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rosaba\Desktop\JOBS\JOB 1\V2.0\AT&amp;T\"/>
    </mc:Choice>
  </mc:AlternateContent>
  <bookViews>
    <workbookView xWindow="0" yWindow="0" windowWidth="28800" windowHeight="12195" tabRatio="769" activeTab="5"/>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AA78"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11" i="29" l="1"/>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S3" i="34" l="1"/>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Y5" i="34"/>
  <c r="AI3" i="34"/>
  <c r="AD3" i="34"/>
  <c r="T5" i="34"/>
  <c r="Y3" i="34"/>
  <c r="AN3" i="34"/>
  <c r="AD5" i="34"/>
  <c r="T3" i="34"/>
  <c r="O3" i="34"/>
  <c r="J3" i="34"/>
  <c r="I3" i="34" s="1"/>
  <c r="IP3" i="34"/>
  <c r="IO3" i="34" s="1"/>
  <c r="IO2" i="34" s="1"/>
  <c r="E12" i="29"/>
  <c r="E7" i="29"/>
  <c r="E9" i="34"/>
  <c r="E7" i="34"/>
  <c r="E6" i="34" s="1"/>
  <c r="AR3" i="34" l="1"/>
  <c r="AR2" i="34" s="1"/>
  <c r="AM3" i="34"/>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authors>
    <author>ELLER, SCOTT</author>
    <author>LEWIS, CHARLES E</author>
    <author>LEWIS, CHUCK</author>
  </authors>
  <commentList>
    <comment ref="I4" authorId="0" shapeId="0">
      <text>
        <r>
          <rPr>
            <b/>
            <sz val="9"/>
            <color indexed="81"/>
            <rFont val="Tahoma"/>
            <family val="2"/>
          </rPr>
          <t>Multiple locations of IDUC require multiple steps! Only DBOR can be aggregated!</t>
        </r>
      </text>
    </comment>
    <comment ref="N4" authorId="0" shapeId="0">
      <text>
        <r>
          <rPr>
            <b/>
            <sz val="9"/>
            <color indexed="81"/>
            <rFont val="Tahoma"/>
            <family val="2"/>
          </rPr>
          <t>Multiple locations of IDUC require multiple steps! Only DBOR can be aggregated!</t>
        </r>
      </text>
    </comment>
    <comment ref="S4" authorId="0" shapeId="0">
      <text>
        <r>
          <rPr>
            <b/>
            <sz val="9"/>
            <color indexed="81"/>
            <rFont val="Tahoma"/>
            <family val="2"/>
          </rPr>
          <t>Multiple locations of IDUC require multiple steps! Only DBOR can be aggregated!</t>
        </r>
      </text>
    </comment>
    <comment ref="X4" authorId="0" shapeId="0">
      <text>
        <r>
          <rPr>
            <b/>
            <sz val="9"/>
            <color indexed="81"/>
            <rFont val="Tahoma"/>
            <family val="2"/>
          </rPr>
          <t>Multiple locations of IDUC require multiple steps! Only DBOR can be aggregated!</t>
        </r>
      </text>
    </comment>
    <comment ref="AC4" authorId="0" shapeId="0">
      <text>
        <r>
          <rPr>
            <b/>
            <sz val="9"/>
            <color indexed="81"/>
            <rFont val="Tahoma"/>
            <family val="2"/>
          </rPr>
          <t>Multiple locations of IDUC require multiple steps! Only DBOR can be aggregated!</t>
        </r>
      </text>
    </comment>
    <comment ref="I6" authorId="0" shapeId="0">
      <text>
        <r>
          <rPr>
            <b/>
            <sz val="9"/>
            <color indexed="81"/>
            <rFont val="Tahoma"/>
            <family val="2"/>
          </rPr>
          <t>ORD QTY</t>
        </r>
      </text>
    </comment>
    <comment ref="J6" authorId="0" shapeId="0">
      <text>
        <r>
          <rPr>
            <b/>
            <sz val="9"/>
            <color indexed="81"/>
            <rFont val="Tahoma"/>
            <family val="2"/>
          </rPr>
          <t>REC QTY</t>
        </r>
      </text>
    </comment>
    <comment ref="N6" authorId="0" shapeId="0">
      <text>
        <r>
          <rPr>
            <b/>
            <sz val="9"/>
            <color indexed="81"/>
            <rFont val="Tahoma"/>
            <family val="2"/>
          </rPr>
          <t>ORD QTY</t>
        </r>
      </text>
    </comment>
    <comment ref="O6" authorId="0" shapeId="0">
      <text>
        <r>
          <rPr>
            <b/>
            <sz val="9"/>
            <color indexed="81"/>
            <rFont val="Tahoma"/>
            <family val="2"/>
          </rPr>
          <t>REC QTY</t>
        </r>
      </text>
    </comment>
    <comment ref="S6" authorId="0" shapeId="0">
      <text>
        <r>
          <rPr>
            <b/>
            <sz val="9"/>
            <color indexed="81"/>
            <rFont val="Tahoma"/>
            <family val="2"/>
          </rPr>
          <t>ORD QTY</t>
        </r>
      </text>
    </comment>
    <comment ref="T6" authorId="0" shapeId="0">
      <text>
        <r>
          <rPr>
            <b/>
            <sz val="9"/>
            <color indexed="81"/>
            <rFont val="Tahoma"/>
            <family val="2"/>
          </rPr>
          <t>REC QTY</t>
        </r>
      </text>
    </comment>
    <comment ref="X6" authorId="0" shapeId="0">
      <text>
        <r>
          <rPr>
            <b/>
            <sz val="9"/>
            <color indexed="81"/>
            <rFont val="Tahoma"/>
            <family val="2"/>
          </rPr>
          <t>ORD QTY</t>
        </r>
      </text>
    </comment>
    <comment ref="Y6" authorId="0" shapeId="0">
      <text>
        <r>
          <rPr>
            <b/>
            <sz val="9"/>
            <color indexed="81"/>
            <rFont val="Tahoma"/>
            <family val="2"/>
          </rPr>
          <t>REC QTY</t>
        </r>
      </text>
    </comment>
    <comment ref="AC6" authorId="0" shapeId="0">
      <text>
        <r>
          <rPr>
            <b/>
            <sz val="9"/>
            <color indexed="81"/>
            <rFont val="Tahoma"/>
            <family val="2"/>
          </rPr>
          <t>ORD QTY</t>
        </r>
      </text>
    </comment>
    <comment ref="AD6" authorId="0" shapeId="0">
      <text>
        <r>
          <rPr>
            <b/>
            <sz val="9"/>
            <color indexed="81"/>
            <rFont val="Tahoma"/>
            <family val="2"/>
          </rPr>
          <t>REC QTY</t>
        </r>
      </text>
    </comment>
    <comment ref="I7" authorId="0" shapeId="0">
      <text>
        <r>
          <rPr>
            <b/>
            <sz val="9"/>
            <color indexed="81"/>
            <rFont val="Tahoma"/>
            <family val="2"/>
          </rPr>
          <t>ORD QTY</t>
        </r>
      </text>
    </comment>
    <comment ref="N7" authorId="0" shapeId="0">
      <text>
        <r>
          <rPr>
            <b/>
            <sz val="9"/>
            <color indexed="81"/>
            <rFont val="Tahoma"/>
            <family val="2"/>
          </rPr>
          <t>ORD QTY</t>
        </r>
      </text>
    </comment>
    <comment ref="S7" authorId="0" shapeId="0">
      <text>
        <r>
          <rPr>
            <b/>
            <sz val="9"/>
            <color indexed="81"/>
            <rFont val="Tahoma"/>
            <family val="2"/>
          </rPr>
          <t>ORD QTY</t>
        </r>
      </text>
    </comment>
    <comment ref="X7" authorId="0" shapeId="0">
      <text>
        <r>
          <rPr>
            <b/>
            <sz val="9"/>
            <color indexed="81"/>
            <rFont val="Tahoma"/>
            <family val="2"/>
          </rPr>
          <t>ORD QTY</t>
        </r>
      </text>
    </comment>
    <comment ref="AC7" authorId="0" shapeId="0">
      <text>
        <r>
          <rPr>
            <b/>
            <sz val="9"/>
            <color indexed="81"/>
            <rFont val="Tahoma"/>
            <family val="2"/>
          </rPr>
          <t>ORD QTY</t>
        </r>
      </text>
    </comment>
    <comment ref="I12" authorId="0" shapeId="0">
      <text>
        <r>
          <rPr>
            <b/>
            <sz val="9"/>
            <color indexed="81"/>
            <rFont val="Tahoma"/>
            <family val="2"/>
          </rPr>
          <t>Multiple locations of IDUC require multiple steps! Only DBOR can be aggregated!</t>
        </r>
      </text>
    </comment>
    <comment ref="N12" authorId="0" shapeId="0">
      <text>
        <r>
          <rPr>
            <b/>
            <sz val="9"/>
            <color indexed="81"/>
            <rFont val="Tahoma"/>
            <family val="2"/>
          </rPr>
          <t>Multiple locations of IDUC require multiple steps! Only DBOR can be aggregated!</t>
        </r>
      </text>
    </comment>
    <comment ref="S12" authorId="0" shapeId="0">
      <text>
        <r>
          <rPr>
            <b/>
            <sz val="9"/>
            <color indexed="81"/>
            <rFont val="Tahoma"/>
            <family val="2"/>
          </rPr>
          <t>Multiple locations of IDUC require multiple steps! Only DBOR can be aggregated!</t>
        </r>
      </text>
    </comment>
    <comment ref="X12" authorId="0" shapeId="0">
      <text>
        <r>
          <rPr>
            <b/>
            <sz val="9"/>
            <color indexed="81"/>
            <rFont val="Tahoma"/>
            <family val="2"/>
          </rPr>
          <t>Multiple locations of IDUC require multiple steps! Only DBOR can be aggregated!</t>
        </r>
      </text>
    </comment>
    <comment ref="AC12" authorId="0" shapeId="0">
      <text>
        <r>
          <rPr>
            <b/>
            <sz val="9"/>
            <color indexed="81"/>
            <rFont val="Tahoma"/>
            <family val="2"/>
          </rPr>
          <t>Multiple locations of IDUC require multiple steps! Only DBOR can be aggregated!</t>
        </r>
      </text>
    </comment>
    <comment ref="I15" authorId="0" shapeId="0">
      <text>
        <r>
          <rPr>
            <b/>
            <sz val="9"/>
            <color indexed="81"/>
            <rFont val="Tahoma"/>
            <family val="2"/>
          </rPr>
          <t>ORD QTY</t>
        </r>
      </text>
    </comment>
    <comment ref="J15" authorId="0" shapeId="0">
      <text>
        <r>
          <rPr>
            <b/>
            <sz val="9"/>
            <color indexed="81"/>
            <rFont val="Tahoma"/>
            <family val="2"/>
          </rPr>
          <t>REC QTY</t>
        </r>
      </text>
    </comment>
    <comment ref="N15" authorId="0" shapeId="0">
      <text>
        <r>
          <rPr>
            <b/>
            <sz val="9"/>
            <color indexed="81"/>
            <rFont val="Tahoma"/>
            <family val="2"/>
          </rPr>
          <t>ORD QTY</t>
        </r>
      </text>
    </comment>
    <comment ref="O15" authorId="0" shapeId="0">
      <text>
        <r>
          <rPr>
            <b/>
            <sz val="9"/>
            <color indexed="81"/>
            <rFont val="Tahoma"/>
            <family val="2"/>
          </rPr>
          <t>REC QTY</t>
        </r>
      </text>
    </comment>
    <comment ref="S15" authorId="0" shapeId="0">
      <text>
        <r>
          <rPr>
            <b/>
            <sz val="9"/>
            <color indexed="81"/>
            <rFont val="Tahoma"/>
            <family val="2"/>
          </rPr>
          <t>ORD QTY</t>
        </r>
      </text>
    </comment>
    <comment ref="T15" authorId="0" shapeId="0">
      <text>
        <r>
          <rPr>
            <b/>
            <sz val="9"/>
            <color indexed="81"/>
            <rFont val="Tahoma"/>
            <family val="2"/>
          </rPr>
          <t>REC QTY</t>
        </r>
      </text>
    </comment>
    <comment ref="X15" authorId="0" shapeId="0">
      <text>
        <r>
          <rPr>
            <b/>
            <sz val="9"/>
            <color indexed="81"/>
            <rFont val="Tahoma"/>
            <family val="2"/>
          </rPr>
          <t>ORD QTY</t>
        </r>
      </text>
    </comment>
    <comment ref="Y15" authorId="0" shapeId="0">
      <text>
        <r>
          <rPr>
            <b/>
            <sz val="9"/>
            <color indexed="81"/>
            <rFont val="Tahoma"/>
            <family val="2"/>
          </rPr>
          <t>REC QTY</t>
        </r>
      </text>
    </comment>
    <comment ref="AC15" authorId="0" shapeId="0">
      <text>
        <r>
          <rPr>
            <b/>
            <sz val="9"/>
            <color indexed="81"/>
            <rFont val="Tahoma"/>
            <family val="2"/>
          </rPr>
          <t>ORD QTY</t>
        </r>
      </text>
    </comment>
    <comment ref="AD15" authorId="0" shapeId="0">
      <text>
        <r>
          <rPr>
            <b/>
            <sz val="9"/>
            <color indexed="81"/>
            <rFont val="Tahoma"/>
            <family val="2"/>
          </rPr>
          <t>REC QTY</t>
        </r>
      </text>
    </comment>
    <comment ref="I17" authorId="0" shapeId="0">
      <text>
        <r>
          <rPr>
            <b/>
            <sz val="9"/>
            <color indexed="81"/>
            <rFont val="Tahoma"/>
            <family val="2"/>
          </rPr>
          <t>Multiple locations of IDUC require multiple steps! Only DBOR can be aggregated!</t>
        </r>
      </text>
    </comment>
    <comment ref="N17" authorId="0" shapeId="0">
      <text>
        <r>
          <rPr>
            <b/>
            <sz val="9"/>
            <color indexed="81"/>
            <rFont val="Tahoma"/>
            <family val="2"/>
          </rPr>
          <t>Multiple locations of IDUC require multiple steps! Only DBOR can be aggregated!</t>
        </r>
      </text>
    </comment>
    <comment ref="S17" authorId="0" shapeId="0">
      <text>
        <r>
          <rPr>
            <b/>
            <sz val="9"/>
            <color indexed="81"/>
            <rFont val="Tahoma"/>
            <family val="2"/>
          </rPr>
          <t>Multiple locations of IDUC require multiple steps! Only DBOR can be aggregated!</t>
        </r>
      </text>
    </comment>
    <comment ref="X17" authorId="0" shapeId="0">
      <text>
        <r>
          <rPr>
            <b/>
            <sz val="9"/>
            <color indexed="81"/>
            <rFont val="Tahoma"/>
            <family val="2"/>
          </rPr>
          <t>Multiple locations of IDUC require multiple steps! Only DBOR can be aggregated!</t>
        </r>
      </text>
    </comment>
    <comment ref="AC17" authorId="0" shapeId="0">
      <text>
        <r>
          <rPr>
            <b/>
            <sz val="9"/>
            <color indexed="81"/>
            <rFont val="Tahoma"/>
            <family val="2"/>
          </rPr>
          <t>Multiple locations of IDUC require multiple steps! Only DBOR can be aggregated!</t>
        </r>
      </text>
    </comment>
    <comment ref="I23" authorId="0" shapeId="0">
      <text>
        <r>
          <rPr>
            <b/>
            <sz val="9"/>
            <color indexed="81"/>
            <rFont val="Tahoma"/>
            <family val="2"/>
          </rPr>
          <t>ORD QTY</t>
        </r>
      </text>
    </comment>
    <comment ref="J23" authorId="0" shapeId="0">
      <text>
        <r>
          <rPr>
            <b/>
            <sz val="9"/>
            <color indexed="81"/>
            <rFont val="Tahoma"/>
            <family val="2"/>
          </rPr>
          <t>REC QTY</t>
        </r>
      </text>
    </comment>
    <comment ref="N23" authorId="0" shapeId="0">
      <text>
        <r>
          <rPr>
            <b/>
            <sz val="9"/>
            <color indexed="81"/>
            <rFont val="Tahoma"/>
            <family val="2"/>
          </rPr>
          <t>ORD QTY</t>
        </r>
      </text>
    </comment>
    <comment ref="O23" authorId="0" shapeId="0">
      <text>
        <r>
          <rPr>
            <b/>
            <sz val="9"/>
            <color indexed="81"/>
            <rFont val="Tahoma"/>
            <family val="2"/>
          </rPr>
          <t>REC QTY</t>
        </r>
      </text>
    </comment>
    <comment ref="S23" authorId="0" shapeId="0">
      <text>
        <r>
          <rPr>
            <b/>
            <sz val="9"/>
            <color indexed="81"/>
            <rFont val="Tahoma"/>
            <family val="2"/>
          </rPr>
          <t>ORD QTY</t>
        </r>
      </text>
    </comment>
    <comment ref="T23" authorId="0" shapeId="0">
      <text>
        <r>
          <rPr>
            <b/>
            <sz val="9"/>
            <color indexed="81"/>
            <rFont val="Tahoma"/>
            <family val="2"/>
          </rPr>
          <t>REC QTY</t>
        </r>
      </text>
    </comment>
    <comment ref="X23" authorId="0" shapeId="0">
      <text>
        <r>
          <rPr>
            <b/>
            <sz val="9"/>
            <color indexed="81"/>
            <rFont val="Tahoma"/>
            <family val="2"/>
          </rPr>
          <t>ORD QTY</t>
        </r>
      </text>
    </comment>
    <comment ref="Y23" authorId="0" shapeId="0">
      <text>
        <r>
          <rPr>
            <b/>
            <sz val="9"/>
            <color indexed="81"/>
            <rFont val="Tahoma"/>
            <family val="2"/>
          </rPr>
          <t>REC QTY</t>
        </r>
      </text>
    </comment>
    <comment ref="AC23" authorId="0" shapeId="0">
      <text>
        <r>
          <rPr>
            <b/>
            <sz val="9"/>
            <color indexed="81"/>
            <rFont val="Tahoma"/>
            <family val="2"/>
          </rPr>
          <t>ORD QTY</t>
        </r>
      </text>
    </comment>
    <comment ref="AD23" authorId="0" shapeId="0">
      <text>
        <r>
          <rPr>
            <b/>
            <sz val="9"/>
            <color indexed="81"/>
            <rFont val="Tahoma"/>
            <family val="2"/>
          </rPr>
          <t>REC QTY</t>
        </r>
      </text>
    </comment>
    <comment ref="B25" authorId="0" shapeId="0">
      <text>
        <r>
          <rPr>
            <b/>
            <sz val="9"/>
            <color indexed="81"/>
            <rFont val="Tahoma"/>
            <family val="2"/>
          </rPr>
          <t>Number of 30x48 HH placed that DO NOT contain an FST in the same HH as the splice/Rev T</t>
        </r>
      </text>
    </comment>
    <comment ref="B26" authorId="0" shapeId="0">
      <text>
        <r>
          <rPr>
            <b/>
            <sz val="9"/>
            <color indexed="81"/>
            <rFont val="Tahoma"/>
            <family val="2"/>
          </rPr>
          <t>Number of 17x30 HH placed that DO NOT contain an FST in the same HH as the splice/Rev T</t>
        </r>
      </text>
    </comment>
    <comment ref="B27" authorId="1" shapeId="0">
      <text>
        <r>
          <rPr>
            <b/>
            <sz val="9"/>
            <color indexed="81"/>
            <rFont val="Tahoma"/>
            <family val="2"/>
          </rPr>
          <t>Number of 30X48 HH placed that DO contain a  FST in the same HH as the splice/Rev T</t>
        </r>
      </text>
    </comment>
    <comment ref="B28" authorId="0" shapeId="0">
      <text>
        <r>
          <rPr>
            <b/>
            <sz val="9"/>
            <color indexed="81"/>
            <rFont val="Tahoma"/>
            <family val="2"/>
          </rPr>
          <t>Number of 17x30 HH placed that DO contain a  FST in the same HH as the splice/Rev T</t>
        </r>
      </text>
    </comment>
    <comment ref="B29" authorId="2" shapeId="0">
      <text>
        <r>
          <rPr>
            <b/>
            <sz val="9"/>
            <color indexed="81"/>
            <rFont val="Tahoma"/>
            <family val="2"/>
          </rPr>
          <t>Number of load rated 10X15" HHs for FST location in required areas</t>
        </r>
      </text>
    </comment>
    <comment ref="I29" authorId="0" shapeId="0">
      <text>
        <r>
          <rPr>
            <b/>
            <sz val="9"/>
            <color indexed="81"/>
            <rFont val="Tahoma"/>
            <family val="2"/>
          </rPr>
          <t>ORD QTY</t>
        </r>
      </text>
    </comment>
    <comment ref="J29" authorId="0" shapeId="0">
      <text>
        <r>
          <rPr>
            <b/>
            <sz val="9"/>
            <color indexed="81"/>
            <rFont val="Tahoma"/>
            <family val="2"/>
          </rPr>
          <t>REC QTY</t>
        </r>
      </text>
    </comment>
    <comment ref="N29" authorId="0" shapeId="0">
      <text>
        <r>
          <rPr>
            <b/>
            <sz val="9"/>
            <color indexed="81"/>
            <rFont val="Tahoma"/>
            <family val="2"/>
          </rPr>
          <t>ORD QTY</t>
        </r>
      </text>
    </comment>
    <comment ref="O29" authorId="0" shapeId="0">
      <text>
        <r>
          <rPr>
            <b/>
            <sz val="9"/>
            <color indexed="81"/>
            <rFont val="Tahoma"/>
            <family val="2"/>
          </rPr>
          <t>REC QTY</t>
        </r>
      </text>
    </comment>
    <comment ref="S29" authorId="0" shapeId="0">
      <text>
        <r>
          <rPr>
            <b/>
            <sz val="9"/>
            <color indexed="81"/>
            <rFont val="Tahoma"/>
            <family val="2"/>
          </rPr>
          <t>ORD QTY</t>
        </r>
      </text>
    </comment>
    <comment ref="T29" authorId="0" shapeId="0">
      <text>
        <r>
          <rPr>
            <b/>
            <sz val="9"/>
            <color indexed="81"/>
            <rFont val="Tahoma"/>
            <family val="2"/>
          </rPr>
          <t>REC QTY</t>
        </r>
      </text>
    </comment>
    <comment ref="X29" authorId="0" shapeId="0">
      <text>
        <r>
          <rPr>
            <b/>
            <sz val="9"/>
            <color indexed="81"/>
            <rFont val="Tahoma"/>
            <family val="2"/>
          </rPr>
          <t>ORD QTY</t>
        </r>
      </text>
    </comment>
    <comment ref="Y29" authorId="0" shapeId="0">
      <text>
        <r>
          <rPr>
            <b/>
            <sz val="9"/>
            <color indexed="81"/>
            <rFont val="Tahoma"/>
            <family val="2"/>
          </rPr>
          <t>REC QTY</t>
        </r>
      </text>
    </comment>
    <comment ref="AC29" authorId="0" shapeId="0">
      <text>
        <r>
          <rPr>
            <b/>
            <sz val="9"/>
            <color indexed="81"/>
            <rFont val="Tahoma"/>
            <family val="2"/>
          </rPr>
          <t>ORD QTY</t>
        </r>
      </text>
    </comment>
    <comment ref="AD29" authorId="0" shapeId="0">
      <text>
        <r>
          <rPr>
            <b/>
            <sz val="9"/>
            <color indexed="81"/>
            <rFont val="Tahoma"/>
            <family val="2"/>
          </rPr>
          <t>REC QTY</t>
        </r>
      </text>
    </comment>
    <comment ref="I30" authorId="0" shapeId="0">
      <text>
        <r>
          <rPr>
            <b/>
            <sz val="9"/>
            <color indexed="81"/>
            <rFont val="Tahoma"/>
            <family val="2"/>
          </rPr>
          <t>ORD QTY</t>
        </r>
      </text>
    </comment>
    <comment ref="J30" authorId="0" shapeId="0">
      <text>
        <r>
          <rPr>
            <b/>
            <sz val="9"/>
            <color indexed="81"/>
            <rFont val="Tahoma"/>
            <family val="2"/>
          </rPr>
          <t>REC QTY</t>
        </r>
      </text>
    </comment>
    <comment ref="N30" authorId="0" shapeId="0">
      <text>
        <r>
          <rPr>
            <b/>
            <sz val="9"/>
            <color indexed="81"/>
            <rFont val="Tahoma"/>
            <family val="2"/>
          </rPr>
          <t>ORD QTY</t>
        </r>
      </text>
    </comment>
    <comment ref="O30" authorId="0" shapeId="0">
      <text>
        <r>
          <rPr>
            <b/>
            <sz val="9"/>
            <color indexed="81"/>
            <rFont val="Tahoma"/>
            <family val="2"/>
          </rPr>
          <t>REC QTY</t>
        </r>
      </text>
    </comment>
    <comment ref="S30" authorId="0" shapeId="0">
      <text>
        <r>
          <rPr>
            <b/>
            <sz val="9"/>
            <color indexed="81"/>
            <rFont val="Tahoma"/>
            <family val="2"/>
          </rPr>
          <t>ORD QTY</t>
        </r>
      </text>
    </comment>
    <comment ref="T30" authorId="0" shapeId="0">
      <text>
        <r>
          <rPr>
            <b/>
            <sz val="9"/>
            <color indexed="81"/>
            <rFont val="Tahoma"/>
            <family val="2"/>
          </rPr>
          <t>REC QTY</t>
        </r>
      </text>
    </comment>
    <comment ref="X30" authorId="0" shapeId="0">
      <text>
        <r>
          <rPr>
            <b/>
            <sz val="9"/>
            <color indexed="81"/>
            <rFont val="Tahoma"/>
            <family val="2"/>
          </rPr>
          <t>ORD QTY</t>
        </r>
      </text>
    </comment>
    <comment ref="Y30" authorId="0" shapeId="0">
      <text>
        <r>
          <rPr>
            <b/>
            <sz val="9"/>
            <color indexed="81"/>
            <rFont val="Tahoma"/>
            <family val="2"/>
          </rPr>
          <t>REC QTY</t>
        </r>
      </text>
    </comment>
    <comment ref="AC30" authorId="0" shapeId="0">
      <text>
        <r>
          <rPr>
            <b/>
            <sz val="9"/>
            <color indexed="81"/>
            <rFont val="Tahoma"/>
            <family val="2"/>
          </rPr>
          <t>ORD QTY</t>
        </r>
      </text>
    </comment>
    <comment ref="AD30" authorId="0" shapeId="0">
      <text>
        <r>
          <rPr>
            <b/>
            <sz val="9"/>
            <color indexed="81"/>
            <rFont val="Tahoma"/>
            <family val="2"/>
          </rPr>
          <t>REC QTY</t>
        </r>
      </text>
    </comment>
    <comment ref="I35" authorId="0" shapeId="0">
      <text>
        <r>
          <rPr>
            <b/>
            <sz val="9"/>
            <color indexed="81"/>
            <rFont val="Tahoma"/>
            <family val="2"/>
          </rPr>
          <t>Multiple locations of IDUC require multiple steps! Only DBOR can be aggregated!</t>
        </r>
      </text>
    </comment>
    <comment ref="N35" authorId="0" shapeId="0">
      <text>
        <r>
          <rPr>
            <b/>
            <sz val="9"/>
            <color indexed="81"/>
            <rFont val="Tahoma"/>
            <family val="2"/>
          </rPr>
          <t>Multiple locations of IDUC require multiple steps! Only DBOR can be aggregated!</t>
        </r>
      </text>
    </comment>
    <comment ref="S35" authorId="0" shapeId="0">
      <text>
        <r>
          <rPr>
            <b/>
            <sz val="9"/>
            <color indexed="81"/>
            <rFont val="Tahoma"/>
            <family val="2"/>
          </rPr>
          <t>Multiple locations of IDUC require multiple steps! Only DBOR can be aggregated!</t>
        </r>
      </text>
    </comment>
    <comment ref="X35" authorId="0" shapeId="0">
      <text>
        <r>
          <rPr>
            <b/>
            <sz val="9"/>
            <color indexed="81"/>
            <rFont val="Tahoma"/>
            <family val="2"/>
          </rPr>
          <t>Multiple locations of IDUC require multiple steps! Only DBOR can be aggregated!</t>
        </r>
      </text>
    </comment>
    <comment ref="AC35" authorId="0" shapeId="0">
      <text>
        <r>
          <rPr>
            <b/>
            <sz val="9"/>
            <color indexed="81"/>
            <rFont val="Tahoma"/>
            <family val="2"/>
          </rPr>
          <t>Multiple locations of IDUC require multiple steps! Only DBOR can be aggregated!</t>
        </r>
      </text>
    </comment>
    <comment ref="I37" authorId="0" shapeId="0">
      <text>
        <r>
          <rPr>
            <b/>
            <sz val="9"/>
            <color indexed="81"/>
            <rFont val="Tahoma"/>
            <family val="2"/>
          </rPr>
          <t>ORD QTY</t>
        </r>
      </text>
    </comment>
    <comment ref="J37" authorId="0" shapeId="0">
      <text>
        <r>
          <rPr>
            <b/>
            <sz val="9"/>
            <color indexed="81"/>
            <rFont val="Tahoma"/>
            <family val="2"/>
          </rPr>
          <t>REC QTY</t>
        </r>
      </text>
    </comment>
    <comment ref="N37" authorId="0" shapeId="0">
      <text>
        <r>
          <rPr>
            <b/>
            <sz val="9"/>
            <color indexed="81"/>
            <rFont val="Tahoma"/>
            <family val="2"/>
          </rPr>
          <t>ORD QTY</t>
        </r>
      </text>
    </comment>
    <comment ref="O37" authorId="0" shapeId="0">
      <text>
        <r>
          <rPr>
            <b/>
            <sz val="9"/>
            <color indexed="81"/>
            <rFont val="Tahoma"/>
            <family val="2"/>
          </rPr>
          <t>REC QTY</t>
        </r>
      </text>
    </comment>
    <comment ref="S37" authorId="0" shapeId="0">
      <text>
        <r>
          <rPr>
            <b/>
            <sz val="9"/>
            <color indexed="81"/>
            <rFont val="Tahoma"/>
            <family val="2"/>
          </rPr>
          <t>ORD QTY</t>
        </r>
      </text>
    </comment>
    <comment ref="T37" authorId="0" shapeId="0">
      <text>
        <r>
          <rPr>
            <b/>
            <sz val="9"/>
            <color indexed="81"/>
            <rFont val="Tahoma"/>
            <family val="2"/>
          </rPr>
          <t>REC QTY</t>
        </r>
      </text>
    </comment>
    <comment ref="X37" authorId="0" shapeId="0">
      <text>
        <r>
          <rPr>
            <b/>
            <sz val="9"/>
            <color indexed="81"/>
            <rFont val="Tahoma"/>
            <family val="2"/>
          </rPr>
          <t>ORD QTY</t>
        </r>
      </text>
    </comment>
    <comment ref="Y37" authorId="0" shapeId="0">
      <text>
        <r>
          <rPr>
            <b/>
            <sz val="9"/>
            <color indexed="81"/>
            <rFont val="Tahoma"/>
            <family val="2"/>
          </rPr>
          <t>REC QTY</t>
        </r>
      </text>
    </comment>
    <comment ref="AC37" authorId="0" shapeId="0">
      <text>
        <r>
          <rPr>
            <b/>
            <sz val="9"/>
            <color indexed="81"/>
            <rFont val="Tahoma"/>
            <family val="2"/>
          </rPr>
          <t>ORD QTY</t>
        </r>
      </text>
    </comment>
    <comment ref="AD37" authorId="0" shapeId="0">
      <text>
        <r>
          <rPr>
            <b/>
            <sz val="9"/>
            <color indexed="81"/>
            <rFont val="Tahoma"/>
            <family val="2"/>
          </rPr>
          <t>REC QTY</t>
        </r>
      </text>
    </comment>
    <comment ref="I38" authorId="0" shapeId="0">
      <text>
        <r>
          <rPr>
            <b/>
            <sz val="9"/>
            <color indexed="81"/>
            <rFont val="Tahoma"/>
            <family val="2"/>
          </rPr>
          <t>ORD QTY</t>
        </r>
      </text>
    </comment>
    <comment ref="N38" authorId="0" shapeId="0">
      <text>
        <r>
          <rPr>
            <b/>
            <sz val="9"/>
            <color indexed="81"/>
            <rFont val="Tahoma"/>
            <family val="2"/>
          </rPr>
          <t>ORD QTY</t>
        </r>
      </text>
    </comment>
    <comment ref="S38" authorId="0" shapeId="0">
      <text>
        <r>
          <rPr>
            <b/>
            <sz val="9"/>
            <color indexed="81"/>
            <rFont val="Tahoma"/>
            <family val="2"/>
          </rPr>
          <t>ORD QTY</t>
        </r>
      </text>
    </comment>
    <comment ref="X38" authorId="0" shapeId="0">
      <text>
        <r>
          <rPr>
            <b/>
            <sz val="9"/>
            <color indexed="81"/>
            <rFont val="Tahoma"/>
            <family val="2"/>
          </rPr>
          <t>ORD QTY</t>
        </r>
      </text>
    </comment>
    <comment ref="AC38" authorId="0" shapeId="0">
      <text>
        <r>
          <rPr>
            <b/>
            <sz val="9"/>
            <color indexed="81"/>
            <rFont val="Tahoma"/>
            <family val="2"/>
          </rPr>
          <t>ORD QTY</t>
        </r>
      </text>
    </comment>
    <comment ref="I43" authorId="0" shapeId="0">
      <text>
        <r>
          <rPr>
            <b/>
            <sz val="9"/>
            <color indexed="81"/>
            <rFont val="Tahoma"/>
            <family val="2"/>
          </rPr>
          <t>Multiple locations of IDUC require multiple steps! Only DBOR can be aggregated!</t>
        </r>
      </text>
    </comment>
    <comment ref="N43" authorId="0" shapeId="0">
      <text>
        <r>
          <rPr>
            <b/>
            <sz val="9"/>
            <color indexed="81"/>
            <rFont val="Tahoma"/>
            <family val="2"/>
          </rPr>
          <t>Multiple locations of IDUC require multiple steps! Only DBOR can be aggregated!</t>
        </r>
      </text>
    </comment>
    <comment ref="S43" authorId="0" shapeId="0">
      <text>
        <r>
          <rPr>
            <b/>
            <sz val="9"/>
            <color indexed="81"/>
            <rFont val="Tahoma"/>
            <family val="2"/>
          </rPr>
          <t>Multiple locations of IDUC require multiple steps! Only DBOR can be aggregated!</t>
        </r>
      </text>
    </comment>
    <comment ref="X43" authorId="0" shapeId="0">
      <text>
        <r>
          <rPr>
            <b/>
            <sz val="9"/>
            <color indexed="81"/>
            <rFont val="Tahoma"/>
            <family val="2"/>
          </rPr>
          <t>Multiple locations of IDUC require multiple steps! Only DBOR can be aggregated!</t>
        </r>
      </text>
    </comment>
    <comment ref="AC43" authorId="0" shapeId="0">
      <text>
        <r>
          <rPr>
            <b/>
            <sz val="9"/>
            <color indexed="81"/>
            <rFont val="Tahoma"/>
            <family val="2"/>
          </rPr>
          <t>Multiple locations of IDUC require multiple steps! Only DBOR can be aggregated!</t>
        </r>
      </text>
    </comment>
    <comment ref="I45" authorId="0" shapeId="0">
      <text>
        <r>
          <rPr>
            <b/>
            <sz val="9"/>
            <color indexed="81"/>
            <rFont val="Tahoma"/>
            <family val="2"/>
          </rPr>
          <t>ORD QTY</t>
        </r>
      </text>
    </comment>
    <comment ref="J45" authorId="0" shapeId="0">
      <text>
        <r>
          <rPr>
            <b/>
            <sz val="9"/>
            <color indexed="81"/>
            <rFont val="Tahoma"/>
            <family val="2"/>
          </rPr>
          <t>REC QTY</t>
        </r>
      </text>
    </comment>
    <comment ref="N45" authorId="0" shapeId="0">
      <text>
        <r>
          <rPr>
            <b/>
            <sz val="9"/>
            <color indexed="81"/>
            <rFont val="Tahoma"/>
            <family val="2"/>
          </rPr>
          <t>ORD QTY</t>
        </r>
      </text>
    </comment>
    <comment ref="O45" authorId="0" shapeId="0">
      <text>
        <r>
          <rPr>
            <b/>
            <sz val="9"/>
            <color indexed="81"/>
            <rFont val="Tahoma"/>
            <family val="2"/>
          </rPr>
          <t>REC QTY</t>
        </r>
      </text>
    </comment>
    <comment ref="S45" authorId="0" shapeId="0">
      <text>
        <r>
          <rPr>
            <b/>
            <sz val="9"/>
            <color indexed="81"/>
            <rFont val="Tahoma"/>
            <family val="2"/>
          </rPr>
          <t>ORD QTY</t>
        </r>
      </text>
    </comment>
    <comment ref="T45" authorId="0" shapeId="0">
      <text>
        <r>
          <rPr>
            <b/>
            <sz val="9"/>
            <color indexed="81"/>
            <rFont val="Tahoma"/>
            <family val="2"/>
          </rPr>
          <t>REC QTY</t>
        </r>
      </text>
    </comment>
    <comment ref="X45" authorId="0" shapeId="0">
      <text>
        <r>
          <rPr>
            <b/>
            <sz val="9"/>
            <color indexed="81"/>
            <rFont val="Tahoma"/>
            <family val="2"/>
          </rPr>
          <t>ORD QTY</t>
        </r>
      </text>
    </comment>
    <comment ref="Y45" authorId="0" shapeId="0">
      <text>
        <r>
          <rPr>
            <b/>
            <sz val="9"/>
            <color indexed="81"/>
            <rFont val="Tahoma"/>
            <family val="2"/>
          </rPr>
          <t>REC QTY</t>
        </r>
      </text>
    </comment>
    <comment ref="AC45" authorId="0" shapeId="0">
      <text>
        <r>
          <rPr>
            <b/>
            <sz val="9"/>
            <color indexed="81"/>
            <rFont val="Tahoma"/>
            <family val="2"/>
          </rPr>
          <t>ORD QTY</t>
        </r>
      </text>
    </comment>
    <comment ref="AD45" authorId="0" shapeId="0">
      <text>
        <r>
          <rPr>
            <b/>
            <sz val="9"/>
            <color indexed="81"/>
            <rFont val="Tahoma"/>
            <family val="2"/>
          </rPr>
          <t>REC QTY</t>
        </r>
      </text>
    </comment>
    <comment ref="I46" authorId="0" shapeId="0">
      <text>
        <r>
          <rPr>
            <b/>
            <sz val="9"/>
            <color indexed="81"/>
            <rFont val="Tahoma"/>
            <family val="2"/>
          </rPr>
          <t>ORD QTY</t>
        </r>
      </text>
    </comment>
    <comment ref="J46" authorId="0" shapeId="0">
      <text>
        <r>
          <rPr>
            <b/>
            <sz val="9"/>
            <color indexed="81"/>
            <rFont val="Tahoma"/>
            <family val="2"/>
          </rPr>
          <t>REC QTY</t>
        </r>
      </text>
    </comment>
    <comment ref="N46" authorId="0" shapeId="0">
      <text>
        <r>
          <rPr>
            <b/>
            <sz val="9"/>
            <color indexed="81"/>
            <rFont val="Tahoma"/>
            <family val="2"/>
          </rPr>
          <t>ORD QTY</t>
        </r>
      </text>
    </comment>
    <comment ref="O46" authorId="0" shapeId="0">
      <text>
        <r>
          <rPr>
            <b/>
            <sz val="9"/>
            <color indexed="81"/>
            <rFont val="Tahoma"/>
            <family val="2"/>
          </rPr>
          <t>REC QTY</t>
        </r>
      </text>
    </comment>
    <comment ref="S46" authorId="0" shapeId="0">
      <text>
        <r>
          <rPr>
            <b/>
            <sz val="9"/>
            <color indexed="81"/>
            <rFont val="Tahoma"/>
            <family val="2"/>
          </rPr>
          <t>ORD QTY</t>
        </r>
      </text>
    </comment>
    <comment ref="T46" authorId="0" shapeId="0">
      <text>
        <r>
          <rPr>
            <b/>
            <sz val="9"/>
            <color indexed="81"/>
            <rFont val="Tahoma"/>
            <family val="2"/>
          </rPr>
          <t>REC QTY</t>
        </r>
      </text>
    </comment>
    <comment ref="X46" authorId="0" shapeId="0">
      <text>
        <r>
          <rPr>
            <b/>
            <sz val="9"/>
            <color indexed="81"/>
            <rFont val="Tahoma"/>
            <family val="2"/>
          </rPr>
          <t>ORD QTY</t>
        </r>
      </text>
    </comment>
    <comment ref="Y46" authorId="0" shapeId="0">
      <text>
        <r>
          <rPr>
            <b/>
            <sz val="9"/>
            <color indexed="81"/>
            <rFont val="Tahoma"/>
            <family val="2"/>
          </rPr>
          <t>REC QTY</t>
        </r>
      </text>
    </comment>
    <comment ref="AC46" authorId="0" shapeId="0">
      <text>
        <r>
          <rPr>
            <b/>
            <sz val="9"/>
            <color indexed="81"/>
            <rFont val="Tahoma"/>
            <family val="2"/>
          </rPr>
          <t>ORD QTY</t>
        </r>
      </text>
    </comment>
    <comment ref="AD46" authorId="0" shapeId="0">
      <text>
        <r>
          <rPr>
            <b/>
            <sz val="9"/>
            <color indexed="81"/>
            <rFont val="Tahoma"/>
            <family val="2"/>
          </rPr>
          <t>REC QTY</t>
        </r>
      </text>
    </comment>
    <comment ref="I51" authorId="0" shapeId="0">
      <text>
        <r>
          <rPr>
            <b/>
            <sz val="9"/>
            <color indexed="81"/>
            <rFont val="Tahoma"/>
            <family val="2"/>
          </rPr>
          <t>Multiple locations of IDUC require multiple steps! Only DBOR can be aggregated!</t>
        </r>
      </text>
    </comment>
    <comment ref="N51" authorId="0" shapeId="0">
      <text>
        <r>
          <rPr>
            <b/>
            <sz val="9"/>
            <color indexed="81"/>
            <rFont val="Tahoma"/>
            <family val="2"/>
          </rPr>
          <t>Multiple locations of IDUC require multiple steps! Only DBOR can be aggregated!</t>
        </r>
      </text>
    </comment>
    <comment ref="S51" authorId="0" shapeId="0">
      <text>
        <r>
          <rPr>
            <b/>
            <sz val="9"/>
            <color indexed="81"/>
            <rFont val="Tahoma"/>
            <family val="2"/>
          </rPr>
          <t>Multiple locations of IDUC require multiple steps! Only DBOR can be aggregated!</t>
        </r>
      </text>
    </comment>
    <comment ref="X51" authorId="0" shapeId="0">
      <text>
        <r>
          <rPr>
            <b/>
            <sz val="9"/>
            <color indexed="81"/>
            <rFont val="Tahoma"/>
            <family val="2"/>
          </rPr>
          <t>Multiple locations of IDUC require multiple steps! Only DBOR can be aggregated!</t>
        </r>
      </text>
    </comment>
    <comment ref="AC51" authorId="0" shapeId="0">
      <text>
        <r>
          <rPr>
            <b/>
            <sz val="9"/>
            <color indexed="81"/>
            <rFont val="Tahoma"/>
            <family val="2"/>
          </rPr>
          <t>Multiple locations of IDUC require multiple steps! Only DBOR can be aggregated!</t>
        </r>
      </text>
    </comment>
    <comment ref="I53" authorId="0" shapeId="0">
      <text>
        <r>
          <rPr>
            <b/>
            <sz val="9"/>
            <color indexed="81"/>
            <rFont val="Tahoma"/>
            <family val="2"/>
          </rPr>
          <t>ORD QTY</t>
        </r>
      </text>
    </comment>
    <comment ref="J53" authorId="0" shapeId="0">
      <text>
        <r>
          <rPr>
            <b/>
            <sz val="9"/>
            <color indexed="81"/>
            <rFont val="Tahoma"/>
            <family val="2"/>
          </rPr>
          <t>REC QTY</t>
        </r>
      </text>
    </comment>
    <comment ref="N53" authorId="0" shapeId="0">
      <text>
        <r>
          <rPr>
            <b/>
            <sz val="9"/>
            <color indexed="81"/>
            <rFont val="Tahoma"/>
            <family val="2"/>
          </rPr>
          <t>ORD QTY</t>
        </r>
      </text>
    </comment>
    <comment ref="O53" authorId="0" shapeId="0">
      <text>
        <r>
          <rPr>
            <b/>
            <sz val="9"/>
            <color indexed="81"/>
            <rFont val="Tahoma"/>
            <family val="2"/>
          </rPr>
          <t>REC QTY</t>
        </r>
      </text>
    </comment>
    <comment ref="S53" authorId="0" shapeId="0">
      <text>
        <r>
          <rPr>
            <b/>
            <sz val="9"/>
            <color indexed="81"/>
            <rFont val="Tahoma"/>
            <family val="2"/>
          </rPr>
          <t>ORD QTY</t>
        </r>
      </text>
    </comment>
    <comment ref="T53" authorId="0" shapeId="0">
      <text>
        <r>
          <rPr>
            <b/>
            <sz val="9"/>
            <color indexed="81"/>
            <rFont val="Tahoma"/>
            <family val="2"/>
          </rPr>
          <t>REC QTY</t>
        </r>
      </text>
    </comment>
    <comment ref="X53" authorId="0" shapeId="0">
      <text>
        <r>
          <rPr>
            <b/>
            <sz val="9"/>
            <color indexed="81"/>
            <rFont val="Tahoma"/>
            <family val="2"/>
          </rPr>
          <t>ORD QTY</t>
        </r>
      </text>
    </comment>
    <comment ref="Y53" authorId="0" shapeId="0">
      <text>
        <r>
          <rPr>
            <b/>
            <sz val="9"/>
            <color indexed="81"/>
            <rFont val="Tahoma"/>
            <family val="2"/>
          </rPr>
          <t>REC QTY</t>
        </r>
      </text>
    </comment>
    <comment ref="AC53" authorId="0" shapeId="0">
      <text>
        <r>
          <rPr>
            <b/>
            <sz val="9"/>
            <color indexed="81"/>
            <rFont val="Tahoma"/>
            <family val="2"/>
          </rPr>
          <t>ORD QTY</t>
        </r>
      </text>
    </comment>
    <comment ref="AD53" authorId="0" shapeId="0">
      <text>
        <r>
          <rPr>
            <b/>
            <sz val="9"/>
            <color indexed="81"/>
            <rFont val="Tahoma"/>
            <family val="2"/>
          </rPr>
          <t>REC QTY</t>
        </r>
      </text>
    </comment>
    <comment ref="I54" authorId="0" shapeId="0">
      <text>
        <r>
          <rPr>
            <b/>
            <sz val="9"/>
            <color indexed="81"/>
            <rFont val="Tahoma"/>
            <family val="2"/>
          </rPr>
          <t>ORD QTY</t>
        </r>
      </text>
    </comment>
    <comment ref="J54" authorId="0" shapeId="0">
      <text>
        <r>
          <rPr>
            <b/>
            <sz val="9"/>
            <color indexed="81"/>
            <rFont val="Tahoma"/>
            <family val="2"/>
          </rPr>
          <t>REC QTY</t>
        </r>
      </text>
    </comment>
    <comment ref="N54" authorId="0" shapeId="0">
      <text>
        <r>
          <rPr>
            <b/>
            <sz val="9"/>
            <color indexed="81"/>
            <rFont val="Tahoma"/>
            <family val="2"/>
          </rPr>
          <t>ORD QTY</t>
        </r>
      </text>
    </comment>
    <comment ref="O54" authorId="0" shapeId="0">
      <text>
        <r>
          <rPr>
            <b/>
            <sz val="9"/>
            <color indexed="81"/>
            <rFont val="Tahoma"/>
            <family val="2"/>
          </rPr>
          <t>REC QTY</t>
        </r>
      </text>
    </comment>
    <comment ref="S54" authorId="0" shapeId="0">
      <text>
        <r>
          <rPr>
            <b/>
            <sz val="9"/>
            <color indexed="81"/>
            <rFont val="Tahoma"/>
            <family val="2"/>
          </rPr>
          <t>ORD QTY</t>
        </r>
      </text>
    </comment>
    <comment ref="T54" authorId="0" shapeId="0">
      <text>
        <r>
          <rPr>
            <b/>
            <sz val="9"/>
            <color indexed="81"/>
            <rFont val="Tahoma"/>
            <family val="2"/>
          </rPr>
          <t>REC QTY</t>
        </r>
      </text>
    </comment>
    <comment ref="X54" authorId="0" shapeId="0">
      <text>
        <r>
          <rPr>
            <b/>
            <sz val="9"/>
            <color indexed="81"/>
            <rFont val="Tahoma"/>
            <family val="2"/>
          </rPr>
          <t>ORD QTY</t>
        </r>
      </text>
    </comment>
    <comment ref="Y54" authorId="0" shapeId="0">
      <text>
        <r>
          <rPr>
            <b/>
            <sz val="9"/>
            <color indexed="81"/>
            <rFont val="Tahoma"/>
            <family val="2"/>
          </rPr>
          <t>REC QTY</t>
        </r>
      </text>
    </comment>
    <comment ref="AC54" authorId="0" shapeId="0">
      <text>
        <r>
          <rPr>
            <b/>
            <sz val="9"/>
            <color indexed="81"/>
            <rFont val="Tahoma"/>
            <family val="2"/>
          </rPr>
          <t>ORD QTY</t>
        </r>
      </text>
    </comment>
    <comment ref="AD54" authorId="0" shapeId="0">
      <text>
        <r>
          <rPr>
            <b/>
            <sz val="9"/>
            <color indexed="81"/>
            <rFont val="Tahoma"/>
            <family val="2"/>
          </rPr>
          <t>REC QTY</t>
        </r>
      </text>
    </comment>
    <comment ref="I59" authorId="0" shapeId="0">
      <text>
        <r>
          <rPr>
            <b/>
            <sz val="9"/>
            <color indexed="81"/>
            <rFont val="Tahoma"/>
            <family val="2"/>
          </rPr>
          <t>Multiple locations of IDUC require multiple steps! Only DBOR can be aggregated!</t>
        </r>
      </text>
    </comment>
    <comment ref="N59" authorId="0" shapeId="0">
      <text>
        <r>
          <rPr>
            <b/>
            <sz val="9"/>
            <color indexed="81"/>
            <rFont val="Tahoma"/>
            <family val="2"/>
          </rPr>
          <t>Multiple locations of IDUC require multiple steps! Only DBOR can be aggregated!</t>
        </r>
      </text>
    </comment>
    <comment ref="S59" authorId="0" shapeId="0">
      <text>
        <r>
          <rPr>
            <b/>
            <sz val="9"/>
            <color indexed="81"/>
            <rFont val="Tahoma"/>
            <family val="2"/>
          </rPr>
          <t>Multiple locations of IDUC require multiple steps! Only DBOR can be aggregated!</t>
        </r>
      </text>
    </comment>
    <comment ref="X59" authorId="0" shapeId="0">
      <text>
        <r>
          <rPr>
            <b/>
            <sz val="9"/>
            <color indexed="81"/>
            <rFont val="Tahoma"/>
            <family val="2"/>
          </rPr>
          <t>Multiple locations of IDUC require multiple steps! Only DBOR can be aggregated!</t>
        </r>
      </text>
    </comment>
    <comment ref="AC59" authorId="0" shapeId="0">
      <text>
        <r>
          <rPr>
            <b/>
            <sz val="9"/>
            <color indexed="81"/>
            <rFont val="Tahoma"/>
            <family val="2"/>
          </rPr>
          <t>Multiple locations of IDUC require multiple steps! Only DBOR can be aggregated!</t>
        </r>
      </text>
    </comment>
    <comment ref="I61" authorId="0" shapeId="0">
      <text>
        <r>
          <rPr>
            <b/>
            <sz val="9"/>
            <color indexed="81"/>
            <rFont val="Tahoma"/>
            <family val="2"/>
          </rPr>
          <t>ORD QTY</t>
        </r>
      </text>
    </comment>
    <comment ref="J61" authorId="0" shapeId="0">
      <text>
        <r>
          <rPr>
            <b/>
            <sz val="9"/>
            <color indexed="81"/>
            <rFont val="Tahoma"/>
            <family val="2"/>
          </rPr>
          <t>REC QTY</t>
        </r>
      </text>
    </comment>
    <comment ref="N61" authorId="0" shapeId="0">
      <text>
        <r>
          <rPr>
            <b/>
            <sz val="9"/>
            <color indexed="81"/>
            <rFont val="Tahoma"/>
            <family val="2"/>
          </rPr>
          <t>ORD QTY</t>
        </r>
      </text>
    </comment>
    <comment ref="O61" authorId="0" shapeId="0">
      <text>
        <r>
          <rPr>
            <b/>
            <sz val="9"/>
            <color indexed="81"/>
            <rFont val="Tahoma"/>
            <family val="2"/>
          </rPr>
          <t>REC QTY</t>
        </r>
      </text>
    </comment>
    <comment ref="S61" authorId="0" shapeId="0">
      <text>
        <r>
          <rPr>
            <b/>
            <sz val="9"/>
            <color indexed="81"/>
            <rFont val="Tahoma"/>
            <family val="2"/>
          </rPr>
          <t>ORD QTY</t>
        </r>
      </text>
    </comment>
    <comment ref="T61" authorId="0" shapeId="0">
      <text>
        <r>
          <rPr>
            <b/>
            <sz val="9"/>
            <color indexed="81"/>
            <rFont val="Tahoma"/>
            <family val="2"/>
          </rPr>
          <t>REC QTY</t>
        </r>
      </text>
    </comment>
    <comment ref="X61" authorId="0" shapeId="0">
      <text>
        <r>
          <rPr>
            <b/>
            <sz val="9"/>
            <color indexed="81"/>
            <rFont val="Tahoma"/>
            <family val="2"/>
          </rPr>
          <t>ORD QTY</t>
        </r>
      </text>
    </comment>
    <comment ref="Y61" authorId="0" shapeId="0">
      <text>
        <r>
          <rPr>
            <b/>
            <sz val="9"/>
            <color indexed="81"/>
            <rFont val="Tahoma"/>
            <family val="2"/>
          </rPr>
          <t>REC QTY</t>
        </r>
      </text>
    </comment>
    <comment ref="AC61" authorId="0" shapeId="0">
      <text>
        <r>
          <rPr>
            <b/>
            <sz val="9"/>
            <color indexed="81"/>
            <rFont val="Tahoma"/>
            <family val="2"/>
          </rPr>
          <t>ORD QTY</t>
        </r>
      </text>
    </comment>
    <comment ref="AD61" authorId="0" shapeId="0">
      <text>
        <r>
          <rPr>
            <b/>
            <sz val="9"/>
            <color indexed="81"/>
            <rFont val="Tahoma"/>
            <family val="2"/>
          </rPr>
          <t>REC QTY</t>
        </r>
      </text>
    </comment>
    <comment ref="I62" authorId="0" shapeId="0">
      <text>
        <r>
          <rPr>
            <b/>
            <sz val="9"/>
            <color indexed="81"/>
            <rFont val="Tahoma"/>
            <family val="2"/>
          </rPr>
          <t>ORD QTY</t>
        </r>
      </text>
    </comment>
    <comment ref="J62" authorId="0" shapeId="0">
      <text>
        <r>
          <rPr>
            <b/>
            <sz val="9"/>
            <color indexed="81"/>
            <rFont val="Tahoma"/>
            <family val="2"/>
          </rPr>
          <t>REC QTY</t>
        </r>
      </text>
    </comment>
    <comment ref="N62" authorId="0" shapeId="0">
      <text>
        <r>
          <rPr>
            <b/>
            <sz val="9"/>
            <color indexed="81"/>
            <rFont val="Tahoma"/>
            <family val="2"/>
          </rPr>
          <t>ORD QTY</t>
        </r>
      </text>
    </comment>
    <comment ref="O62" authorId="0" shapeId="0">
      <text>
        <r>
          <rPr>
            <b/>
            <sz val="9"/>
            <color indexed="81"/>
            <rFont val="Tahoma"/>
            <family val="2"/>
          </rPr>
          <t>REC QTY</t>
        </r>
      </text>
    </comment>
    <comment ref="S62" authorId="0" shapeId="0">
      <text>
        <r>
          <rPr>
            <b/>
            <sz val="9"/>
            <color indexed="81"/>
            <rFont val="Tahoma"/>
            <family val="2"/>
          </rPr>
          <t>ORD QTY</t>
        </r>
      </text>
    </comment>
    <comment ref="T62" authorId="0" shapeId="0">
      <text>
        <r>
          <rPr>
            <b/>
            <sz val="9"/>
            <color indexed="81"/>
            <rFont val="Tahoma"/>
            <family val="2"/>
          </rPr>
          <t>REC QTY</t>
        </r>
      </text>
    </comment>
    <comment ref="X62" authorId="0" shapeId="0">
      <text>
        <r>
          <rPr>
            <b/>
            <sz val="9"/>
            <color indexed="81"/>
            <rFont val="Tahoma"/>
            <family val="2"/>
          </rPr>
          <t>ORD QTY</t>
        </r>
      </text>
    </comment>
    <comment ref="Y62" authorId="0" shapeId="0">
      <text>
        <r>
          <rPr>
            <b/>
            <sz val="9"/>
            <color indexed="81"/>
            <rFont val="Tahoma"/>
            <family val="2"/>
          </rPr>
          <t>REC QTY</t>
        </r>
      </text>
    </comment>
    <comment ref="AC62" authorId="0" shapeId="0">
      <text>
        <r>
          <rPr>
            <b/>
            <sz val="9"/>
            <color indexed="81"/>
            <rFont val="Tahoma"/>
            <family val="2"/>
          </rPr>
          <t>ORD QTY</t>
        </r>
      </text>
    </comment>
    <comment ref="AD62" authorId="0" shapeId="0">
      <text>
        <r>
          <rPr>
            <b/>
            <sz val="9"/>
            <color indexed="81"/>
            <rFont val="Tahoma"/>
            <family val="2"/>
          </rPr>
          <t>REC QTY</t>
        </r>
      </text>
    </comment>
  </commentList>
</comments>
</file>

<file path=xl/comments2.xml><?xml version="1.0" encoding="utf-8"?>
<comments xmlns="http://schemas.openxmlformats.org/spreadsheetml/2006/main">
  <authors>
    <author>ELLER, SCOTT</author>
  </authors>
  <commentList>
    <comment ref="A4" authorId="0" shapeId="0">
      <text>
        <r>
          <rPr>
            <b/>
            <sz val="9"/>
            <color indexed="81"/>
            <rFont val="Tahoma"/>
            <family val="2"/>
          </rPr>
          <t>Corning FlexNAP cable=Y
Regular fiber cable=N</t>
        </r>
        <r>
          <rPr>
            <sz val="9"/>
            <color indexed="81"/>
            <rFont val="Tahoma"/>
            <family val="2"/>
          </rPr>
          <t xml:space="preserve">
</t>
        </r>
      </text>
    </comment>
    <comment ref="F4" authorId="0" shapeId="0">
      <text>
        <r>
          <rPr>
            <b/>
            <sz val="9"/>
            <color indexed="81"/>
            <rFont val="Tahoma"/>
            <family val="2"/>
          </rPr>
          <t>Corning FlexNAP cable=Y
Regular fiber cable=N</t>
        </r>
        <r>
          <rPr>
            <sz val="9"/>
            <color indexed="81"/>
            <rFont val="Tahoma"/>
            <family val="2"/>
          </rPr>
          <t xml:space="preserve">
</t>
        </r>
      </text>
    </comment>
    <comment ref="K4" authorId="0" shapeId="0">
      <text>
        <r>
          <rPr>
            <b/>
            <sz val="9"/>
            <color indexed="81"/>
            <rFont val="Tahoma"/>
            <family val="2"/>
          </rPr>
          <t>Corning FlexNAP cable=Y
Regular fiber cable=N</t>
        </r>
        <r>
          <rPr>
            <sz val="9"/>
            <color indexed="81"/>
            <rFont val="Tahoma"/>
            <family val="2"/>
          </rPr>
          <t xml:space="preserve">
</t>
        </r>
      </text>
    </comment>
    <comment ref="P4" authorId="0" shapeId="0">
      <text>
        <r>
          <rPr>
            <b/>
            <sz val="9"/>
            <color indexed="81"/>
            <rFont val="Tahoma"/>
            <family val="2"/>
          </rPr>
          <t>Corning FlexNAP cable=Y
Regular fiber cable=N</t>
        </r>
        <r>
          <rPr>
            <sz val="9"/>
            <color indexed="81"/>
            <rFont val="Tahoma"/>
            <family val="2"/>
          </rPr>
          <t xml:space="preserve">
</t>
        </r>
      </text>
    </comment>
    <comment ref="U4" authorId="0" shapeId="0">
      <text>
        <r>
          <rPr>
            <b/>
            <sz val="9"/>
            <color indexed="81"/>
            <rFont val="Tahoma"/>
            <family val="2"/>
          </rPr>
          <t>Corning FlexNAP cable=Y
Regular fiber cable=N</t>
        </r>
        <r>
          <rPr>
            <sz val="9"/>
            <color indexed="81"/>
            <rFont val="Tahoma"/>
            <family val="2"/>
          </rPr>
          <t xml:space="preserve">
</t>
        </r>
      </text>
    </comment>
    <comment ref="Z4" authorId="0" shapeId="0">
      <text>
        <r>
          <rPr>
            <b/>
            <sz val="9"/>
            <color indexed="81"/>
            <rFont val="Tahoma"/>
            <family val="2"/>
          </rPr>
          <t>Corning FlexNAP cable=Y
Regular fiber cable=N</t>
        </r>
        <r>
          <rPr>
            <sz val="9"/>
            <color indexed="81"/>
            <rFont val="Tahoma"/>
            <family val="2"/>
          </rPr>
          <t xml:space="preserve">
</t>
        </r>
      </text>
    </comment>
    <comment ref="AE4" authorId="0" shapeId="0">
      <text>
        <r>
          <rPr>
            <b/>
            <sz val="9"/>
            <color indexed="81"/>
            <rFont val="Tahoma"/>
            <family val="2"/>
          </rPr>
          <t>Corning FlexNAP cable=Y
Regular fiber cable=N</t>
        </r>
        <r>
          <rPr>
            <sz val="9"/>
            <color indexed="81"/>
            <rFont val="Tahoma"/>
            <family val="2"/>
          </rPr>
          <t xml:space="preserve">
</t>
        </r>
      </text>
    </comment>
    <comment ref="AJ4" authorId="0" shapeId="0">
      <text>
        <r>
          <rPr>
            <b/>
            <sz val="9"/>
            <color indexed="81"/>
            <rFont val="Tahoma"/>
            <family val="2"/>
          </rPr>
          <t>Corning FlexNAP cable=Y
Regular fiber cable=N</t>
        </r>
        <r>
          <rPr>
            <sz val="9"/>
            <color indexed="81"/>
            <rFont val="Tahoma"/>
            <family val="2"/>
          </rPr>
          <t xml:space="preserve">
</t>
        </r>
      </text>
    </comment>
    <comment ref="AO4" authorId="0" shapeId="0">
      <text>
        <r>
          <rPr>
            <b/>
            <sz val="9"/>
            <color indexed="81"/>
            <rFont val="Tahoma"/>
            <family val="2"/>
          </rPr>
          <t>Corning FlexNAP cable=Y
Regular fiber cable=N</t>
        </r>
        <r>
          <rPr>
            <sz val="9"/>
            <color indexed="81"/>
            <rFont val="Tahoma"/>
            <family val="2"/>
          </rPr>
          <t xml:space="preserve">
</t>
        </r>
      </text>
    </comment>
    <comment ref="AT4" authorId="0" shapeId="0">
      <text>
        <r>
          <rPr>
            <b/>
            <sz val="9"/>
            <color indexed="81"/>
            <rFont val="Tahoma"/>
            <family val="2"/>
          </rPr>
          <t>Corning FlexNAP cable=Y
Regular fiber cable=N</t>
        </r>
        <r>
          <rPr>
            <sz val="9"/>
            <color indexed="81"/>
            <rFont val="Tahoma"/>
            <family val="2"/>
          </rPr>
          <t xml:space="preserve">
</t>
        </r>
      </text>
    </comment>
    <comment ref="AY4" authorId="0" shapeId="0">
      <text>
        <r>
          <rPr>
            <b/>
            <sz val="9"/>
            <color indexed="81"/>
            <rFont val="Tahoma"/>
            <family val="2"/>
          </rPr>
          <t>Corning FlexNAP cable=Y
Regular fiber cable=N</t>
        </r>
        <r>
          <rPr>
            <sz val="9"/>
            <color indexed="81"/>
            <rFont val="Tahoma"/>
            <family val="2"/>
          </rPr>
          <t xml:space="preserve">
</t>
        </r>
      </text>
    </comment>
    <comment ref="BD4" authorId="0" shapeId="0">
      <text>
        <r>
          <rPr>
            <b/>
            <sz val="9"/>
            <color indexed="81"/>
            <rFont val="Tahoma"/>
            <family val="2"/>
          </rPr>
          <t>Corning FlexNAP cable=Y
Regular fiber cable=N</t>
        </r>
        <r>
          <rPr>
            <sz val="9"/>
            <color indexed="81"/>
            <rFont val="Tahoma"/>
            <family val="2"/>
          </rPr>
          <t xml:space="preserve">
</t>
        </r>
      </text>
    </comment>
    <comment ref="BI4" authorId="0" shapeId="0">
      <text>
        <r>
          <rPr>
            <b/>
            <sz val="9"/>
            <color indexed="81"/>
            <rFont val="Tahoma"/>
            <family val="2"/>
          </rPr>
          <t>Corning FlexNAP cable=Y
Regular fiber cable=N</t>
        </r>
        <r>
          <rPr>
            <sz val="9"/>
            <color indexed="81"/>
            <rFont val="Tahoma"/>
            <family val="2"/>
          </rPr>
          <t xml:space="preserve">
</t>
        </r>
      </text>
    </comment>
    <comment ref="BN4" authorId="0" shapeId="0">
      <text>
        <r>
          <rPr>
            <b/>
            <sz val="9"/>
            <color indexed="81"/>
            <rFont val="Tahoma"/>
            <family val="2"/>
          </rPr>
          <t>Corning FlexNAP cable=Y
Regular fiber cable=N</t>
        </r>
        <r>
          <rPr>
            <sz val="9"/>
            <color indexed="81"/>
            <rFont val="Tahoma"/>
            <family val="2"/>
          </rPr>
          <t xml:space="preserve">
</t>
        </r>
      </text>
    </comment>
    <comment ref="BS4" authorId="0" shapeId="0">
      <text>
        <r>
          <rPr>
            <b/>
            <sz val="9"/>
            <color indexed="81"/>
            <rFont val="Tahoma"/>
            <family val="2"/>
          </rPr>
          <t>Corning FlexNAP cable=Y
Regular fiber cable=N</t>
        </r>
        <r>
          <rPr>
            <sz val="9"/>
            <color indexed="81"/>
            <rFont val="Tahoma"/>
            <family val="2"/>
          </rPr>
          <t xml:space="preserve">
</t>
        </r>
      </text>
    </comment>
    <comment ref="BX4" authorId="0" shapeId="0">
      <text>
        <r>
          <rPr>
            <b/>
            <sz val="9"/>
            <color indexed="81"/>
            <rFont val="Tahoma"/>
            <family val="2"/>
          </rPr>
          <t>Corning FlexNAP cable=Y
Regular fiber cable=N</t>
        </r>
        <r>
          <rPr>
            <sz val="9"/>
            <color indexed="81"/>
            <rFont val="Tahoma"/>
            <family val="2"/>
          </rPr>
          <t xml:space="preserve">
</t>
        </r>
      </text>
    </comment>
    <comment ref="CC4" authorId="0" shapeId="0">
      <text>
        <r>
          <rPr>
            <b/>
            <sz val="9"/>
            <color indexed="81"/>
            <rFont val="Tahoma"/>
            <family val="2"/>
          </rPr>
          <t>Corning FlexNAP cable=Y
Regular fiber cable=N</t>
        </r>
        <r>
          <rPr>
            <sz val="9"/>
            <color indexed="81"/>
            <rFont val="Tahoma"/>
            <family val="2"/>
          </rPr>
          <t xml:space="preserve">
</t>
        </r>
      </text>
    </comment>
    <comment ref="CH4" authorId="0" shapeId="0">
      <text>
        <r>
          <rPr>
            <b/>
            <sz val="9"/>
            <color indexed="81"/>
            <rFont val="Tahoma"/>
            <family val="2"/>
          </rPr>
          <t>Corning FlexNAP cable=Y
Regular fiber cable=N</t>
        </r>
        <r>
          <rPr>
            <sz val="9"/>
            <color indexed="81"/>
            <rFont val="Tahoma"/>
            <family val="2"/>
          </rPr>
          <t xml:space="preserve">
</t>
        </r>
      </text>
    </comment>
    <comment ref="CM4" authorId="0" shapeId="0">
      <text>
        <r>
          <rPr>
            <b/>
            <sz val="9"/>
            <color indexed="81"/>
            <rFont val="Tahoma"/>
            <family val="2"/>
          </rPr>
          <t>Corning FlexNAP cable=Y
Regular fiber cable=N</t>
        </r>
        <r>
          <rPr>
            <sz val="9"/>
            <color indexed="81"/>
            <rFont val="Tahoma"/>
            <family val="2"/>
          </rPr>
          <t xml:space="preserve">
</t>
        </r>
      </text>
    </comment>
    <comment ref="CR4" authorId="0" shapeId="0">
      <text>
        <r>
          <rPr>
            <b/>
            <sz val="9"/>
            <color indexed="81"/>
            <rFont val="Tahoma"/>
            <family val="2"/>
          </rPr>
          <t>Corning FlexNAP cable=Y
Regular fiber cable=N</t>
        </r>
        <r>
          <rPr>
            <sz val="9"/>
            <color indexed="81"/>
            <rFont val="Tahoma"/>
            <family val="2"/>
          </rPr>
          <t xml:space="preserve">
</t>
        </r>
      </text>
    </comment>
    <comment ref="CW4" authorId="0" shapeId="0">
      <text>
        <r>
          <rPr>
            <b/>
            <sz val="9"/>
            <color indexed="81"/>
            <rFont val="Tahoma"/>
            <family val="2"/>
          </rPr>
          <t>Corning FlexNAP cable=Y
Regular fiber cable=N</t>
        </r>
        <r>
          <rPr>
            <sz val="9"/>
            <color indexed="81"/>
            <rFont val="Tahoma"/>
            <family val="2"/>
          </rPr>
          <t xml:space="preserve">
</t>
        </r>
      </text>
    </comment>
    <comment ref="DB4" authorId="0" shapeId="0">
      <text>
        <r>
          <rPr>
            <b/>
            <sz val="9"/>
            <color indexed="81"/>
            <rFont val="Tahoma"/>
            <family val="2"/>
          </rPr>
          <t>Corning FlexNAP cable=Y
Regular fiber cable=N</t>
        </r>
        <r>
          <rPr>
            <sz val="9"/>
            <color indexed="81"/>
            <rFont val="Tahoma"/>
            <family val="2"/>
          </rPr>
          <t xml:space="preserve">
</t>
        </r>
      </text>
    </comment>
    <comment ref="DG4" authorId="0" shapeId="0">
      <text>
        <r>
          <rPr>
            <b/>
            <sz val="9"/>
            <color indexed="81"/>
            <rFont val="Tahoma"/>
            <family val="2"/>
          </rPr>
          <t>Corning FlexNAP cable=Y
Regular fiber cable=N</t>
        </r>
        <r>
          <rPr>
            <sz val="9"/>
            <color indexed="81"/>
            <rFont val="Tahoma"/>
            <family val="2"/>
          </rPr>
          <t xml:space="preserve">
</t>
        </r>
      </text>
    </comment>
    <comment ref="DL4" authorId="0" shapeId="0">
      <text>
        <r>
          <rPr>
            <b/>
            <sz val="9"/>
            <color indexed="81"/>
            <rFont val="Tahoma"/>
            <family val="2"/>
          </rPr>
          <t>Corning FlexNAP cable=Y
Regular fiber cable=N</t>
        </r>
        <r>
          <rPr>
            <sz val="9"/>
            <color indexed="81"/>
            <rFont val="Tahoma"/>
            <family val="2"/>
          </rPr>
          <t xml:space="preserve">
</t>
        </r>
      </text>
    </comment>
    <comment ref="DQ4" authorId="0" shapeId="0">
      <text>
        <r>
          <rPr>
            <b/>
            <sz val="9"/>
            <color indexed="81"/>
            <rFont val="Tahoma"/>
            <family val="2"/>
          </rPr>
          <t>Corning FlexNAP cable=Y
Regular fiber cable=N</t>
        </r>
        <r>
          <rPr>
            <sz val="9"/>
            <color indexed="81"/>
            <rFont val="Tahoma"/>
            <family val="2"/>
          </rPr>
          <t xml:space="preserve">
</t>
        </r>
      </text>
    </comment>
    <comment ref="DV4" authorId="0" shapeId="0">
      <text>
        <r>
          <rPr>
            <b/>
            <sz val="9"/>
            <color indexed="81"/>
            <rFont val="Tahoma"/>
            <family val="2"/>
          </rPr>
          <t>Corning FlexNAP cable=Y
Regular fiber cable=N</t>
        </r>
        <r>
          <rPr>
            <sz val="9"/>
            <color indexed="81"/>
            <rFont val="Tahoma"/>
            <family val="2"/>
          </rPr>
          <t xml:space="preserve">
</t>
        </r>
      </text>
    </comment>
    <comment ref="EA4" authorId="0" shapeId="0">
      <text>
        <r>
          <rPr>
            <b/>
            <sz val="9"/>
            <color indexed="81"/>
            <rFont val="Tahoma"/>
            <family val="2"/>
          </rPr>
          <t>Corning FlexNAP cable=Y
Regular fiber cable=N</t>
        </r>
        <r>
          <rPr>
            <sz val="9"/>
            <color indexed="81"/>
            <rFont val="Tahoma"/>
            <family val="2"/>
          </rPr>
          <t xml:space="preserve">
</t>
        </r>
      </text>
    </comment>
    <comment ref="EF4" authorId="0" shapeId="0">
      <text>
        <r>
          <rPr>
            <b/>
            <sz val="9"/>
            <color indexed="81"/>
            <rFont val="Tahoma"/>
            <family val="2"/>
          </rPr>
          <t>Corning FlexNAP cable=Y
Regular fiber cable=N</t>
        </r>
        <r>
          <rPr>
            <sz val="9"/>
            <color indexed="81"/>
            <rFont val="Tahoma"/>
            <family val="2"/>
          </rPr>
          <t xml:space="preserve">
</t>
        </r>
      </text>
    </comment>
    <comment ref="EK4" authorId="0" shapeId="0">
      <text>
        <r>
          <rPr>
            <b/>
            <sz val="9"/>
            <color indexed="81"/>
            <rFont val="Tahoma"/>
            <family val="2"/>
          </rPr>
          <t>Corning FlexNAP cable=Y
Regular fiber cable=N</t>
        </r>
        <r>
          <rPr>
            <sz val="9"/>
            <color indexed="81"/>
            <rFont val="Tahoma"/>
            <family val="2"/>
          </rPr>
          <t xml:space="preserve">
</t>
        </r>
      </text>
    </comment>
    <comment ref="EP4" authorId="0" shapeId="0">
      <text>
        <r>
          <rPr>
            <b/>
            <sz val="9"/>
            <color indexed="81"/>
            <rFont val="Tahoma"/>
            <family val="2"/>
          </rPr>
          <t>Corning FlexNAP cable=Y
Regular fiber cable=N</t>
        </r>
        <r>
          <rPr>
            <sz val="9"/>
            <color indexed="81"/>
            <rFont val="Tahoma"/>
            <family val="2"/>
          </rPr>
          <t xml:space="preserve">
</t>
        </r>
      </text>
    </comment>
    <comment ref="EU4" authorId="0" shapeId="0">
      <text>
        <r>
          <rPr>
            <b/>
            <sz val="9"/>
            <color indexed="81"/>
            <rFont val="Tahoma"/>
            <family val="2"/>
          </rPr>
          <t>Corning FlexNAP cable=Y
Regular fiber cable=N</t>
        </r>
        <r>
          <rPr>
            <sz val="9"/>
            <color indexed="81"/>
            <rFont val="Tahoma"/>
            <family val="2"/>
          </rPr>
          <t xml:space="preserve">
</t>
        </r>
      </text>
    </comment>
    <comment ref="EZ4" authorId="0" shapeId="0">
      <text>
        <r>
          <rPr>
            <b/>
            <sz val="9"/>
            <color indexed="81"/>
            <rFont val="Tahoma"/>
            <family val="2"/>
          </rPr>
          <t>Corning FlexNAP cable=Y
Regular fiber cable=N</t>
        </r>
        <r>
          <rPr>
            <sz val="9"/>
            <color indexed="81"/>
            <rFont val="Tahoma"/>
            <family val="2"/>
          </rPr>
          <t xml:space="preserve">
</t>
        </r>
      </text>
    </comment>
    <comment ref="FE4" authorId="0" shapeId="0">
      <text>
        <r>
          <rPr>
            <b/>
            <sz val="9"/>
            <color indexed="81"/>
            <rFont val="Tahoma"/>
            <family val="2"/>
          </rPr>
          <t>Corning FlexNAP cable=Y
Regular fiber cable=N</t>
        </r>
        <r>
          <rPr>
            <sz val="9"/>
            <color indexed="81"/>
            <rFont val="Tahoma"/>
            <family val="2"/>
          </rPr>
          <t xml:space="preserve">
</t>
        </r>
      </text>
    </comment>
    <comment ref="FJ4" authorId="0" shapeId="0">
      <text>
        <r>
          <rPr>
            <b/>
            <sz val="9"/>
            <color indexed="81"/>
            <rFont val="Tahoma"/>
            <family val="2"/>
          </rPr>
          <t>Corning FlexNAP cable=Y
Regular fiber cable=N</t>
        </r>
        <r>
          <rPr>
            <sz val="9"/>
            <color indexed="81"/>
            <rFont val="Tahoma"/>
            <family val="2"/>
          </rPr>
          <t xml:space="preserve">
</t>
        </r>
      </text>
    </comment>
    <comment ref="FO4" authorId="0" shapeId="0">
      <text>
        <r>
          <rPr>
            <b/>
            <sz val="9"/>
            <color indexed="81"/>
            <rFont val="Tahoma"/>
            <family val="2"/>
          </rPr>
          <t>Corning FlexNAP cable=Y
Regular fiber cable=N</t>
        </r>
        <r>
          <rPr>
            <sz val="9"/>
            <color indexed="81"/>
            <rFont val="Tahoma"/>
            <family val="2"/>
          </rPr>
          <t xml:space="preserve">
</t>
        </r>
      </text>
    </comment>
    <comment ref="FT4" authorId="0" shapeId="0">
      <text>
        <r>
          <rPr>
            <b/>
            <sz val="9"/>
            <color indexed="81"/>
            <rFont val="Tahoma"/>
            <family val="2"/>
          </rPr>
          <t>Corning FlexNAP cable=Y
Regular fiber cable=N</t>
        </r>
        <r>
          <rPr>
            <sz val="9"/>
            <color indexed="81"/>
            <rFont val="Tahoma"/>
            <family val="2"/>
          </rPr>
          <t xml:space="preserve">
</t>
        </r>
      </text>
    </comment>
    <comment ref="FY4" authorId="0" shapeId="0">
      <text>
        <r>
          <rPr>
            <b/>
            <sz val="9"/>
            <color indexed="81"/>
            <rFont val="Tahoma"/>
            <family val="2"/>
          </rPr>
          <t>Corning FlexNAP cable=Y
Regular fiber cable=N</t>
        </r>
        <r>
          <rPr>
            <sz val="9"/>
            <color indexed="81"/>
            <rFont val="Tahoma"/>
            <family val="2"/>
          </rPr>
          <t xml:space="preserve">
</t>
        </r>
      </text>
    </comment>
    <comment ref="GD4" authorId="0" shapeId="0">
      <text>
        <r>
          <rPr>
            <b/>
            <sz val="9"/>
            <color indexed="81"/>
            <rFont val="Tahoma"/>
            <family val="2"/>
          </rPr>
          <t>Corning FlexNAP cable=Y
Regular fiber cable=N</t>
        </r>
        <r>
          <rPr>
            <sz val="9"/>
            <color indexed="81"/>
            <rFont val="Tahoma"/>
            <family val="2"/>
          </rPr>
          <t xml:space="preserve">
</t>
        </r>
      </text>
    </comment>
    <comment ref="GI4" authorId="0" shapeId="0">
      <text>
        <r>
          <rPr>
            <b/>
            <sz val="9"/>
            <color indexed="81"/>
            <rFont val="Tahoma"/>
            <family val="2"/>
          </rPr>
          <t>Corning FlexNAP cable=Y
Regular fiber cable=N</t>
        </r>
        <r>
          <rPr>
            <sz val="9"/>
            <color indexed="81"/>
            <rFont val="Tahoma"/>
            <family val="2"/>
          </rPr>
          <t xml:space="preserve">
</t>
        </r>
      </text>
    </comment>
    <comment ref="GN4" authorId="0" shapeId="0">
      <text>
        <r>
          <rPr>
            <b/>
            <sz val="9"/>
            <color indexed="81"/>
            <rFont val="Tahoma"/>
            <family val="2"/>
          </rPr>
          <t>Corning FlexNAP cable=Y
Regular fiber cable=N</t>
        </r>
        <r>
          <rPr>
            <sz val="9"/>
            <color indexed="81"/>
            <rFont val="Tahoma"/>
            <family val="2"/>
          </rPr>
          <t xml:space="preserve">
</t>
        </r>
      </text>
    </comment>
    <comment ref="GS4" authorId="0" shapeId="0">
      <text>
        <r>
          <rPr>
            <b/>
            <sz val="9"/>
            <color indexed="81"/>
            <rFont val="Tahoma"/>
            <family val="2"/>
          </rPr>
          <t>Corning FlexNAP cable=Y
Regular fiber cable=N</t>
        </r>
        <r>
          <rPr>
            <sz val="9"/>
            <color indexed="81"/>
            <rFont val="Tahoma"/>
            <family val="2"/>
          </rPr>
          <t xml:space="preserve">
</t>
        </r>
      </text>
    </comment>
    <comment ref="GX4" authorId="0" shapeId="0">
      <text>
        <r>
          <rPr>
            <b/>
            <sz val="9"/>
            <color indexed="81"/>
            <rFont val="Tahoma"/>
            <family val="2"/>
          </rPr>
          <t>Corning FlexNAP cable=Y
Regular fiber cable=N</t>
        </r>
        <r>
          <rPr>
            <sz val="9"/>
            <color indexed="81"/>
            <rFont val="Tahoma"/>
            <family val="2"/>
          </rPr>
          <t xml:space="preserve">
</t>
        </r>
      </text>
    </comment>
    <comment ref="HC4" authorId="0" shapeId="0">
      <text>
        <r>
          <rPr>
            <b/>
            <sz val="9"/>
            <color indexed="81"/>
            <rFont val="Tahoma"/>
            <family val="2"/>
          </rPr>
          <t>Corning FlexNAP cable=Y
Regular fiber cable=N</t>
        </r>
        <r>
          <rPr>
            <sz val="9"/>
            <color indexed="81"/>
            <rFont val="Tahoma"/>
            <family val="2"/>
          </rPr>
          <t xml:space="preserve">
</t>
        </r>
      </text>
    </comment>
    <comment ref="HH4" authorId="0" shapeId="0">
      <text>
        <r>
          <rPr>
            <b/>
            <sz val="9"/>
            <color indexed="81"/>
            <rFont val="Tahoma"/>
            <family val="2"/>
          </rPr>
          <t>Corning FlexNAP cable=Y
Regular fiber cable=N</t>
        </r>
        <r>
          <rPr>
            <sz val="9"/>
            <color indexed="81"/>
            <rFont val="Tahoma"/>
            <family val="2"/>
          </rPr>
          <t xml:space="preserve">
</t>
        </r>
      </text>
    </comment>
    <comment ref="HM4" authorId="0" shapeId="0">
      <text>
        <r>
          <rPr>
            <b/>
            <sz val="9"/>
            <color indexed="81"/>
            <rFont val="Tahoma"/>
            <family val="2"/>
          </rPr>
          <t>Corning FlexNAP cable=Y
Regular fiber cable=N</t>
        </r>
        <r>
          <rPr>
            <sz val="9"/>
            <color indexed="81"/>
            <rFont val="Tahoma"/>
            <family val="2"/>
          </rPr>
          <t xml:space="preserve">
</t>
        </r>
      </text>
    </comment>
    <comment ref="HR4" authorId="0" shapeId="0">
      <text>
        <r>
          <rPr>
            <b/>
            <sz val="9"/>
            <color indexed="81"/>
            <rFont val="Tahoma"/>
            <family val="2"/>
          </rPr>
          <t>Corning FlexNAP cable=Y
Regular fiber cable=N</t>
        </r>
        <r>
          <rPr>
            <sz val="9"/>
            <color indexed="81"/>
            <rFont val="Tahoma"/>
            <family val="2"/>
          </rPr>
          <t xml:space="preserve">
</t>
        </r>
      </text>
    </comment>
    <comment ref="HW4" authorId="0" shapeId="0">
      <text>
        <r>
          <rPr>
            <b/>
            <sz val="9"/>
            <color indexed="81"/>
            <rFont val="Tahoma"/>
            <family val="2"/>
          </rPr>
          <t>Corning FlexNAP cable=Y
Regular fiber cable=N</t>
        </r>
        <r>
          <rPr>
            <sz val="9"/>
            <color indexed="81"/>
            <rFont val="Tahoma"/>
            <family val="2"/>
          </rPr>
          <t xml:space="preserve">
</t>
        </r>
      </text>
    </comment>
    <comment ref="IB4" authorId="0" shapeId="0">
      <text>
        <r>
          <rPr>
            <b/>
            <sz val="9"/>
            <color indexed="81"/>
            <rFont val="Tahoma"/>
            <family val="2"/>
          </rPr>
          <t>Corning FlexNAP cable=Y
Regular fiber cable=N</t>
        </r>
        <r>
          <rPr>
            <sz val="9"/>
            <color indexed="81"/>
            <rFont val="Tahoma"/>
            <family val="2"/>
          </rPr>
          <t xml:space="preserve">
</t>
        </r>
      </text>
    </comment>
    <comment ref="IG4" authorId="0" shapeId="0">
      <text>
        <r>
          <rPr>
            <b/>
            <sz val="9"/>
            <color indexed="81"/>
            <rFont val="Tahoma"/>
            <family val="2"/>
          </rPr>
          <t>Corning FlexNAP cable=Y
Regular fiber cable=N</t>
        </r>
        <r>
          <rPr>
            <sz val="9"/>
            <color indexed="81"/>
            <rFont val="Tahoma"/>
            <family val="2"/>
          </rPr>
          <t xml:space="preserve">
</t>
        </r>
      </text>
    </comment>
    <comment ref="IL4" authorId="0" shapeId="0">
      <text>
        <r>
          <rPr>
            <b/>
            <sz val="9"/>
            <color indexed="81"/>
            <rFont val="Tahoma"/>
            <family val="2"/>
          </rPr>
          <t>Corning FlexNAP cable=Y
Regular fiber cable=N</t>
        </r>
        <r>
          <rPr>
            <sz val="9"/>
            <color indexed="81"/>
            <rFont val="Tahoma"/>
            <family val="2"/>
          </rPr>
          <t xml:space="preserve">
</t>
        </r>
      </text>
    </comment>
    <comment ref="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text>
        <r>
          <rPr>
            <b/>
            <sz val="9"/>
            <color indexed="81"/>
            <rFont val="Tahoma"/>
            <family val="2"/>
          </rPr>
          <t>Select "Y" if the field end of the cable will be field spliced to another cable.
Reminder: Don't forget to add the (R) to the prints!</t>
        </r>
      </text>
    </comment>
    <comment ref="F6" authorId="0" shapeId="0">
      <text>
        <r>
          <rPr>
            <b/>
            <sz val="9"/>
            <color indexed="81"/>
            <rFont val="Tahoma"/>
            <family val="2"/>
          </rPr>
          <t>Select "Y" if the field end of the cable will be field spliced to another cable.
Reminder: Don't forget to add the (R) to the prints!</t>
        </r>
      </text>
    </comment>
    <comment ref="K6" authorId="0" shapeId="0">
      <text>
        <r>
          <rPr>
            <b/>
            <sz val="9"/>
            <color indexed="81"/>
            <rFont val="Tahoma"/>
            <family val="2"/>
          </rPr>
          <t>Select "Y" if the field end of the cable will be field spliced to another cable.
Reminder: Don't forget to add the (R) to the prints!</t>
        </r>
      </text>
    </comment>
    <comment ref="P6" authorId="0" shapeId="0">
      <text>
        <r>
          <rPr>
            <b/>
            <sz val="9"/>
            <color indexed="81"/>
            <rFont val="Tahoma"/>
            <family val="2"/>
          </rPr>
          <t>Select "Y" if the field end of the cable will be field spliced to another cable.
Reminder: Don't forget to add the (R) to the prints!</t>
        </r>
      </text>
    </comment>
    <comment ref="U6" authorId="0" shapeId="0">
      <text>
        <r>
          <rPr>
            <b/>
            <sz val="9"/>
            <color indexed="81"/>
            <rFont val="Tahoma"/>
            <family val="2"/>
          </rPr>
          <t>Select "Y" if the field end of the cable will be field spliced to another cable.
Reminder: Don't forget to add the (R) to the prints!</t>
        </r>
      </text>
    </comment>
    <comment ref="Z6" authorId="0" shapeId="0">
      <text>
        <r>
          <rPr>
            <b/>
            <sz val="9"/>
            <color indexed="81"/>
            <rFont val="Tahoma"/>
            <family val="2"/>
          </rPr>
          <t>Select "Y" if the field end of the cable will be field spliced to another cable.
Reminder: Don't forget to add the (R) to the prints!</t>
        </r>
      </text>
    </comment>
    <comment ref="AE6" authorId="0" shapeId="0">
      <text>
        <r>
          <rPr>
            <b/>
            <sz val="9"/>
            <color indexed="81"/>
            <rFont val="Tahoma"/>
            <family val="2"/>
          </rPr>
          <t>Select "Y" if the field end of the cable will be field spliced to another cable.
Reminder: Don't forget to add the (R) to the prints!</t>
        </r>
      </text>
    </comment>
    <comment ref="AJ6" authorId="0" shapeId="0">
      <text>
        <r>
          <rPr>
            <b/>
            <sz val="9"/>
            <color indexed="81"/>
            <rFont val="Tahoma"/>
            <family val="2"/>
          </rPr>
          <t>Select "Y" if the field end of the cable will be field spliced to another cable.
Reminder: Don't forget to add the (R) to the prints!</t>
        </r>
      </text>
    </comment>
    <comment ref="AO6" authorId="0" shapeId="0">
      <text>
        <r>
          <rPr>
            <b/>
            <sz val="9"/>
            <color indexed="81"/>
            <rFont val="Tahoma"/>
            <family val="2"/>
          </rPr>
          <t>Select "Y" if the field end of the cable will be field spliced to another cable.
Reminder: Don't forget to add the (R) to the prints!</t>
        </r>
      </text>
    </comment>
    <comment ref="AT6" authorId="0" shapeId="0">
      <text>
        <r>
          <rPr>
            <b/>
            <sz val="9"/>
            <color indexed="81"/>
            <rFont val="Tahoma"/>
            <family val="2"/>
          </rPr>
          <t>Select "Y" if the field end of the cable will be field spliced to another cable.
Reminder: Don't forget to add the (R) to the prints!</t>
        </r>
      </text>
    </comment>
    <comment ref="AY6" authorId="0" shapeId="0">
      <text>
        <r>
          <rPr>
            <b/>
            <sz val="9"/>
            <color indexed="81"/>
            <rFont val="Tahoma"/>
            <family val="2"/>
          </rPr>
          <t>Select "Y" if the field end of the cable will be field spliced to another cable.
Reminder: Don't forget to add the (R) to the prints!</t>
        </r>
      </text>
    </comment>
    <comment ref="BD6" authorId="0" shapeId="0">
      <text>
        <r>
          <rPr>
            <b/>
            <sz val="9"/>
            <color indexed="81"/>
            <rFont val="Tahoma"/>
            <family val="2"/>
          </rPr>
          <t>Select "Y" if the field end of the cable will be field spliced to another cable.
Reminder: Don't forget to add the (R) to the prints!</t>
        </r>
      </text>
    </comment>
    <comment ref="BI6" authorId="0" shapeId="0">
      <text>
        <r>
          <rPr>
            <b/>
            <sz val="9"/>
            <color indexed="81"/>
            <rFont val="Tahoma"/>
            <family val="2"/>
          </rPr>
          <t>Select "Y" if the field end of the cable will be field spliced to another cable.
Reminder: Don't forget to add the (R) to the prints!</t>
        </r>
      </text>
    </comment>
    <comment ref="BN6" authorId="0" shapeId="0">
      <text>
        <r>
          <rPr>
            <b/>
            <sz val="9"/>
            <color indexed="81"/>
            <rFont val="Tahoma"/>
            <family val="2"/>
          </rPr>
          <t>Select "Y" if the field end of the cable will be field spliced to another cable.
Reminder: Don't forget to add the (R) to the prints!</t>
        </r>
      </text>
    </comment>
    <comment ref="BS6" authorId="0" shapeId="0">
      <text>
        <r>
          <rPr>
            <b/>
            <sz val="9"/>
            <color indexed="81"/>
            <rFont val="Tahoma"/>
            <family val="2"/>
          </rPr>
          <t>Select "Y" if the field end of the cable will be field spliced to another cable.
Reminder: Don't forget to add the (R) to the prints!</t>
        </r>
      </text>
    </comment>
    <comment ref="BX6" authorId="0" shapeId="0">
      <text>
        <r>
          <rPr>
            <b/>
            <sz val="9"/>
            <color indexed="81"/>
            <rFont val="Tahoma"/>
            <family val="2"/>
          </rPr>
          <t>Select "Y" if the field end of the cable will be field spliced to another cable.
Reminder: Don't forget to add the (R) to the prints!</t>
        </r>
      </text>
    </comment>
    <comment ref="CC6" authorId="0" shapeId="0">
      <text>
        <r>
          <rPr>
            <b/>
            <sz val="9"/>
            <color indexed="81"/>
            <rFont val="Tahoma"/>
            <family val="2"/>
          </rPr>
          <t>Select "Y" if the field end of the cable will be field spliced to another cable.
Reminder: Don't forget to add the (R) to the prints!</t>
        </r>
      </text>
    </comment>
    <comment ref="CH6" authorId="0" shapeId="0">
      <text>
        <r>
          <rPr>
            <b/>
            <sz val="9"/>
            <color indexed="81"/>
            <rFont val="Tahoma"/>
            <family val="2"/>
          </rPr>
          <t>Select "Y" if the field end of the cable will be field spliced to another cable.
Reminder: Don't forget to add the (R) to the prints!</t>
        </r>
      </text>
    </comment>
    <comment ref="CM6" authorId="0" shapeId="0">
      <text>
        <r>
          <rPr>
            <b/>
            <sz val="9"/>
            <color indexed="81"/>
            <rFont val="Tahoma"/>
            <family val="2"/>
          </rPr>
          <t>Select "Y" if the field end of the cable will be field spliced to another cable.
Reminder: Don't forget to add the (R) to the prints!</t>
        </r>
      </text>
    </comment>
    <comment ref="CR6" authorId="0" shapeId="0">
      <text>
        <r>
          <rPr>
            <b/>
            <sz val="9"/>
            <color indexed="81"/>
            <rFont val="Tahoma"/>
            <family val="2"/>
          </rPr>
          <t>Select "Y" if the field end of the cable will be field spliced to another cable.
Reminder: Don't forget to add the (R) to the prints!</t>
        </r>
      </text>
    </comment>
    <comment ref="CW6" authorId="0" shapeId="0">
      <text>
        <r>
          <rPr>
            <b/>
            <sz val="9"/>
            <color indexed="81"/>
            <rFont val="Tahoma"/>
            <family val="2"/>
          </rPr>
          <t>Select "Y" if the field end of the cable will be field spliced to another cable.
Reminder: Don't forget to add the (R) to the prints!</t>
        </r>
      </text>
    </comment>
    <comment ref="DB6" authorId="0" shapeId="0">
      <text>
        <r>
          <rPr>
            <b/>
            <sz val="9"/>
            <color indexed="81"/>
            <rFont val="Tahoma"/>
            <family val="2"/>
          </rPr>
          <t>Select "Y" if the field end of the cable will be field spliced to another cable.
Reminder: Don't forget to add the (R) to the prints!</t>
        </r>
      </text>
    </comment>
    <comment ref="DG6" authorId="0" shapeId="0">
      <text>
        <r>
          <rPr>
            <b/>
            <sz val="9"/>
            <color indexed="81"/>
            <rFont val="Tahoma"/>
            <family val="2"/>
          </rPr>
          <t>Select "Y" if the field end of the cable will be field spliced to another cable.
Reminder: Don't forget to add the (R) to the prints!</t>
        </r>
      </text>
    </comment>
    <comment ref="DL6" authorId="0" shapeId="0">
      <text>
        <r>
          <rPr>
            <b/>
            <sz val="9"/>
            <color indexed="81"/>
            <rFont val="Tahoma"/>
            <family val="2"/>
          </rPr>
          <t>Select "Y" if the field end of the cable will be field spliced to another cable.
Reminder: Don't forget to add the (R) to the prints!</t>
        </r>
      </text>
    </comment>
    <comment ref="DQ6" authorId="0" shapeId="0">
      <text>
        <r>
          <rPr>
            <b/>
            <sz val="9"/>
            <color indexed="81"/>
            <rFont val="Tahoma"/>
            <family val="2"/>
          </rPr>
          <t>Select "Y" if the field end of the cable will be field spliced to another cable.
Reminder: Don't forget to add the (R) to the prints!</t>
        </r>
      </text>
    </comment>
    <comment ref="DV6" authorId="0" shapeId="0">
      <text>
        <r>
          <rPr>
            <b/>
            <sz val="9"/>
            <color indexed="81"/>
            <rFont val="Tahoma"/>
            <family val="2"/>
          </rPr>
          <t>Select "Y" if the field end of the cable will be field spliced to another cable.
Reminder: Don't forget to add the (R) to the prints!</t>
        </r>
      </text>
    </comment>
    <comment ref="EA6" authorId="0" shapeId="0">
      <text>
        <r>
          <rPr>
            <b/>
            <sz val="9"/>
            <color indexed="81"/>
            <rFont val="Tahoma"/>
            <family val="2"/>
          </rPr>
          <t>Select "Y" if the field end of the cable will be field spliced to another cable.
Reminder: Don't forget to add the (R) to the prints!</t>
        </r>
      </text>
    </comment>
    <comment ref="EF6" authorId="0" shapeId="0">
      <text>
        <r>
          <rPr>
            <b/>
            <sz val="9"/>
            <color indexed="81"/>
            <rFont val="Tahoma"/>
            <family val="2"/>
          </rPr>
          <t>Select "Y" if the field end of the cable will be field spliced to another cable.
Reminder: Don't forget to add the (R) to the prints!</t>
        </r>
      </text>
    </comment>
    <comment ref="EK6" authorId="0" shapeId="0">
      <text>
        <r>
          <rPr>
            <b/>
            <sz val="9"/>
            <color indexed="81"/>
            <rFont val="Tahoma"/>
            <family val="2"/>
          </rPr>
          <t>Select "Y" if the field end of the cable will be field spliced to another cable.
Reminder: Don't forget to add the (R) to the prints!</t>
        </r>
      </text>
    </comment>
    <comment ref="EP6" authorId="0" shapeId="0">
      <text>
        <r>
          <rPr>
            <b/>
            <sz val="9"/>
            <color indexed="81"/>
            <rFont val="Tahoma"/>
            <family val="2"/>
          </rPr>
          <t>Select "Y" if the field end of the cable will be field spliced to another cable.
Reminder: Don't forget to add the (R) to the prints!</t>
        </r>
      </text>
    </comment>
    <comment ref="EU6" authorId="0" shapeId="0">
      <text>
        <r>
          <rPr>
            <b/>
            <sz val="9"/>
            <color indexed="81"/>
            <rFont val="Tahoma"/>
            <family val="2"/>
          </rPr>
          <t>Select "Y" if the field end of the cable will be field spliced to another cable.
Reminder: Don't forget to add the (R) to the prints!</t>
        </r>
      </text>
    </comment>
    <comment ref="EZ6" authorId="0" shapeId="0">
      <text>
        <r>
          <rPr>
            <b/>
            <sz val="9"/>
            <color indexed="81"/>
            <rFont val="Tahoma"/>
            <family val="2"/>
          </rPr>
          <t>Select "Y" if the field end of the cable will be field spliced to another cable.
Reminder: Don't forget to add the (R) to the prints!</t>
        </r>
      </text>
    </comment>
    <comment ref="FE6" authorId="0" shapeId="0">
      <text>
        <r>
          <rPr>
            <b/>
            <sz val="9"/>
            <color indexed="81"/>
            <rFont val="Tahoma"/>
            <family val="2"/>
          </rPr>
          <t>Select "Y" if the field end of the cable will be field spliced to another cable.
Reminder: Don't forget to add the (R) to the prints!</t>
        </r>
      </text>
    </comment>
    <comment ref="FJ6" authorId="0" shapeId="0">
      <text>
        <r>
          <rPr>
            <b/>
            <sz val="9"/>
            <color indexed="81"/>
            <rFont val="Tahoma"/>
            <family val="2"/>
          </rPr>
          <t>Select "Y" if the field end of the cable will be field spliced to another cable.
Reminder: Don't forget to add the (R) to the prints!</t>
        </r>
      </text>
    </comment>
    <comment ref="FO6" authorId="0" shapeId="0">
      <text>
        <r>
          <rPr>
            <b/>
            <sz val="9"/>
            <color indexed="81"/>
            <rFont val="Tahoma"/>
            <family val="2"/>
          </rPr>
          <t>Select "Y" if the field end of the cable will be field spliced to another cable.
Reminder: Don't forget to add the (R) to the prints!</t>
        </r>
      </text>
    </comment>
    <comment ref="FT6" authorId="0" shapeId="0">
      <text>
        <r>
          <rPr>
            <b/>
            <sz val="9"/>
            <color indexed="81"/>
            <rFont val="Tahoma"/>
            <family val="2"/>
          </rPr>
          <t>Select "Y" if the field end of the cable will be field spliced to another cable.
Reminder: Don't forget to add the (R) to the prints!</t>
        </r>
      </text>
    </comment>
    <comment ref="FY6" authorId="0" shapeId="0">
      <text>
        <r>
          <rPr>
            <b/>
            <sz val="9"/>
            <color indexed="81"/>
            <rFont val="Tahoma"/>
            <family val="2"/>
          </rPr>
          <t>Select "Y" if the field end of the cable will be field spliced to another cable.
Reminder: Don't forget to add the (R) to the prints!</t>
        </r>
      </text>
    </comment>
    <comment ref="GD6" authorId="0" shapeId="0">
      <text>
        <r>
          <rPr>
            <b/>
            <sz val="9"/>
            <color indexed="81"/>
            <rFont val="Tahoma"/>
            <family val="2"/>
          </rPr>
          <t>Select "Y" if the field end of the cable will be field spliced to another cable.
Reminder: Don't forget to add the (R) to the prints!</t>
        </r>
      </text>
    </comment>
    <comment ref="GI6" authorId="0" shapeId="0">
      <text>
        <r>
          <rPr>
            <b/>
            <sz val="9"/>
            <color indexed="81"/>
            <rFont val="Tahoma"/>
            <family val="2"/>
          </rPr>
          <t>Select "Y" if the field end of the cable will be field spliced to another cable.
Reminder: Don't forget to add the (R) to the prints!</t>
        </r>
      </text>
    </comment>
    <comment ref="GN6" authorId="0" shapeId="0">
      <text>
        <r>
          <rPr>
            <b/>
            <sz val="9"/>
            <color indexed="81"/>
            <rFont val="Tahoma"/>
            <family val="2"/>
          </rPr>
          <t>Select "Y" if the field end of the cable will be field spliced to another cable.
Reminder: Don't forget to add the (R) to the prints!</t>
        </r>
      </text>
    </comment>
    <comment ref="GS6" authorId="0" shapeId="0">
      <text>
        <r>
          <rPr>
            <b/>
            <sz val="9"/>
            <color indexed="81"/>
            <rFont val="Tahoma"/>
            <family val="2"/>
          </rPr>
          <t>Select "Y" if the field end of the cable will be field spliced to another cable.
Reminder: Don't forget to add the (R) to the prints!</t>
        </r>
      </text>
    </comment>
    <comment ref="GX6" authorId="0" shapeId="0">
      <text>
        <r>
          <rPr>
            <b/>
            <sz val="9"/>
            <color indexed="81"/>
            <rFont val="Tahoma"/>
            <family val="2"/>
          </rPr>
          <t>Select "Y" if the field end of the cable will be field spliced to another cable.
Reminder: Don't forget to add the (R) to the prints!</t>
        </r>
      </text>
    </comment>
    <comment ref="HC6" authorId="0" shapeId="0">
      <text>
        <r>
          <rPr>
            <b/>
            <sz val="9"/>
            <color indexed="81"/>
            <rFont val="Tahoma"/>
            <family val="2"/>
          </rPr>
          <t>Select "Y" if the field end of the cable will be field spliced to another cable.
Reminder: Don't forget to add the (R) to the prints!</t>
        </r>
      </text>
    </comment>
    <comment ref="HH6" authorId="0" shapeId="0">
      <text>
        <r>
          <rPr>
            <b/>
            <sz val="9"/>
            <color indexed="81"/>
            <rFont val="Tahoma"/>
            <family val="2"/>
          </rPr>
          <t>Select "Y" if the field end of the cable will be field spliced to another cable.
Reminder: Don't forget to add the (R) to the prints!</t>
        </r>
      </text>
    </comment>
    <comment ref="HM6" authorId="0" shapeId="0">
      <text>
        <r>
          <rPr>
            <b/>
            <sz val="9"/>
            <color indexed="81"/>
            <rFont val="Tahoma"/>
            <family val="2"/>
          </rPr>
          <t>Select "Y" if the field end of the cable will be field spliced to another cable.
Reminder: Don't forget to add the (R) to the prints!</t>
        </r>
      </text>
    </comment>
    <comment ref="HR6" authorId="0" shapeId="0">
      <text>
        <r>
          <rPr>
            <b/>
            <sz val="9"/>
            <color indexed="81"/>
            <rFont val="Tahoma"/>
            <family val="2"/>
          </rPr>
          <t>Select "Y" if the field end of the cable will be field spliced to another cable.
Reminder: Don't forget to add the (R) to the prints!</t>
        </r>
      </text>
    </comment>
    <comment ref="HW6" authorId="0" shapeId="0">
      <text>
        <r>
          <rPr>
            <b/>
            <sz val="9"/>
            <color indexed="81"/>
            <rFont val="Tahoma"/>
            <family val="2"/>
          </rPr>
          <t>Select "Y" if the field end of the cable will be field spliced to another cable.
Reminder: Don't forget to add the (R) to the prints!</t>
        </r>
      </text>
    </comment>
    <comment ref="IB6" authorId="0" shapeId="0">
      <text>
        <r>
          <rPr>
            <b/>
            <sz val="9"/>
            <color indexed="81"/>
            <rFont val="Tahoma"/>
            <family val="2"/>
          </rPr>
          <t>Select "Y" if the field end of the cable will be field spliced to another cable.
Reminder: Don't forget to add the (R) to the prints!</t>
        </r>
      </text>
    </comment>
    <comment ref="IG6" authorId="0" shapeId="0">
      <text>
        <r>
          <rPr>
            <b/>
            <sz val="9"/>
            <color indexed="81"/>
            <rFont val="Tahoma"/>
            <family val="2"/>
          </rPr>
          <t>Select "Y" if the field end of the cable will be field spliced to another cable.
Reminder: Don't forget to add the (R) to the prints!</t>
        </r>
      </text>
    </comment>
    <comment ref="IL6" authorId="0" shapeId="0">
      <text>
        <r>
          <rPr>
            <b/>
            <sz val="9"/>
            <color indexed="81"/>
            <rFont val="Tahoma"/>
            <family val="2"/>
          </rPr>
          <t>Select "Y" if the field end of the cable will be field spliced to another cable.
Reminder: Don't forget to add the (R) to the prints!</t>
        </r>
      </text>
    </comment>
    <comment ref="A7" authorId="0" shapeId="0">
      <text>
        <r>
          <rPr>
            <b/>
            <sz val="9"/>
            <color indexed="81"/>
            <rFont val="Tahoma"/>
            <family val="2"/>
          </rPr>
          <t>Select the TYPE of cable, regardless of placing WE.</t>
        </r>
      </text>
    </comment>
    <comment ref="F7" authorId="0" shapeId="0">
      <text>
        <r>
          <rPr>
            <b/>
            <sz val="9"/>
            <color indexed="81"/>
            <rFont val="Tahoma"/>
            <family val="2"/>
          </rPr>
          <t>Select the TYPE of cable, regardless of placing WE.</t>
        </r>
      </text>
    </comment>
    <comment ref="K7" authorId="0" shapeId="0">
      <text>
        <r>
          <rPr>
            <b/>
            <sz val="9"/>
            <color indexed="81"/>
            <rFont val="Tahoma"/>
            <family val="2"/>
          </rPr>
          <t>Select the TYPE of cable, regardless of placing WE.</t>
        </r>
      </text>
    </comment>
    <comment ref="P7" authorId="0" shapeId="0">
      <text>
        <r>
          <rPr>
            <b/>
            <sz val="9"/>
            <color indexed="81"/>
            <rFont val="Tahoma"/>
            <family val="2"/>
          </rPr>
          <t>Select the TYPE of cable, regardless of placing WE.</t>
        </r>
      </text>
    </comment>
    <comment ref="U7" authorId="0" shapeId="0">
      <text>
        <r>
          <rPr>
            <b/>
            <sz val="9"/>
            <color indexed="81"/>
            <rFont val="Tahoma"/>
            <family val="2"/>
          </rPr>
          <t>Select the TYPE of cable, regardless of placing WE.</t>
        </r>
      </text>
    </comment>
    <comment ref="Z7" authorId="0" shapeId="0">
      <text>
        <r>
          <rPr>
            <b/>
            <sz val="9"/>
            <color indexed="81"/>
            <rFont val="Tahoma"/>
            <family val="2"/>
          </rPr>
          <t>Select the TYPE of cable, regardless of placing WE.</t>
        </r>
      </text>
    </comment>
    <comment ref="AE7" authorId="0" shapeId="0">
      <text>
        <r>
          <rPr>
            <b/>
            <sz val="9"/>
            <color indexed="81"/>
            <rFont val="Tahoma"/>
            <family val="2"/>
          </rPr>
          <t>Select the TYPE of cable, regardless of placing WE.</t>
        </r>
      </text>
    </comment>
    <comment ref="AJ7" authorId="0" shapeId="0">
      <text>
        <r>
          <rPr>
            <b/>
            <sz val="9"/>
            <color indexed="81"/>
            <rFont val="Tahoma"/>
            <family val="2"/>
          </rPr>
          <t>Select the TYPE of cable, regardless of placing WE.</t>
        </r>
      </text>
    </comment>
    <comment ref="AO7" authorId="0" shapeId="0">
      <text>
        <r>
          <rPr>
            <b/>
            <sz val="9"/>
            <color indexed="81"/>
            <rFont val="Tahoma"/>
            <family val="2"/>
          </rPr>
          <t>Select the TYPE of cable, regardless of placing WE.</t>
        </r>
      </text>
    </comment>
    <comment ref="AT7" authorId="0" shapeId="0">
      <text>
        <r>
          <rPr>
            <b/>
            <sz val="9"/>
            <color indexed="81"/>
            <rFont val="Tahoma"/>
            <family val="2"/>
          </rPr>
          <t>Select the TYPE of cable, regardless of placing WE.</t>
        </r>
      </text>
    </comment>
    <comment ref="AY7" authorId="0" shapeId="0">
      <text>
        <r>
          <rPr>
            <b/>
            <sz val="9"/>
            <color indexed="81"/>
            <rFont val="Tahoma"/>
            <family val="2"/>
          </rPr>
          <t>Select the TYPE of cable, regardless of placing WE.</t>
        </r>
      </text>
    </comment>
    <comment ref="BD7" authorId="0" shapeId="0">
      <text>
        <r>
          <rPr>
            <b/>
            <sz val="9"/>
            <color indexed="81"/>
            <rFont val="Tahoma"/>
            <family val="2"/>
          </rPr>
          <t>Select the TYPE of cable, regardless of placing WE.</t>
        </r>
      </text>
    </comment>
    <comment ref="BI7" authorId="0" shapeId="0">
      <text>
        <r>
          <rPr>
            <b/>
            <sz val="9"/>
            <color indexed="81"/>
            <rFont val="Tahoma"/>
            <family val="2"/>
          </rPr>
          <t>Select the TYPE of cable, regardless of placing WE.</t>
        </r>
      </text>
    </comment>
    <comment ref="BN7" authorId="0" shapeId="0">
      <text>
        <r>
          <rPr>
            <b/>
            <sz val="9"/>
            <color indexed="81"/>
            <rFont val="Tahoma"/>
            <family val="2"/>
          </rPr>
          <t>Select the TYPE of cable, regardless of placing WE.</t>
        </r>
      </text>
    </comment>
    <comment ref="BS7" authorId="0" shapeId="0">
      <text>
        <r>
          <rPr>
            <b/>
            <sz val="9"/>
            <color indexed="81"/>
            <rFont val="Tahoma"/>
            <family val="2"/>
          </rPr>
          <t>Select the TYPE of cable, regardless of placing WE.</t>
        </r>
      </text>
    </comment>
    <comment ref="BX7" authorId="0" shapeId="0">
      <text>
        <r>
          <rPr>
            <b/>
            <sz val="9"/>
            <color indexed="81"/>
            <rFont val="Tahoma"/>
            <family val="2"/>
          </rPr>
          <t>Select the TYPE of cable, regardless of placing WE.</t>
        </r>
      </text>
    </comment>
    <comment ref="CC7" authorId="0" shapeId="0">
      <text>
        <r>
          <rPr>
            <b/>
            <sz val="9"/>
            <color indexed="81"/>
            <rFont val="Tahoma"/>
            <family val="2"/>
          </rPr>
          <t>Select the TYPE of cable, regardless of placing WE.</t>
        </r>
      </text>
    </comment>
    <comment ref="CH7" authorId="0" shapeId="0">
      <text>
        <r>
          <rPr>
            <b/>
            <sz val="9"/>
            <color indexed="81"/>
            <rFont val="Tahoma"/>
            <family val="2"/>
          </rPr>
          <t>Select the TYPE of cable, regardless of placing WE.</t>
        </r>
      </text>
    </comment>
    <comment ref="CM7" authorId="0" shapeId="0">
      <text>
        <r>
          <rPr>
            <b/>
            <sz val="9"/>
            <color indexed="81"/>
            <rFont val="Tahoma"/>
            <family val="2"/>
          </rPr>
          <t>Select the TYPE of cable, regardless of placing WE.</t>
        </r>
      </text>
    </comment>
    <comment ref="CR7" authorId="0" shapeId="0">
      <text>
        <r>
          <rPr>
            <b/>
            <sz val="9"/>
            <color indexed="81"/>
            <rFont val="Tahoma"/>
            <family val="2"/>
          </rPr>
          <t>Select the TYPE of cable, regardless of placing WE.</t>
        </r>
      </text>
    </comment>
    <comment ref="CW7" authorId="0" shapeId="0">
      <text>
        <r>
          <rPr>
            <b/>
            <sz val="9"/>
            <color indexed="81"/>
            <rFont val="Tahoma"/>
            <family val="2"/>
          </rPr>
          <t>Select the TYPE of cable, regardless of placing WE.</t>
        </r>
      </text>
    </comment>
    <comment ref="DB7" authorId="0" shapeId="0">
      <text>
        <r>
          <rPr>
            <b/>
            <sz val="9"/>
            <color indexed="81"/>
            <rFont val="Tahoma"/>
            <family val="2"/>
          </rPr>
          <t>Select the TYPE of cable, regardless of placing WE.</t>
        </r>
      </text>
    </comment>
    <comment ref="DG7" authorId="0" shapeId="0">
      <text>
        <r>
          <rPr>
            <b/>
            <sz val="9"/>
            <color indexed="81"/>
            <rFont val="Tahoma"/>
            <family val="2"/>
          </rPr>
          <t>Select the TYPE of cable, regardless of placing WE.</t>
        </r>
      </text>
    </comment>
    <comment ref="DL7" authorId="0" shapeId="0">
      <text>
        <r>
          <rPr>
            <b/>
            <sz val="9"/>
            <color indexed="81"/>
            <rFont val="Tahoma"/>
            <family val="2"/>
          </rPr>
          <t>Select the TYPE of cable, regardless of placing WE.</t>
        </r>
      </text>
    </comment>
    <comment ref="DQ7" authorId="0" shapeId="0">
      <text>
        <r>
          <rPr>
            <b/>
            <sz val="9"/>
            <color indexed="81"/>
            <rFont val="Tahoma"/>
            <family val="2"/>
          </rPr>
          <t>Select the TYPE of cable, regardless of placing WE.</t>
        </r>
      </text>
    </comment>
    <comment ref="DV7" authorId="0" shapeId="0">
      <text>
        <r>
          <rPr>
            <b/>
            <sz val="9"/>
            <color indexed="81"/>
            <rFont val="Tahoma"/>
            <family val="2"/>
          </rPr>
          <t>Select the TYPE of cable, regardless of placing WE.</t>
        </r>
      </text>
    </comment>
    <comment ref="EA7" authorId="0" shapeId="0">
      <text>
        <r>
          <rPr>
            <b/>
            <sz val="9"/>
            <color indexed="81"/>
            <rFont val="Tahoma"/>
            <family val="2"/>
          </rPr>
          <t>Select the TYPE of cable, regardless of placing WE.</t>
        </r>
      </text>
    </comment>
    <comment ref="EF7" authorId="0" shapeId="0">
      <text>
        <r>
          <rPr>
            <b/>
            <sz val="9"/>
            <color indexed="81"/>
            <rFont val="Tahoma"/>
            <family val="2"/>
          </rPr>
          <t>Select the TYPE of cable, regardless of placing WE.</t>
        </r>
      </text>
    </comment>
    <comment ref="EK7" authorId="0" shapeId="0">
      <text>
        <r>
          <rPr>
            <b/>
            <sz val="9"/>
            <color indexed="81"/>
            <rFont val="Tahoma"/>
            <family val="2"/>
          </rPr>
          <t>Select the TYPE of cable, regardless of placing WE.</t>
        </r>
      </text>
    </comment>
    <comment ref="EP7" authorId="0" shapeId="0">
      <text>
        <r>
          <rPr>
            <b/>
            <sz val="9"/>
            <color indexed="81"/>
            <rFont val="Tahoma"/>
            <family val="2"/>
          </rPr>
          <t>Select the TYPE of cable, regardless of placing WE.</t>
        </r>
      </text>
    </comment>
    <comment ref="EU7" authorId="0" shapeId="0">
      <text>
        <r>
          <rPr>
            <b/>
            <sz val="9"/>
            <color indexed="81"/>
            <rFont val="Tahoma"/>
            <family val="2"/>
          </rPr>
          <t>Select the TYPE of cable, regardless of placing WE.</t>
        </r>
      </text>
    </comment>
    <comment ref="EZ7" authorId="0" shapeId="0">
      <text>
        <r>
          <rPr>
            <b/>
            <sz val="9"/>
            <color indexed="81"/>
            <rFont val="Tahoma"/>
            <family val="2"/>
          </rPr>
          <t>Select the TYPE of cable, regardless of placing WE.</t>
        </r>
      </text>
    </comment>
    <comment ref="FE7" authorId="0" shapeId="0">
      <text>
        <r>
          <rPr>
            <b/>
            <sz val="9"/>
            <color indexed="81"/>
            <rFont val="Tahoma"/>
            <family val="2"/>
          </rPr>
          <t>Select the TYPE of cable, regardless of placing WE.</t>
        </r>
      </text>
    </comment>
    <comment ref="FJ7" authorId="0" shapeId="0">
      <text>
        <r>
          <rPr>
            <b/>
            <sz val="9"/>
            <color indexed="81"/>
            <rFont val="Tahoma"/>
            <family val="2"/>
          </rPr>
          <t>Select the TYPE of cable, regardless of placing WE.</t>
        </r>
      </text>
    </comment>
    <comment ref="FO7" authorId="0" shapeId="0">
      <text>
        <r>
          <rPr>
            <b/>
            <sz val="9"/>
            <color indexed="81"/>
            <rFont val="Tahoma"/>
            <family val="2"/>
          </rPr>
          <t>Select the TYPE of cable, regardless of placing WE.</t>
        </r>
      </text>
    </comment>
    <comment ref="FT7" authorId="0" shapeId="0">
      <text>
        <r>
          <rPr>
            <b/>
            <sz val="9"/>
            <color indexed="81"/>
            <rFont val="Tahoma"/>
            <family val="2"/>
          </rPr>
          <t>Select the TYPE of cable, regardless of placing WE.</t>
        </r>
      </text>
    </comment>
    <comment ref="FY7" authorId="0" shapeId="0">
      <text>
        <r>
          <rPr>
            <b/>
            <sz val="9"/>
            <color indexed="81"/>
            <rFont val="Tahoma"/>
            <family val="2"/>
          </rPr>
          <t>Select the TYPE of cable, regardless of placing WE.</t>
        </r>
      </text>
    </comment>
    <comment ref="GD7" authorId="0" shapeId="0">
      <text>
        <r>
          <rPr>
            <b/>
            <sz val="9"/>
            <color indexed="81"/>
            <rFont val="Tahoma"/>
            <family val="2"/>
          </rPr>
          <t>Select the TYPE of cable, regardless of placing WE.</t>
        </r>
      </text>
    </comment>
    <comment ref="GI7" authorId="0" shapeId="0">
      <text>
        <r>
          <rPr>
            <b/>
            <sz val="9"/>
            <color indexed="81"/>
            <rFont val="Tahoma"/>
            <family val="2"/>
          </rPr>
          <t>Select the TYPE of cable, regardless of placing WE.</t>
        </r>
      </text>
    </comment>
    <comment ref="GN7" authorId="0" shapeId="0">
      <text>
        <r>
          <rPr>
            <b/>
            <sz val="9"/>
            <color indexed="81"/>
            <rFont val="Tahoma"/>
            <family val="2"/>
          </rPr>
          <t>Select the TYPE of cable, regardless of placing WE.</t>
        </r>
      </text>
    </comment>
    <comment ref="GS7" authorId="0" shapeId="0">
      <text>
        <r>
          <rPr>
            <b/>
            <sz val="9"/>
            <color indexed="81"/>
            <rFont val="Tahoma"/>
            <family val="2"/>
          </rPr>
          <t>Select the TYPE of cable, regardless of placing WE.</t>
        </r>
      </text>
    </comment>
    <comment ref="GX7" authorId="0" shapeId="0">
      <text>
        <r>
          <rPr>
            <b/>
            <sz val="9"/>
            <color indexed="81"/>
            <rFont val="Tahoma"/>
            <family val="2"/>
          </rPr>
          <t>Select the TYPE of cable, regardless of placing WE.</t>
        </r>
      </text>
    </comment>
    <comment ref="HC7" authorId="0" shapeId="0">
      <text>
        <r>
          <rPr>
            <b/>
            <sz val="9"/>
            <color indexed="81"/>
            <rFont val="Tahoma"/>
            <family val="2"/>
          </rPr>
          <t>Select the TYPE of cable, regardless of placing WE.</t>
        </r>
      </text>
    </comment>
    <comment ref="HH7" authorId="0" shapeId="0">
      <text>
        <r>
          <rPr>
            <b/>
            <sz val="9"/>
            <color indexed="81"/>
            <rFont val="Tahoma"/>
            <family val="2"/>
          </rPr>
          <t>Select the TYPE of cable, regardless of placing WE.</t>
        </r>
      </text>
    </comment>
    <comment ref="HM7" authorId="0" shapeId="0">
      <text>
        <r>
          <rPr>
            <b/>
            <sz val="9"/>
            <color indexed="81"/>
            <rFont val="Tahoma"/>
            <family val="2"/>
          </rPr>
          <t>Select the TYPE of cable, regardless of placing WE.</t>
        </r>
      </text>
    </comment>
    <comment ref="HR7" authorId="0" shapeId="0">
      <text>
        <r>
          <rPr>
            <b/>
            <sz val="9"/>
            <color indexed="81"/>
            <rFont val="Tahoma"/>
            <family val="2"/>
          </rPr>
          <t>Select the TYPE of cable, regardless of placing WE.</t>
        </r>
      </text>
    </comment>
    <comment ref="HW7" authorId="0" shapeId="0">
      <text>
        <r>
          <rPr>
            <b/>
            <sz val="9"/>
            <color indexed="81"/>
            <rFont val="Tahoma"/>
            <family val="2"/>
          </rPr>
          <t>Select the TYPE of cable, regardless of placing WE.</t>
        </r>
      </text>
    </comment>
    <comment ref="IB7" authorId="0" shapeId="0">
      <text>
        <r>
          <rPr>
            <b/>
            <sz val="9"/>
            <color indexed="81"/>
            <rFont val="Tahoma"/>
            <family val="2"/>
          </rPr>
          <t>Select the TYPE of cable, regardless of placing WE.</t>
        </r>
      </text>
    </comment>
    <comment ref="IG7" authorId="0" shapeId="0">
      <text>
        <r>
          <rPr>
            <b/>
            <sz val="9"/>
            <color indexed="81"/>
            <rFont val="Tahoma"/>
            <family val="2"/>
          </rPr>
          <t>Select the TYPE of cable, regardless of placing WE.</t>
        </r>
      </text>
    </comment>
    <comment ref="IL7" authorId="0" shapeId="0">
      <text>
        <r>
          <rPr>
            <b/>
            <sz val="9"/>
            <color indexed="81"/>
            <rFont val="Tahoma"/>
            <family val="2"/>
          </rPr>
          <t>Select the TYPE of cable, regardless of placing WE.</t>
        </r>
      </text>
    </comment>
    <comment ref="A8" authorId="0" shapeId="0">
      <text>
        <r>
          <rPr>
            <b/>
            <sz val="9"/>
            <color indexed="81"/>
            <rFont val="Tahoma"/>
            <family val="2"/>
          </rPr>
          <t>Only use PAM to PAM to ensure Point to Point measurements are correct for Corning. Think linear measurements.</t>
        </r>
      </text>
    </comment>
    <comment ref="B8" authorId="0" shapeId="0">
      <text>
        <r>
          <rPr>
            <b/>
            <sz val="9"/>
            <color indexed="81"/>
            <rFont val="Tahoma"/>
            <family val="2"/>
          </rPr>
          <t>Dip up/down pole must be shown as a loop for this calculator to accurately capture  measurements</t>
        </r>
      </text>
    </comment>
    <comment ref="F8" authorId="0" shapeId="0">
      <text>
        <r>
          <rPr>
            <b/>
            <sz val="9"/>
            <color indexed="81"/>
            <rFont val="Tahoma"/>
            <family val="2"/>
          </rPr>
          <t>Only use PAM to PAM to ensure Point to Point measurements are correct for Corning. Think linear measurements.</t>
        </r>
      </text>
    </comment>
    <comment ref="G8" authorId="0" shapeId="0">
      <text>
        <r>
          <rPr>
            <b/>
            <sz val="9"/>
            <color indexed="81"/>
            <rFont val="Tahoma"/>
            <family val="2"/>
          </rPr>
          <t>Dip up/down pole must be shown as a loop for this calculator to accurately capture  measurements</t>
        </r>
      </text>
    </comment>
    <comment ref="K8" authorId="0" shapeId="0">
      <text>
        <r>
          <rPr>
            <b/>
            <sz val="9"/>
            <color indexed="81"/>
            <rFont val="Tahoma"/>
            <family val="2"/>
          </rPr>
          <t>Only use PAM to PAM to ensure Point to Point measurements are correct for Corning. Think linear measurements.</t>
        </r>
      </text>
    </comment>
    <comment ref="L8" authorId="0" shapeId="0">
      <text>
        <r>
          <rPr>
            <b/>
            <sz val="9"/>
            <color indexed="81"/>
            <rFont val="Tahoma"/>
            <family val="2"/>
          </rPr>
          <t>Dip up/down pole must be shown as a loop for this calculator to accurately capture  measurements</t>
        </r>
      </text>
    </comment>
    <comment ref="P8" authorId="0" shapeId="0">
      <text>
        <r>
          <rPr>
            <b/>
            <sz val="9"/>
            <color indexed="81"/>
            <rFont val="Tahoma"/>
            <family val="2"/>
          </rPr>
          <t>Only use PAM to PAM to ensure Point to Point measurements are correct for Corning. Think linear measurements.</t>
        </r>
      </text>
    </comment>
    <comment ref="Q8" authorId="0" shapeId="0">
      <text>
        <r>
          <rPr>
            <b/>
            <sz val="9"/>
            <color indexed="81"/>
            <rFont val="Tahoma"/>
            <family val="2"/>
          </rPr>
          <t>Dip up/down pole must be shown as a loop for this calculator to accurately capture  measurements</t>
        </r>
      </text>
    </comment>
    <comment ref="U8" authorId="0" shapeId="0">
      <text>
        <r>
          <rPr>
            <b/>
            <sz val="9"/>
            <color indexed="81"/>
            <rFont val="Tahoma"/>
            <family val="2"/>
          </rPr>
          <t>Only use PAM to PAM to ensure Point to Point measurements are correct for Corning. Think linear measurements.</t>
        </r>
      </text>
    </comment>
    <comment ref="V8" authorId="0" shapeId="0">
      <text>
        <r>
          <rPr>
            <b/>
            <sz val="9"/>
            <color indexed="81"/>
            <rFont val="Tahoma"/>
            <family val="2"/>
          </rPr>
          <t>Dip up/down pole must be shown as a loop for this calculator to accurately capture  measurements</t>
        </r>
      </text>
    </comment>
    <comment ref="Z8" authorId="0" shapeId="0">
      <text>
        <r>
          <rPr>
            <b/>
            <sz val="9"/>
            <color indexed="81"/>
            <rFont val="Tahoma"/>
            <family val="2"/>
          </rPr>
          <t>Only use PAM to PAM to ensure Point to Point measurements are correct for Corning. Think linear measurements.</t>
        </r>
      </text>
    </comment>
    <comment ref="AA8" authorId="0" shapeId="0">
      <text>
        <r>
          <rPr>
            <b/>
            <sz val="9"/>
            <color indexed="81"/>
            <rFont val="Tahoma"/>
            <family val="2"/>
          </rPr>
          <t>Dip up/down pole must be shown as a loop for this calculator to accurately capture  measurements</t>
        </r>
      </text>
    </comment>
    <comment ref="AE8" authorId="0" shapeId="0">
      <text>
        <r>
          <rPr>
            <b/>
            <sz val="9"/>
            <color indexed="81"/>
            <rFont val="Tahoma"/>
            <family val="2"/>
          </rPr>
          <t>Only use PAM to PAM to ensure Point to Point measurements are correct for Corning. Think linear measurements.</t>
        </r>
      </text>
    </comment>
    <comment ref="AF8" authorId="0" shapeId="0">
      <text>
        <r>
          <rPr>
            <b/>
            <sz val="9"/>
            <color indexed="81"/>
            <rFont val="Tahoma"/>
            <family val="2"/>
          </rPr>
          <t>Dip up/down pole must be shown as a loop for this calculator to accurately capture  measurements</t>
        </r>
      </text>
    </comment>
    <comment ref="AJ8" authorId="0" shapeId="0">
      <text>
        <r>
          <rPr>
            <b/>
            <sz val="9"/>
            <color indexed="81"/>
            <rFont val="Tahoma"/>
            <family val="2"/>
          </rPr>
          <t>Only use PAM to PAM to ensure Point to Point measurements are correct for Corning. Think linear measurements.</t>
        </r>
      </text>
    </comment>
    <comment ref="AK8" authorId="0" shapeId="0">
      <text>
        <r>
          <rPr>
            <b/>
            <sz val="9"/>
            <color indexed="81"/>
            <rFont val="Tahoma"/>
            <family val="2"/>
          </rPr>
          <t>Dip up/down pole must be shown as a loop for this calculator to accurately capture  measurements</t>
        </r>
      </text>
    </comment>
    <comment ref="AO8" authorId="0" shapeId="0">
      <text>
        <r>
          <rPr>
            <b/>
            <sz val="9"/>
            <color indexed="81"/>
            <rFont val="Tahoma"/>
            <family val="2"/>
          </rPr>
          <t>Only use PAM to PAM to ensure Point to Point measurements are correct for Corning. Think linear measurements.</t>
        </r>
      </text>
    </comment>
    <comment ref="AP8" authorId="0" shapeId="0">
      <text>
        <r>
          <rPr>
            <b/>
            <sz val="9"/>
            <color indexed="81"/>
            <rFont val="Tahoma"/>
            <family val="2"/>
          </rPr>
          <t>Dip up/down pole must be shown as a loop for this calculator to accurately capture  measurements</t>
        </r>
      </text>
    </comment>
    <comment ref="AT8" authorId="0" shapeId="0">
      <text>
        <r>
          <rPr>
            <b/>
            <sz val="9"/>
            <color indexed="81"/>
            <rFont val="Tahoma"/>
            <family val="2"/>
          </rPr>
          <t>Only use PAM to PAM to ensure Point to Point measurements are correct for Corning. Think linear measurements.</t>
        </r>
      </text>
    </comment>
    <comment ref="AU8" authorId="0" shapeId="0">
      <text>
        <r>
          <rPr>
            <b/>
            <sz val="9"/>
            <color indexed="81"/>
            <rFont val="Tahoma"/>
            <family val="2"/>
          </rPr>
          <t>Dip up/down pole must be shown as a loop for this calculator to accurately capture  measurements</t>
        </r>
      </text>
    </comment>
    <comment ref="AY8" authorId="0" shapeId="0">
      <text>
        <r>
          <rPr>
            <b/>
            <sz val="9"/>
            <color indexed="81"/>
            <rFont val="Tahoma"/>
            <family val="2"/>
          </rPr>
          <t>Only use PAM to PAM to ensure Point to Point measurements are correct for Corning. Think linear measurements.</t>
        </r>
      </text>
    </comment>
    <comment ref="AZ8" authorId="0" shapeId="0">
      <text>
        <r>
          <rPr>
            <b/>
            <sz val="9"/>
            <color indexed="81"/>
            <rFont val="Tahoma"/>
            <family val="2"/>
          </rPr>
          <t>Dip up/down pole must be shown as a loop for this calculator to accurately capture  measurements</t>
        </r>
      </text>
    </comment>
    <comment ref="BD8" authorId="0" shapeId="0">
      <text>
        <r>
          <rPr>
            <b/>
            <sz val="9"/>
            <color indexed="81"/>
            <rFont val="Tahoma"/>
            <family val="2"/>
          </rPr>
          <t>Only use PAM to PAM to ensure Point to Point measurements are correct for Corning. Think linear measurements.</t>
        </r>
      </text>
    </comment>
    <comment ref="BE8" authorId="0" shapeId="0">
      <text>
        <r>
          <rPr>
            <b/>
            <sz val="9"/>
            <color indexed="81"/>
            <rFont val="Tahoma"/>
            <family val="2"/>
          </rPr>
          <t>Dip up/down pole must be shown as a loop for this calculator to accurately capture  measurements</t>
        </r>
      </text>
    </comment>
    <comment ref="BI8" authorId="0" shapeId="0">
      <text>
        <r>
          <rPr>
            <b/>
            <sz val="9"/>
            <color indexed="81"/>
            <rFont val="Tahoma"/>
            <family val="2"/>
          </rPr>
          <t>Only use PAM to PAM to ensure Point to Point measurements are correct for Corning. Think linear measurements.</t>
        </r>
      </text>
    </comment>
    <comment ref="BJ8" authorId="0" shapeId="0">
      <text>
        <r>
          <rPr>
            <b/>
            <sz val="9"/>
            <color indexed="81"/>
            <rFont val="Tahoma"/>
            <family val="2"/>
          </rPr>
          <t>Dip up/down pole must be shown as a loop for this calculator to accurately capture  measurements</t>
        </r>
      </text>
    </comment>
    <comment ref="BN8" authorId="0" shapeId="0">
      <text>
        <r>
          <rPr>
            <b/>
            <sz val="9"/>
            <color indexed="81"/>
            <rFont val="Tahoma"/>
            <family val="2"/>
          </rPr>
          <t>Only use PAM to PAM to ensure Point to Point measurements are correct for Corning. Think linear measurements.</t>
        </r>
      </text>
    </comment>
    <comment ref="BO8" authorId="0" shapeId="0">
      <text>
        <r>
          <rPr>
            <b/>
            <sz val="9"/>
            <color indexed="81"/>
            <rFont val="Tahoma"/>
            <family val="2"/>
          </rPr>
          <t>Dip up/down pole must be shown as a loop for this calculator to accurately capture  measurements</t>
        </r>
      </text>
    </comment>
    <comment ref="BS8" authorId="0" shapeId="0">
      <text>
        <r>
          <rPr>
            <b/>
            <sz val="9"/>
            <color indexed="81"/>
            <rFont val="Tahoma"/>
            <family val="2"/>
          </rPr>
          <t>Only use PAM to PAM to ensure Point to Point measurements are correct for Corning. Think linear measurements.</t>
        </r>
      </text>
    </comment>
    <comment ref="BT8" authorId="0" shapeId="0">
      <text>
        <r>
          <rPr>
            <b/>
            <sz val="9"/>
            <color indexed="81"/>
            <rFont val="Tahoma"/>
            <family val="2"/>
          </rPr>
          <t>Dip up/down pole must be shown as a loop for this calculator to accurately capture  measurements</t>
        </r>
      </text>
    </comment>
    <comment ref="BX8" authorId="0" shapeId="0">
      <text>
        <r>
          <rPr>
            <b/>
            <sz val="9"/>
            <color indexed="81"/>
            <rFont val="Tahoma"/>
            <family val="2"/>
          </rPr>
          <t>Only use PAM to PAM to ensure Point to Point measurements are correct for Corning. Think linear measurements.</t>
        </r>
      </text>
    </comment>
    <comment ref="BY8" authorId="0" shapeId="0">
      <text>
        <r>
          <rPr>
            <b/>
            <sz val="9"/>
            <color indexed="81"/>
            <rFont val="Tahoma"/>
            <family val="2"/>
          </rPr>
          <t>Dip up/down pole must be shown as a loop for this calculator to accurately capture  measurements</t>
        </r>
      </text>
    </comment>
    <comment ref="CC8" authorId="0" shapeId="0">
      <text>
        <r>
          <rPr>
            <b/>
            <sz val="9"/>
            <color indexed="81"/>
            <rFont val="Tahoma"/>
            <family val="2"/>
          </rPr>
          <t>Only use PAM to PAM to ensure Point to Point measurements are correct for Corning. Think linear measurements.</t>
        </r>
      </text>
    </comment>
    <comment ref="CD8" authorId="0" shapeId="0">
      <text>
        <r>
          <rPr>
            <b/>
            <sz val="9"/>
            <color indexed="81"/>
            <rFont val="Tahoma"/>
            <family val="2"/>
          </rPr>
          <t>Dip up/down pole must be shown as a loop for this calculator to accurately capture  measurements</t>
        </r>
      </text>
    </comment>
    <comment ref="CH8" authorId="0" shapeId="0">
      <text>
        <r>
          <rPr>
            <b/>
            <sz val="9"/>
            <color indexed="81"/>
            <rFont val="Tahoma"/>
            <family val="2"/>
          </rPr>
          <t>Only use PAM to PAM to ensure Point to Point measurements are correct for Corning. Think linear measurements.</t>
        </r>
      </text>
    </comment>
    <comment ref="CI8" authorId="0" shapeId="0">
      <text>
        <r>
          <rPr>
            <b/>
            <sz val="9"/>
            <color indexed="81"/>
            <rFont val="Tahoma"/>
            <family val="2"/>
          </rPr>
          <t>Dip up/down pole must be shown as a loop for this calculator to accurately capture  measurements</t>
        </r>
      </text>
    </comment>
    <comment ref="CM8" authorId="0" shapeId="0">
      <text>
        <r>
          <rPr>
            <b/>
            <sz val="9"/>
            <color indexed="81"/>
            <rFont val="Tahoma"/>
            <family val="2"/>
          </rPr>
          <t>Only use PAM to PAM to ensure Point to Point measurements are correct for Corning. Think linear measurements.</t>
        </r>
      </text>
    </comment>
    <comment ref="CN8" authorId="0" shapeId="0">
      <text>
        <r>
          <rPr>
            <b/>
            <sz val="9"/>
            <color indexed="81"/>
            <rFont val="Tahoma"/>
            <family val="2"/>
          </rPr>
          <t>Dip up/down pole must be shown as a loop for this calculator to accurately capture  measurements</t>
        </r>
      </text>
    </comment>
    <comment ref="CR8" authorId="0" shapeId="0">
      <text>
        <r>
          <rPr>
            <b/>
            <sz val="9"/>
            <color indexed="81"/>
            <rFont val="Tahoma"/>
            <family val="2"/>
          </rPr>
          <t>Only use PAM to PAM to ensure Point to Point measurements are correct for Corning. Think linear measurements.</t>
        </r>
      </text>
    </comment>
    <comment ref="CS8" authorId="0" shapeId="0">
      <text>
        <r>
          <rPr>
            <b/>
            <sz val="9"/>
            <color indexed="81"/>
            <rFont val="Tahoma"/>
            <family val="2"/>
          </rPr>
          <t>Dip up/down pole must be shown as a loop for this calculator to accurately capture  measurements</t>
        </r>
      </text>
    </comment>
    <comment ref="CW8" authorId="0" shapeId="0">
      <text>
        <r>
          <rPr>
            <b/>
            <sz val="9"/>
            <color indexed="81"/>
            <rFont val="Tahoma"/>
            <family val="2"/>
          </rPr>
          <t>Only use PAM to PAM to ensure Point to Point measurements are correct for Corning. Think linear measurements.</t>
        </r>
      </text>
    </comment>
    <comment ref="CX8" authorId="0" shapeId="0">
      <text>
        <r>
          <rPr>
            <b/>
            <sz val="9"/>
            <color indexed="81"/>
            <rFont val="Tahoma"/>
            <family val="2"/>
          </rPr>
          <t>Dip up/down pole must be shown as a loop for this calculator to accurately capture  measurements</t>
        </r>
      </text>
    </comment>
    <comment ref="DB8" authorId="0" shapeId="0">
      <text>
        <r>
          <rPr>
            <b/>
            <sz val="9"/>
            <color indexed="81"/>
            <rFont val="Tahoma"/>
            <family val="2"/>
          </rPr>
          <t>Only use PAM to PAM to ensure Point to Point measurements are correct for Corning. Think linear measurements.</t>
        </r>
      </text>
    </comment>
    <comment ref="DC8" authorId="0" shapeId="0">
      <text>
        <r>
          <rPr>
            <b/>
            <sz val="9"/>
            <color indexed="81"/>
            <rFont val="Tahoma"/>
            <family val="2"/>
          </rPr>
          <t>Dip up/down pole must be shown as a loop for this calculator to accurately capture  measurements</t>
        </r>
      </text>
    </comment>
    <comment ref="DG8" authorId="0" shapeId="0">
      <text>
        <r>
          <rPr>
            <b/>
            <sz val="9"/>
            <color indexed="81"/>
            <rFont val="Tahoma"/>
            <family val="2"/>
          </rPr>
          <t>Only use PAM to PAM to ensure Point to Point measurements are correct for Corning. Think linear measurements.</t>
        </r>
      </text>
    </comment>
    <comment ref="DH8" authorId="0" shapeId="0">
      <text>
        <r>
          <rPr>
            <b/>
            <sz val="9"/>
            <color indexed="81"/>
            <rFont val="Tahoma"/>
            <family val="2"/>
          </rPr>
          <t>Dip up/down pole must be shown as a loop for this calculator to accurately capture  measurements</t>
        </r>
      </text>
    </comment>
    <comment ref="DL8" authorId="0" shapeId="0">
      <text>
        <r>
          <rPr>
            <b/>
            <sz val="9"/>
            <color indexed="81"/>
            <rFont val="Tahoma"/>
            <family val="2"/>
          </rPr>
          <t>Only use PAM to PAM to ensure Point to Point measurements are correct for Corning. Think linear measurements.</t>
        </r>
      </text>
    </comment>
    <comment ref="DM8" authorId="0" shapeId="0">
      <text>
        <r>
          <rPr>
            <b/>
            <sz val="9"/>
            <color indexed="81"/>
            <rFont val="Tahoma"/>
            <family val="2"/>
          </rPr>
          <t>Dip up/down pole must be shown as a loop for this calculator to accurately capture  measurements</t>
        </r>
      </text>
    </comment>
    <comment ref="DQ8" authorId="0" shapeId="0">
      <text>
        <r>
          <rPr>
            <b/>
            <sz val="9"/>
            <color indexed="81"/>
            <rFont val="Tahoma"/>
            <family val="2"/>
          </rPr>
          <t>Only use PAM to PAM to ensure Point to Point measurements are correct for Corning. Think linear measurements.</t>
        </r>
      </text>
    </comment>
    <comment ref="DR8" authorId="0" shapeId="0">
      <text>
        <r>
          <rPr>
            <b/>
            <sz val="9"/>
            <color indexed="81"/>
            <rFont val="Tahoma"/>
            <family val="2"/>
          </rPr>
          <t>Dip up/down pole must be shown as a loop for this calculator to accurately capture  measurements</t>
        </r>
      </text>
    </comment>
    <comment ref="DV8" authorId="0" shapeId="0">
      <text>
        <r>
          <rPr>
            <b/>
            <sz val="9"/>
            <color indexed="81"/>
            <rFont val="Tahoma"/>
            <family val="2"/>
          </rPr>
          <t>Only use PAM to PAM to ensure Point to Point measurements are correct for Corning. Think linear measurements.</t>
        </r>
      </text>
    </comment>
    <comment ref="DW8" authorId="0" shapeId="0">
      <text>
        <r>
          <rPr>
            <b/>
            <sz val="9"/>
            <color indexed="81"/>
            <rFont val="Tahoma"/>
            <family val="2"/>
          </rPr>
          <t>Dip up/down pole must be shown as a loop for this calculator to accurately capture  measurements</t>
        </r>
      </text>
    </comment>
    <comment ref="EA8" authorId="0" shapeId="0">
      <text>
        <r>
          <rPr>
            <b/>
            <sz val="9"/>
            <color indexed="81"/>
            <rFont val="Tahoma"/>
            <family val="2"/>
          </rPr>
          <t>Only use PAM to PAM to ensure Point to Point measurements are correct for Corning. Think linear measurements.</t>
        </r>
      </text>
    </comment>
    <comment ref="EB8" authorId="0" shapeId="0">
      <text>
        <r>
          <rPr>
            <b/>
            <sz val="9"/>
            <color indexed="81"/>
            <rFont val="Tahoma"/>
            <family val="2"/>
          </rPr>
          <t>Dip up/down pole must be shown as a loop for this calculator to accurately capture  measurements</t>
        </r>
      </text>
    </comment>
    <comment ref="EF8" authorId="0" shapeId="0">
      <text>
        <r>
          <rPr>
            <b/>
            <sz val="9"/>
            <color indexed="81"/>
            <rFont val="Tahoma"/>
            <family val="2"/>
          </rPr>
          <t>Only use PAM to PAM to ensure Point to Point measurements are correct for Corning. Think linear measurements.</t>
        </r>
      </text>
    </comment>
    <comment ref="EG8" authorId="0" shapeId="0">
      <text>
        <r>
          <rPr>
            <b/>
            <sz val="9"/>
            <color indexed="81"/>
            <rFont val="Tahoma"/>
            <family val="2"/>
          </rPr>
          <t>Dip up/down pole must be shown as a loop for this calculator to accurately capture  measurements</t>
        </r>
      </text>
    </comment>
    <comment ref="EK8" authorId="0" shapeId="0">
      <text>
        <r>
          <rPr>
            <b/>
            <sz val="9"/>
            <color indexed="81"/>
            <rFont val="Tahoma"/>
            <family val="2"/>
          </rPr>
          <t>Only use PAM to PAM to ensure Point to Point measurements are correct for Corning. Think linear measurements.</t>
        </r>
      </text>
    </comment>
    <comment ref="EL8" authorId="0" shapeId="0">
      <text>
        <r>
          <rPr>
            <b/>
            <sz val="9"/>
            <color indexed="81"/>
            <rFont val="Tahoma"/>
            <family val="2"/>
          </rPr>
          <t>Dip up/down pole must be shown as a loop for this calculator to accurately capture  measurements</t>
        </r>
      </text>
    </comment>
    <comment ref="EP8" authorId="0" shapeId="0">
      <text>
        <r>
          <rPr>
            <b/>
            <sz val="9"/>
            <color indexed="81"/>
            <rFont val="Tahoma"/>
            <family val="2"/>
          </rPr>
          <t>Only use PAM to PAM to ensure Point to Point measurements are correct for Corning. Think linear measurements.</t>
        </r>
      </text>
    </comment>
    <comment ref="EQ8" authorId="0" shapeId="0">
      <text>
        <r>
          <rPr>
            <b/>
            <sz val="9"/>
            <color indexed="81"/>
            <rFont val="Tahoma"/>
            <family val="2"/>
          </rPr>
          <t>Dip up/down pole must be shown as a loop for this calculator to accurately capture  measurements</t>
        </r>
      </text>
    </comment>
    <comment ref="EU8" authorId="0" shapeId="0">
      <text>
        <r>
          <rPr>
            <b/>
            <sz val="9"/>
            <color indexed="81"/>
            <rFont val="Tahoma"/>
            <family val="2"/>
          </rPr>
          <t>Only use PAM to PAM to ensure Point to Point measurements are correct for Corning. Think linear measurements.</t>
        </r>
      </text>
    </comment>
    <comment ref="EV8" authorId="0" shapeId="0">
      <text>
        <r>
          <rPr>
            <b/>
            <sz val="9"/>
            <color indexed="81"/>
            <rFont val="Tahoma"/>
            <family val="2"/>
          </rPr>
          <t>Dip up/down pole must be shown as a loop for this calculator to accurately capture  measurements</t>
        </r>
      </text>
    </comment>
    <comment ref="EZ8" authorId="0" shapeId="0">
      <text>
        <r>
          <rPr>
            <b/>
            <sz val="9"/>
            <color indexed="81"/>
            <rFont val="Tahoma"/>
            <family val="2"/>
          </rPr>
          <t>Only use PAM to PAM to ensure Point to Point measurements are correct for Corning. Think linear measurements.</t>
        </r>
      </text>
    </comment>
    <comment ref="FA8" authorId="0" shapeId="0">
      <text>
        <r>
          <rPr>
            <b/>
            <sz val="9"/>
            <color indexed="81"/>
            <rFont val="Tahoma"/>
            <family val="2"/>
          </rPr>
          <t>Dip up/down pole must be shown as a loop for this calculator to accurately capture  measurements</t>
        </r>
      </text>
    </comment>
    <comment ref="FE8" authorId="0" shapeId="0">
      <text>
        <r>
          <rPr>
            <b/>
            <sz val="9"/>
            <color indexed="81"/>
            <rFont val="Tahoma"/>
            <family val="2"/>
          </rPr>
          <t>Only use PAM to PAM to ensure Point to Point measurements are correct for Corning. Think linear measurements.</t>
        </r>
      </text>
    </comment>
    <comment ref="FF8" authorId="0" shapeId="0">
      <text>
        <r>
          <rPr>
            <b/>
            <sz val="9"/>
            <color indexed="81"/>
            <rFont val="Tahoma"/>
            <family val="2"/>
          </rPr>
          <t>Dip up/down pole must be shown as a loop for this calculator to accurately capture  measurements</t>
        </r>
      </text>
    </comment>
    <comment ref="FJ8" authorId="0" shapeId="0">
      <text>
        <r>
          <rPr>
            <b/>
            <sz val="9"/>
            <color indexed="81"/>
            <rFont val="Tahoma"/>
            <family val="2"/>
          </rPr>
          <t>Only use PAM to PAM to ensure Point to Point measurements are correct for Corning. Think linear measurements.</t>
        </r>
      </text>
    </comment>
    <comment ref="FK8" authorId="0" shapeId="0">
      <text>
        <r>
          <rPr>
            <b/>
            <sz val="9"/>
            <color indexed="81"/>
            <rFont val="Tahoma"/>
            <family val="2"/>
          </rPr>
          <t>Dip up/down pole must be shown as a loop for this calculator to accurately capture  measurements</t>
        </r>
      </text>
    </comment>
    <comment ref="FO8" authorId="0" shapeId="0">
      <text>
        <r>
          <rPr>
            <b/>
            <sz val="9"/>
            <color indexed="81"/>
            <rFont val="Tahoma"/>
            <family val="2"/>
          </rPr>
          <t>Only use PAM to PAM to ensure Point to Point measurements are correct for Corning. Think linear measurements.</t>
        </r>
      </text>
    </comment>
    <comment ref="FP8" authorId="0" shapeId="0">
      <text>
        <r>
          <rPr>
            <b/>
            <sz val="9"/>
            <color indexed="81"/>
            <rFont val="Tahoma"/>
            <family val="2"/>
          </rPr>
          <t>Dip up/down pole must be shown as a loop for this calculator to accurately capture  measurements</t>
        </r>
      </text>
    </comment>
    <comment ref="FT8" authorId="0" shapeId="0">
      <text>
        <r>
          <rPr>
            <b/>
            <sz val="9"/>
            <color indexed="81"/>
            <rFont val="Tahoma"/>
            <family val="2"/>
          </rPr>
          <t>Only use PAM to PAM to ensure Point to Point measurements are correct for Corning. Think linear measurements.</t>
        </r>
      </text>
    </comment>
    <comment ref="FU8" authorId="0" shapeId="0">
      <text>
        <r>
          <rPr>
            <b/>
            <sz val="9"/>
            <color indexed="81"/>
            <rFont val="Tahoma"/>
            <family val="2"/>
          </rPr>
          <t>Dip up/down pole must be shown as a loop for this calculator to accurately capture  measurements</t>
        </r>
      </text>
    </comment>
    <comment ref="FY8" authorId="0" shapeId="0">
      <text>
        <r>
          <rPr>
            <b/>
            <sz val="9"/>
            <color indexed="81"/>
            <rFont val="Tahoma"/>
            <family val="2"/>
          </rPr>
          <t>Only use PAM to PAM to ensure Point to Point measurements are correct for Corning. Think linear measurements.</t>
        </r>
      </text>
    </comment>
    <comment ref="FZ8" authorId="0" shapeId="0">
      <text>
        <r>
          <rPr>
            <b/>
            <sz val="9"/>
            <color indexed="81"/>
            <rFont val="Tahoma"/>
            <family val="2"/>
          </rPr>
          <t>Dip up/down pole must be shown as a loop for this calculator to accurately capture  measurements</t>
        </r>
      </text>
    </comment>
    <comment ref="GD8" authorId="0" shapeId="0">
      <text>
        <r>
          <rPr>
            <b/>
            <sz val="9"/>
            <color indexed="81"/>
            <rFont val="Tahoma"/>
            <family val="2"/>
          </rPr>
          <t>Only use PAM to PAM to ensure Point to Point measurements are correct for Corning. Think linear measurements.</t>
        </r>
      </text>
    </comment>
    <comment ref="GE8" authorId="0" shapeId="0">
      <text>
        <r>
          <rPr>
            <b/>
            <sz val="9"/>
            <color indexed="81"/>
            <rFont val="Tahoma"/>
            <family val="2"/>
          </rPr>
          <t>Dip up/down pole must be shown as a loop for this calculator to accurately capture  measurements</t>
        </r>
      </text>
    </comment>
    <comment ref="GI8" authorId="0" shapeId="0">
      <text>
        <r>
          <rPr>
            <b/>
            <sz val="9"/>
            <color indexed="81"/>
            <rFont val="Tahoma"/>
            <family val="2"/>
          </rPr>
          <t>Only use PAM to PAM to ensure Point to Point measurements are correct for Corning. Think linear measurements.</t>
        </r>
      </text>
    </comment>
    <comment ref="GJ8" authorId="0" shapeId="0">
      <text>
        <r>
          <rPr>
            <b/>
            <sz val="9"/>
            <color indexed="81"/>
            <rFont val="Tahoma"/>
            <family val="2"/>
          </rPr>
          <t>Dip up/down pole must be shown as a loop for this calculator to accurately capture  measurements</t>
        </r>
      </text>
    </comment>
    <comment ref="GN8" authorId="0" shapeId="0">
      <text>
        <r>
          <rPr>
            <b/>
            <sz val="9"/>
            <color indexed="81"/>
            <rFont val="Tahoma"/>
            <family val="2"/>
          </rPr>
          <t>Only use PAM to PAM to ensure Point to Point measurements are correct for Corning. Think linear measurements.</t>
        </r>
      </text>
    </comment>
    <comment ref="GO8" authorId="0" shapeId="0">
      <text>
        <r>
          <rPr>
            <b/>
            <sz val="9"/>
            <color indexed="81"/>
            <rFont val="Tahoma"/>
            <family val="2"/>
          </rPr>
          <t>Dip up/down pole must be shown as a loop for this calculator to accurately capture  measurements</t>
        </r>
      </text>
    </comment>
    <comment ref="GS8" authorId="0" shapeId="0">
      <text>
        <r>
          <rPr>
            <b/>
            <sz val="9"/>
            <color indexed="81"/>
            <rFont val="Tahoma"/>
            <family val="2"/>
          </rPr>
          <t>Only use PAM to PAM to ensure Point to Point measurements are correct for Corning. Think linear measurements.</t>
        </r>
      </text>
    </comment>
    <comment ref="GT8" authorId="0" shapeId="0">
      <text>
        <r>
          <rPr>
            <b/>
            <sz val="9"/>
            <color indexed="81"/>
            <rFont val="Tahoma"/>
            <family val="2"/>
          </rPr>
          <t>Dip up/down pole must be shown as a loop for this calculator to accurately capture  measurements</t>
        </r>
      </text>
    </comment>
    <comment ref="GX8" authorId="0" shapeId="0">
      <text>
        <r>
          <rPr>
            <b/>
            <sz val="9"/>
            <color indexed="81"/>
            <rFont val="Tahoma"/>
            <family val="2"/>
          </rPr>
          <t>Only use PAM to PAM to ensure Point to Point measurements are correct for Corning. Think linear measurements.</t>
        </r>
      </text>
    </comment>
    <comment ref="GY8" authorId="0" shapeId="0">
      <text>
        <r>
          <rPr>
            <b/>
            <sz val="9"/>
            <color indexed="81"/>
            <rFont val="Tahoma"/>
            <family val="2"/>
          </rPr>
          <t>Dip up/down pole must be shown as a loop for this calculator to accurately capture  measurements</t>
        </r>
      </text>
    </comment>
    <comment ref="HC8" authorId="0" shapeId="0">
      <text>
        <r>
          <rPr>
            <b/>
            <sz val="9"/>
            <color indexed="81"/>
            <rFont val="Tahoma"/>
            <family val="2"/>
          </rPr>
          <t>Only use PAM to PAM to ensure Point to Point measurements are correct for Corning. Think linear measurements.</t>
        </r>
      </text>
    </comment>
    <comment ref="HD8" authorId="0" shapeId="0">
      <text>
        <r>
          <rPr>
            <b/>
            <sz val="9"/>
            <color indexed="81"/>
            <rFont val="Tahoma"/>
            <family val="2"/>
          </rPr>
          <t>Dip up/down pole must be shown as a loop for this calculator to accurately capture  measurements</t>
        </r>
      </text>
    </comment>
    <comment ref="HH8" authorId="0" shapeId="0">
      <text>
        <r>
          <rPr>
            <b/>
            <sz val="9"/>
            <color indexed="81"/>
            <rFont val="Tahoma"/>
            <family val="2"/>
          </rPr>
          <t>Only use PAM to PAM to ensure Point to Point measurements are correct for Corning. Think linear measurements.</t>
        </r>
      </text>
    </comment>
    <comment ref="HI8" authorId="0" shapeId="0">
      <text>
        <r>
          <rPr>
            <b/>
            <sz val="9"/>
            <color indexed="81"/>
            <rFont val="Tahoma"/>
            <family val="2"/>
          </rPr>
          <t>Dip up/down pole must be shown as a loop for this calculator to accurately capture  measurements</t>
        </r>
      </text>
    </comment>
    <comment ref="HM8" authorId="0" shapeId="0">
      <text>
        <r>
          <rPr>
            <b/>
            <sz val="9"/>
            <color indexed="81"/>
            <rFont val="Tahoma"/>
            <family val="2"/>
          </rPr>
          <t>Only use PAM to PAM to ensure Point to Point measurements are correct for Corning. Think linear measurements.</t>
        </r>
      </text>
    </comment>
    <comment ref="HN8" authorId="0" shapeId="0">
      <text>
        <r>
          <rPr>
            <b/>
            <sz val="9"/>
            <color indexed="81"/>
            <rFont val="Tahoma"/>
            <family val="2"/>
          </rPr>
          <t>Dip up/down pole must be shown as a loop for this calculator to accurately capture  measurements</t>
        </r>
      </text>
    </comment>
    <comment ref="HR8" authorId="0" shapeId="0">
      <text>
        <r>
          <rPr>
            <b/>
            <sz val="9"/>
            <color indexed="81"/>
            <rFont val="Tahoma"/>
            <family val="2"/>
          </rPr>
          <t>Only use PAM to PAM to ensure Point to Point measurements are correct for Corning. Think linear measurements.</t>
        </r>
      </text>
    </comment>
    <comment ref="HS8" authorId="0" shapeId="0">
      <text>
        <r>
          <rPr>
            <b/>
            <sz val="9"/>
            <color indexed="81"/>
            <rFont val="Tahoma"/>
            <family val="2"/>
          </rPr>
          <t>Dip up/down pole must be shown as a loop for this calculator to accurately capture  measurements</t>
        </r>
      </text>
    </comment>
    <comment ref="HW8" authorId="0" shapeId="0">
      <text>
        <r>
          <rPr>
            <b/>
            <sz val="9"/>
            <color indexed="81"/>
            <rFont val="Tahoma"/>
            <family val="2"/>
          </rPr>
          <t>Only use PAM to PAM to ensure Point to Point measurements are correct for Corning. Think linear measurements.</t>
        </r>
      </text>
    </comment>
    <comment ref="HX8" authorId="0" shapeId="0">
      <text>
        <r>
          <rPr>
            <b/>
            <sz val="9"/>
            <color indexed="81"/>
            <rFont val="Tahoma"/>
            <family val="2"/>
          </rPr>
          <t>Dip up/down pole must be shown as a loop for this calculator to accurately capture  measurements</t>
        </r>
      </text>
    </comment>
    <comment ref="IB8" authorId="0" shapeId="0">
      <text>
        <r>
          <rPr>
            <b/>
            <sz val="9"/>
            <color indexed="81"/>
            <rFont val="Tahoma"/>
            <family val="2"/>
          </rPr>
          <t>Only use PAM to PAM to ensure Point to Point measurements are correct for Corning. Think linear measurements.</t>
        </r>
      </text>
    </comment>
    <comment ref="IC8" authorId="0" shapeId="0">
      <text>
        <r>
          <rPr>
            <b/>
            <sz val="9"/>
            <color indexed="81"/>
            <rFont val="Tahoma"/>
            <family val="2"/>
          </rPr>
          <t>Dip up/down pole must be shown as a loop for this calculator to accurately capture  measurements</t>
        </r>
      </text>
    </comment>
    <comment ref="IG8" authorId="0" shapeId="0">
      <text>
        <r>
          <rPr>
            <b/>
            <sz val="9"/>
            <color indexed="81"/>
            <rFont val="Tahoma"/>
            <family val="2"/>
          </rPr>
          <t>Only use PAM to PAM to ensure Point to Point measurements are correct for Corning. Think linear measurements.</t>
        </r>
      </text>
    </comment>
    <comment ref="IH8" authorId="0" shapeId="0">
      <text>
        <r>
          <rPr>
            <b/>
            <sz val="9"/>
            <color indexed="81"/>
            <rFont val="Tahoma"/>
            <family val="2"/>
          </rPr>
          <t>Dip up/down pole must be shown as a loop for this calculator to accurately capture  measurements</t>
        </r>
      </text>
    </comment>
    <comment ref="IL8" authorId="0" shapeId="0">
      <text>
        <r>
          <rPr>
            <b/>
            <sz val="9"/>
            <color indexed="81"/>
            <rFont val="Tahoma"/>
            <family val="2"/>
          </rPr>
          <t>Only use PAM to PAM to ensure Point to Point measurements are correct for Corning. Think linear measurements.</t>
        </r>
      </text>
    </comment>
    <comment ref="IM8" authorId="0" shapeId="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authors>
    <author>CDT User</author>
    <author>ELLER, SCOTT</author>
    <author>LEWIS, CHARLES E</author>
  </authors>
  <commentList>
    <comment ref="B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text>
        <r>
          <rPr>
            <b/>
            <sz val="8"/>
            <color indexed="81"/>
            <rFont val="Tahoma"/>
            <family val="2"/>
          </rPr>
          <t>This will be added to Planning Load Block A for TOTAL</t>
        </r>
        <r>
          <rPr>
            <sz val="8"/>
            <color indexed="81"/>
            <rFont val="Tahoma"/>
            <family val="2"/>
          </rPr>
          <t xml:space="preserve">
</t>
        </r>
      </text>
    </comment>
    <comment ref="J6" authorId="0" shapeId="0">
      <text>
        <r>
          <rPr>
            <b/>
            <sz val="8"/>
            <color indexed="81"/>
            <rFont val="Tahoma"/>
            <family val="2"/>
          </rPr>
          <t>This is the PON OUT count that is not assigned in this cable reel.</t>
        </r>
        <r>
          <rPr>
            <sz val="8"/>
            <color indexed="81"/>
            <rFont val="Tahoma"/>
            <family val="2"/>
          </rPr>
          <t xml:space="preserve">
</t>
        </r>
      </text>
    </comment>
    <comment ref="P6" authorId="1" shapeId="0">
      <text>
        <r>
          <rPr>
            <b/>
            <sz val="9"/>
            <color indexed="81"/>
            <rFont val="Tahoma"/>
            <family val="2"/>
          </rPr>
          <t>REMEMBER: 2-Fbr Tethers are NOT available for RPX CABLE!</t>
        </r>
      </text>
    </comment>
    <comment ref="Q6" authorId="1" shapeId="0">
      <text>
        <r>
          <rPr>
            <b/>
            <sz val="9"/>
            <color indexed="81"/>
            <rFont val="Tahoma"/>
            <family val="2"/>
          </rPr>
          <t>REMEMBER: 2-Fbr Tethers are NOT available for RPX CABLE!</t>
        </r>
      </text>
    </comment>
    <comment ref="S6" authorId="1" shapeId="0">
      <text>
        <r>
          <rPr>
            <b/>
            <sz val="9"/>
            <color indexed="81"/>
            <rFont val="Tahoma"/>
            <family val="2"/>
          </rPr>
          <t>REMEMBER: 2-Fbr Tethers are NOT available for RPX CABLE!</t>
        </r>
      </text>
    </comment>
    <comment ref="T6" authorId="1" shapeId="0">
      <text>
        <r>
          <rPr>
            <b/>
            <sz val="9"/>
            <color indexed="81"/>
            <rFont val="Tahoma"/>
            <family val="2"/>
          </rPr>
          <t>REMEMBER: 2-Fbr Tethers are NOT available for RPX CABLE!</t>
        </r>
      </text>
    </comment>
    <comment ref="B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text>
        <r>
          <rPr>
            <b/>
            <sz val="8"/>
            <color indexed="81"/>
            <rFont val="Tahoma"/>
            <family val="2"/>
          </rPr>
          <t>Make sure you add this number to "TAT FIBERS ASSIGNED" for the total required in the Load Block on the prints.</t>
        </r>
      </text>
    </comment>
    <comment ref="G7" authorId="0" shapeId="0">
      <text>
        <r>
          <rPr>
            <b/>
            <sz val="8"/>
            <color indexed="81"/>
            <rFont val="Tahoma"/>
            <family val="2"/>
          </rPr>
          <t>Includes "DEAD" Count (No PON count assigned)</t>
        </r>
      </text>
    </comment>
    <comment ref="I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text>
        <r>
          <rPr>
            <b/>
            <sz val="9"/>
            <color indexed="81"/>
            <rFont val="Tahoma"/>
            <family val="2"/>
          </rPr>
          <t>REMEMBER: 6-Fbr Tethers are NOT available for RPX CABLE!</t>
        </r>
      </text>
    </comment>
    <comment ref="Q8" authorId="1" shapeId="0">
      <text>
        <r>
          <rPr>
            <b/>
            <sz val="9"/>
            <color indexed="81"/>
            <rFont val="Tahoma"/>
            <family val="2"/>
          </rPr>
          <t>REMEMBER: 6-Fbr Tethers are NOT available for RPX CABLE!</t>
        </r>
      </text>
    </comment>
    <comment ref="S8" authorId="1" shapeId="0">
      <text>
        <r>
          <rPr>
            <b/>
            <sz val="9"/>
            <color indexed="81"/>
            <rFont val="Tahoma"/>
            <family val="2"/>
          </rPr>
          <t>REMEMBER: 6-Fbr Tethers are NOT available for RPX CABLE!</t>
        </r>
      </text>
    </comment>
    <comment ref="T8" authorId="1" shapeId="0">
      <text>
        <r>
          <rPr>
            <b/>
            <sz val="9"/>
            <color indexed="81"/>
            <rFont val="Tahoma"/>
            <family val="2"/>
          </rPr>
          <t>REMEMBER: 6-Fbr Tethers are NOT available for AERIAL CABLE!</t>
        </r>
      </text>
    </comment>
    <comment ref="B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text>
        <r>
          <rPr>
            <b/>
            <sz val="8"/>
            <color indexed="81"/>
            <rFont val="Tahoma"/>
            <family val="2"/>
          </rPr>
          <t>These are "manufacturing rules" and general warnings</t>
        </r>
        <r>
          <rPr>
            <sz val="8"/>
            <color indexed="81"/>
            <rFont val="Tahoma"/>
            <family val="2"/>
          </rPr>
          <t xml:space="preserve">
</t>
        </r>
      </text>
    </comment>
    <comment ref="B1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text>
        <r>
          <rPr>
            <b/>
            <sz val="8"/>
            <color indexed="81"/>
            <rFont val="Tahoma"/>
            <family val="2"/>
          </rPr>
          <t>This number is a sum of TOTAL PLANNED plus the ASSIGNED TO TETHERS</t>
        </r>
        <r>
          <rPr>
            <sz val="8"/>
            <color indexed="81"/>
            <rFont val="Tahoma"/>
            <family val="2"/>
          </rPr>
          <t xml:space="preserve">
</t>
        </r>
      </text>
    </comment>
    <comment ref="Z14" authorId="0" shapeId="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text>
        <r>
          <rPr>
            <b/>
            <sz val="8"/>
            <color indexed="81"/>
            <rFont val="Tahoma"/>
            <family val="2"/>
          </rPr>
          <t>Counting from High count Backwards- this is Fiber Strand 133</t>
        </r>
      </text>
    </comment>
    <comment ref="AB14" authorId="0" shapeId="0">
      <text>
        <r>
          <rPr>
            <b/>
            <sz val="8"/>
            <color indexed="81"/>
            <rFont val="Tahoma"/>
            <family val="2"/>
          </rPr>
          <t>Counting from High count Backwards- this is Fiber Strand 144</t>
        </r>
        <r>
          <rPr>
            <sz val="8"/>
            <color indexed="81"/>
            <rFont val="Tahoma"/>
            <family val="2"/>
          </rPr>
          <t xml:space="preserve">
</t>
        </r>
      </text>
    </comment>
    <comment ref="C15" authorId="0" shapeId="0">
      <text>
        <r>
          <rPr>
            <b/>
            <sz val="8"/>
            <color indexed="81"/>
            <rFont val="Tahoma"/>
            <family val="2"/>
          </rPr>
          <t xml:space="preserve">Select if this tether will be used to feed a CFST or a lateral cable. </t>
        </r>
      </text>
    </comment>
    <comment ref="D15" authorId="0" shapeId="0">
      <text>
        <r>
          <rPr>
            <b/>
            <sz val="8"/>
            <color indexed="81"/>
            <rFont val="Tahoma"/>
            <family val="2"/>
          </rPr>
          <t>Note the Terminal Address to keep your locations straight</t>
        </r>
        <r>
          <rPr>
            <sz val="8"/>
            <color indexed="81"/>
            <rFont val="Tahoma"/>
            <family val="2"/>
          </rPr>
          <t xml:space="preserve">
</t>
        </r>
      </text>
    </comment>
    <comment ref="E15" authorId="0" shapeId="0">
      <text>
        <r>
          <rPr>
            <b/>
            <sz val="9"/>
            <color indexed="81"/>
            <rFont val="Calibri"/>
            <family val="2"/>
            <scheme val="minor"/>
          </rPr>
          <t>Pick the Tether Size for the location</t>
        </r>
        <r>
          <rPr>
            <sz val="8"/>
            <color indexed="81"/>
            <rFont val="Tahoma"/>
            <family val="2"/>
          </rPr>
          <t xml:space="preserve">
</t>
        </r>
      </text>
    </comment>
    <comment ref="F15" authorId="2" shapeId="0">
      <text>
        <r>
          <rPr>
            <b/>
            <sz val="9"/>
            <color indexed="81"/>
            <rFont val="Tahoma"/>
            <family val="2"/>
          </rPr>
          <t>Identify TCF or FST location.
Leave blank if tether is NOT for a TCF or FST!</t>
        </r>
      </text>
    </comment>
    <comment ref="H15" authorId="0" shapeId="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text>
        <r>
          <rPr>
            <b/>
            <sz val="8"/>
            <color indexed="81"/>
            <rFont val="Tahoma"/>
            <family val="2"/>
          </rPr>
          <t>If any of these numbers are negative, check your PON count and Cable size</t>
        </r>
      </text>
    </comment>
    <comment ref="J1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text>
        <r>
          <rPr>
            <b/>
            <sz val="9"/>
            <color indexed="81"/>
            <rFont val="Tahoma"/>
            <family val="2"/>
          </rPr>
          <t>Leave blank if using 10' Terminal Tail
Enter Tail length if greater than 10'</t>
        </r>
      </text>
    </comment>
    <comment ref="M15" authorId="0" shapeId="0">
      <text>
        <r>
          <rPr>
            <b/>
            <sz val="8"/>
            <color indexed="81"/>
            <rFont val="Tahoma"/>
            <family val="2"/>
          </rPr>
          <t>Make design notes such as slack coils, realingment loops,  or location notes</t>
        </r>
      </text>
    </comment>
    <comment ref="Z15" authorId="0" shapeId="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text>
        <r>
          <rPr>
            <b/>
            <sz val="8"/>
            <color indexed="81"/>
            <rFont val="Tahoma"/>
            <family val="2"/>
          </rPr>
          <t xml:space="preserve">Counting from High count Backwards- this is Fiber Strand 145
</t>
        </r>
      </text>
    </comment>
    <comment ref="AB15" authorId="0" shapeId="0">
      <text>
        <r>
          <rPr>
            <b/>
            <sz val="8"/>
            <color indexed="81"/>
            <rFont val="Tahoma"/>
            <family val="2"/>
          </rPr>
          <t>Counting from High count Backwards- this is Fiber Strand 156</t>
        </r>
      </text>
    </comment>
    <comment ref="J17" authorId="1" shapeId="0">
      <text>
        <r>
          <rPr>
            <b/>
            <sz val="9"/>
            <color indexed="81"/>
            <rFont val="Tahoma"/>
            <family val="2"/>
          </rPr>
          <t>If this highlights as an error, consider upsizing the Tether size for better ribbon utilization</t>
        </r>
      </text>
    </comment>
    <comment ref="J18" authorId="1" shapeId="0">
      <text>
        <r>
          <rPr>
            <b/>
            <sz val="9"/>
            <color indexed="81"/>
            <rFont val="Tahoma"/>
            <family val="2"/>
          </rPr>
          <t>If this highlights as an error, consider upsizing the Tether size for better ribbon utilization</t>
        </r>
      </text>
    </comment>
    <comment ref="J19" authorId="1" shapeId="0">
      <text>
        <r>
          <rPr>
            <b/>
            <sz val="9"/>
            <color indexed="81"/>
            <rFont val="Tahoma"/>
            <family val="2"/>
          </rPr>
          <t>If this highlights as an error, consider upsizing the Tether size for better ribbon utilization</t>
        </r>
      </text>
    </comment>
    <comment ref="J20" authorId="1" shapeId="0">
      <text>
        <r>
          <rPr>
            <b/>
            <sz val="9"/>
            <color indexed="81"/>
            <rFont val="Tahoma"/>
            <family val="2"/>
          </rPr>
          <t>If this highlights as an error, consider upsizing the Tether size for better ribbon utilization</t>
        </r>
      </text>
    </comment>
    <comment ref="J21" authorId="1" shapeId="0">
      <text>
        <r>
          <rPr>
            <b/>
            <sz val="9"/>
            <color indexed="81"/>
            <rFont val="Tahoma"/>
            <family val="2"/>
          </rPr>
          <t>If this highlights as an error, consider upsizing the Tether size for better ribbon utilization</t>
        </r>
      </text>
    </comment>
    <comment ref="J22" authorId="1" shapeId="0">
      <text>
        <r>
          <rPr>
            <b/>
            <sz val="9"/>
            <color indexed="81"/>
            <rFont val="Tahoma"/>
            <family val="2"/>
          </rPr>
          <t>If this highlights as an error, consider upsizing the Tether size for better ribbon utilization</t>
        </r>
      </text>
    </comment>
    <comment ref="J23" authorId="1" shapeId="0">
      <text>
        <r>
          <rPr>
            <b/>
            <sz val="9"/>
            <color indexed="81"/>
            <rFont val="Tahoma"/>
            <family val="2"/>
          </rPr>
          <t>If this highlights as an error, consider upsizing the Tether size for better ribbon utilization</t>
        </r>
      </text>
    </comment>
    <comment ref="J24" authorId="1" shapeId="0">
      <text>
        <r>
          <rPr>
            <b/>
            <sz val="9"/>
            <color indexed="81"/>
            <rFont val="Tahoma"/>
            <family val="2"/>
          </rPr>
          <t>If this highlights as an error, consider upsizing the Tether size for better ribbon utilization</t>
        </r>
      </text>
    </comment>
    <comment ref="J25" authorId="1" shapeId="0">
      <text>
        <r>
          <rPr>
            <b/>
            <sz val="9"/>
            <color indexed="81"/>
            <rFont val="Tahoma"/>
            <family val="2"/>
          </rPr>
          <t>If this highlights as an error, consider upsizing the Tether size for better ribbon utilization</t>
        </r>
      </text>
    </comment>
    <comment ref="J26" authorId="1" shapeId="0">
      <text>
        <r>
          <rPr>
            <b/>
            <sz val="9"/>
            <color indexed="81"/>
            <rFont val="Tahoma"/>
            <family val="2"/>
          </rPr>
          <t>If this highlights as an error, consider upsizing the Tether size for better ribbon utilization</t>
        </r>
      </text>
    </comment>
    <comment ref="J27" authorId="1" shapeId="0">
      <text>
        <r>
          <rPr>
            <b/>
            <sz val="9"/>
            <color indexed="81"/>
            <rFont val="Tahoma"/>
            <family val="2"/>
          </rPr>
          <t>If this highlights as an error, consider upsizing the Tether size for better ribbon utilization</t>
        </r>
      </text>
    </comment>
    <comment ref="J28" authorId="1" shapeId="0">
      <text>
        <r>
          <rPr>
            <b/>
            <sz val="9"/>
            <color indexed="81"/>
            <rFont val="Tahoma"/>
            <family val="2"/>
          </rPr>
          <t>If this highlights as an error, consider upsizing the Tether size for better ribbon utilization</t>
        </r>
      </text>
    </comment>
    <comment ref="J29" authorId="1" shapeId="0">
      <text>
        <r>
          <rPr>
            <b/>
            <sz val="9"/>
            <color indexed="81"/>
            <rFont val="Tahoma"/>
            <family val="2"/>
          </rPr>
          <t>If this highlights as an error, consider upsizing the Tether size for better ribbon utilization</t>
        </r>
      </text>
    </comment>
    <comment ref="J30" authorId="1" shapeId="0">
      <text>
        <r>
          <rPr>
            <b/>
            <sz val="9"/>
            <color indexed="81"/>
            <rFont val="Tahoma"/>
            <family val="2"/>
          </rPr>
          <t>If this highlights as an error, consider upsizing the Tether size for better ribbon utilization</t>
        </r>
      </text>
    </comment>
    <comment ref="J31" authorId="1" shapeId="0">
      <text>
        <r>
          <rPr>
            <b/>
            <sz val="9"/>
            <color indexed="81"/>
            <rFont val="Tahoma"/>
            <family val="2"/>
          </rPr>
          <t>If this highlights as an error, consider upsizing the Tether size for better ribbon utilization</t>
        </r>
      </text>
    </comment>
    <comment ref="J32" authorId="1" shapeId="0">
      <text>
        <r>
          <rPr>
            <b/>
            <sz val="9"/>
            <color indexed="81"/>
            <rFont val="Tahoma"/>
            <family val="2"/>
          </rPr>
          <t>If this highlights as an error, consider upsizing the Tether size for better ribbon utilization</t>
        </r>
      </text>
    </comment>
    <comment ref="J33" authorId="1" shapeId="0">
      <text>
        <r>
          <rPr>
            <b/>
            <sz val="9"/>
            <color indexed="81"/>
            <rFont val="Tahoma"/>
            <family val="2"/>
          </rPr>
          <t>If this highlights as an error, consider upsizing the Tether size for better ribbon utilization</t>
        </r>
      </text>
    </comment>
    <comment ref="J34" authorId="1" shapeId="0">
      <text>
        <r>
          <rPr>
            <b/>
            <sz val="9"/>
            <color indexed="81"/>
            <rFont val="Tahoma"/>
            <family val="2"/>
          </rPr>
          <t>If this highlights as an error, consider upsizing the Tether size for better ribbon utilization</t>
        </r>
      </text>
    </comment>
    <comment ref="C35" authorId="1" shapeId="0">
      <text>
        <r>
          <rPr>
            <b/>
            <sz val="9"/>
            <color indexed="81"/>
            <rFont val="Tahoma"/>
            <family val="2"/>
          </rPr>
          <t>DBL REV requires TWO rows!
TPL REV requires THREE rows!
QD REV requires FOUR rows!</t>
        </r>
      </text>
    </comment>
    <comment ref="J35" authorId="1" shapeId="0">
      <text>
        <r>
          <rPr>
            <b/>
            <sz val="9"/>
            <color indexed="81"/>
            <rFont val="Tahoma"/>
            <family val="2"/>
          </rPr>
          <t>If this highlights as an error, consider upsizing the Tether size for better ribbon utilization</t>
        </r>
      </text>
    </comment>
    <comment ref="C36" authorId="1" shapeId="0">
      <text>
        <r>
          <rPr>
            <b/>
            <sz val="9"/>
            <color indexed="81"/>
            <rFont val="Tahoma"/>
            <family val="2"/>
          </rPr>
          <t>DBL REV requires TWO rows!
TPL REV requires THREE rows!
QD REV requires FOUR rows!</t>
        </r>
      </text>
    </comment>
    <comment ref="J36" authorId="1" shapeId="0">
      <text>
        <r>
          <rPr>
            <b/>
            <sz val="9"/>
            <color indexed="81"/>
            <rFont val="Tahoma"/>
            <family val="2"/>
          </rPr>
          <t>If this highlights as an error, consider upsizing the Tether size for better ribbon utilization</t>
        </r>
      </text>
    </comment>
    <comment ref="C37" authorId="1" shapeId="0">
      <text>
        <r>
          <rPr>
            <b/>
            <sz val="9"/>
            <color indexed="81"/>
            <rFont val="Tahoma"/>
            <family val="2"/>
          </rPr>
          <t>DBL REV requires TWO rows!
TPL REV requires THREE rows!
QD REV requires FOUR rows!</t>
        </r>
      </text>
    </comment>
    <comment ref="J37" authorId="1" shapeId="0">
      <text>
        <r>
          <rPr>
            <b/>
            <sz val="9"/>
            <color indexed="81"/>
            <rFont val="Tahoma"/>
            <family val="2"/>
          </rPr>
          <t>If this highlights as an error, consider upsizing the Tether size for better ribbon utilization</t>
        </r>
      </text>
    </comment>
    <comment ref="C38" authorId="1" shapeId="0">
      <text>
        <r>
          <rPr>
            <b/>
            <sz val="9"/>
            <color indexed="81"/>
            <rFont val="Tahoma"/>
            <family val="2"/>
          </rPr>
          <t>DBL REV requires TWO rows!
TPL REV requires THREE rows!
QD REV requires FOUR rows!</t>
        </r>
      </text>
    </comment>
    <comment ref="J38" authorId="1" shapeId="0">
      <text>
        <r>
          <rPr>
            <b/>
            <sz val="9"/>
            <color indexed="81"/>
            <rFont val="Tahoma"/>
            <family val="2"/>
          </rPr>
          <t>If this highlights as an error, consider upsizing the Tether size for better ribbon utilization</t>
        </r>
      </text>
    </comment>
    <comment ref="C39" authorId="1" shapeId="0">
      <text>
        <r>
          <rPr>
            <b/>
            <sz val="9"/>
            <color indexed="81"/>
            <rFont val="Tahoma"/>
            <family val="2"/>
          </rPr>
          <t>DBL REV requires TWO rows!
TPL REV requires THREE rows!
QD REV requires FOUR rows!</t>
        </r>
      </text>
    </comment>
    <comment ref="J39" authorId="1" shapeId="0">
      <text>
        <r>
          <rPr>
            <b/>
            <sz val="9"/>
            <color indexed="81"/>
            <rFont val="Tahoma"/>
            <family val="2"/>
          </rPr>
          <t>If this highlights as an error, consider upsizing the Tether size for better ribbon utilization</t>
        </r>
      </text>
    </comment>
    <comment ref="C40" authorId="1" shapeId="0">
      <text>
        <r>
          <rPr>
            <b/>
            <sz val="9"/>
            <color indexed="81"/>
            <rFont val="Tahoma"/>
            <family val="2"/>
          </rPr>
          <t>DBL REV requires TWO rows!
TPL REV requires THREE rows!
QD REV requires FOUR rows!</t>
        </r>
      </text>
    </comment>
    <comment ref="J40" authorId="1" shapeId="0">
      <text>
        <r>
          <rPr>
            <b/>
            <sz val="9"/>
            <color indexed="81"/>
            <rFont val="Tahoma"/>
            <family val="2"/>
          </rPr>
          <t>If this highlights as an error, consider upsizing the Tether size for better ribbon utilization</t>
        </r>
      </text>
    </comment>
    <comment ref="C41" authorId="1" shapeId="0">
      <text>
        <r>
          <rPr>
            <b/>
            <sz val="9"/>
            <color indexed="81"/>
            <rFont val="Tahoma"/>
            <family val="2"/>
          </rPr>
          <t>DBL REV requires TWO rows!
TPL REV requires THREE rows!
QD REV requires FOUR rows!</t>
        </r>
      </text>
    </comment>
    <comment ref="J41" authorId="1" shapeId="0">
      <text>
        <r>
          <rPr>
            <b/>
            <sz val="9"/>
            <color indexed="81"/>
            <rFont val="Tahoma"/>
            <family val="2"/>
          </rPr>
          <t>If this highlights as an error, consider upsizing the Tether size for better ribbon utilization</t>
        </r>
      </text>
    </comment>
    <comment ref="B4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text>
        <r>
          <rPr>
            <b/>
            <sz val="8"/>
            <color indexed="81"/>
            <rFont val="Tahoma"/>
            <family val="2"/>
          </rPr>
          <t>This will be added to Planning Load Block A for TOTAL</t>
        </r>
        <r>
          <rPr>
            <sz val="8"/>
            <color indexed="81"/>
            <rFont val="Tahoma"/>
            <family val="2"/>
          </rPr>
          <t xml:space="preserve">
</t>
        </r>
      </text>
    </comment>
    <comment ref="J47" authorId="0" shapeId="0">
      <text>
        <r>
          <rPr>
            <b/>
            <sz val="8"/>
            <color indexed="81"/>
            <rFont val="Tahoma"/>
            <family val="2"/>
          </rPr>
          <t>This is the PON OUT count that is not assigned in this cable reel.</t>
        </r>
        <r>
          <rPr>
            <sz val="8"/>
            <color indexed="81"/>
            <rFont val="Tahoma"/>
            <family val="2"/>
          </rPr>
          <t xml:space="preserve">
</t>
        </r>
      </text>
    </comment>
    <comment ref="P47" authorId="1" shapeId="0">
      <text>
        <r>
          <rPr>
            <b/>
            <sz val="9"/>
            <color indexed="81"/>
            <rFont val="Tahoma"/>
            <family val="2"/>
          </rPr>
          <t>REMEMBER: 2-Fbr Tethers are NOT available for RPX CABLE!</t>
        </r>
      </text>
    </comment>
    <comment ref="Q47" authorId="1" shapeId="0">
      <text>
        <r>
          <rPr>
            <b/>
            <sz val="9"/>
            <color indexed="81"/>
            <rFont val="Tahoma"/>
            <family val="2"/>
          </rPr>
          <t>REMEMBER: 2-Fbr Tethers are NOT available for RPX CABLE!</t>
        </r>
      </text>
    </comment>
    <comment ref="S47" authorId="1" shapeId="0">
      <text>
        <r>
          <rPr>
            <b/>
            <sz val="9"/>
            <color indexed="81"/>
            <rFont val="Tahoma"/>
            <family val="2"/>
          </rPr>
          <t>REMEMBER: 2-Fbr Tethers are NOT available for RPX CABLE!</t>
        </r>
      </text>
    </comment>
    <comment ref="T47" authorId="1" shapeId="0">
      <text>
        <r>
          <rPr>
            <b/>
            <sz val="9"/>
            <color indexed="81"/>
            <rFont val="Tahoma"/>
            <family val="2"/>
          </rPr>
          <t>REMEMBER: 2-Fbr Tethers are NOT available for RPX CABLE!</t>
        </r>
      </text>
    </comment>
    <comment ref="B4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text>
        <r>
          <rPr>
            <b/>
            <sz val="8"/>
            <color indexed="81"/>
            <rFont val="Tahoma"/>
            <family val="2"/>
          </rPr>
          <t>Make sure you add this number to "TAT FIBERS ASSIGNED" for the total required in the Load Block on the prints.</t>
        </r>
      </text>
    </comment>
    <comment ref="G48" authorId="0" shapeId="0">
      <text>
        <r>
          <rPr>
            <b/>
            <sz val="8"/>
            <color indexed="81"/>
            <rFont val="Tahoma"/>
            <family val="2"/>
          </rPr>
          <t>Includes "DEAD" Count (No PON count assigned)</t>
        </r>
      </text>
    </comment>
    <comment ref="I4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text>
        <r>
          <rPr>
            <b/>
            <sz val="9"/>
            <color indexed="81"/>
            <rFont val="Tahoma"/>
            <family val="2"/>
          </rPr>
          <t>REMEMBER: 6-Fbr Tethers are NOT available for RPX CABLE!</t>
        </r>
      </text>
    </comment>
    <comment ref="Q49" authorId="1" shapeId="0">
      <text>
        <r>
          <rPr>
            <b/>
            <sz val="9"/>
            <color indexed="81"/>
            <rFont val="Tahoma"/>
            <family val="2"/>
          </rPr>
          <t>REMEMBER: 6-Fbr Tethers are NOT available for RPX CABLE!</t>
        </r>
      </text>
    </comment>
    <comment ref="S49" authorId="1" shapeId="0">
      <text>
        <r>
          <rPr>
            <b/>
            <sz val="9"/>
            <color indexed="81"/>
            <rFont val="Tahoma"/>
            <family val="2"/>
          </rPr>
          <t>REMEMBER: 6-Fbr Tethers are NOT available for RPX CABLE!</t>
        </r>
      </text>
    </comment>
    <comment ref="T49" authorId="1" shapeId="0">
      <text>
        <r>
          <rPr>
            <b/>
            <sz val="9"/>
            <color indexed="81"/>
            <rFont val="Tahoma"/>
            <family val="2"/>
          </rPr>
          <t>REMEMBER: 6-Fbr Tethers are NOT available for AERIAL CABLE!</t>
        </r>
      </text>
    </comment>
    <comment ref="B5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text>
        <r>
          <rPr>
            <b/>
            <sz val="8"/>
            <color indexed="81"/>
            <rFont val="Tahoma"/>
            <family val="2"/>
          </rPr>
          <t>These are "manufacturing rules" and general warnings</t>
        </r>
        <r>
          <rPr>
            <sz val="8"/>
            <color indexed="81"/>
            <rFont val="Tahoma"/>
            <family val="2"/>
          </rPr>
          <t xml:space="preserve">
</t>
        </r>
      </text>
    </comment>
    <comment ref="B5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text>
        <r>
          <rPr>
            <b/>
            <sz val="8"/>
            <color indexed="81"/>
            <rFont val="Tahoma"/>
            <family val="2"/>
          </rPr>
          <t>This number is a sum of TOTAL PLANNED plus the ASSIGNED TO TETHERS</t>
        </r>
        <r>
          <rPr>
            <sz val="8"/>
            <color indexed="81"/>
            <rFont val="Tahoma"/>
            <family val="2"/>
          </rPr>
          <t xml:space="preserve">
</t>
        </r>
      </text>
    </comment>
    <comment ref="Z55" authorId="0" shapeId="0">
      <text>
        <r>
          <rPr>
            <b/>
            <sz val="8"/>
            <color indexed="81"/>
            <rFont val="Tahoma"/>
            <family val="2"/>
          </rPr>
          <t>When using a 216, these are the 2-buffer tubes that can't be cross-assigned</t>
        </r>
        <r>
          <rPr>
            <sz val="8"/>
            <color indexed="81"/>
            <rFont val="Tahoma"/>
            <family val="2"/>
          </rPr>
          <t xml:space="preserve">
</t>
        </r>
      </text>
    </comment>
    <comment ref="AA55" authorId="0" shapeId="0">
      <text>
        <r>
          <rPr>
            <b/>
            <sz val="8"/>
            <color indexed="81"/>
            <rFont val="Tahoma"/>
            <family val="2"/>
          </rPr>
          <t>Counting from High count Backwards- this is Fiber Strand 133</t>
        </r>
      </text>
    </comment>
    <comment ref="AB55" authorId="0" shapeId="0">
      <text>
        <r>
          <rPr>
            <b/>
            <sz val="8"/>
            <color indexed="81"/>
            <rFont val="Tahoma"/>
            <family val="2"/>
          </rPr>
          <t>Counting from High count Backwards- this is Fiber Strand 144</t>
        </r>
        <r>
          <rPr>
            <sz val="8"/>
            <color indexed="81"/>
            <rFont val="Tahoma"/>
            <family val="2"/>
          </rPr>
          <t xml:space="preserve">
</t>
        </r>
      </text>
    </comment>
    <comment ref="C56" authorId="0" shapeId="0">
      <text>
        <r>
          <rPr>
            <b/>
            <sz val="8"/>
            <color indexed="81"/>
            <rFont val="Tahoma"/>
            <family val="2"/>
          </rPr>
          <t xml:space="preserve">Select if this tether will be used to feed a CFST or a lateral cable. </t>
        </r>
      </text>
    </comment>
    <comment ref="D56" authorId="0" shapeId="0">
      <text>
        <r>
          <rPr>
            <b/>
            <sz val="8"/>
            <color indexed="81"/>
            <rFont val="Tahoma"/>
            <family val="2"/>
          </rPr>
          <t>Note the Terminal Address to keep your locations straight</t>
        </r>
        <r>
          <rPr>
            <sz val="8"/>
            <color indexed="81"/>
            <rFont val="Tahoma"/>
            <family val="2"/>
          </rPr>
          <t xml:space="preserve">
</t>
        </r>
      </text>
    </comment>
    <comment ref="E56" authorId="0" shapeId="0">
      <text>
        <r>
          <rPr>
            <b/>
            <sz val="9"/>
            <color indexed="81"/>
            <rFont val="Calibri"/>
            <family val="2"/>
            <scheme val="minor"/>
          </rPr>
          <t>Pick the Tether Size for the location</t>
        </r>
        <r>
          <rPr>
            <sz val="8"/>
            <color indexed="81"/>
            <rFont val="Tahoma"/>
            <family val="2"/>
          </rPr>
          <t xml:space="preserve">
</t>
        </r>
      </text>
    </comment>
    <comment ref="F56" authorId="2" shapeId="0">
      <text>
        <r>
          <rPr>
            <b/>
            <sz val="9"/>
            <color indexed="81"/>
            <rFont val="Tahoma"/>
            <family val="2"/>
          </rPr>
          <t>Identify TCF or FST location.
Leave blank if tether is NOT for a TCF or FST!</t>
        </r>
      </text>
    </comment>
    <comment ref="H56" authorId="0" shapeId="0">
      <text>
        <r>
          <rPr>
            <b/>
            <sz val="8"/>
            <color indexed="81"/>
            <rFont val="Tahoma"/>
            <family val="2"/>
          </rPr>
          <t>If any of these numbers are negative, check your PON count and Cable size</t>
        </r>
        <r>
          <rPr>
            <sz val="8"/>
            <color indexed="81"/>
            <rFont val="Tahoma"/>
            <family val="2"/>
          </rPr>
          <t xml:space="preserve">
</t>
        </r>
      </text>
    </comment>
    <comment ref="I56" authorId="0" shapeId="0">
      <text>
        <r>
          <rPr>
            <b/>
            <sz val="8"/>
            <color indexed="81"/>
            <rFont val="Tahoma"/>
            <family val="2"/>
          </rPr>
          <t>If any of these numbers are negative, check your PON count and Cable size</t>
        </r>
      </text>
    </comment>
    <comment ref="J5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text>
        <r>
          <rPr>
            <b/>
            <sz val="9"/>
            <color indexed="81"/>
            <rFont val="Tahoma"/>
            <family val="2"/>
          </rPr>
          <t>Leave blank if using 10' Terminal Tail
Enter Tail length if greater than 10'</t>
        </r>
      </text>
    </comment>
    <comment ref="M56" authorId="0" shapeId="0">
      <text>
        <r>
          <rPr>
            <b/>
            <sz val="8"/>
            <color indexed="81"/>
            <rFont val="Tahoma"/>
            <family val="2"/>
          </rPr>
          <t>Make design notes such as slack coils, realingment loops,  or location notes</t>
        </r>
      </text>
    </comment>
    <comment ref="Z56" authorId="0" shapeId="0">
      <text>
        <r>
          <rPr>
            <b/>
            <sz val="8"/>
            <color indexed="81"/>
            <rFont val="Tahoma"/>
            <family val="2"/>
          </rPr>
          <t>When using a 216, these are the 2-buffer tubes that can't be cross-assigned</t>
        </r>
        <r>
          <rPr>
            <sz val="8"/>
            <color indexed="81"/>
            <rFont val="Tahoma"/>
            <family val="2"/>
          </rPr>
          <t xml:space="preserve">
</t>
        </r>
      </text>
    </comment>
    <comment ref="AA56" authorId="0" shapeId="0">
      <text>
        <r>
          <rPr>
            <b/>
            <sz val="8"/>
            <color indexed="81"/>
            <rFont val="Tahoma"/>
            <family val="2"/>
          </rPr>
          <t xml:space="preserve">Counting from High count Backwards- this is Fiber Strand 145
</t>
        </r>
      </text>
    </comment>
    <comment ref="AB56" authorId="0" shapeId="0">
      <text>
        <r>
          <rPr>
            <b/>
            <sz val="8"/>
            <color indexed="81"/>
            <rFont val="Tahoma"/>
            <family val="2"/>
          </rPr>
          <t>Counting from High count Backwards- this is Fiber Strand 156</t>
        </r>
      </text>
    </comment>
    <comment ref="J58" authorId="1" shapeId="0">
      <text>
        <r>
          <rPr>
            <b/>
            <sz val="9"/>
            <color indexed="81"/>
            <rFont val="Tahoma"/>
            <family val="2"/>
          </rPr>
          <t>If this highlights as an error, consider upsizing the Tether size for better ribbon utilization</t>
        </r>
      </text>
    </comment>
    <comment ref="J59" authorId="1" shapeId="0">
      <text>
        <r>
          <rPr>
            <b/>
            <sz val="9"/>
            <color indexed="81"/>
            <rFont val="Tahoma"/>
            <family val="2"/>
          </rPr>
          <t>If this highlights as an error, consider upsizing the Tether size for better ribbon utilization</t>
        </r>
      </text>
    </comment>
    <comment ref="J60" authorId="1" shapeId="0">
      <text>
        <r>
          <rPr>
            <b/>
            <sz val="9"/>
            <color indexed="81"/>
            <rFont val="Tahoma"/>
            <family val="2"/>
          </rPr>
          <t>If this highlights as an error, consider upsizing the Tether size for better ribbon utilization</t>
        </r>
      </text>
    </comment>
    <comment ref="J61" authorId="1" shapeId="0">
      <text>
        <r>
          <rPr>
            <b/>
            <sz val="9"/>
            <color indexed="81"/>
            <rFont val="Tahoma"/>
            <family val="2"/>
          </rPr>
          <t>If this highlights as an error, consider upsizing the Tether size for better ribbon utilization</t>
        </r>
      </text>
    </comment>
    <comment ref="J62" authorId="1" shapeId="0">
      <text>
        <r>
          <rPr>
            <b/>
            <sz val="9"/>
            <color indexed="81"/>
            <rFont val="Tahoma"/>
            <family val="2"/>
          </rPr>
          <t>If this highlights as an error, consider upsizing the Tether size for better ribbon utilization</t>
        </r>
      </text>
    </comment>
    <comment ref="J63" authorId="1" shapeId="0">
      <text>
        <r>
          <rPr>
            <b/>
            <sz val="9"/>
            <color indexed="81"/>
            <rFont val="Tahoma"/>
            <family val="2"/>
          </rPr>
          <t>If this highlights as an error, consider upsizing the Tether size for better ribbon utilization</t>
        </r>
      </text>
    </comment>
    <comment ref="J64" authorId="1" shapeId="0">
      <text>
        <r>
          <rPr>
            <b/>
            <sz val="9"/>
            <color indexed="81"/>
            <rFont val="Tahoma"/>
            <family val="2"/>
          </rPr>
          <t>If this highlights as an error, consider upsizing the Tether size for better ribbon utilization</t>
        </r>
      </text>
    </comment>
    <comment ref="J65" authorId="1" shapeId="0">
      <text>
        <r>
          <rPr>
            <b/>
            <sz val="9"/>
            <color indexed="81"/>
            <rFont val="Tahoma"/>
            <family val="2"/>
          </rPr>
          <t>If this highlights as an error, consider upsizing the Tether size for better ribbon utilization</t>
        </r>
      </text>
    </comment>
    <comment ref="J66" authorId="1" shapeId="0">
      <text>
        <r>
          <rPr>
            <b/>
            <sz val="9"/>
            <color indexed="81"/>
            <rFont val="Tahoma"/>
            <family val="2"/>
          </rPr>
          <t>If this highlights as an error, consider upsizing the Tether size for better ribbon utilization</t>
        </r>
      </text>
    </comment>
    <comment ref="J67" authorId="1" shapeId="0">
      <text>
        <r>
          <rPr>
            <b/>
            <sz val="9"/>
            <color indexed="81"/>
            <rFont val="Tahoma"/>
            <family val="2"/>
          </rPr>
          <t>If this highlights as an error, consider upsizing the Tether size for better ribbon utilization</t>
        </r>
      </text>
    </comment>
    <comment ref="J68" authorId="1" shapeId="0">
      <text>
        <r>
          <rPr>
            <b/>
            <sz val="9"/>
            <color indexed="81"/>
            <rFont val="Tahoma"/>
            <family val="2"/>
          </rPr>
          <t>If this highlights as an error, consider upsizing the Tether size for better ribbon utilization</t>
        </r>
      </text>
    </comment>
    <comment ref="J69" authorId="1" shapeId="0">
      <text>
        <r>
          <rPr>
            <b/>
            <sz val="9"/>
            <color indexed="81"/>
            <rFont val="Tahoma"/>
            <family val="2"/>
          </rPr>
          <t>If this highlights as an error, consider upsizing the Tether size for better ribbon utilization</t>
        </r>
      </text>
    </comment>
    <comment ref="J70" authorId="1" shapeId="0">
      <text>
        <r>
          <rPr>
            <b/>
            <sz val="9"/>
            <color indexed="81"/>
            <rFont val="Tahoma"/>
            <family val="2"/>
          </rPr>
          <t>If this highlights as an error, consider upsizing the Tether size for better ribbon utilization</t>
        </r>
      </text>
    </comment>
    <comment ref="J71" authorId="1" shapeId="0">
      <text>
        <r>
          <rPr>
            <b/>
            <sz val="9"/>
            <color indexed="81"/>
            <rFont val="Tahoma"/>
            <family val="2"/>
          </rPr>
          <t>If this highlights as an error, consider upsizing the Tether size for better ribbon utilization</t>
        </r>
      </text>
    </comment>
    <comment ref="J72" authorId="1" shapeId="0">
      <text>
        <r>
          <rPr>
            <b/>
            <sz val="9"/>
            <color indexed="81"/>
            <rFont val="Tahoma"/>
            <family val="2"/>
          </rPr>
          <t>If this highlights as an error, consider upsizing the Tether size for better ribbon utilization</t>
        </r>
      </text>
    </comment>
    <comment ref="J73" authorId="1" shapeId="0">
      <text>
        <r>
          <rPr>
            <b/>
            <sz val="9"/>
            <color indexed="81"/>
            <rFont val="Tahoma"/>
            <family val="2"/>
          </rPr>
          <t>If this highlights as an error, consider upsizing the Tether size for better ribbon utilization</t>
        </r>
      </text>
    </comment>
    <comment ref="J74" authorId="1" shapeId="0">
      <text>
        <r>
          <rPr>
            <b/>
            <sz val="9"/>
            <color indexed="81"/>
            <rFont val="Tahoma"/>
            <family val="2"/>
          </rPr>
          <t>If this highlights as an error, consider upsizing the Tether size for better ribbon utilization</t>
        </r>
      </text>
    </comment>
    <comment ref="J75" authorId="1" shapeId="0">
      <text>
        <r>
          <rPr>
            <b/>
            <sz val="9"/>
            <color indexed="81"/>
            <rFont val="Tahoma"/>
            <family val="2"/>
          </rPr>
          <t>If this highlights as an error, consider upsizing the Tether size for better ribbon utilization</t>
        </r>
      </text>
    </comment>
    <comment ref="C76" authorId="1" shapeId="0">
      <text>
        <r>
          <rPr>
            <b/>
            <sz val="9"/>
            <color indexed="81"/>
            <rFont val="Tahoma"/>
            <family val="2"/>
          </rPr>
          <t>DBL REV requires TWO rows!
TPL REV requires THREE rows!
QD REV requires FOUR rows!</t>
        </r>
      </text>
    </comment>
    <comment ref="J76" authorId="1" shapeId="0">
      <text>
        <r>
          <rPr>
            <b/>
            <sz val="9"/>
            <color indexed="81"/>
            <rFont val="Tahoma"/>
            <family val="2"/>
          </rPr>
          <t>If this highlights as an error, consider upsizing the Tether size for better ribbon utilization</t>
        </r>
      </text>
    </comment>
    <comment ref="C77" authorId="1" shapeId="0">
      <text>
        <r>
          <rPr>
            <b/>
            <sz val="9"/>
            <color indexed="81"/>
            <rFont val="Tahoma"/>
            <family val="2"/>
          </rPr>
          <t>DBL REV requires TWO rows!
TPL REV requires THREE rows!
QD REV requires FOUR rows!</t>
        </r>
      </text>
    </comment>
    <comment ref="J77" authorId="1" shapeId="0">
      <text>
        <r>
          <rPr>
            <b/>
            <sz val="9"/>
            <color indexed="81"/>
            <rFont val="Tahoma"/>
            <family val="2"/>
          </rPr>
          <t>If this highlights as an error, consider upsizing the Tether size for better ribbon utilization</t>
        </r>
      </text>
    </comment>
    <comment ref="C78" authorId="1" shapeId="0">
      <text>
        <r>
          <rPr>
            <b/>
            <sz val="9"/>
            <color indexed="81"/>
            <rFont val="Tahoma"/>
            <family val="2"/>
          </rPr>
          <t>DBL REV requires TWO rows!
TPL REV requires THREE rows!
QD REV requires FOUR rows!</t>
        </r>
      </text>
    </comment>
    <comment ref="J78" authorId="1" shapeId="0">
      <text>
        <r>
          <rPr>
            <b/>
            <sz val="9"/>
            <color indexed="81"/>
            <rFont val="Tahoma"/>
            <family val="2"/>
          </rPr>
          <t>If this highlights as an error, consider upsizing the Tether size for better ribbon utilization</t>
        </r>
      </text>
    </comment>
    <comment ref="C79" authorId="1" shapeId="0">
      <text>
        <r>
          <rPr>
            <b/>
            <sz val="9"/>
            <color indexed="81"/>
            <rFont val="Tahoma"/>
            <family val="2"/>
          </rPr>
          <t>DBL REV requires TWO rows!
TPL REV requires THREE rows!
QD REV requires FOUR rows!</t>
        </r>
      </text>
    </comment>
    <comment ref="J79" authorId="1" shapeId="0">
      <text>
        <r>
          <rPr>
            <b/>
            <sz val="9"/>
            <color indexed="81"/>
            <rFont val="Tahoma"/>
            <family val="2"/>
          </rPr>
          <t>If this highlights as an error, consider upsizing the Tether size for better ribbon utilization</t>
        </r>
      </text>
    </comment>
    <comment ref="C80" authorId="1" shapeId="0">
      <text>
        <r>
          <rPr>
            <b/>
            <sz val="9"/>
            <color indexed="81"/>
            <rFont val="Tahoma"/>
            <family val="2"/>
          </rPr>
          <t>DBL REV requires TWO rows!
TPL REV requires THREE rows!
QD REV requires FOUR rows!</t>
        </r>
      </text>
    </comment>
    <comment ref="J80" authorId="1" shapeId="0">
      <text>
        <r>
          <rPr>
            <b/>
            <sz val="9"/>
            <color indexed="81"/>
            <rFont val="Tahoma"/>
            <family val="2"/>
          </rPr>
          <t>If this highlights as an error, consider upsizing the Tether size for better ribbon utilization</t>
        </r>
      </text>
    </comment>
    <comment ref="C81" authorId="1" shapeId="0">
      <text>
        <r>
          <rPr>
            <b/>
            <sz val="9"/>
            <color indexed="81"/>
            <rFont val="Tahoma"/>
            <family val="2"/>
          </rPr>
          <t>DBL REV requires TWO rows!
TPL REV requires THREE rows!
QD REV requires FOUR rows!</t>
        </r>
      </text>
    </comment>
    <comment ref="J81" authorId="1" shapeId="0">
      <text>
        <r>
          <rPr>
            <b/>
            <sz val="9"/>
            <color indexed="81"/>
            <rFont val="Tahoma"/>
            <family val="2"/>
          </rPr>
          <t>If this highlights as an error, consider upsizing the Tether size for better ribbon utilization</t>
        </r>
      </text>
    </comment>
    <comment ref="C82" authorId="1" shapeId="0">
      <text>
        <r>
          <rPr>
            <b/>
            <sz val="9"/>
            <color indexed="81"/>
            <rFont val="Tahoma"/>
            <family val="2"/>
          </rPr>
          <t>DBL REV requires TWO rows!
TPL REV requires THREE rows!
QD REV requires FOUR rows!</t>
        </r>
      </text>
    </comment>
    <comment ref="J82" authorId="1" shapeId="0">
      <text>
        <r>
          <rPr>
            <b/>
            <sz val="9"/>
            <color indexed="81"/>
            <rFont val="Tahoma"/>
            <family val="2"/>
          </rPr>
          <t>If this highlights as an error, consider upsizing the Tether size for better ribbon utilization</t>
        </r>
      </text>
    </comment>
    <comment ref="B8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text>
        <r>
          <rPr>
            <b/>
            <sz val="8"/>
            <color indexed="81"/>
            <rFont val="Tahoma"/>
            <family val="2"/>
          </rPr>
          <t>This will be added to Planning Load Block A for TOTAL</t>
        </r>
        <r>
          <rPr>
            <sz val="8"/>
            <color indexed="81"/>
            <rFont val="Tahoma"/>
            <family val="2"/>
          </rPr>
          <t xml:space="preserve">
</t>
        </r>
      </text>
    </comment>
    <comment ref="J88" authorId="0" shapeId="0">
      <text>
        <r>
          <rPr>
            <b/>
            <sz val="8"/>
            <color indexed="81"/>
            <rFont val="Tahoma"/>
            <family val="2"/>
          </rPr>
          <t>This is the PON OUT count that is not assigned in this cable reel.</t>
        </r>
        <r>
          <rPr>
            <sz val="8"/>
            <color indexed="81"/>
            <rFont val="Tahoma"/>
            <family val="2"/>
          </rPr>
          <t xml:space="preserve">
</t>
        </r>
      </text>
    </comment>
    <comment ref="P88" authorId="1" shapeId="0">
      <text>
        <r>
          <rPr>
            <b/>
            <sz val="9"/>
            <color indexed="81"/>
            <rFont val="Tahoma"/>
            <family val="2"/>
          </rPr>
          <t>REMEMBER: 2-Fbr Tethers are NOT available for RPX CABLE!</t>
        </r>
      </text>
    </comment>
    <comment ref="Q88" authorId="1" shapeId="0">
      <text>
        <r>
          <rPr>
            <b/>
            <sz val="9"/>
            <color indexed="81"/>
            <rFont val="Tahoma"/>
            <family val="2"/>
          </rPr>
          <t>REMEMBER: 2-Fbr Tethers are NOT available for RPX CABLE!</t>
        </r>
      </text>
    </comment>
    <comment ref="S88" authorId="1" shapeId="0">
      <text>
        <r>
          <rPr>
            <b/>
            <sz val="9"/>
            <color indexed="81"/>
            <rFont val="Tahoma"/>
            <family val="2"/>
          </rPr>
          <t>REMEMBER: 2-Fbr Tethers are NOT available for RPX CABLE!</t>
        </r>
      </text>
    </comment>
    <comment ref="T88" authorId="1" shapeId="0">
      <text>
        <r>
          <rPr>
            <b/>
            <sz val="9"/>
            <color indexed="81"/>
            <rFont val="Tahoma"/>
            <family val="2"/>
          </rPr>
          <t>REMEMBER: 2-Fbr Tethers are NOT available for RPX CABLE!</t>
        </r>
      </text>
    </comment>
    <comment ref="B8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text>
        <r>
          <rPr>
            <b/>
            <sz val="8"/>
            <color indexed="81"/>
            <rFont val="Tahoma"/>
            <family val="2"/>
          </rPr>
          <t>Make sure you add this number to "TAT FIBERS ASSIGNED" for the total required in the Load Block on the prints.</t>
        </r>
      </text>
    </comment>
    <comment ref="G89" authorId="0" shapeId="0">
      <text>
        <r>
          <rPr>
            <b/>
            <sz val="8"/>
            <color indexed="81"/>
            <rFont val="Tahoma"/>
            <family val="2"/>
          </rPr>
          <t>Includes "DEAD" Count (No PON count assigned)</t>
        </r>
      </text>
    </comment>
    <comment ref="I8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text>
        <r>
          <rPr>
            <b/>
            <sz val="9"/>
            <color indexed="81"/>
            <rFont val="Tahoma"/>
            <family val="2"/>
          </rPr>
          <t>REMEMBER: 6-Fbr Tethers are NOT available for RPX CABLE!</t>
        </r>
      </text>
    </comment>
    <comment ref="Q90" authorId="1" shapeId="0">
      <text>
        <r>
          <rPr>
            <b/>
            <sz val="9"/>
            <color indexed="81"/>
            <rFont val="Tahoma"/>
            <family val="2"/>
          </rPr>
          <t>REMEMBER: 6-Fbr Tethers are NOT available for RPX CABLE!</t>
        </r>
      </text>
    </comment>
    <comment ref="S90" authorId="1" shapeId="0">
      <text>
        <r>
          <rPr>
            <b/>
            <sz val="9"/>
            <color indexed="81"/>
            <rFont val="Tahoma"/>
            <family val="2"/>
          </rPr>
          <t>REMEMBER: 6-Fbr Tethers are NOT available for RPX CABLE!</t>
        </r>
      </text>
    </comment>
    <comment ref="T90" authorId="1" shapeId="0">
      <text>
        <r>
          <rPr>
            <b/>
            <sz val="9"/>
            <color indexed="81"/>
            <rFont val="Tahoma"/>
            <family val="2"/>
          </rPr>
          <t>REMEMBER: 6-Fbr Tethers are NOT available for AERIAL CABLE!</t>
        </r>
      </text>
    </comment>
    <comment ref="B9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text>
        <r>
          <rPr>
            <b/>
            <sz val="8"/>
            <color indexed="81"/>
            <rFont val="Tahoma"/>
            <family val="2"/>
          </rPr>
          <t>These are "manufacturing rules" and general warnings</t>
        </r>
        <r>
          <rPr>
            <sz val="8"/>
            <color indexed="81"/>
            <rFont val="Tahoma"/>
            <family val="2"/>
          </rPr>
          <t xml:space="preserve">
</t>
        </r>
      </text>
    </comment>
    <comment ref="B9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text>
        <r>
          <rPr>
            <b/>
            <sz val="8"/>
            <color indexed="81"/>
            <rFont val="Tahoma"/>
            <family val="2"/>
          </rPr>
          <t>This number is a sum of TOTAL PLANNED plus the ASSIGNED TO TETHERS</t>
        </r>
        <r>
          <rPr>
            <sz val="8"/>
            <color indexed="81"/>
            <rFont val="Tahoma"/>
            <family val="2"/>
          </rPr>
          <t xml:space="preserve">
</t>
        </r>
      </text>
    </comment>
    <comment ref="Z96" authorId="0" shapeId="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text>
        <r>
          <rPr>
            <b/>
            <sz val="8"/>
            <color indexed="81"/>
            <rFont val="Tahoma"/>
            <family val="2"/>
          </rPr>
          <t>Counting from High count Backwards- this is Fiber Strand 133</t>
        </r>
      </text>
    </comment>
    <comment ref="AB96" authorId="0" shapeId="0">
      <text>
        <r>
          <rPr>
            <b/>
            <sz val="8"/>
            <color indexed="81"/>
            <rFont val="Tahoma"/>
            <family val="2"/>
          </rPr>
          <t>Counting from High count Backwards- this is Fiber Strand 144</t>
        </r>
        <r>
          <rPr>
            <sz val="8"/>
            <color indexed="81"/>
            <rFont val="Tahoma"/>
            <family val="2"/>
          </rPr>
          <t xml:space="preserve">
</t>
        </r>
      </text>
    </comment>
    <comment ref="C97" authorId="0" shapeId="0">
      <text>
        <r>
          <rPr>
            <b/>
            <sz val="8"/>
            <color indexed="81"/>
            <rFont val="Tahoma"/>
            <family val="2"/>
          </rPr>
          <t xml:space="preserve">Select if this tether will be used to feed a CFST or a lateral cable. </t>
        </r>
      </text>
    </comment>
    <comment ref="D97" authorId="0" shapeId="0">
      <text>
        <r>
          <rPr>
            <b/>
            <sz val="8"/>
            <color indexed="81"/>
            <rFont val="Tahoma"/>
            <family val="2"/>
          </rPr>
          <t>Note the Terminal Address to keep your locations straight</t>
        </r>
        <r>
          <rPr>
            <sz val="8"/>
            <color indexed="81"/>
            <rFont val="Tahoma"/>
            <family val="2"/>
          </rPr>
          <t xml:space="preserve">
</t>
        </r>
      </text>
    </comment>
    <comment ref="E97" authorId="0" shapeId="0">
      <text>
        <r>
          <rPr>
            <b/>
            <sz val="9"/>
            <color indexed="81"/>
            <rFont val="Calibri"/>
            <family val="2"/>
            <scheme val="minor"/>
          </rPr>
          <t>Pick the Tether Size for the location</t>
        </r>
        <r>
          <rPr>
            <sz val="8"/>
            <color indexed="81"/>
            <rFont val="Tahoma"/>
            <family val="2"/>
          </rPr>
          <t xml:space="preserve">
</t>
        </r>
      </text>
    </comment>
    <comment ref="F97" authorId="2" shapeId="0">
      <text>
        <r>
          <rPr>
            <b/>
            <sz val="9"/>
            <color indexed="81"/>
            <rFont val="Tahoma"/>
            <family val="2"/>
          </rPr>
          <t>Identify TCF or FST location.
Leave blank if tether is NOT for a TCF or FST!</t>
        </r>
      </text>
    </comment>
    <comment ref="H97" authorId="0" shapeId="0">
      <text>
        <r>
          <rPr>
            <b/>
            <sz val="8"/>
            <color indexed="81"/>
            <rFont val="Tahoma"/>
            <family val="2"/>
          </rPr>
          <t>If any of these numbers are negative, check your PON count and Cable size</t>
        </r>
        <r>
          <rPr>
            <sz val="8"/>
            <color indexed="81"/>
            <rFont val="Tahoma"/>
            <family val="2"/>
          </rPr>
          <t xml:space="preserve">
</t>
        </r>
      </text>
    </comment>
    <comment ref="I97" authorId="0" shapeId="0">
      <text>
        <r>
          <rPr>
            <b/>
            <sz val="8"/>
            <color indexed="81"/>
            <rFont val="Tahoma"/>
            <family val="2"/>
          </rPr>
          <t>If any of these numbers are negative, check your PON count and Cable size</t>
        </r>
      </text>
    </comment>
    <comment ref="J9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text>
        <r>
          <rPr>
            <b/>
            <sz val="9"/>
            <color indexed="81"/>
            <rFont val="Tahoma"/>
            <family val="2"/>
          </rPr>
          <t>Leave blank if using 10' Terminal Tail
Enter Tail length if greater than 10'</t>
        </r>
      </text>
    </comment>
    <comment ref="M97" authorId="0" shapeId="0">
      <text>
        <r>
          <rPr>
            <b/>
            <sz val="8"/>
            <color indexed="81"/>
            <rFont val="Tahoma"/>
            <family val="2"/>
          </rPr>
          <t>Make design notes such as slack coils, realingment loops,  or location notes</t>
        </r>
      </text>
    </comment>
    <comment ref="Z97" authorId="0" shapeId="0">
      <text>
        <r>
          <rPr>
            <b/>
            <sz val="8"/>
            <color indexed="81"/>
            <rFont val="Tahoma"/>
            <family val="2"/>
          </rPr>
          <t>When using a 216, these are the 2-buffer tubes that can't be cross-assigned</t>
        </r>
        <r>
          <rPr>
            <sz val="8"/>
            <color indexed="81"/>
            <rFont val="Tahoma"/>
            <family val="2"/>
          </rPr>
          <t xml:space="preserve">
</t>
        </r>
      </text>
    </comment>
    <comment ref="AA97" authorId="0" shapeId="0">
      <text>
        <r>
          <rPr>
            <b/>
            <sz val="8"/>
            <color indexed="81"/>
            <rFont val="Tahoma"/>
            <family val="2"/>
          </rPr>
          <t xml:space="preserve">Counting from High count Backwards- this is Fiber Strand 145
</t>
        </r>
      </text>
    </comment>
    <comment ref="AB97" authorId="0" shapeId="0">
      <text>
        <r>
          <rPr>
            <b/>
            <sz val="8"/>
            <color indexed="81"/>
            <rFont val="Tahoma"/>
            <family val="2"/>
          </rPr>
          <t>Counting from High count Backwards- this is Fiber Strand 156</t>
        </r>
      </text>
    </comment>
    <comment ref="J99" authorId="1" shapeId="0">
      <text>
        <r>
          <rPr>
            <b/>
            <sz val="9"/>
            <color indexed="81"/>
            <rFont val="Tahoma"/>
            <family val="2"/>
          </rPr>
          <t>If this highlights as an error, consider upsizing the Tether size for better ribbon utilization</t>
        </r>
      </text>
    </comment>
    <comment ref="J100" authorId="1" shapeId="0">
      <text>
        <r>
          <rPr>
            <b/>
            <sz val="9"/>
            <color indexed="81"/>
            <rFont val="Tahoma"/>
            <family val="2"/>
          </rPr>
          <t>If this highlights as an error, consider upsizing the Tether size for better ribbon utilization</t>
        </r>
      </text>
    </comment>
    <comment ref="J101" authorId="1" shapeId="0">
      <text>
        <r>
          <rPr>
            <b/>
            <sz val="9"/>
            <color indexed="81"/>
            <rFont val="Tahoma"/>
            <family val="2"/>
          </rPr>
          <t>If this highlights as an error, consider upsizing the Tether size for better ribbon utilization</t>
        </r>
      </text>
    </comment>
    <comment ref="J102" authorId="1" shapeId="0">
      <text>
        <r>
          <rPr>
            <b/>
            <sz val="9"/>
            <color indexed="81"/>
            <rFont val="Tahoma"/>
            <family val="2"/>
          </rPr>
          <t>If this highlights as an error, consider upsizing the Tether size for better ribbon utilization</t>
        </r>
      </text>
    </comment>
    <comment ref="J103" authorId="1" shapeId="0">
      <text>
        <r>
          <rPr>
            <b/>
            <sz val="9"/>
            <color indexed="81"/>
            <rFont val="Tahoma"/>
            <family val="2"/>
          </rPr>
          <t>If this highlights as an error, consider upsizing the Tether size for better ribbon utilization</t>
        </r>
      </text>
    </comment>
    <comment ref="J104" authorId="1" shapeId="0">
      <text>
        <r>
          <rPr>
            <b/>
            <sz val="9"/>
            <color indexed="81"/>
            <rFont val="Tahoma"/>
            <family val="2"/>
          </rPr>
          <t>If this highlights as an error, consider upsizing the Tether size for better ribbon utilization</t>
        </r>
      </text>
    </comment>
    <comment ref="J105" authorId="1" shapeId="0">
      <text>
        <r>
          <rPr>
            <b/>
            <sz val="9"/>
            <color indexed="81"/>
            <rFont val="Tahoma"/>
            <family val="2"/>
          </rPr>
          <t>If this highlights as an error, consider upsizing the Tether size for better ribbon utilization</t>
        </r>
      </text>
    </comment>
    <comment ref="J106" authorId="1" shapeId="0">
      <text>
        <r>
          <rPr>
            <b/>
            <sz val="9"/>
            <color indexed="81"/>
            <rFont val="Tahoma"/>
            <family val="2"/>
          </rPr>
          <t>If this highlights as an error, consider upsizing the Tether size for better ribbon utilization</t>
        </r>
      </text>
    </comment>
    <comment ref="J107" authorId="1" shapeId="0">
      <text>
        <r>
          <rPr>
            <b/>
            <sz val="9"/>
            <color indexed="81"/>
            <rFont val="Tahoma"/>
            <family val="2"/>
          </rPr>
          <t>If this highlights as an error, consider upsizing the Tether size for better ribbon utilization</t>
        </r>
      </text>
    </comment>
    <comment ref="J108" authorId="1" shapeId="0">
      <text>
        <r>
          <rPr>
            <b/>
            <sz val="9"/>
            <color indexed="81"/>
            <rFont val="Tahoma"/>
            <family val="2"/>
          </rPr>
          <t>If this highlights as an error, consider upsizing the Tether size for better ribbon utilization</t>
        </r>
      </text>
    </comment>
    <comment ref="J109" authorId="1" shapeId="0">
      <text>
        <r>
          <rPr>
            <b/>
            <sz val="9"/>
            <color indexed="81"/>
            <rFont val="Tahoma"/>
            <family val="2"/>
          </rPr>
          <t>If this highlights as an error, consider upsizing the Tether size for better ribbon utilization</t>
        </r>
      </text>
    </comment>
    <comment ref="J110" authorId="1" shapeId="0">
      <text>
        <r>
          <rPr>
            <b/>
            <sz val="9"/>
            <color indexed="81"/>
            <rFont val="Tahoma"/>
            <family val="2"/>
          </rPr>
          <t>If this highlights as an error, consider upsizing the Tether size for better ribbon utilization</t>
        </r>
      </text>
    </comment>
    <comment ref="J111" authorId="1" shapeId="0">
      <text>
        <r>
          <rPr>
            <b/>
            <sz val="9"/>
            <color indexed="81"/>
            <rFont val="Tahoma"/>
            <family val="2"/>
          </rPr>
          <t>If this highlights as an error, consider upsizing the Tether size for better ribbon utilization</t>
        </r>
      </text>
    </comment>
    <comment ref="J112" authorId="1" shapeId="0">
      <text>
        <r>
          <rPr>
            <b/>
            <sz val="9"/>
            <color indexed="81"/>
            <rFont val="Tahoma"/>
            <family val="2"/>
          </rPr>
          <t>If this highlights as an error, consider upsizing the Tether size for better ribbon utilization</t>
        </r>
      </text>
    </comment>
    <comment ref="J113" authorId="1" shapeId="0">
      <text>
        <r>
          <rPr>
            <b/>
            <sz val="9"/>
            <color indexed="81"/>
            <rFont val="Tahoma"/>
            <family val="2"/>
          </rPr>
          <t>If this highlights as an error, consider upsizing the Tether size for better ribbon utilization</t>
        </r>
      </text>
    </comment>
    <comment ref="J114" authorId="1" shapeId="0">
      <text>
        <r>
          <rPr>
            <b/>
            <sz val="9"/>
            <color indexed="81"/>
            <rFont val="Tahoma"/>
            <family val="2"/>
          </rPr>
          <t>If this highlights as an error, consider upsizing the Tether size for better ribbon utilization</t>
        </r>
      </text>
    </comment>
    <comment ref="J115" authorId="1" shapeId="0">
      <text>
        <r>
          <rPr>
            <b/>
            <sz val="9"/>
            <color indexed="81"/>
            <rFont val="Tahoma"/>
            <family val="2"/>
          </rPr>
          <t>If this highlights as an error, consider upsizing the Tether size for better ribbon utilization</t>
        </r>
      </text>
    </comment>
    <comment ref="J116" authorId="1" shapeId="0">
      <text>
        <r>
          <rPr>
            <b/>
            <sz val="9"/>
            <color indexed="81"/>
            <rFont val="Tahoma"/>
            <family val="2"/>
          </rPr>
          <t>If this highlights as an error, consider upsizing the Tether size for better ribbon utilization</t>
        </r>
      </text>
    </comment>
    <comment ref="C117" authorId="1" shapeId="0">
      <text>
        <r>
          <rPr>
            <b/>
            <sz val="9"/>
            <color indexed="81"/>
            <rFont val="Tahoma"/>
            <family val="2"/>
          </rPr>
          <t>DBL REV requires TWO rows!
TPL REV requires THREE rows!
QD REV requires FOUR rows!</t>
        </r>
      </text>
    </comment>
    <comment ref="J117" authorId="1" shapeId="0">
      <text>
        <r>
          <rPr>
            <b/>
            <sz val="9"/>
            <color indexed="81"/>
            <rFont val="Tahoma"/>
            <family val="2"/>
          </rPr>
          <t>If this highlights as an error, consider upsizing the Tether size for better ribbon utilization</t>
        </r>
      </text>
    </comment>
    <comment ref="C118" authorId="1" shapeId="0">
      <text>
        <r>
          <rPr>
            <b/>
            <sz val="9"/>
            <color indexed="81"/>
            <rFont val="Tahoma"/>
            <family val="2"/>
          </rPr>
          <t>DBL REV requires TWO rows!
TPL REV requires THREE rows!
QD REV requires FOUR rows!</t>
        </r>
      </text>
    </comment>
    <comment ref="J118" authorId="1" shapeId="0">
      <text>
        <r>
          <rPr>
            <b/>
            <sz val="9"/>
            <color indexed="81"/>
            <rFont val="Tahoma"/>
            <family val="2"/>
          </rPr>
          <t>If this highlights as an error, consider upsizing the Tether size for better ribbon utilization</t>
        </r>
      </text>
    </comment>
    <comment ref="C119" authorId="1" shapeId="0">
      <text>
        <r>
          <rPr>
            <b/>
            <sz val="9"/>
            <color indexed="81"/>
            <rFont val="Tahoma"/>
            <family val="2"/>
          </rPr>
          <t>DBL REV requires TWO rows!
TPL REV requires THREE rows!
QD REV requires FOUR rows!</t>
        </r>
      </text>
    </comment>
    <comment ref="J119" authorId="1" shapeId="0">
      <text>
        <r>
          <rPr>
            <b/>
            <sz val="9"/>
            <color indexed="81"/>
            <rFont val="Tahoma"/>
            <family val="2"/>
          </rPr>
          <t>If this highlights as an error, consider upsizing the Tether size for better ribbon utilization</t>
        </r>
      </text>
    </comment>
    <comment ref="C120" authorId="1" shapeId="0">
      <text>
        <r>
          <rPr>
            <b/>
            <sz val="9"/>
            <color indexed="81"/>
            <rFont val="Tahoma"/>
            <family val="2"/>
          </rPr>
          <t>DBL REV requires TWO rows!
TPL REV requires THREE rows!
QD REV requires FOUR rows!</t>
        </r>
      </text>
    </comment>
    <comment ref="J120" authorId="1" shapeId="0">
      <text>
        <r>
          <rPr>
            <b/>
            <sz val="9"/>
            <color indexed="81"/>
            <rFont val="Tahoma"/>
            <family val="2"/>
          </rPr>
          <t>If this highlights as an error, consider upsizing the Tether size for better ribbon utilization</t>
        </r>
      </text>
    </comment>
    <comment ref="C121" authorId="1" shapeId="0">
      <text>
        <r>
          <rPr>
            <b/>
            <sz val="9"/>
            <color indexed="81"/>
            <rFont val="Tahoma"/>
            <family val="2"/>
          </rPr>
          <t>DBL REV requires TWO rows!
TPL REV requires THREE rows!
QD REV requires FOUR rows!</t>
        </r>
      </text>
    </comment>
    <comment ref="J121" authorId="1" shapeId="0">
      <text>
        <r>
          <rPr>
            <b/>
            <sz val="9"/>
            <color indexed="81"/>
            <rFont val="Tahoma"/>
            <family val="2"/>
          </rPr>
          <t>If this highlights as an error, consider upsizing the Tether size for better ribbon utilization</t>
        </r>
      </text>
    </comment>
    <comment ref="C122" authorId="1" shapeId="0">
      <text>
        <r>
          <rPr>
            <b/>
            <sz val="9"/>
            <color indexed="81"/>
            <rFont val="Tahoma"/>
            <family val="2"/>
          </rPr>
          <t>DBL REV requires TWO rows!
TPL REV requires THREE rows!
QD REV requires FOUR rows!</t>
        </r>
      </text>
    </comment>
    <comment ref="J122" authorId="1" shapeId="0">
      <text>
        <r>
          <rPr>
            <b/>
            <sz val="9"/>
            <color indexed="81"/>
            <rFont val="Tahoma"/>
            <family val="2"/>
          </rPr>
          <t>If this highlights as an error, consider upsizing the Tether size for better ribbon utilization</t>
        </r>
      </text>
    </comment>
    <comment ref="C123" authorId="1" shapeId="0">
      <text>
        <r>
          <rPr>
            <b/>
            <sz val="9"/>
            <color indexed="81"/>
            <rFont val="Tahoma"/>
            <family val="2"/>
          </rPr>
          <t>DBL REV requires TWO rows!
TPL REV requires THREE rows!
QD REV requires FOUR rows!</t>
        </r>
      </text>
    </comment>
    <comment ref="J123" authorId="1" shapeId="0">
      <text>
        <r>
          <rPr>
            <b/>
            <sz val="9"/>
            <color indexed="81"/>
            <rFont val="Tahoma"/>
            <family val="2"/>
          </rPr>
          <t>If this highlights as an error, consider upsizing the Tether size for better ribbon utilization</t>
        </r>
      </text>
    </comment>
    <comment ref="B12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text>
        <r>
          <rPr>
            <b/>
            <sz val="8"/>
            <color indexed="81"/>
            <rFont val="Tahoma"/>
            <family val="2"/>
          </rPr>
          <t>This will be added to Planning Load Block A for TOTAL</t>
        </r>
        <r>
          <rPr>
            <sz val="8"/>
            <color indexed="81"/>
            <rFont val="Tahoma"/>
            <family val="2"/>
          </rPr>
          <t xml:space="preserve">
</t>
        </r>
      </text>
    </comment>
    <comment ref="J129" authorId="0" shapeId="0">
      <text>
        <r>
          <rPr>
            <b/>
            <sz val="8"/>
            <color indexed="81"/>
            <rFont val="Tahoma"/>
            <family val="2"/>
          </rPr>
          <t>This is the PON OUT count that is not assigned in this cable reel.</t>
        </r>
        <r>
          <rPr>
            <sz val="8"/>
            <color indexed="81"/>
            <rFont val="Tahoma"/>
            <family val="2"/>
          </rPr>
          <t xml:space="preserve">
</t>
        </r>
      </text>
    </comment>
    <comment ref="P129" authorId="1" shapeId="0">
      <text>
        <r>
          <rPr>
            <b/>
            <sz val="9"/>
            <color indexed="81"/>
            <rFont val="Tahoma"/>
            <family val="2"/>
          </rPr>
          <t>REMEMBER: 2-Fbr Tethers are NOT available for RPX CABLE!</t>
        </r>
      </text>
    </comment>
    <comment ref="Q129" authorId="1" shapeId="0">
      <text>
        <r>
          <rPr>
            <b/>
            <sz val="9"/>
            <color indexed="81"/>
            <rFont val="Tahoma"/>
            <family val="2"/>
          </rPr>
          <t>REMEMBER: 2-Fbr Tethers are NOT available for RPX CABLE!</t>
        </r>
      </text>
    </comment>
    <comment ref="S129" authorId="1" shapeId="0">
      <text>
        <r>
          <rPr>
            <b/>
            <sz val="9"/>
            <color indexed="81"/>
            <rFont val="Tahoma"/>
            <family val="2"/>
          </rPr>
          <t>REMEMBER: 2-Fbr Tethers are NOT available for RPX CABLE!</t>
        </r>
      </text>
    </comment>
    <comment ref="T129" authorId="1" shapeId="0">
      <text>
        <r>
          <rPr>
            <b/>
            <sz val="9"/>
            <color indexed="81"/>
            <rFont val="Tahoma"/>
            <family val="2"/>
          </rPr>
          <t>REMEMBER: 2-Fbr Tethers are NOT available for RPX CABLE!</t>
        </r>
      </text>
    </comment>
    <comment ref="B13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text>
        <r>
          <rPr>
            <b/>
            <sz val="8"/>
            <color indexed="81"/>
            <rFont val="Tahoma"/>
            <family val="2"/>
          </rPr>
          <t>Make sure you add this number to "TAT FIBERS ASSIGNED" for the total required in the Load Block on the prints.</t>
        </r>
      </text>
    </comment>
    <comment ref="G130" authorId="0" shapeId="0">
      <text>
        <r>
          <rPr>
            <b/>
            <sz val="8"/>
            <color indexed="81"/>
            <rFont val="Tahoma"/>
            <family val="2"/>
          </rPr>
          <t>Includes "DEAD" Count (No PON count assigned)</t>
        </r>
      </text>
    </comment>
    <comment ref="I13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text>
        <r>
          <rPr>
            <b/>
            <sz val="9"/>
            <color indexed="81"/>
            <rFont val="Tahoma"/>
            <family val="2"/>
          </rPr>
          <t>REMEMBER: 6-Fbr Tethers are NOT available for RPX CABLE!</t>
        </r>
      </text>
    </comment>
    <comment ref="Q131" authorId="1" shapeId="0">
      <text>
        <r>
          <rPr>
            <b/>
            <sz val="9"/>
            <color indexed="81"/>
            <rFont val="Tahoma"/>
            <family val="2"/>
          </rPr>
          <t>REMEMBER: 6-Fbr Tethers are NOT available for RPX CABLE!</t>
        </r>
      </text>
    </comment>
    <comment ref="S131" authorId="1" shapeId="0">
      <text>
        <r>
          <rPr>
            <b/>
            <sz val="9"/>
            <color indexed="81"/>
            <rFont val="Tahoma"/>
            <family val="2"/>
          </rPr>
          <t>REMEMBER: 6-Fbr Tethers are NOT available for RPX CABLE!</t>
        </r>
      </text>
    </comment>
    <comment ref="T131" authorId="1" shapeId="0">
      <text>
        <r>
          <rPr>
            <b/>
            <sz val="9"/>
            <color indexed="81"/>
            <rFont val="Tahoma"/>
            <family val="2"/>
          </rPr>
          <t>REMEMBER: 6-Fbr Tethers are NOT available for AERIAL CABLE!</t>
        </r>
      </text>
    </comment>
    <comment ref="B13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text>
        <r>
          <rPr>
            <b/>
            <sz val="8"/>
            <color indexed="81"/>
            <rFont val="Tahoma"/>
            <family val="2"/>
          </rPr>
          <t>These are "manufacturing rules" and general warnings</t>
        </r>
        <r>
          <rPr>
            <sz val="8"/>
            <color indexed="81"/>
            <rFont val="Tahoma"/>
            <family val="2"/>
          </rPr>
          <t xml:space="preserve">
</t>
        </r>
      </text>
    </comment>
    <comment ref="B13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text>
        <r>
          <rPr>
            <b/>
            <sz val="8"/>
            <color indexed="81"/>
            <rFont val="Tahoma"/>
            <family val="2"/>
          </rPr>
          <t>This number is a sum of TOTAL PLANNED plus the ASSIGNED TO TETHERS</t>
        </r>
        <r>
          <rPr>
            <sz val="8"/>
            <color indexed="81"/>
            <rFont val="Tahoma"/>
            <family val="2"/>
          </rPr>
          <t xml:space="preserve">
</t>
        </r>
      </text>
    </comment>
    <comment ref="Z137" authorId="0" shapeId="0">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text>
        <r>
          <rPr>
            <b/>
            <sz val="8"/>
            <color indexed="81"/>
            <rFont val="Tahoma"/>
            <family val="2"/>
          </rPr>
          <t>Counting from High count Backwards- this is Fiber Strand 133</t>
        </r>
      </text>
    </comment>
    <comment ref="AB137" authorId="0" shapeId="0">
      <text>
        <r>
          <rPr>
            <b/>
            <sz val="8"/>
            <color indexed="81"/>
            <rFont val="Tahoma"/>
            <family val="2"/>
          </rPr>
          <t>Counting from High count Backwards- this is Fiber Strand 144</t>
        </r>
        <r>
          <rPr>
            <sz val="8"/>
            <color indexed="81"/>
            <rFont val="Tahoma"/>
            <family val="2"/>
          </rPr>
          <t xml:space="preserve">
</t>
        </r>
      </text>
    </comment>
    <comment ref="C138" authorId="0" shapeId="0">
      <text>
        <r>
          <rPr>
            <b/>
            <sz val="8"/>
            <color indexed="81"/>
            <rFont val="Tahoma"/>
            <family val="2"/>
          </rPr>
          <t xml:space="preserve">Select if this tether will be used to feed a CFST or a lateral cable. </t>
        </r>
      </text>
    </comment>
    <comment ref="D138" authorId="0" shapeId="0">
      <text>
        <r>
          <rPr>
            <b/>
            <sz val="8"/>
            <color indexed="81"/>
            <rFont val="Tahoma"/>
            <family val="2"/>
          </rPr>
          <t>Note the Terminal Address to keep your locations straight</t>
        </r>
        <r>
          <rPr>
            <sz val="8"/>
            <color indexed="81"/>
            <rFont val="Tahoma"/>
            <family val="2"/>
          </rPr>
          <t xml:space="preserve">
</t>
        </r>
      </text>
    </comment>
    <comment ref="E138" authorId="0" shapeId="0">
      <text>
        <r>
          <rPr>
            <b/>
            <sz val="9"/>
            <color indexed="81"/>
            <rFont val="Calibri"/>
            <family val="2"/>
            <scheme val="minor"/>
          </rPr>
          <t>Pick the Tether Size for the location</t>
        </r>
        <r>
          <rPr>
            <sz val="8"/>
            <color indexed="81"/>
            <rFont val="Tahoma"/>
            <family val="2"/>
          </rPr>
          <t xml:space="preserve">
</t>
        </r>
      </text>
    </comment>
    <comment ref="F138" authorId="2" shapeId="0">
      <text>
        <r>
          <rPr>
            <b/>
            <sz val="9"/>
            <color indexed="81"/>
            <rFont val="Tahoma"/>
            <family val="2"/>
          </rPr>
          <t>Identify TCF or FST location.
Leave blank if tether is NOT for a TCF or FST!</t>
        </r>
      </text>
    </comment>
    <comment ref="H138" authorId="0" shapeId="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text>
        <r>
          <rPr>
            <b/>
            <sz val="8"/>
            <color indexed="81"/>
            <rFont val="Tahoma"/>
            <family val="2"/>
          </rPr>
          <t>If any of these numbers are negative, check your PON count and Cable size</t>
        </r>
      </text>
    </comment>
    <comment ref="J13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text>
        <r>
          <rPr>
            <b/>
            <sz val="9"/>
            <color indexed="81"/>
            <rFont val="Tahoma"/>
            <family val="2"/>
          </rPr>
          <t>Leave blank if using 10' Terminal Tail
Enter Tail length if greater than 10'</t>
        </r>
      </text>
    </comment>
    <comment ref="M138" authorId="0" shapeId="0">
      <text>
        <r>
          <rPr>
            <b/>
            <sz val="8"/>
            <color indexed="81"/>
            <rFont val="Tahoma"/>
            <family val="2"/>
          </rPr>
          <t>Make design notes such as slack coils, realingment loops,  or location notes</t>
        </r>
      </text>
    </comment>
    <comment ref="Z138" authorId="0" shapeId="0">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text>
        <r>
          <rPr>
            <b/>
            <sz val="8"/>
            <color indexed="81"/>
            <rFont val="Tahoma"/>
            <family val="2"/>
          </rPr>
          <t xml:space="preserve">Counting from High count Backwards- this is Fiber Strand 145
</t>
        </r>
      </text>
    </comment>
    <comment ref="AB138" authorId="0" shapeId="0">
      <text>
        <r>
          <rPr>
            <b/>
            <sz val="8"/>
            <color indexed="81"/>
            <rFont val="Tahoma"/>
            <family val="2"/>
          </rPr>
          <t>Counting from High count Backwards- this is Fiber Strand 156</t>
        </r>
      </text>
    </comment>
    <comment ref="J140" authorId="1" shapeId="0">
      <text>
        <r>
          <rPr>
            <b/>
            <sz val="9"/>
            <color indexed="81"/>
            <rFont val="Tahoma"/>
            <family val="2"/>
          </rPr>
          <t>If this highlights as an error, consider upsizing the Tether size for better ribbon utilization</t>
        </r>
      </text>
    </comment>
    <comment ref="J141" authorId="1" shapeId="0">
      <text>
        <r>
          <rPr>
            <b/>
            <sz val="9"/>
            <color indexed="81"/>
            <rFont val="Tahoma"/>
            <family val="2"/>
          </rPr>
          <t>If this highlights as an error, consider upsizing the Tether size for better ribbon utilization</t>
        </r>
      </text>
    </comment>
    <comment ref="J142" authorId="1" shapeId="0">
      <text>
        <r>
          <rPr>
            <b/>
            <sz val="9"/>
            <color indexed="81"/>
            <rFont val="Tahoma"/>
            <family val="2"/>
          </rPr>
          <t>If this highlights as an error, consider upsizing the Tether size for better ribbon utilization</t>
        </r>
      </text>
    </comment>
    <comment ref="J143" authorId="1" shapeId="0">
      <text>
        <r>
          <rPr>
            <b/>
            <sz val="9"/>
            <color indexed="81"/>
            <rFont val="Tahoma"/>
            <family val="2"/>
          </rPr>
          <t>If this highlights as an error, consider upsizing the Tether size for better ribbon utilization</t>
        </r>
      </text>
    </comment>
    <comment ref="J144" authorId="1" shapeId="0">
      <text>
        <r>
          <rPr>
            <b/>
            <sz val="9"/>
            <color indexed="81"/>
            <rFont val="Tahoma"/>
            <family val="2"/>
          </rPr>
          <t>If this highlights as an error, consider upsizing the Tether size for better ribbon utilization</t>
        </r>
      </text>
    </comment>
    <comment ref="J145" authorId="1" shapeId="0">
      <text>
        <r>
          <rPr>
            <b/>
            <sz val="9"/>
            <color indexed="81"/>
            <rFont val="Tahoma"/>
            <family val="2"/>
          </rPr>
          <t>If this highlights as an error, consider upsizing the Tether size for better ribbon utilization</t>
        </r>
      </text>
    </comment>
    <comment ref="J146" authorId="1" shapeId="0">
      <text>
        <r>
          <rPr>
            <b/>
            <sz val="9"/>
            <color indexed="81"/>
            <rFont val="Tahoma"/>
            <family val="2"/>
          </rPr>
          <t>If this highlights as an error, consider upsizing the Tether size for better ribbon utilization</t>
        </r>
      </text>
    </comment>
    <comment ref="J147" authorId="1" shapeId="0">
      <text>
        <r>
          <rPr>
            <b/>
            <sz val="9"/>
            <color indexed="81"/>
            <rFont val="Tahoma"/>
            <family val="2"/>
          </rPr>
          <t>If this highlights as an error, consider upsizing the Tether size for better ribbon utilization</t>
        </r>
      </text>
    </comment>
    <comment ref="J148" authorId="1" shapeId="0">
      <text>
        <r>
          <rPr>
            <b/>
            <sz val="9"/>
            <color indexed="81"/>
            <rFont val="Tahoma"/>
            <family val="2"/>
          </rPr>
          <t>If this highlights as an error, consider upsizing the Tether size for better ribbon utilization</t>
        </r>
      </text>
    </comment>
    <comment ref="J149" authorId="1" shapeId="0">
      <text>
        <r>
          <rPr>
            <b/>
            <sz val="9"/>
            <color indexed="81"/>
            <rFont val="Tahoma"/>
            <family val="2"/>
          </rPr>
          <t>If this highlights as an error, consider upsizing the Tether size for better ribbon utilization</t>
        </r>
      </text>
    </comment>
    <comment ref="J150" authorId="1" shapeId="0">
      <text>
        <r>
          <rPr>
            <b/>
            <sz val="9"/>
            <color indexed="81"/>
            <rFont val="Tahoma"/>
            <family val="2"/>
          </rPr>
          <t>If this highlights as an error, consider upsizing the Tether size for better ribbon utilization</t>
        </r>
      </text>
    </comment>
    <comment ref="J151" authorId="1" shapeId="0">
      <text>
        <r>
          <rPr>
            <b/>
            <sz val="9"/>
            <color indexed="81"/>
            <rFont val="Tahoma"/>
            <family val="2"/>
          </rPr>
          <t>If this highlights as an error, consider upsizing the Tether size for better ribbon utilization</t>
        </r>
      </text>
    </comment>
    <comment ref="J152" authorId="1" shapeId="0">
      <text>
        <r>
          <rPr>
            <b/>
            <sz val="9"/>
            <color indexed="81"/>
            <rFont val="Tahoma"/>
            <family val="2"/>
          </rPr>
          <t>If this highlights as an error, consider upsizing the Tether size for better ribbon utilization</t>
        </r>
      </text>
    </comment>
    <comment ref="J153" authorId="1" shapeId="0">
      <text>
        <r>
          <rPr>
            <b/>
            <sz val="9"/>
            <color indexed="81"/>
            <rFont val="Tahoma"/>
            <family val="2"/>
          </rPr>
          <t>If this highlights as an error, consider upsizing the Tether size for better ribbon utilization</t>
        </r>
      </text>
    </comment>
    <comment ref="J154" authorId="1" shapeId="0">
      <text>
        <r>
          <rPr>
            <b/>
            <sz val="9"/>
            <color indexed="81"/>
            <rFont val="Tahoma"/>
            <family val="2"/>
          </rPr>
          <t>If this highlights as an error, consider upsizing the Tether size for better ribbon utilization</t>
        </r>
      </text>
    </comment>
    <comment ref="J155" authorId="1" shapeId="0">
      <text>
        <r>
          <rPr>
            <b/>
            <sz val="9"/>
            <color indexed="81"/>
            <rFont val="Tahoma"/>
            <family val="2"/>
          </rPr>
          <t>If this highlights as an error, consider upsizing the Tether size for better ribbon utilization</t>
        </r>
      </text>
    </comment>
    <comment ref="J156" authorId="1" shapeId="0">
      <text>
        <r>
          <rPr>
            <b/>
            <sz val="9"/>
            <color indexed="81"/>
            <rFont val="Tahoma"/>
            <family val="2"/>
          </rPr>
          <t>If this highlights as an error, consider upsizing the Tether size for better ribbon utilization</t>
        </r>
      </text>
    </comment>
    <comment ref="J157" authorId="1" shapeId="0">
      <text>
        <r>
          <rPr>
            <b/>
            <sz val="9"/>
            <color indexed="81"/>
            <rFont val="Tahoma"/>
            <family val="2"/>
          </rPr>
          <t>If this highlights as an error, consider upsizing the Tether size for better ribbon utilization</t>
        </r>
      </text>
    </comment>
    <comment ref="C158" authorId="1" shapeId="0">
      <text>
        <r>
          <rPr>
            <b/>
            <sz val="9"/>
            <color indexed="81"/>
            <rFont val="Tahoma"/>
            <family val="2"/>
          </rPr>
          <t>DBL REV requires TWO rows!
TPL REV requires THREE rows!
QD REV requires FOUR rows!</t>
        </r>
      </text>
    </comment>
    <comment ref="J158" authorId="1" shapeId="0">
      <text>
        <r>
          <rPr>
            <b/>
            <sz val="9"/>
            <color indexed="81"/>
            <rFont val="Tahoma"/>
            <family val="2"/>
          </rPr>
          <t>If this highlights as an error, consider upsizing the Tether size for better ribbon utilization</t>
        </r>
      </text>
    </comment>
    <comment ref="C159" authorId="1" shapeId="0">
      <text>
        <r>
          <rPr>
            <b/>
            <sz val="9"/>
            <color indexed="81"/>
            <rFont val="Tahoma"/>
            <family val="2"/>
          </rPr>
          <t>DBL REV requires TWO rows!
TPL REV requires THREE rows!
QD REV requires FOUR rows!</t>
        </r>
      </text>
    </comment>
    <comment ref="J159" authorId="1" shapeId="0">
      <text>
        <r>
          <rPr>
            <b/>
            <sz val="9"/>
            <color indexed="81"/>
            <rFont val="Tahoma"/>
            <family val="2"/>
          </rPr>
          <t>If this highlights as an error, consider upsizing the Tether size for better ribbon utilization</t>
        </r>
      </text>
    </comment>
    <comment ref="C160" authorId="1" shapeId="0">
      <text>
        <r>
          <rPr>
            <b/>
            <sz val="9"/>
            <color indexed="81"/>
            <rFont val="Tahoma"/>
            <family val="2"/>
          </rPr>
          <t>DBL REV requires TWO rows!
TPL REV requires THREE rows!
QD REV requires FOUR rows!</t>
        </r>
      </text>
    </comment>
    <comment ref="J160" authorId="1" shapeId="0">
      <text>
        <r>
          <rPr>
            <b/>
            <sz val="9"/>
            <color indexed="81"/>
            <rFont val="Tahoma"/>
            <family val="2"/>
          </rPr>
          <t>If this highlights as an error, consider upsizing the Tether size for better ribbon utilization</t>
        </r>
      </text>
    </comment>
    <comment ref="C161" authorId="1" shapeId="0">
      <text>
        <r>
          <rPr>
            <b/>
            <sz val="9"/>
            <color indexed="81"/>
            <rFont val="Tahoma"/>
            <family val="2"/>
          </rPr>
          <t>DBL REV requires TWO rows!
TPL REV requires THREE rows!
QD REV requires FOUR rows!</t>
        </r>
      </text>
    </comment>
    <comment ref="J161" authorId="1" shapeId="0">
      <text>
        <r>
          <rPr>
            <b/>
            <sz val="9"/>
            <color indexed="81"/>
            <rFont val="Tahoma"/>
            <family val="2"/>
          </rPr>
          <t>If this highlights as an error, consider upsizing the Tether size for better ribbon utilization</t>
        </r>
      </text>
    </comment>
    <comment ref="C162" authorId="1" shapeId="0">
      <text>
        <r>
          <rPr>
            <b/>
            <sz val="9"/>
            <color indexed="81"/>
            <rFont val="Tahoma"/>
            <family val="2"/>
          </rPr>
          <t>DBL REV requires TWO rows!
TPL REV requires THREE rows!
QD REV requires FOUR rows!</t>
        </r>
      </text>
    </comment>
    <comment ref="J162" authorId="1" shapeId="0">
      <text>
        <r>
          <rPr>
            <b/>
            <sz val="9"/>
            <color indexed="81"/>
            <rFont val="Tahoma"/>
            <family val="2"/>
          </rPr>
          <t>If this highlights as an error, consider upsizing the Tether size for better ribbon utilization</t>
        </r>
      </text>
    </comment>
    <comment ref="C163" authorId="1" shapeId="0">
      <text>
        <r>
          <rPr>
            <b/>
            <sz val="9"/>
            <color indexed="81"/>
            <rFont val="Tahoma"/>
            <family val="2"/>
          </rPr>
          <t>DBL REV requires TWO rows!
TPL REV requires THREE rows!
QD REV requires FOUR rows!</t>
        </r>
      </text>
    </comment>
    <comment ref="J163" authorId="1" shapeId="0">
      <text>
        <r>
          <rPr>
            <b/>
            <sz val="9"/>
            <color indexed="81"/>
            <rFont val="Tahoma"/>
            <family val="2"/>
          </rPr>
          <t>If this highlights as an error, consider upsizing the Tether size for better ribbon utilization</t>
        </r>
      </text>
    </comment>
    <comment ref="C164" authorId="1" shapeId="0">
      <text>
        <r>
          <rPr>
            <b/>
            <sz val="9"/>
            <color indexed="81"/>
            <rFont val="Tahoma"/>
            <family val="2"/>
          </rPr>
          <t>DBL REV requires TWO rows!
TPL REV requires THREE rows!
QD REV requires FOUR rows!</t>
        </r>
      </text>
    </comment>
    <comment ref="J164" authorId="1" shapeId="0">
      <text>
        <r>
          <rPr>
            <b/>
            <sz val="9"/>
            <color indexed="81"/>
            <rFont val="Tahoma"/>
            <family val="2"/>
          </rPr>
          <t>If this highlights as an error, consider upsizing the Tether size for better ribbon utilization</t>
        </r>
      </text>
    </comment>
    <comment ref="B17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text>
        <r>
          <rPr>
            <b/>
            <sz val="8"/>
            <color indexed="81"/>
            <rFont val="Tahoma"/>
            <family val="2"/>
          </rPr>
          <t>This will be added to Planning Load Block A for TOTAL</t>
        </r>
        <r>
          <rPr>
            <sz val="8"/>
            <color indexed="81"/>
            <rFont val="Tahoma"/>
            <family val="2"/>
          </rPr>
          <t xml:space="preserve">
</t>
        </r>
      </text>
    </comment>
    <comment ref="J170" authorId="0" shapeId="0">
      <text>
        <r>
          <rPr>
            <b/>
            <sz val="8"/>
            <color indexed="81"/>
            <rFont val="Tahoma"/>
            <family val="2"/>
          </rPr>
          <t>This is the PON OUT count that is not assigned in this cable reel.</t>
        </r>
        <r>
          <rPr>
            <sz val="8"/>
            <color indexed="81"/>
            <rFont val="Tahoma"/>
            <family val="2"/>
          </rPr>
          <t xml:space="preserve">
</t>
        </r>
      </text>
    </comment>
    <comment ref="P170" authorId="1" shapeId="0">
      <text>
        <r>
          <rPr>
            <b/>
            <sz val="9"/>
            <color indexed="81"/>
            <rFont val="Tahoma"/>
            <family val="2"/>
          </rPr>
          <t>REMEMBER: 2-Fbr Tethers are NOT available for RPX CABLE!</t>
        </r>
      </text>
    </comment>
    <comment ref="Q170" authorId="1" shapeId="0">
      <text>
        <r>
          <rPr>
            <b/>
            <sz val="9"/>
            <color indexed="81"/>
            <rFont val="Tahoma"/>
            <family val="2"/>
          </rPr>
          <t>REMEMBER: 2-Fbr Tethers are NOT available for RPX CABLE!</t>
        </r>
      </text>
    </comment>
    <comment ref="S170" authorId="1" shapeId="0">
      <text>
        <r>
          <rPr>
            <b/>
            <sz val="9"/>
            <color indexed="81"/>
            <rFont val="Tahoma"/>
            <family val="2"/>
          </rPr>
          <t>REMEMBER: 2-Fbr Tethers are NOT available for RPX CABLE!</t>
        </r>
      </text>
    </comment>
    <comment ref="T170" authorId="1" shapeId="0">
      <text>
        <r>
          <rPr>
            <b/>
            <sz val="9"/>
            <color indexed="81"/>
            <rFont val="Tahoma"/>
            <family val="2"/>
          </rPr>
          <t>REMEMBER: 2-Fbr Tethers are NOT available for RPX CABLE!</t>
        </r>
      </text>
    </comment>
    <comment ref="B17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text>
        <r>
          <rPr>
            <b/>
            <sz val="8"/>
            <color indexed="81"/>
            <rFont val="Tahoma"/>
            <family val="2"/>
          </rPr>
          <t>Make sure you add this number to "TAT FIBERS ASSIGNED" for the total required in the Load Block on the prints.</t>
        </r>
      </text>
    </comment>
    <comment ref="G171" authorId="0" shapeId="0">
      <text>
        <r>
          <rPr>
            <b/>
            <sz val="8"/>
            <color indexed="81"/>
            <rFont val="Tahoma"/>
            <family val="2"/>
          </rPr>
          <t>Includes "DEAD" Count (No PON count assigned)</t>
        </r>
      </text>
    </comment>
    <comment ref="I17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text>
        <r>
          <rPr>
            <b/>
            <sz val="9"/>
            <color indexed="81"/>
            <rFont val="Tahoma"/>
            <family val="2"/>
          </rPr>
          <t>REMEMBER: 6-Fbr Tethers are NOT available for RPX CABLE!</t>
        </r>
      </text>
    </comment>
    <comment ref="Q172" authorId="1" shapeId="0">
      <text>
        <r>
          <rPr>
            <b/>
            <sz val="9"/>
            <color indexed="81"/>
            <rFont val="Tahoma"/>
            <family val="2"/>
          </rPr>
          <t>REMEMBER: 6-Fbr Tethers are NOT available for RPX CABLE!</t>
        </r>
      </text>
    </comment>
    <comment ref="S172" authorId="1" shapeId="0">
      <text>
        <r>
          <rPr>
            <b/>
            <sz val="9"/>
            <color indexed="81"/>
            <rFont val="Tahoma"/>
            <family val="2"/>
          </rPr>
          <t>REMEMBER: 6-Fbr Tethers are NOT available for RPX CABLE!</t>
        </r>
      </text>
    </comment>
    <comment ref="T172" authorId="1" shapeId="0">
      <text>
        <r>
          <rPr>
            <b/>
            <sz val="9"/>
            <color indexed="81"/>
            <rFont val="Tahoma"/>
            <family val="2"/>
          </rPr>
          <t>REMEMBER: 6-Fbr Tethers are NOT available for AERIAL CABLE!</t>
        </r>
      </text>
    </comment>
    <comment ref="B17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text>
        <r>
          <rPr>
            <b/>
            <sz val="8"/>
            <color indexed="81"/>
            <rFont val="Tahoma"/>
            <family val="2"/>
          </rPr>
          <t>These are "manufacturing rules" and general warnings</t>
        </r>
        <r>
          <rPr>
            <sz val="8"/>
            <color indexed="81"/>
            <rFont val="Tahoma"/>
            <family val="2"/>
          </rPr>
          <t xml:space="preserve">
</t>
        </r>
      </text>
    </comment>
    <comment ref="B17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text>
        <r>
          <rPr>
            <b/>
            <sz val="8"/>
            <color indexed="81"/>
            <rFont val="Tahoma"/>
            <family val="2"/>
          </rPr>
          <t>This number is a sum of TOTAL PLANNED plus the ASSIGNED TO TETHERS</t>
        </r>
        <r>
          <rPr>
            <sz val="8"/>
            <color indexed="81"/>
            <rFont val="Tahoma"/>
            <family val="2"/>
          </rPr>
          <t xml:space="preserve">
</t>
        </r>
      </text>
    </comment>
    <comment ref="Z1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text>
        <r>
          <rPr>
            <b/>
            <sz val="8"/>
            <color indexed="81"/>
            <rFont val="Tahoma"/>
            <family val="2"/>
          </rPr>
          <t>Counting from High count Backwards- this is Fiber Strand 133</t>
        </r>
      </text>
    </comment>
    <comment ref="AB178" authorId="0" shapeId="0">
      <text>
        <r>
          <rPr>
            <b/>
            <sz val="8"/>
            <color indexed="81"/>
            <rFont val="Tahoma"/>
            <family val="2"/>
          </rPr>
          <t>Counting from High count Backwards- this is Fiber Strand 144</t>
        </r>
        <r>
          <rPr>
            <sz val="8"/>
            <color indexed="81"/>
            <rFont val="Tahoma"/>
            <family val="2"/>
          </rPr>
          <t xml:space="preserve">
</t>
        </r>
      </text>
    </comment>
    <comment ref="C179" authorId="0" shapeId="0">
      <text>
        <r>
          <rPr>
            <b/>
            <sz val="8"/>
            <color indexed="81"/>
            <rFont val="Tahoma"/>
            <family val="2"/>
          </rPr>
          <t xml:space="preserve">Select if this tether will be used to feed a CFST or a lateral cable. </t>
        </r>
      </text>
    </comment>
    <comment ref="D179" authorId="0" shapeId="0">
      <text>
        <r>
          <rPr>
            <b/>
            <sz val="8"/>
            <color indexed="81"/>
            <rFont val="Tahoma"/>
            <family val="2"/>
          </rPr>
          <t>Note the Terminal Address to keep your locations straight</t>
        </r>
        <r>
          <rPr>
            <sz val="8"/>
            <color indexed="81"/>
            <rFont val="Tahoma"/>
            <family val="2"/>
          </rPr>
          <t xml:space="preserve">
</t>
        </r>
      </text>
    </comment>
    <comment ref="E179" authorId="0" shapeId="0">
      <text>
        <r>
          <rPr>
            <b/>
            <sz val="9"/>
            <color indexed="81"/>
            <rFont val="Calibri"/>
            <family val="2"/>
            <scheme val="minor"/>
          </rPr>
          <t>Pick the Tether Size for the location</t>
        </r>
        <r>
          <rPr>
            <sz val="8"/>
            <color indexed="81"/>
            <rFont val="Tahoma"/>
            <family val="2"/>
          </rPr>
          <t xml:space="preserve">
</t>
        </r>
      </text>
    </comment>
    <comment ref="F179" authorId="2" shapeId="0">
      <text>
        <r>
          <rPr>
            <b/>
            <sz val="9"/>
            <color indexed="81"/>
            <rFont val="Tahoma"/>
            <family val="2"/>
          </rPr>
          <t>Identify TCF or FST location.
Leave blank if tether is NOT for a TCF or FST!</t>
        </r>
      </text>
    </comment>
    <comment ref="H179" authorId="0" shapeId="0">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text>
        <r>
          <rPr>
            <b/>
            <sz val="8"/>
            <color indexed="81"/>
            <rFont val="Tahoma"/>
            <family val="2"/>
          </rPr>
          <t>If any of these numbers are negative, check your PON count and Cable size</t>
        </r>
      </text>
    </comment>
    <comment ref="J17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text>
        <r>
          <rPr>
            <b/>
            <sz val="9"/>
            <color indexed="81"/>
            <rFont val="Tahoma"/>
            <family val="2"/>
          </rPr>
          <t>Leave blank if using 10' Terminal Tail
Enter Tail length if greater than 10'</t>
        </r>
      </text>
    </comment>
    <comment ref="M179" authorId="0" shapeId="0">
      <text>
        <r>
          <rPr>
            <b/>
            <sz val="8"/>
            <color indexed="81"/>
            <rFont val="Tahoma"/>
            <family val="2"/>
          </rPr>
          <t>Make design notes such as slack coils, realingment loops,  or location notes</t>
        </r>
      </text>
    </comment>
    <comment ref="Z179" authorId="0" shapeId="0">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text>
        <r>
          <rPr>
            <b/>
            <sz val="8"/>
            <color indexed="81"/>
            <rFont val="Tahoma"/>
            <family val="2"/>
          </rPr>
          <t xml:space="preserve">Counting from High count Backwards- this is Fiber Strand 145
</t>
        </r>
      </text>
    </comment>
    <comment ref="AB179" authorId="0" shapeId="0">
      <text>
        <r>
          <rPr>
            <b/>
            <sz val="8"/>
            <color indexed="81"/>
            <rFont val="Tahoma"/>
            <family val="2"/>
          </rPr>
          <t>Counting from High count Backwards- this is Fiber Strand 156</t>
        </r>
      </text>
    </comment>
    <comment ref="J181" authorId="1" shapeId="0">
      <text>
        <r>
          <rPr>
            <b/>
            <sz val="9"/>
            <color indexed="81"/>
            <rFont val="Tahoma"/>
            <family val="2"/>
          </rPr>
          <t>If this highlights as an error, consider upsizing the Tether size for better ribbon utilization</t>
        </r>
      </text>
    </comment>
    <comment ref="J182" authorId="1" shapeId="0">
      <text>
        <r>
          <rPr>
            <b/>
            <sz val="9"/>
            <color indexed="81"/>
            <rFont val="Tahoma"/>
            <family val="2"/>
          </rPr>
          <t>If this highlights as an error, consider upsizing the Tether size for better ribbon utilization</t>
        </r>
      </text>
    </comment>
    <comment ref="J183" authorId="1" shapeId="0">
      <text>
        <r>
          <rPr>
            <b/>
            <sz val="9"/>
            <color indexed="81"/>
            <rFont val="Tahoma"/>
            <family val="2"/>
          </rPr>
          <t>If this highlights as an error, consider upsizing the Tether size for better ribbon utilization</t>
        </r>
      </text>
    </comment>
    <comment ref="J184" authorId="1" shapeId="0">
      <text>
        <r>
          <rPr>
            <b/>
            <sz val="9"/>
            <color indexed="81"/>
            <rFont val="Tahoma"/>
            <family val="2"/>
          </rPr>
          <t>If this highlights as an error, consider upsizing the Tether size for better ribbon utilization</t>
        </r>
      </text>
    </comment>
    <comment ref="J185" authorId="1" shapeId="0">
      <text>
        <r>
          <rPr>
            <b/>
            <sz val="9"/>
            <color indexed="81"/>
            <rFont val="Tahoma"/>
            <family val="2"/>
          </rPr>
          <t>If this highlights as an error, consider upsizing the Tether size for better ribbon utilization</t>
        </r>
      </text>
    </comment>
    <comment ref="J186" authorId="1" shapeId="0">
      <text>
        <r>
          <rPr>
            <b/>
            <sz val="9"/>
            <color indexed="81"/>
            <rFont val="Tahoma"/>
            <family val="2"/>
          </rPr>
          <t>If this highlights as an error, consider upsizing the Tether size for better ribbon utilization</t>
        </r>
      </text>
    </comment>
    <comment ref="J187" authorId="1" shapeId="0">
      <text>
        <r>
          <rPr>
            <b/>
            <sz val="9"/>
            <color indexed="81"/>
            <rFont val="Tahoma"/>
            <family val="2"/>
          </rPr>
          <t>If this highlights as an error, consider upsizing the Tether size for better ribbon utilization</t>
        </r>
      </text>
    </comment>
    <comment ref="J188" authorId="1" shapeId="0">
      <text>
        <r>
          <rPr>
            <b/>
            <sz val="9"/>
            <color indexed="81"/>
            <rFont val="Tahoma"/>
            <family val="2"/>
          </rPr>
          <t>If this highlights as an error, consider upsizing the Tether size for better ribbon utilization</t>
        </r>
      </text>
    </comment>
    <comment ref="J189" authorId="1" shapeId="0">
      <text>
        <r>
          <rPr>
            <b/>
            <sz val="9"/>
            <color indexed="81"/>
            <rFont val="Tahoma"/>
            <family val="2"/>
          </rPr>
          <t>If this highlights as an error, consider upsizing the Tether size for better ribbon utilization</t>
        </r>
      </text>
    </comment>
    <comment ref="J190" authorId="1" shapeId="0">
      <text>
        <r>
          <rPr>
            <b/>
            <sz val="9"/>
            <color indexed="81"/>
            <rFont val="Tahoma"/>
            <family val="2"/>
          </rPr>
          <t>If this highlights as an error, consider upsizing the Tether size for better ribbon utilization</t>
        </r>
      </text>
    </comment>
    <comment ref="J191" authorId="1" shapeId="0">
      <text>
        <r>
          <rPr>
            <b/>
            <sz val="9"/>
            <color indexed="81"/>
            <rFont val="Tahoma"/>
            <family val="2"/>
          </rPr>
          <t>If this highlights as an error, consider upsizing the Tether size for better ribbon utilization</t>
        </r>
      </text>
    </comment>
    <comment ref="J192" authorId="1" shapeId="0">
      <text>
        <r>
          <rPr>
            <b/>
            <sz val="9"/>
            <color indexed="81"/>
            <rFont val="Tahoma"/>
            <family val="2"/>
          </rPr>
          <t>If this highlights as an error, consider upsizing the Tether size for better ribbon utilization</t>
        </r>
      </text>
    </comment>
    <comment ref="J193" authorId="1" shapeId="0">
      <text>
        <r>
          <rPr>
            <b/>
            <sz val="9"/>
            <color indexed="81"/>
            <rFont val="Tahoma"/>
            <family val="2"/>
          </rPr>
          <t>If this highlights as an error, consider upsizing the Tether size for better ribbon utilization</t>
        </r>
      </text>
    </comment>
    <comment ref="J194" authorId="1" shapeId="0">
      <text>
        <r>
          <rPr>
            <b/>
            <sz val="9"/>
            <color indexed="81"/>
            <rFont val="Tahoma"/>
            <family val="2"/>
          </rPr>
          <t>If this highlights as an error, consider upsizing the Tether size for better ribbon utilization</t>
        </r>
      </text>
    </comment>
    <comment ref="J195" authorId="1" shapeId="0">
      <text>
        <r>
          <rPr>
            <b/>
            <sz val="9"/>
            <color indexed="81"/>
            <rFont val="Tahoma"/>
            <family val="2"/>
          </rPr>
          <t>If this highlights as an error, consider upsizing the Tether size for better ribbon utilization</t>
        </r>
      </text>
    </comment>
    <comment ref="J196" authorId="1" shapeId="0">
      <text>
        <r>
          <rPr>
            <b/>
            <sz val="9"/>
            <color indexed="81"/>
            <rFont val="Tahoma"/>
            <family val="2"/>
          </rPr>
          <t>If this highlights as an error, consider upsizing the Tether size for better ribbon utilization</t>
        </r>
      </text>
    </comment>
    <comment ref="J197" authorId="1" shapeId="0">
      <text>
        <r>
          <rPr>
            <b/>
            <sz val="9"/>
            <color indexed="81"/>
            <rFont val="Tahoma"/>
            <family val="2"/>
          </rPr>
          <t>If this highlights as an error, consider upsizing the Tether size for better ribbon utilization</t>
        </r>
      </text>
    </comment>
    <comment ref="J198" authorId="1" shapeId="0">
      <text>
        <r>
          <rPr>
            <b/>
            <sz val="9"/>
            <color indexed="81"/>
            <rFont val="Tahoma"/>
            <family val="2"/>
          </rPr>
          <t>If this highlights as an error, consider upsizing the Tether size for better ribbon utilization</t>
        </r>
      </text>
    </comment>
    <comment ref="C199" authorId="1" shapeId="0">
      <text>
        <r>
          <rPr>
            <b/>
            <sz val="9"/>
            <color indexed="81"/>
            <rFont val="Tahoma"/>
            <family val="2"/>
          </rPr>
          <t>DBL REV requires TWO rows!
TPL REV requires THREE rows!
QD REV requires FOUR rows!</t>
        </r>
      </text>
    </comment>
    <comment ref="J199" authorId="1" shapeId="0">
      <text>
        <r>
          <rPr>
            <b/>
            <sz val="9"/>
            <color indexed="81"/>
            <rFont val="Tahoma"/>
            <family val="2"/>
          </rPr>
          <t>If this highlights as an error, consider upsizing the Tether size for better ribbon utilization</t>
        </r>
      </text>
    </comment>
    <comment ref="C200" authorId="1" shapeId="0">
      <text>
        <r>
          <rPr>
            <b/>
            <sz val="9"/>
            <color indexed="81"/>
            <rFont val="Tahoma"/>
            <family val="2"/>
          </rPr>
          <t>DBL REV requires TWO rows!
TPL REV requires THREE rows!
QD REV requires FOUR rows!</t>
        </r>
      </text>
    </comment>
    <comment ref="J200" authorId="1" shapeId="0">
      <text>
        <r>
          <rPr>
            <b/>
            <sz val="9"/>
            <color indexed="81"/>
            <rFont val="Tahoma"/>
            <family val="2"/>
          </rPr>
          <t>If this highlights as an error, consider upsizing the Tether size for better ribbon utilization</t>
        </r>
      </text>
    </comment>
    <comment ref="C201" authorId="1" shapeId="0">
      <text>
        <r>
          <rPr>
            <b/>
            <sz val="9"/>
            <color indexed="81"/>
            <rFont val="Tahoma"/>
            <family val="2"/>
          </rPr>
          <t>DBL REV requires TWO rows!
TPL REV requires THREE rows!
QD REV requires FOUR rows!</t>
        </r>
      </text>
    </comment>
    <comment ref="J201" authorId="1" shapeId="0">
      <text>
        <r>
          <rPr>
            <b/>
            <sz val="9"/>
            <color indexed="81"/>
            <rFont val="Tahoma"/>
            <family val="2"/>
          </rPr>
          <t>If this highlights as an error, consider upsizing the Tether size for better ribbon utilization</t>
        </r>
      </text>
    </comment>
    <comment ref="C202" authorId="1" shapeId="0">
      <text>
        <r>
          <rPr>
            <b/>
            <sz val="9"/>
            <color indexed="81"/>
            <rFont val="Tahoma"/>
            <family val="2"/>
          </rPr>
          <t>DBL REV requires TWO rows!
TPL REV requires THREE rows!
QD REV requires FOUR rows!</t>
        </r>
      </text>
    </comment>
    <comment ref="J202" authorId="1" shapeId="0">
      <text>
        <r>
          <rPr>
            <b/>
            <sz val="9"/>
            <color indexed="81"/>
            <rFont val="Tahoma"/>
            <family val="2"/>
          </rPr>
          <t>If this highlights as an error, consider upsizing the Tether size for better ribbon utilization</t>
        </r>
      </text>
    </comment>
    <comment ref="C203" authorId="1" shapeId="0">
      <text>
        <r>
          <rPr>
            <b/>
            <sz val="9"/>
            <color indexed="81"/>
            <rFont val="Tahoma"/>
            <family val="2"/>
          </rPr>
          <t>DBL REV requires TWO rows!
TPL REV requires THREE rows!
QD REV requires FOUR rows!</t>
        </r>
      </text>
    </comment>
    <comment ref="J203" authorId="1" shapeId="0">
      <text>
        <r>
          <rPr>
            <b/>
            <sz val="9"/>
            <color indexed="81"/>
            <rFont val="Tahoma"/>
            <family val="2"/>
          </rPr>
          <t>If this highlights as an error, consider upsizing the Tether size for better ribbon utilization</t>
        </r>
      </text>
    </comment>
    <comment ref="C204" authorId="1" shapeId="0">
      <text>
        <r>
          <rPr>
            <b/>
            <sz val="9"/>
            <color indexed="81"/>
            <rFont val="Tahoma"/>
            <family val="2"/>
          </rPr>
          <t>DBL REV requires TWO rows!
TPL REV requires THREE rows!
QD REV requires FOUR rows!</t>
        </r>
      </text>
    </comment>
    <comment ref="J204" authorId="1" shapeId="0">
      <text>
        <r>
          <rPr>
            <b/>
            <sz val="9"/>
            <color indexed="81"/>
            <rFont val="Tahoma"/>
            <family val="2"/>
          </rPr>
          <t>If this highlights as an error, consider upsizing the Tether size for better ribbon utilization</t>
        </r>
      </text>
    </comment>
    <comment ref="C205" authorId="1" shapeId="0">
      <text>
        <r>
          <rPr>
            <b/>
            <sz val="9"/>
            <color indexed="81"/>
            <rFont val="Tahoma"/>
            <family val="2"/>
          </rPr>
          <t>DBL REV requires TWO rows!
TPL REV requires THREE rows!
QD REV requires FOUR rows!</t>
        </r>
      </text>
    </comment>
    <comment ref="J205" authorId="1" shapeId="0">
      <text>
        <r>
          <rPr>
            <b/>
            <sz val="9"/>
            <color indexed="81"/>
            <rFont val="Tahoma"/>
            <family val="2"/>
          </rPr>
          <t>If this highlights as an error, consider upsizing the Tether size for better ribbon utilization</t>
        </r>
      </text>
    </comment>
    <comment ref="B21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text>
        <r>
          <rPr>
            <b/>
            <sz val="8"/>
            <color indexed="81"/>
            <rFont val="Tahoma"/>
            <family val="2"/>
          </rPr>
          <t>This will be added to Planning Load Block A for TOTAL</t>
        </r>
        <r>
          <rPr>
            <sz val="8"/>
            <color indexed="81"/>
            <rFont val="Tahoma"/>
            <family val="2"/>
          </rPr>
          <t xml:space="preserve">
</t>
        </r>
      </text>
    </comment>
    <comment ref="J211" authorId="0" shapeId="0">
      <text>
        <r>
          <rPr>
            <b/>
            <sz val="8"/>
            <color indexed="81"/>
            <rFont val="Tahoma"/>
            <family val="2"/>
          </rPr>
          <t>This is the PON OUT count that is not assigned in this cable reel.</t>
        </r>
        <r>
          <rPr>
            <sz val="8"/>
            <color indexed="81"/>
            <rFont val="Tahoma"/>
            <family val="2"/>
          </rPr>
          <t xml:space="preserve">
</t>
        </r>
      </text>
    </comment>
    <comment ref="P211" authorId="1" shapeId="0">
      <text>
        <r>
          <rPr>
            <b/>
            <sz val="9"/>
            <color indexed="81"/>
            <rFont val="Tahoma"/>
            <family val="2"/>
          </rPr>
          <t>REMEMBER: 2-Fbr Tethers are NOT available for RPX CABLE!</t>
        </r>
      </text>
    </comment>
    <comment ref="Q211" authorId="1" shapeId="0">
      <text>
        <r>
          <rPr>
            <b/>
            <sz val="9"/>
            <color indexed="81"/>
            <rFont val="Tahoma"/>
            <family val="2"/>
          </rPr>
          <t>REMEMBER: 2-Fbr Tethers are NOT available for RPX CABLE!</t>
        </r>
      </text>
    </comment>
    <comment ref="S211" authorId="1" shapeId="0">
      <text>
        <r>
          <rPr>
            <b/>
            <sz val="9"/>
            <color indexed="81"/>
            <rFont val="Tahoma"/>
            <family val="2"/>
          </rPr>
          <t>REMEMBER: 2-Fbr Tethers are NOT available for RPX CABLE!</t>
        </r>
      </text>
    </comment>
    <comment ref="T211" authorId="1" shapeId="0">
      <text>
        <r>
          <rPr>
            <b/>
            <sz val="9"/>
            <color indexed="81"/>
            <rFont val="Tahoma"/>
            <family val="2"/>
          </rPr>
          <t>REMEMBER: 2-Fbr Tethers are NOT available for RPX CABLE!</t>
        </r>
      </text>
    </comment>
    <comment ref="B21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text>
        <r>
          <rPr>
            <b/>
            <sz val="8"/>
            <color indexed="81"/>
            <rFont val="Tahoma"/>
            <family val="2"/>
          </rPr>
          <t>Make sure you add this number to "TAT FIBERS ASSIGNED" for the total required in the Load Block on the prints.</t>
        </r>
      </text>
    </comment>
    <comment ref="G212" authorId="0" shapeId="0">
      <text>
        <r>
          <rPr>
            <b/>
            <sz val="8"/>
            <color indexed="81"/>
            <rFont val="Tahoma"/>
            <family val="2"/>
          </rPr>
          <t>Includes "DEAD" Count (No PON count assigned)</t>
        </r>
      </text>
    </comment>
    <comment ref="I21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text>
        <r>
          <rPr>
            <b/>
            <sz val="9"/>
            <color indexed="81"/>
            <rFont val="Tahoma"/>
            <family val="2"/>
          </rPr>
          <t>REMEMBER: 6-Fbr Tethers are NOT available for RPX CABLE!</t>
        </r>
      </text>
    </comment>
    <comment ref="Q213" authorId="1" shapeId="0">
      <text>
        <r>
          <rPr>
            <b/>
            <sz val="9"/>
            <color indexed="81"/>
            <rFont val="Tahoma"/>
            <family val="2"/>
          </rPr>
          <t>REMEMBER: 6-Fbr Tethers are NOT available for RPX CABLE!</t>
        </r>
      </text>
    </comment>
    <comment ref="S213" authorId="1" shapeId="0">
      <text>
        <r>
          <rPr>
            <b/>
            <sz val="9"/>
            <color indexed="81"/>
            <rFont val="Tahoma"/>
            <family val="2"/>
          </rPr>
          <t>REMEMBER: 6-Fbr Tethers are NOT available for RPX CABLE!</t>
        </r>
      </text>
    </comment>
    <comment ref="T213" authorId="1" shapeId="0">
      <text>
        <r>
          <rPr>
            <b/>
            <sz val="9"/>
            <color indexed="81"/>
            <rFont val="Tahoma"/>
            <family val="2"/>
          </rPr>
          <t>REMEMBER: 6-Fbr Tethers are NOT available for AERIAL CABLE!</t>
        </r>
      </text>
    </comment>
    <comment ref="B21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text>
        <r>
          <rPr>
            <b/>
            <sz val="8"/>
            <color indexed="81"/>
            <rFont val="Tahoma"/>
            <family val="2"/>
          </rPr>
          <t>These are "manufacturing rules" and general warnings</t>
        </r>
        <r>
          <rPr>
            <sz val="8"/>
            <color indexed="81"/>
            <rFont val="Tahoma"/>
            <family val="2"/>
          </rPr>
          <t xml:space="preserve">
</t>
        </r>
      </text>
    </comment>
    <comment ref="B21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text>
        <r>
          <rPr>
            <b/>
            <sz val="8"/>
            <color indexed="81"/>
            <rFont val="Tahoma"/>
            <family val="2"/>
          </rPr>
          <t>This number is a sum of TOTAL PLANNED plus the ASSIGNED TO TETHERS</t>
        </r>
        <r>
          <rPr>
            <sz val="8"/>
            <color indexed="81"/>
            <rFont val="Tahoma"/>
            <family val="2"/>
          </rPr>
          <t xml:space="preserve">
</t>
        </r>
      </text>
    </comment>
    <comment ref="Z219" authorId="0" shapeId="0">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text>
        <r>
          <rPr>
            <b/>
            <sz val="8"/>
            <color indexed="81"/>
            <rFont val="Tahoma"/>
            <family val="2"/>
          </rPr>
          <t>Counting from High count Backwards- this is Fiber Strand 133</t>
        </r>
      </text>
    </comment>
    <comment ref="AB219" authorId="0" shapeId="0">
      <text>
        <r>
          <rPr>
            <b/>
            <sz val="8"/>
            <color indexed="81"/>
            <rFont val="Tahoma"/>
            <family val="2"/>
          </rPr>
          <t>Counting from High count Backwards- this is Fiber Strand 144</t>
        </r>
        <r>
          <rPr>
            <sz val="8"/>
            <color indexed="81"/>
            <rFont val="Tahoma"/>
            <family val="2"/>
          </rPr>
          <t xml:space="preserve">
</t>
        </r>
      </text>
    </comment>
    <comment ref="C220" authorId="0" shapeId="0">
      <text>
        <r>
          <rPr>
            <b/>
            <sz val="8"/>
            <color indexed="81"/>
            <rFont val="Tahoma"/>
            <family val="2"/>
          </rPr>
          <t xml:space="preserve">Select if this tether will be used to feed a CFST or a lateral cable. </t>
        </r>
      </text>
    </comment>
    <comment ref="D220" authorId="0" shapeId="0">
      <text>
        <r>
          <rPr>
            <b/>
            <sz val="8"/>
            <color indexed="81"/>
            <rFont val="Tahoma"/>
            <family val="2"/>
          </rPr>
          <t>Note the Terminal Address to keep your locations straight</t>
        </r>
        <r>
          <rPr>
            <sz val="8"/>
            <color indexed="81"/>
            <rFont val="Tahoma"/>
            <family val="2"/>
          </rPr>
          <t xml:space="preserve">
</t>
        </r>
      </text>
    </comment>
    <comment ref="E220" authorId="0" shapeId="0">
      <text>
        <r>
          <rPr>
            <b/>
            <sz val="9"/>
            <color indexed="81"/>
            <rFont val="Calibri"/>
            <family val="2"/>
            <scheme val="minor"/>
          </rPr>
          <t>Pick the Tether Size for the location</t>
        </r>
        <r>
          <rPr>
            <sz val="8"/>
            <color indexed="81"/>
            <rFont val="Tahoma"/>
            <family val="2"/>
          </rPr>
          <t xml:space="preserve">
</t>
        </r>
      </text>
    </comment>
    <comment ref="F220" authorId="2" shapeId="0">
      <text>
        <r>
          <rPr>
            <b/>
            <sz val="9"/>
            <color indexed="81"/>
            <rFont val="Tahoma"/>
            <family val="2"/>
          </rPr>
          <t>Identify TCF or FST location.
Leave blank if tether is NOT for a TCF or FST!</t>
        </r>
      </text>
    </comment>
    <comment ref="H220" authorId="0" shapeId="0">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text>
        <r>
          <rPr>
            <b/>
            <sz val="8"/>
            <color indexed="81"/>
            <rFont val="Tahoma"/>
            <family val="2"/>
          </rPr>
          <t>If any of these numbers are negative, check your PON count and Cable size</t>
        </r>
      </text>
    </comment>
    <comment ref="J22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text>
        <r>
          <rPr>
            <b/>
            <sz val="9"/>
            <color indexed="81"/>
            <rFont val="Tahoma"/>
            <family val="2"/>
          </rPr>
          <t>Leave blank if using 10' Terminal Tail
Enter Tail length if greater than 10'</t>
        </r>
      </text>
    </comment>
    <comment ref="M220" authorId="0" shapeId="0">
      <text>
        <r>
          <rPr>
            <b/>
            <sz val="8"/>
            <color indexed="81"/>
            <rFont val="Tahoma"/>
            <family val="2"/>
          </rPr>
          <t>Make design notes such as slack coils, realingment loops,  or location notes</t>
        </r>
      </text>
    </comment>
    <comment ref="Z220" authorId="0" shapeId="0">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text>
        <r>
          <rPr>
            <b/>
            <sz val="8"/>
            <color indexed="81"/>
            <rFont val="Tahoma"/>
            <family val="2"/>
          </rPr>
          <t xml:space="preserve">Counting from High count Backwards- this is Fiber Strand 145
</t>
        </r>
      </text>
    </comment>
    <comment ref="AB220" authorId="0" shapeId="0">
      <text>
        <r>
          <rPr>
            <b/>
            <sz val="8"/>
            <color indexed="81"/>
            <rFont val="Tahoma"/>
            <family val="2"/>
          </rPr>
          <t>Counting from High count Backwards- this is Fiber Strand 156</t>
        </r>
      </text>
    </comment>
    <comment ref="J222" authorId="1" shapeId="0">
      <text>
        <r>
          <rPr>
            <b/>
            <sz val="9"/>
            <color indexed="81"/>
            <rFont val="Tahoma"/>
            <family val="2"/>
          </rPr>
          <t>If this highlights as an error, consider upsizing the Tether size for better ribbon utilization</t>
        </r>
      </text>
    </comment>
    <comment ref="J223" authorId="1" shapeId="0">
      <text>
        <r>
          <rPr>
            <b/>
            <sz val="9"/>
            <color indexed="81"/>
            <rFont val="Tahoma"/>
            <family val="2"/>
          </rPr>
          <t>If this highlights as an error, consider upsizing the Tether size for better ribbon utilization</t>
        </r>
      </text>
    </comment>
    <comment ref="J224" authorId="1" shapeId="0">
      <text>
        <r>
          <rPr>
            <b/>
            <sz val="9"/>
            <color indexed="81"/>
            <rFont val="Tahoma"/>
            <family val="2"/>
          </rPr>
          <t>If this highlights as an error, consider upsizing the Tether size for better ribbon utilization</t>
        </r>
      </text>
    </comment>
    <comment ref="J225" authorId="1" shapeId="0">
      <text>
        <r>
          <rPr>
            <b/>
            <sz val="9"/>
            <color indexed="81"/>
            <rFont val="Tahoma"/>
            <family val="2"/>
          </rPr>
          <t>If this highlights as an error, consider upsizing the Tether size for better ribbon utilization</t>
        </r>
      </text>
    </comment>
    <comment ref="J226" authorId="1" shapeId="0">
      <text>
        <r>
          <rPr>
            <b/>
            <sz val="9"/>
            <color indexed="81"/>
            <rFont val="Tahoma"/>
            <family val="2"/>
          </rPr>
          <t>If this highlights as an error, consider upsizing the Tether size for better ribbon utilization</t>
        </r>
      </text>
    </comment>
    <comment ref="J227" authorId="1" shapeId="0">
      <text>
        <r>
          <rPr>
            <b/>
            <sz val="9"/>
            <color indexed="81"/>
            <rFont val="Tahoma"/>
            <family val="2"/>
          </rPr>
          <t>If this highlights as an error, consider upsizing the Tether size for better ribbon utilization</t>
        </r>
      </text>
    </comment>
    <comment ref="J228" authorId="1" shapeId="0">
      <text>
        <r>
          <rPr>
            <b/>
            <sz val="9"/>
            <color indexed="81"/>
            <rFont val="Tahoma"/>
            <family val="2"/>
          </rPr>
          <t>If this highlights as an error, consider upsizing the Tether size for better ribbon utilization</t>
        </r>
      </text>
    </comment>
    <comment ref="J229" authorId="1" shapeId="0">
      <text>
        <r>
          <rPr>
            <b/>
            <sz val="9"/>
            <color indexed="81"/>
            <rFont val="Tahoma"/>
            <family val="2"/>
          </rPr>
          <t>If this highlights as an error, consider upsizing the Tether size for better ribbon utilization</t>
        </r>
      </text>
    </comment>
    <comment ref="J230" authorId="1" shapeId="0">
      <text>
        <r>
          <rPr>
            <b/>
            <sz val="9"/>
            <color indexed="81"/>
            <rFont val="Tahoma"/>
            <family val="2"/>
          </rPr>
          <t>If this highlights as an error, consider upsizing the Tether size for better ribbon utilization</t>
        </r>
      </text>
    </comment>
    <comment ref="J231" authorId="1" shapeId="0">
      <text>
        <r>
          <rPr>
            <b/>
            <sz val="9"/>
            <color indexed="81"/>
            <rFont val="Tahoma"/>
            <family val="2"/>
          </rPr>
          <t>If this highlights as an error, consider upsizing the Tether size for better ribbon utilization</t>
        </r>
      </text>
    </comment>
    <comment ref="J232" authorId="1" shapeId="0">
      <text>
        <r>
          <rPr>
            <b/>
            <sz val="9"/>
            <color indexed="81"/>
            <rFont val="Tahoma"/>
            <family val="2"/>
          </rPr>
          <t>If this highlights as an error, consider upsizing the Tether size for better ribbon utilization</t>
        </r>
      </text>
    </comment>
    <comment ref="J233" authorId="1" shapeId="0">
      <text>
        <r>
          <rPr>
            <b/>
            <sz val="9"/>
            <color indexed="81"/>
            <rFont val="Tahoma"/>
            <family val="2"/>
          </rPr>
          <t>If this highlights as an error, consider upsizing the Tether size for better ribbon utilization</t>
        </r>
      </text>
    </comment>
    <comment ref="J234" authorId="1" shapeId="0">
      <text>
        <r>
          <rPr>
            <b/>
            <sz val="9"/>
            <color indexed="81"/>
            <rFont val="Tahoma"/>
            <family val="2"/>
          </rPr>
          <t>If this highlights as an error, consider upsizing the Tether size for better ribbon utilization</t>
        </r>
      </text>
    </comment>
    <comment ref="J235" authorId="1" shapeId="0">
      <text>
        <r>
          <rPr>
            <b/>
            <sz val="9"/>
            <color indexed="81"/>
            <rFont val="Tahoma"/>
            <family val="2"/>
          </rPr>
          <t>If this highlights as an error, consider upsizing the Tether size for better ribbon utilization</t>
        </r>
      </text>
    </comment>
    <comment ref="J236" authorId="1" shapeId="0">
      <text>
        <r>
          <rPr>
            <b/>
            <sz val="9"/>
            <color indexed="81"/>
            <rFont val="Tahoma"/>
            <family val="2"/>
          </rPr>
          <t>If this highlights as an error, consider upsizing the Tether size for better ribbon utilization</t>
        </r>
      </text>
    </comment>
    <comment ref="J237" authorId="1" shapeId="0">
      <text>
        <r>
          <rPr>
            <b/>
            <sz val="9"/>
            <color indexed="81"/>
            <rFont val="Tahoma"/>
            <family val="2"/>
          </rPr>
          <t>If this highlights as an error, consider upsizing the Tether size for better ribbon utilization</t>
        </r>
      </text>
    </comment>
    <comment ref="J238" authorId="1" shapeId="0">
      <text>
        <r>
          <rPr>
            <b/>
            <sz val="9"/>
            <color indexed="81"/>
            <rFont val="Tahoma"/>
            <family val="2"/>
          </rPr>
          <t>If this highlights as an error, consider upsizing the Tether size for better ribbon utilization</t>
        </r>
      </text>
    </comment>
    <comment ref="J239" authorId="1" shapeId="0">
      <text>
        <r>
          <rPr>
            <b/>
            <sz val="9"/>
            <color indexed="81"/>
            <rFont val="Tahoma"/>
            <family val="2"/>
          </rPr>
          <t>If this highlights as an error, consider upsizing the Tether size for better ribbon utilization</t>
        </r>
      </text>
    </comment>
    <comment ref="C240" authorId="1" shapeId="0">
      <text>
        <r>
          <rPr>
            <b/>
            <sz val="9"/>
            <color indexed="81"/>
            <rFont val="Tahoma"/>
            <family val="2"/>
          </rPr>
          <t>DBL REV requires TWO rows!
TPL REV requires THREE rows!
QD REV requires FOUR rows!</t>
        </r>
      </text>
    </comment>
    <comment ref="J240" authorId="1" shapeId="0">
      <text>
        <r>
          <rPr>
            <b/>
            <sz val="9"/>
            <color indexed="81"/>
            <rFont val="Tahoma"/>
            <family val="2"/>
          </rPr>
          <t>If this highlights as an error, consider upsizing the Tether size for better ribbon utilization</t>
        </r>
      </text>
    </comment>
    <comment ref="C241" authorId="1" shapeId="0">
      <text>
        <r>
          <rPr>
            <b/>
            <sz val="9"/>
            <color indexed="81"/>
            <rFont val="Tahoma"/>
            <family val="2"/>
          </rPr>
          <t>DBL REV requires TWO rows!
TPL REV requires THREE rows!
QD REV requires FOUR rows!</t>
        </r>
      </text>
    </comment>
    <comment ref="J241" authorId="1" shapeId="0">
      <text>
        <r>
          <rPr>
            <b/>
            <sz val="9"/>
            <color indexed="81"/>
            <rFont val="Tahoma"/>
            <family val="2"/>
          </rPr>
          <t>If this highlights as an error, consider upsizing the Tether size for better ribbon utilization</t>
        </r>
      </text>
    </comment>
    <comment ref="C242" authorId="1" shapeId="0">
      <text>
        <r>
          <rPr>
            <b/>
            <sz val="9"/>
            <color indexed="81"/>
            <rFont val="Tahoma"/>
            <family val="2"/>
          </rPr>
          <t>DBL REV requires TWO rows!
TPL REV requires THREE rows!
QD REV requires FOUR rows!</t>
        </r>
      </text>
    </comment>
    <comment ref="J242" authorId="1" shapeId="0">
      <text>
        <r>
          <rPr>
            <b/>
            <sz val="9"/>
            <color indexed="81"/>
            <rFont val="Tahoma"/>
            <family val="2"/>
          </rPr>
          <t>If this highlights as an error, consider upsizing the Tether size for better ribbon utilization</t>
        </r>
      </text>
    </comment>
    <comment ref="C243" authorId="1" shapeId="0">
      <text>
        <r>
          <rPr>
            <b/>
            <sz val="9"/>
            <color indexed="81"/>
            <rFont val="Tahoma"/>
            <family val="2"/>
          </rPr>
          <t>DBL REV requires TWO rows!
TPL REV requires THREE rows!
QD REV requires FOUR rows!</t>
        </r>
      </text>
    </comment>
    <comment ref="J243" authorId="1" shapeId="0">
      <text>
        <r>
          <rPr>
            <b/>
            <sz val="9"/>
            <color indexed="81"/>
            <rFont val="Tahoma"/>
            <family val="2"/>
          </rPr>
          <t>If this highlights as an error, consider upsizing the Tether size for better ribbon utilization</t>
        </r>
      </text>
    </comment>
    <comment ref="C244" authorId="1" shapeId="0">
      <text>
        <r>
          <rPr>
            <b/>
            <sz val="9"/>
            <color indexed="81"/>
            <rFont val="Tahoma"/>
            <family val="2"/>
          </rPr>
          <t>DBL REV requires TWO rows!
TPL REV requires THREE rows!
QD REV requires FOUR rows!</t>
        </r>
      </text>
    </comment>
    <comment ref="J244" authorId="1" shapeId="0">
      <text>
        <r>
          <rPr>
            <b/>
            <sz val="9"/>
            <color indexed="81"/>
            <rFont val="Tahoma"/>
            <family val="2"/>
          </rPr>
          <t>If this highlights as an error, consider upsizing the Tether size for better ribbon utilization</t>
        </r>
      </text>
    </comment>
    <comment ref="C245" authorId="1" shapeId="0">
      <text>
        <r>
          <rPr>
            <b/>
            <sz val="9"/>
            <color indexed="81"/>
            <rFont val="Tahoma"/>
            <family val="2"/>
          </rPr>
          <t>DBL REV requires TWO rows!
TPL REV requires THREE rows!
QD REV requires FOUR rows!</t>
        </r>
      </text>
    </comment>
    <comment ref="J245" authorId="1" shapeId="0">
      <text>
        <r>
          <rPr>
            <b/>
            <sz val="9"/>
            <color indexed="81"/>
            <rFont val="Tahoma"/>
            <family val="2"/>
          </rPr>
          <t>If this highlights as an error, consider upsizing the Tether size for better ribbon utilization</t>
        </r>
      </text>
    </comment>
    <comment ref="C246" authorId="1" shapeId="0">
      <text>
        <r>
          <rPr>
            <b/>
            <sz val="9"/>
            <color indexed="81"/>
            <rFont val="Tahoma"/>
            <family val="2"/>
          </rPr>
          <t>DBL REV requires TWO rows!
TPL REV requires THREE rows!
QD REV requires FOUR rows!</t>
        </r>
      </text>
    </comment>
    <comment ref="J246" authorId="1" shapeId="0">
      <text>
        <r>
          <rPr>
            <b/>
            <sz val="9"/>
            <color indexed="81"/>
            <rFont val="Tahoma"/>
            <family val="2"/>
          </rPr>
          <t>If this highlights as an error, consider upsizing the Tether size for better ribbon utilization</t>
        </r>
      </text>
    </comment>
    <comment ref="B25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text>
        <r>
          <rPr>
            <b/>
            <sz val="8"/>
            <color indexed="81"/>
            <rFont val="Tahoma"/>
            <family val="2"/>
          </rPr>
          <t>This will be added to Planning Load Block A for TOTAL</t>
        </r>
        <r>
          <rPr>
            <sz val="8"/>
            <color indexed="81"/>
            <rFont val="Tahoma"/>
            <family val="2"/>
          </rPr>
          <t xml:space="preserve">
</t>
        </r>
      </text>
    </comment>
    <comment ref="J252" authorId="0" shapeId="0">
      <text>
        <r>
          <rPr>
            <b/>
            <sz val="8"/>
            <color indexed="81"/>
            <rFont val="Tahoma"/>
            <family val="2"/>
          </rPr>
          <t>This is the PON OUT count that is not assigned in this cable reel.</t>
        </r>
        <r>
          <rPr>
            <sz val="8"/>
            <color indexed="81"/>
            <rFont val="Tahoma"/>
            <family val="2"/>
          </rPr>
          <t xml:space="preserve">
</t>
        </r>
      </text>
    </comment>
    <comment ref="P252" authorId="1" shapeId="0">
      <text>
        <r>
          <rPr>
            <b/>
            <sz val="9"/>
            <color indexed="81"/>
            <rFont val="Tahoma"/>
            <family val="2"/>
          </rPr>
          <t>REMEMBER: 2-Fbr Tethers are NOT available for RPX CABLE!</t>
        </r>
      </text>
    </comment>
    <comment ref="Q252" authorId="1" shapeId="0">
      <text>
        <r>
          <rPr>
            <b/>
            <sz val="9"/>
            <color indexed="81"/>
            <rFont val="Tahoma"/>
            <family val="2"/>
          </rPr>
          <t>REMEMBER: 2-Fbr Tethers are NOT available for RPX CABLE!</t>
        </r>
      </text>
    </comment>
    <comment ref="S252" authorId="1" shapeId="0">
      <text>
        <r>
          <rPr>
            <b/>
            <sz val="9"/>
            <color indexed="81"/>
            <rFont val="Tahoma"/>
            <family val="2"/>
          </rPr>
          <t>REMEMBER: 2-Fbr Tethers are NOT available for RPX CABLE!</t>
        </r>
      </text>
    </comment>
    <comment ref="T252" authorId="1" shapeId="0">
      <text>
        <r>
          <rPr>
            <b/>
            <sz val="9"/>
            <color indexed="81"/>
            <rFont val="Tahoma"/>
            <family val="2"/>
          </rPr>
          <t>REMEMBER: 2-Fbr Tethers are NOT available for RPX CABLE!</t>
        </r>
      </text>
    </comment>
    <comment ref="B25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text>
        <r>
          <rPr>
            <b/>
            <sz val="8"/>
            <color indexed="81"/>
            <rFont val="Tahoma"/>
            <family val="2"/>
          </rPr>
          <t>Make sure you add this number to "TAT FIBERS ASSIGNED" for the total required in the Load Block on the prints.</t>
        </r>
      </text>
    </comment>
    <comment ref="G253" authorId="0" shapeId="0">
      <text>
        <r>
          <rPr>
            <b/>
            <sz val="8"/>
            <color indexed="81"/>
            <rFont val="Tahoma"/>
            <family val="2"/>
          </rPr>
          <t>Includes "DEAD" Count (No PON count assigned)</t>
        </r>
      </text>
    </comment>
    <comment ref="I25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text>
        <r>
          <rPr>
            <b/>
            <sz val="9"/>
            <color indexed="81"/>
            <rFont val="Tahoma"/>
            <family val="2"/>
          </rPr>
          <t>REMEMBER: 6-Fbr Tethers are NOT available for RPX CABLE!</t>
        </r>
      </text>
    </comment>
    <comment ref="Q254" authorId="1" shapeId="0">
      <text>
        <r>
          <rPr>
            <b/>
            <sz val="9"/>
            <color indexed="81"/>
            <rFont val="Tahoma"/>
            <family val="2"/>
          </rPr>
          <t>REMEMBER: 6-Fbr Tethers are NOT available for RPX CABLE!</t>
        </r>
      </text>
    </comment>
    <comment ref="S254" authorId="1" shapeId="0">
      <text>
        <r>
          <rPr>
            <b/>
            <sz val="9"/>
            <color indexed="81"/>
            <rFont val="Tahoma"/>
            <family val="2"/>
          </rPr>
          <t>REMEMBER: 6-Fbr Tethers are NOT available for RPX CABLE!</t>
        </r>
      </text>
    </comment>
    <comment ref="T254" authorId="1" shapeId="0">
      <text>
        <r>
          <rPr>
            <b/>
            <sz val="9"/>
            <color indexed="81"/>
            <rFont val="Tahoma"/>
            <family val="2"/>
          </rPr>
          <t>REMEMBER: 6-Fbr Tethers are NOT available for AERIAL CABLE!</t>
        </r>
      </text>
    </comment>
    <comment ref="B25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text>
        <r>
          <rPr>
            <b/>
            <sz val="8"/>
            <color indexed="81"/>
            <rFont val="Tahoma"/>
            <family val="2"/>
          </rPr>
          <t>These are "manufacturing rules" and general warnings</t>
        </r>
        <r>
          <rPr>
            <sz val="8"/>
            <color indexed="81"/>
            <rFont val="Tahoma"/>
            <family val="2"/>
          </rPr>
          <t xml:space="preserve">
</t>
        </r>
      </text>
    </comment>
    <comment ref="B25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text>
        <r>
          <rPr>
            <b/>
            <sz val="8"/>
            <color indexed="81"/>
            <rFont val="Tahoma"/>
            <family val="2"/>
          </rPr>
          <t>This number is a sum of TOTAL PLANNED plus the ASSIGNED TO TETHERS</t>
        </r>
        <r>
          <rPr>
            <sz val="8"/>
            <color indexed="81"/>
            <rFont val="Tahoma"/>
            <family val="2"/>
          </rPr>
          <t xml:space="preserve">
</t>
        </r>
      </text>
    </comment>
    <comment ref="Z260" authorId="0" shapeId="0">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text>
        <r>
          <rPr>
            <b/>
            <sz val="8"/>
            <color indexed="81"/>
            <rFont val="Tahoma"/>
            <family val="2"/>
          </rPr>
          <t>Counting from High count Backwards- this is Fiber Strand 133</t>
        </r>
      </text>
    </comment>
    <comment ref="AB260" authorId="0" shapeId="0">
      <text>
        <r>
          <rPr>
            <b/>
            <sz val="8"/>
            <color indexed="81"/>
            <rFont val="Tahoma"/>
            <family val="2"/>
          </rPr>
          <t>Counting from High count Backwards- this is Fiber Strand 144</t>
        </r>
        <r>
          <rPr>
            <sz val="8"/>
            <color indexed="81"/>
            <rFont val="Tahoma"/>
            <family val="2"/>
          </rPr>
          <t xml:space="preserve">
</t>
        </r>
      </text>
    </comment>
    <comment ref="C261" authorId="0" shapeId="0">
      <text>
        <r>
          <rPr>
            <b/>
            <sz val="8"/>
            <color indexed="81"/>
            <rFont val="Tahoma"/>
            <family val="2"/>
          </rPr>
          <t xml:space="preserve">Select if this tether will be used to feed a CFST or a lateral cable. </t>
        </r>
      </text>
    </comment>
    <comment ref="D261" authorId="0" shapeId="0">
      <text>
        <r>
          <rPr>
            <b/>
            <sz val="8"/>
            <color indexed="81"/>
            <rFont val="Tahoma"/>
            <family val="2"/>
          </rPr>
          <t>Note the Terminal Address to keep your locations straight</t>
        </r>
        <r>
          <rPr>
            <sz val="8"/>
            <color indexed="81"/>
            <rFont val="Tahoma"/>
            <family val="2"/>
          </rPr>
          <t xml:space="preserve">
</t>
        </r>
      </text>
    </comment>
    <comment ref="E261" authorId="0" shapeId="0">
      <text>
        <r>
          <rPr>
            <b/>
            <sz val="9"/>
            <color indexed="81"/>
            <rFont val="Calibri"/>
            <family val="2"/>
            <scheme val="minor"/>
          </rPr>
          <t>Pick the Tether Size for the location</t>
        </r>
        <r>
          <rPr>
            <sz val="8"/>
            <color indexed="81"/>
            <rFont val="Tahoma"/>
            <family val="2"/>
          </rPr>
          <t xml:space="preserve">
</t>
        </r>
      </text>
    </comment>
    <comment ref="F261" authorId="2" shapeId="0">
      <text>
        <r>
          <rPr>
            <b/>
            <sz val="9"/>
            <color indexed="81"/>
            <rFont val="Tahoma"/>
            <family val="2"/>
          </rPr>
          <t>Identify TCF or FST location.
Leave blank if tether is NOT for a TCF or FST!</t>
        </r>
      </text>
    </comment>
    <comment ref="H261" authorId="0" shapeId="0">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text>
        <r>
          <rPr>
            <b/>
            <sz val="8"/>
            <color indexed="81"/>
            <rFont val="Tahoma"/>
            <family val="2"/>
          </rPr>
          <t>If any of these numbers are negative, check your PON count and Cable size</t>
        </r>
      </text>
    </comment>
    <comment ref="J26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text>
        <r>
          <rPr>
            <b/>
            <sz val="9"/>
            <color indexed="81"/>
            <rFont val="Tahoma"/>
            <family val="2"/>
          </rPr>
          <t>Leave blank if using 10' Terminal Tail
Enter Tail length if greater than 10'</t>
        </r>
      </text>
    </comment>
    <comment ref="M261" authorId="0" shapeId="0">
      <text>
        <r>
          <rPr>
            <b/>
            <sz val="8"/>
            <color indexed="81"/>
            <rFont val="Tahoma"/>
            <family val="2"/>
          </rPr>
          <t>Make design notes such as slack coils, realingment loops,  or location notes</t>
        </r>
      </text>
    </comment>
    <comment ref="Z261" authorId="0" shapeId="0">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text>
        <r>
          <rPr>
            <b/>
            <sz val="8"/>
            <color indexed="81"/>
            <rFont val="Tahoma"/>
            <family val="2"/>
          </rPr>
          <t xml:space="preserve">Counting from High count Backwards- this is Fiber Strand 145
</t>
        </r>
      </text>
    </comment>
    <comment ref="AB261" authorId="0" shapeId="0">
      <text>
        <r>
          <rPr>
            <b/>
            <sz val="8"/>
            <color indexed="81"/>
            <rFont val="Tahoma"/>
            <family val="2"/>
          </rPr>
          <t>Counting from High count Backwards- this is Fiber Strand 156</t>
        </r>
      </text>
    </comment>
    <comment ref="J263" authorId="1" shapeId="0">
      <text>
        <r>
          <rPr>
            <b/>
            <sz val="9"/>
            <color indexed="81"/>
            <rFont val="Tahoma"/>
            <family val="2"/>
          </rPr>
          <t>If this highlights as an error, consider upsizing the Tether size for better ribbon utilization</t>
        </r>
      </text>
    </comment>
    <comment ref="J264" authorId="1" shapeId="0">
      <text>
        <r>
          <rPr>
            <b/>
            <sz val="9"/>
            <color indexed="81"/>
            <rFont val="Tahoma"/>
            <family val="2"/>
          </rPr>
          <t>If this highlights as an error, consider upsizing the Tether size for better ribbon utilization</t>
        </r>
      </text>
    </comment>
    <comment ref="J265" authorId="1" shapeId="0">
      <text>
        <r>
          <rPr>
            <b/>
            <sz val="9"/>
            <color indexed="81"/>
            <rFont val="Tahoma"/>
            <family val="2"/>
          </rPr>
          <t>If this highlights as an error, consider upsizing the Tether size for better ribbon utilization</t>
        </r>
      </text>
    </comment>
    <comment ref="J266" authorId="1" shapeId="0">
      <text>
        <r>
          <rPr>
            <b/>
            <sz val="9"/>
            <color indexed="81"/>
            <rFont val="Tahoma"/>
            <family val="2"/>
          </rPr>
          <t>If this highlights as an error, consider upsizing the Tether size for better ribbon utilization</t>
        </r>
      </text>
    </comment>
    <comment ref="J267" authorId="1" shapeId="0">
      <text>
        <r>
          <rPr>
            <b/>
            <sz val="9"/>
            <color indexed="81"/>
            <rFont val="Tahoma"/>
            <family val="2"/>
          </rPr>
          <t>If this highlights as an error, consider upsizing the Tether size for better ribbon utilization</t>
        </r>
      </text>
    </comment>
    <comment ref="J268" authorId="1" shapeId="0">
      <text>
        <r>
          <rPr>
            <b/>
            <sz val="9"/>
            <color indexed="81"/>
            <rFont val="Tahoma"/>
            <family val="2"/>
          </rPr>
          <t>If this highlights as an error, consider upsizing the Tether size for better ribbon utilization</t>
        </r>
      </text>
    </comment>
    <comment ref="J269" authorId="1" shapeId="0">
      <text>
        <r>
          <rPr>
            <b/>
            <sz val="9"/>
            <color indexed="81"/>
            <rFont val="Tahoma"/>
            <family val="2"/>
          </rPr>
          <t>If this highlights as an error, consider upsizing the Tether size for better ribbon utilization</t>
        </r>
      </text>
    </comment>
    <comment ref="J270" authorId="1" shapeId="0">
      <text>
        <r>
          <rPr>
            <b/>
            <sz val="9"/>
            <color indexed="81"/>
            <rFont val="Tahoma"/>
            <family val="2"/>
          </rPr>
          <t>If this highlights as an error, consider upsizing the Tether size for better ribbon utilization</t>
        </r>
      </text>
    </comment>
    <comment ref="J271" authorId="1" shapeId="0">
      <text>
        <r>
          <rPr>
            <b/>
            <sz val="9"/>
            <color indexed="81"/>
            <rFont val="Tahoma"/>
            <family val="2"/>
          </rPr>
          <t>If this highlights as an error, consider upsizing the Tether size for better ribbon utilization</t>
        </r>
      </text>
    </comment>
    <comment ref="J272" authorId="1" shapeId="0">
      <text>
        <r>
          <rPr>
            <b/>
            <sz val="9"/>
            <color indexed="81"/>
            <rFont val="Tahoma"/>
            <family val="2"/>
          </rPr>
          <t>If this highlights as an error, consider upsizing the Tether size for better ribbon utilization</t>
        </r>
      </text>
    </comment>
    <comment ref="J273" authorId="1" shapeId="0">
      <text>
        <r>
          <rPr>
            <b/>
            <sz val="9"/>
            <color indexed="81"/>
            <rFont val="Tahoma"/>
            <family val="2"/>
          </rPr>
          <t>If this highlights as an error, consider upsizing the Tether size for better ribbon utilization</t>
        </r>
      </text>
    </comment>
    <comment ref="J274" authorId="1" shapeId="0">
      <text>
        <r>
          <rPr>
            <b/>
            <sz val="9"/>
            <color indexed="81"/>
            <rFont val="Tahoma"/>
            <family val="2"/>
          </rPr>
          <t>If this highlights as an error, consider upsizing the Tether size for better ribbon utilization</t>
        </r>
      </text>
    </comment>
    <comment ref="J275" authorId="1" shapeId="0">
      <text>
        <r>
          <rPr>
            <b/>
            <sz val="9"/>
            <color indexed="81"/>
            <rFont val="Tahoma"/>
            <family val="2"/>
          </rPr>
          <t>If this highlights as an error, consider upsizing the Tether size for better ribbon utilization</t>
        </r>
      </text>
    </comment>
    <comment ref="J276" authorId="1" shapeId="0">
      <text>
        <r>
          <rPr>
            <b/>
            <sz val="9"/>
            <color indexed="81"/>
            <rFont val="Tahoma"/>
            <family val="2"/>
          </rPr>
          <t>If this highlights as an error, consider upsizing the Tether size for better ribbon utilization</t>
        </r>
      </text>
    </comment>
    <comment ref="J277" authorId="1" shapeId="0">
      <text>
        <r>
          <rPr>
            <b/>
            <sz val="9"/>
            <color indexed="81"/>
            <rFont val="Tahoma"/>
            <family val="2"/>
          </rPr>
          <t>If this highlights as an error, consider upsizing the Tether size for better ribbon utilization</t>
        </r>
      </text>
    </comment>
    <comment ref="J278" authorId="1" shapeId="0">
      <text>
        <r>
          <rPr>
            <b/>
            <sz val="9"/>
            <color indexed="81"/>
            <rFont val="Tahoma"/>
            <family val="2"/>
          </rPr>
          <t>If this highlights as an error, consider upsizing the Tether size for better ribbon utilization</t>
        </r>
      </text>
    </comment>
    <comment ref="J279" authorId="1" shapeId="0">
      <text>
        <r>
          <rPr>
            <b/>
            <sz val="9"/>
            <color indexed="81"/>
            <rFont val="Tahoma"/>
            <family val="2"/>
          </rPr>
          <t>If this highlights as an error, consider upsizing the Tether size for better ribbon utilization</t>
        </r>
      </text>
    </comment>
    <comment ref="J280" authorId="1" shapeId="0">
      <text>
        <r>
          <rPr>
            <b/>
            <sz val="9"/>
            <color indexed="81"/>
            <rFont val="Tahoma"/>
            <family val="2"/>
          </rPr>
          <t>If this highlights as an error, consider upsizing the Tether size for better ribbon utilization</t>
        </r>
      </text>
    </comment>
    <comment ref="C281" authorId="1" shapeId="0">
      <text>
        <r>
          <rPr>
            <b/>
            <sz val="9"/>
            <color indexed="81"/>
            <rFont val="Tahoma"/>
            <family val="2"/>
          </rPr>
          <t>DBL REV requires TWO rows!
TPL REV requires THREE rows!
QD REV requires FOUR rows!</t>
        </r>
      </text>
    </comment>
    <comment ref="J281" authorId="1" shapeId="0">
      <text>
        <r>
          <rPr>
            <b/>
            <sz val="9"/>
            <color indexed="81"/>
            <rFont val="Tahoma"/>
            <family val="2"/>
          </rPr>
          <t>If this highlights as an error, consider upsizing the Tether size for better ribbon utilization</t>
        </r>
      </text>
    </comment>
    <comment ref="C282" authorId="1" shapeId="0">
      <text>
        <r>
          <rPr>
            <b/>
            <sz val="9"/>
            <color indexed="81"/>
            <rFont val="Tahoma"/>
            <family val="2"/>
          </rPr>
          <t>DBL REV requires TWO rows!
TPL REV requires THREE rows!
QD REV requires FOUR rows!</t>
        </r>
      </text>
    </comment>
    <comment ref="J282" authorId="1" shapeId="0">
      <text>
        <r>
          <rPr>
            <b/>
            <sz val="9"/>
            <color indexed="81"/>
            <rFont val="Tahoma"/>
            <family val="2"/>
          </rPr>
          <t>If this highlights as an error, consider upsizing the Tether size for better ribbon utilization</t>
        </r>
      </text>
    </comment>
    <comment ref="C283" authorId="1" shapeId="0">
      <text>
        <r>
          <rPr>
            <b/>
            <sz val="9"/>
            <color indexed="81"/>
            <rFont val="Tahoma"/>
            <family val="2"/>
          </rPr>
          <t>DBL REV requires TWO rows!
TPL REV requires THREE rows!
QD REV requires FOUR rows!</t>
        </r>
      </text>
    </comment>
    <comment ref="J283" authorId="1" shapeId="0">
      <text>
        <r>
          <rPr>
            <b/>
            <sz val="9"/>
            <color indexed="81"/>
            <rFont val="Tahoma"/>
            <family val="2"/>
          </rPr>
          <t>If this highlights as an error, consider upsizing the Tether size for better ribbon utilization</t>
        </r>
      </text>
    </comment>
    <comment ref="C284" authorId="1" shapeId="0">
      <text>
        <r>
          <rPr>
            <b/>
            <sz val="9"/>
            <color indexed="81"/>
            <rFont val="Tahoma"/>
            <family val="2"/>
          </rPr>
          <t>DBL REV requires TWO rows!
TPL REV requires THREE rows!
QD REV requires FOUR rows!</t>
        </r>
      </text>
    </comment>
    <comment ref="J284" authorId="1" shapeId="0">
      <text>
        <r>
          <rPr>
            <b/>
            <sz val="9"/>
            <color indexed="81"/>
            <rFont val="Tahoma"/>
            <family val="2"/>
          </rPr>
          <t>If this highlights as an error, consider upsizing the Tether size for better ribbon utilization</t>
        </r>
      </text>
    </comment>
    <comment ref="C285" authorId="1" shapeId="0">
      <text>
        <r>
          <rPr>
            <b/>
            <sz val="9"/>
            <color indexed="81"/>
            <rFont val="Tahoma"/>
            <family val="2"/>
          </rPr>
          <t>DBL REV requires TWO rows!
TPL REV requires THREE rows!
QD REV requires FOUR rows!</t>
        </r>
      </text>
    </comment>
    <comment ref="J285" authorId="1" shapeId="0">
      <text>
        <r>
          <rPr>
            <b/>
            <sz val="9"/>
            <color indexed="81"/>
            <rFont val="Tahoma"/>
            <family val="2"/>
          </rPr>
          <t>If this highlights as an error, consider upsizing the Tether size for better ribbon utilization</t>
        </r>
      </text>
    </comment>
    <comment ref="C286" authorId="1" shapeId="0">
      <text>
        <r>
          <rPr>
            <b/>
            <sz val="9"/>
            <color indexed="81"/>
            <rFont val="Tahoma"/>
            <family val="2"/>
          </rPr>
          <t>DBL REV requires TWO rows!
TPL REV requires THREE rows!
QD REV requires FOUR rows!</t>
        </r>
      </text>
    </comment>
    <comment ref="J286" authorId="1" shapeId="0">
      <text>
        <r>
          <rPr>
            <b/>
            <sz val="9"/>
            <color indexed="81"/>
            <rFont val="Tahoma"/>
            <family val="2"/>
          </rPr>
          <t>If this highlights as an error, consider upsizing the Tether size for better ribbon utilization</t>
        </r>
      </text>
    </comment>
    <comment ref="C287" authorId="1" shapeId="0">
      <text>
        <r>
          <rPr>
            <b/>
            <sz val="9"/>
            <color indexed="81"/>
            <rFont val="Tahoma"/>
            <family val="2"/>
          </rPr>
          <t>DBL REV requires TWO rows!
TPL REV requires THREE rows!
QD REV requires FOUR rows!</t>
        </r>
      </text>
    </comment>
    <comment ref="J287" authorId="1" shapeId="0">
      <text>
        <r>
          <rPr>
            <b/>
            <sz val="9"/>
            <color indexed="81"/>
            <rFont val="Tahoma"/>
            <family val="2"/>
          </rPr>
          <t>If this highlights as an error, consider upsizing the Tether size for better ribbon utilization</t>
        </r>
      </text>
    </comment>
    <comment ref="B29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text>
        <r>
          <rPr>
            <b/>
            <sz val="8"/>
            <color indexed="81"/>
            <rFont val="Tahoma"/>
            <family val="2"/>
          </rPr>
          <t>This will be added to Planning Load Block A for TOTAL</t>
        </r>
        <r>
          <rPr>
            <sz val="8"/>
            <color indexed="81"/>
            <rFont val="Tahoma"/>
            <family val="2"/>
          </rPr>
          <t xml:space="preserve">
</t>
        </r>
      </text>
    </comment>
    <comment ref="J293" authorId="0" shapeId="0">
      <text>
        <r>
          <rPr>
            <b/>
            <sz val="8"/>
            <color indexed="81"/>
            <rFont val="Tahoma"/>
            <family val="2"/>
          </rPr>
          <t>This is the PON OUT count that is not assigned in this cable reel.</t>
        </r>
        <r>
          <rPr>
            <sz val="8"/>
            <color indexed="81"/>
            <rFont val="Tahoma"/>
            <family val="2"/>
          </rPr>
          <t xml:space="preserve">
</t>
        </r>
      </text>
    </comment>
    <comment ref="P293" authorId="1" shapeId="0">
      <text>
        <r>
          <rPr>
            <b/>
            <sz val="9"/>
            <color indexed="81"/>
            <rFont val="Tahoma"/>
            <family val="2"/>
          </rPr>
          <t>REMEMBER: 2-Fbr Tethers are NOT available for RPX CABLE!</t>
        </r>
      </text>
    </comment>
    <comment ref="Q293" authorId="1" shapeId="0">
      <text>
        <r>
          <rPr>
            <b/>
            <sz val="9"/>
            <color indexed="81"/>
            <rFont val="Tahoma"/>
            <family val="2"/>
          </rPr>
          <t>REMEMBER: 2-Fbr Tethers are NOT available for RPX CABLE!</t>
        </r>
      </text>
    </comment>
    <comment ref="S293" authorId="1" shapeId="0">
      <text>
        <r>
          <rPr>
            <b/>
            <sz val="9"/>
            <color indexed="81"/>
            <rFont val="Tahoma"/>
            <family val="2"/>
          </rPr>
          <t>REMEMBER: 2-Fbr Tethers are NOT available for RPX CABLE!</t>
        </r>
      </text>
    </comment>
    <comment ref="T293" authorId="1" shapeId="0">
      <text>
        <r>
          <rPr>
            <b/>
            <sz val="9"/>
            <color indexed="81"/>
            <rFont val="Tahoma"/>
            <family val="2"/>
          </rPr>
          <t>REMEMBER: 2-Fbr Tethers are NOT available for RPX CABLE!</t>
        </r>
      </text>
    </comment>
    <comment ref="B29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text>
        <r>
          <rPr>
            <b/>
            <sz val="8"/>
            <color indexed="81"/>
            <rFont val="Tahoma"/>
            <family val="2"/>
          </rPr>
          <t>Make sure you add this number to "TAT FIBERS ASSIGNED" for the total required in the Load Block on the prints.</t>
        </r>
      </text>
    </comment>
    <comment ref="G294" authorId="0" shapeId="0">
      <text>
        <r>
          <rPr>
            <b/>
            <sz val="8"/>
            <color indexed="81"/>
            <rFont val="Tahoma"/>
            <family val="2"/>
          </rPr>
          <t>Includes "DEAD" Count (No PON count assigned)</t>
        </r>
      </text>
    </comment>
    <comment ref="I29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text>
        <r>
          <rPr>
            <b/>
            <sz val="9"/>
            <color indexed="81"/>
            <rFont val="Tahoma"/>
            <family val="2"/>
          </rPr>
          <t>REMEMBER: 6-Fbr Tethers are NOT available for RPX CABLE!</t>
        </r>
      </text>
    </comment>
    <comment ref="Q295" authorId="1" shapeId="0">
      <text>
        <r>
          <rPr>
            <b/>
            <sz val="9"/>
            <color indexed="81"/>
            <rFont val="Tahoma"/>
            <family val="2"/>
          </rPr>
          <t>REMEMBER: 6-Fbr Tethers are NOT available for RPX CABLE!</t>
        </r>
      </text>
    </comment>
    <comment ref="S295" authorId="1" shapeId="0">
      <text>
        <r>
          <rPr>
            <b/>
            <sz val="9"/>
            <color indexed="81"/>
            <rFont val="Tahoma"/>
            <family val="2"/>
          </rPr>
          <t>REMEMBER: 6-Fbr Tethers are NOT available for RPX CABLE!</t>
        </r>
      </text>
    </comment>
    <comment ref="T295" authorId="1" shapeId="0">
      <text>
        <r>
          <rPr>
            <b/>
            <sz val="9"/>
            <color indexed="81"/>
            <rFont val="Tahoma"/>
            <family val="2"/>
          </rPr>
          <t>REMEMBER: 6-Fbr Tethers are NOT available for AERIAL CABLE!</t>
        </r>
      </text>
    </comment>
    <comment ref="B29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text>
        <r>
          <rPr>
            <b/>
            <sz val="8"/>
            <color indexed="81"/>
            <rFont val="Tahoma"/>
            <family val="2"/>
          </rPr>
          <t>These are "manufacturing rules" and general warnings</t>
        </r>
        <r>
          <rPr>
            <sz val="8"/>
            <color indexed="81"/>
            <rFont val="Tahoma"/>
            <family val="2"/>
          </rPr>
          <t xml:space="preserve">
</t>
        </r>
      </text>
    </comment>
    <comment ref="B29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text>
        <r>
          <rPr>
            <b/>
            <sz val="8"/>
            <color indexed="81"/>
            <rFont val="Tahoma"/>
            <family val="2"/>
          </rPr>
          <t>This number is a sum of TOTAL PLANNED plus the ASSIGNED TO TETHERS</t>
        </r>
        <r>
          <rPr>
            <sz val="8"/>
            <color indexed="81"/>
            <rFont val="Tahoma"/>
            <family val="2"/>
          </rPr>
          <t xml:space="preserve">
</t>
        </r>
      </text>
    </comment>
    <comment ref="Z301" authorId="0" shapeId="0">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text>
        <r>
          <rPr>
            <b/>
            <sz val="8"/>
            <color indexed="81"/>
            <rFont val="Tahoma"/>
            <family val="2"/>
          </rPr>
          <t>Counting from High count Backwards- this is Fiber Strand 133</t>
        </r>
      </text>
    </comment>
    <comment ref="AB301" authorId="0" shapeId="0">
      <text>
        <r>
          <rPr>
            <b/>
            <sz val="8"/>
            <color indexed="81"/>
            <rFont val="Tahoma"/>
            <family val="2"/>
          </rPr>
          <t>Counting from High count Backwards- this is Fiber Strand 144</t>
        </r>
        <r>
          <rPr>
            <sz val="8"/>
            <color indexed="81"/>
            <rFont val="Tahoma"/>
            <family val="2"/>
          </rPr>
          <t xml:space="preserve">
</t>
        </r>
      </text>
    </comment>
    <comment ref="C302" authorId="0" shapeId="0">
      <text>
        <r>
          <rPr>
            <b/>
            <sz val="8"/>
            <color indexed="81"/>
            <rFont val="Tahoma"/>
            <family val="2"/>
          </rPr>
          <t xml:space="preserve">Select if this tether will be used to feed a CFST or a lateral cable. </t>
        </r>
      </text>
    </comment>
    <comment ref="D302" authorId="0" shapeId="0">
      <text>
        <r>
          <rPr>
            <b/>
            <sz val="8"/>
            <color indexed="81"/>
            <rFont val="Tahoma"/>
            <family val="2"/>
          </rPr>
          <t>Note the Terminal Address to keep your locations straight</t>
        </r>
        <r>
          <rPr>
            <sz val="8"/>
            <color indexed="81"/>
            <rFont val="Tahoma"/>
            <family val="2"/>
          </rPr>
          <t xml:space="preserve">
</t>
        </r>
      </text>
    </comment>
    <comment ref="E302" authorId="0" shapeId="0">
      <text>
        <r>
          <rPr>
            <b/>
            <sz val="9"/>
            <color indexed="81"/>
            <rFont val="Calibri"/>
            <family val="2"/>
            <scheme val="minor"/>
          </rPr>
          <t>Pick the Tether Size for the location</t>
        </r>
        <r>
          <rPr>
            <sz val="8"/>
            <color indexed="81"/>
            <rFont val="Tahoma"/>
            <family val="2"/>
          </rPr>
          <t xml:space="preserve">
</t>
        </r>
      </text>
    </comment>
    <comment ref="F302" authorId="2" shapeId="0">
      <text>
        <r>
          <rPr>
            <b/>
            <sz val="9"/>
            <color indexed="81"/>
            <rFont val="Tahoma"/>
            <family val="2"/>
          </rPr>
          <t>Identify TCF or FST location.
Leave blank if tether is NOT for a TCF or FST!</t>
        </r>
      </text>
    </comment>
    <comment ref="H302" authorId="0" shapeId="0">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text>
        <r>
          <rPr>
            <b/>
            <sz val="8"/>
            <color indexed="81"/>
            <rFont val="Tahoma"/>
            <family val="2"/>
          </rPr>
          <t>If any of these numbers are negative, check your PON count and Cable size</t>
        </r>
      </text>
    </comment>
    <comment ref="J30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text>
        <r>
          <rPr>
            <b/>
            <sz val="9"/>
            <color indexed="81"/>
            <rFont val="Tahoma"/>
            <family val="2"/>
          </rPr>
          <t>Leave blank if using 10' Terminal Tail
Enter Tail length if greater than 10'</t>
        </r>
      </text>
    </comment>
    <comment ref="M302" authorId="0" shapeId="0">
      <text>
        <r>
          <rPr>
            <b/>
            <sz val="8"/>
            <color indexed="81"/>
            <rFont val="Tahoma"/>
            <family val="2"/>
          </rPr>
          <t>Make design notes such as slack coils, realingment loops,  or location notes</t>
        </r>
      </text>
    </comment>
    <comment ref="Z302" authorId="0" shapeId="0">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text>
        <r>
          <rPr>
            <b/>
            <sz val="8"/>
            <color indexed="81"/>
            <rFont val="Tahoma"/>
            <family val="2"/>
          </rPr>
          <t xml:space="preserve">Counting from High count Backwards- this is Fiber Strand 145
</t>
        </r>
      </text>
    </comment>
    <comment ref="AB302" authorId="0" shapeId="0">
      <text>
        <r>
          <rPr>
            <b/>
            <sz val="8"/>
            <color indexed="81"/>
            <rFont val="Tahoma"/>
            <family val="2"/>
          </rPr>
          <t>Counting from High count Backwards- this is Fiber Strand 156</t>
        </r>
      </text>
    </comment>
    <comment ref="J304" authorId="1" shapeId="0">
      <text>
        <r>
          <rPr>
            <b/>
            <sz val="9"/>
            <color indexed="81"/>
            <rFont val="Tahoma"/>
            <family val="2"/>
          </rPr>
          <t>If this highlights as an error, consider upsizing the Tether size for better ribbon utilization</t>
        </r>
      </text>
    </comment>
    <comment ref="J305" authorId="1" shapeId="0">
      <text>
        <r>
          <rPr>
            <b/>
            <sz val="9"/>
            <color indexed="81"/>
            <rFont val="Tahoma"/>
            <family val="2"/>
          </rPr>
          <t>If this highlights as an error, consider upsizing the Tether size for better ribbon utilization</t>
        </r>
      </text>
    </comment>
    <comment ref="J306" authorId="1" shapeId="0">
      <text>
        <r>
          <rPr>
            <b/>
            <sz val="9"/>
            <color indexed="81"/>
            <rFont val="Tahoma"/>
            <family val="2"/>
          </rPr>
          <t>If this highlights as an error, consider upsizing the Tether size for better ribbon utilization</t>
        </r>
      </text>
    </comment>
    <comment ref="J307" authorId="1" shapeId="0">
      <text>
        <r>
          <rPr>
            <b/>
            <sz val="9"/>
            <color indexed="81"/>
            <rFont val="Tahoma"/>
            <family val="2"/>
          </rPr>
          <t>If this highlights as an error, consider upsizing the Tether size for better ribbon utilization</t>
        </r>
      </text>
    </comment>
    <comment ref="J308" authorId="1" shapeId="0">
      <text>
        <r>
          <rPr>
            <b/>
            <sz val="9"/>
            <color indexed="81"/>
            <rFont val="Tahoma"/>
            <family val="2"/>
          </rPr>
          <t>If this highlights as an error, consider upsizing the Tether size for better ribbon utilization</t>
        </r>
      </text>
    </comment>
    <comment ref="J309" authorId="1" shapeId="0">
      <text>
        <r>
          <rPr>
            <b/>
            <sz val="9"/>
            <color indexed="81"/>
            <rFont val="Tahoma"/>
            <family val="2"/>
          </rPr>
          <t>If this highlights as an error, consider upsizing the Tether size for better ribbon utilization</t>
        </r>
      </text>
    </comment>
    <comment ref="J310" authorId="1" shapeId="0">
      <text>
        <r>
          <rPr>
            <b/>
            <sz val="9"/>
            <color indexed="81"/>
            <rFont val="Tahoma"/>
            <family val="2"/>
          </rPr>
          <t>If this highlights as an error, consider upsizing the Tether size for better ribbon utilization</t>
        </r>
      </text>
    </comment>
    <comment ref="J311" authorId="1" shapeId="0">
      <text>
        <r>
          <rPr>
            <b/>
            <sz val="9"/>
            <color indexed="81"/>
            <rFont val="Tahoma"/>
            <family val="2"/>
          </rPr>
          <t>If this highlights as an error, consider upsizing the Tether size for better ribbon utilization</t>
        </r>
      </text>
    </comment>
    <comment ref="J312" authorId="1" shapeId="0">
      <text>
        <r>
          <rPr>
            <b/>
            <sz val="9"/>
            <color indexed="81"/>
            <rFont val="Tahoma"/>
            <family val="2"/>
          </rPr>
          <t>If this highlights as an error, consider upsizing the Tether size for better ribbon utilization</t>
        </r>
      </text>
    </comment>
    <comment ref="J313" authorId="1" shapeId="0">
      <text>
        <r>
          <rPr>
            <b/>
            <sz val="9"/>
            <color indexed="81"/>
            <rFont val="Tahoma"/>
            <family val="2"/>
          </rPr>
          <t>If this highlights as an error, consider upsizing the Tether size for better ribbon utilization</t>
        </r>
      </text>
    </comment>
    <comment ref="J314" authorId="1" shapeId="0">
      <text>
        <r>
          <rPr>
            <b/>
            <sz val="9"/>
            <color indexed="81"/>
            <rFont val="Tahoma"/>
            <family val="2"/>
          </rPr>
          <t>If this highlights as an error, consider upsizing the Tether size for better ribbon utilization</t>
        </r>
      </text>
    </comment>
    <comment ref="J315" authorId="1" shapeId="0">
      <text>
        <r>
          <rPr>
            <b/>
            <sz val="9"/>
            <color indexed="81"/>
            <rFont val="Tahoma"/>
            <family val="2"/>
          </rPr>
          <t>If this highlights as an error, consider upsizing the Tether size for better ribbon utilization</t>
        </r>
      </text>
    </comment>
    <comment ref="J316" authorId="1" shapeId="0">
      <text>
        <r>
          <rPr>
            <b/>
            <sz val="9"/>
            <color indexed="81"/>
            <rFont val="Tahoma"/>
            <family val="2"/>
          </rPr>
          <t>If this highlights as an error, consider upsizing the Tether size for better ribbon utilization</t>
        </r>
      </text>
    </comment>
    <comment ref="J317" authorId="1" shapeId="0">
      <text>
        <r>
          <rPr>
            <b/>
            <sz val="9"/>
            <color indexed="81"/>
            <rFont val="Tahoma"/>
            <family val="2"/>
          </rPr>
          <t>If this highlights as an error, consider upsizing the Tether size for better ribbon utilization</t>
        </r>
      </text>
    </comment>
    <comment ref="J318" authorId="1" shapeId="0">
      <text>
        <r>
          <rPr>
            <b/>
            <sz val="9"/>
            <color indexed="81"/>
            <rFont val="Tahoma"/>
            <family val="2"/>
          </rPr>
          <t>If this highlights as an error, consider upsizing the Tether size for better ribbon utilization</t>
        </r>
      </text>
    </comment>
    <comment ref="J319" authorId="1" shapeId="0">
      <text>
        <r>
          <rPr>
            <b/>
            <sz val="9"/>
            <color indexed="81"/>
            <rFont val="Tahoma"/>
            <family val="2"/>
          </rPr>
          <t>If this highlights as an error, consider upsizing the Tether size for better ribbon utilization</t>
        </r>
      </text>
    </comment>
    <comment ref="J320" authorId="1" shapeId="0">
      <text>
        <r>
          <rPr>
            <b/>
            <sz val="9"/>
            <color indexed="81"/>
            <rFont val="Tahoma"/>
            <family val="2"/>
          </rPr>
          <t>If this highlights as an error, consider upsizing the Tether size for better ribbon utilization</t>
        </r>
      </text>
    </comment>
    <comment ref="J321" authorId="1" shapeId="0">
      <text>
        <r>
          <rPr>
            <b/>
            <sz val="9"/>
            <color indexed="81"/>
            <rFont val="Tahoma"/>
            <family val="2"/>
          </rPr>
          <t>If this highlights as an error, consider upsizing the Tether size for better ribbon utilization</t>
        </r>
      </text>
    </comment>
    <comment ref="C322" authorId="1" shapeId="0">
      <text>
        <r>
          <rPr>
            <b/>
            <sz val="9"/>
            <color indexed="81"/>
            <rFont val="Tahoma"/>
            <family val="2"/>
          </rPr>
          <t>DBL REV requires TWO rows!
TPL REV requires THREE rows!
QD REV requires FOUR rows!</t>
        </r>
      </text>
    </comment>
    <comment ref="J322" authorId="1" shapeId="0">
      <text>
        <r>
          <rPr>
            <b/>
            <sz val="9"/>
            <color indexed="81"/>
            <rFont val="Tahoma"/>
            <family val="2"/>
          </rPr>
          <t>If this highlights as an error, consider upsizing the Tether size for better ribbon utilization</t>
        </r>
      </text>
    </comment>
    <comment ref="C323" authorId="1" shapeId="0">
      <text>
        <r>
          <rPr>
            <b/>
            <sz val="9"/>
            <color indexed="81"/>
            <rFont val="Tahoma"/>
            <family val="2"/>
          </rPr>
          <t>DBL REV requires TWO rows!
TPL REV requires THREE rows!
QD REV requires FOUR rows!</t>
        </r>
      </text>
    </comment>
    <comment ref="J323" authorId="1" shapeId="0">
      <text>
        <r>
          <rPr>
            <b/>
            <sz val="9"/>
            <color indexed="81"/>
            <rFont val="Tahoma"/>
            <family val="2"/>
          </rPr>
          <t>If this highlights as an error, consider upsizing the Tether size for better ribbon utilization</t>
        </r>
      </text>
    </comment>
    <comment ref="C324" authorId="1" shapeId="0">
      <text>
        <r>
          <rPr>
            <b/>
            <sz val="9"/>
            <color indexed="81"/>
            <rFont val="Tahoma"/>
            <family val="2"/>
          </rPr>
          <t>DBL REV requires TWO rows!
TPL REV requires THREE rows!
QD REV requires FOUR rows!</t>
        </r>
      </text>
    </comment>
    <comment ref="J324" authorId="1" shapeId="0">
      <text>
        <r>
          <rPr>
            <b/>
            <sz val="9"/>
            <color indexed="81"/>
            <rFont val="Tahoma"/>
            <family val="2"/>
          </rPr>
          <t>If this highlights as an error, consider upsizing the Tether size for better ribbon utilization</t>
        </r>
      </text>
    </comment>
    <comment ref="C325" authorId="1" shapeId="0">
      <text>
        <r>
          <rPr>
            <b/>
            <sz val="9"/>
            <color indexed="81"/>
            <rFont val="Tahoma"/>
            <family val="2"/>
          </rPr>
          <t>DBL REV requires TWO rows!
TPL REV requires THREE rows!
QD REV requires FOUR rows!</t>
        </r>
      </text>
    </comment>
    <comment ref="J325" authorId="1" shapeId="0">
      <text>
        <r>
          <rPr>
            <b/>
            <sz val="9"/>
            <color indexed="81"/>
            <rFont val="Tahoma"/>
            <family val="2"/>
          </rPr>
          <t>If this highlights as an error, consider upsizing the Tether size for better ribbon utilization</t>
        </r>
      </text>
    </comment>
    <comment ref="C326" authorId="1" shapeId="0">
      <text>
        <r>
          <rPr>
            <b/>
            <sz val="9"/>
            <color indexed="81"/>
            <rFont val="Tahoma"/>
            <family val="2"/>
          </rPr>
          <t>DBL REV requires TWO rows!
TPL REV requires THREE rows!
QD REV requires FOUR rows!</t>
        </r>
      </text>
    </comment>
    <comment ref="J326" authorId="1" shapeId="0">
      <text>
        <r>
          <rPr>
            <b/>
            <sz val="9"/>
            <color indexed="81"/>
            <rFont val="Tahoma"/>
            <family val="2"/>
          </rPr>
          <t>If this highlights as an error, consider upsizing the Tether size for better ribbon utilization</t>
        </r>
      </text>
    </comment>
    <comment ref="C327" authorId="1" shapeId="0">
      <text>
        <r>
          <rPr>
            <b/>
            <sz val="9"/>
            <color indexed="81"/>
            <rFont val="Tahoma"/>
            <family val="2"/>
          </rPr>
          <t>DBL REV requires TWO rows!
TPL REV requires THREE rows!
QD REV requires FOUR rows!</t>
        </r>
      </text>
    </comment>
    <comment ref="J327" authorId="1" shapeId="0">
      <text>
        <r>
          <rPr>
            <b/>
            <sz val="9"/>
            <color indexed="81"/>
            <rFont val="Tahoma"/>
            <family val="2"/>
          </rPr>
          <t>If this highlights as an error, consider upsizing the Tether size for better ribbon utilization</t>
        </r>
      </text>
    </comment>
    <comment ref="C328" authorId="1" shapeId="0">
      <text>
        <r>
          <rPr>
            <b/>
            <sz val="9"/>
            <color indexed="81"/>
            <rFont val="Tahoma"/>
            <family val="2"/>
          </rPr>
          <t>DBL REV requires TWO rows!
TPL REV requires THREE rows!
QD REV requires FOUR rows!</t>
        </r>
      </text>
    </comment>
    <comment ref="J328" authorId="1" shapeId="0">
      <text>
        <r>
          <rPr>
            <b/>
            <sz val="9"/>
            <color indexed="81"/>
            <rFont val="Tahoma"/>
            <family val="2"/>
          </rPr>
          <t>If this highlights as an error, consider upsizing the Tether size for better ribbon utilization</t>
        </r>
      </text>
    </comment>
    <comment ref="B33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text>
        <r>
          <rPr>
            <b/>
            <sz val="8"/>
            <color indexed="81"/>
            <rFont val="Tahoma"/>
            <family val="2"/>
          </rPr>
          <t>This will be added to Planning Load Block A for TOTAL</t>
        </r>
        <r>
          <rPr>
            <sz val="8"/>
            <color indexed="81"/>
            <rFont val="Tahoma"/>
            <family val="2"/>
          </rPr>
          <t xml:space="preserve">
</t>
        </r>
      </text>
    </comment>
    <comment ref="J334" authorId="0" shapeId="0">
      <text>
        <r>
          <rPr>
            <b/>
            <sz val="8"/>
            <color indexed="81"/>
            <rFont val="Tahoma"/>
            <family val="2"/>
          </rPr>
          <t>This is the PON OUT count that is not assigned in this cable reel.</t>
        </r>
        <r>
          <rPr>
            <sz val="8"/>
            <color indexed="81"/>
            <rFont val="Tahoma"/>
            <family val="2"/>
          </rPr>
          <t xml:space="preserve">
</t>
        </r>
      </text>
    </comment>
    <comment ref="P334" authorId="1" shapeId="0">
      <text>
        <r>
          <rPr>
            <b/>
            <sz val="9"/>
            <color indexed="81"/>
            <rFont val="Tahoma"/>
            <family val="2"/>
          </rPr>
          <t>REMEMBER: 2-Fbr Tethers are NOT available for RPX CABLE!</t>
        </r>
      </text>
    </comment>
    <comment ref="Q334" authorId="1" shapeId="0">
      <text>
        <r>
          <rPr>
            <b/>
            <sz val="9"/>
            <color indexed="81"/>
            <rFont val="Tahoma"/>
            <family val="2"/>
          </rPr>
          <t>REMEMBER: 2-Fbr Tethers are NOT available for RPX CABLE!</t>
        </r>
      </text>
    </comment>
    <comment ref="S334" authorId="1" shapeId="0">
      <text>
        <r>
          <rPr>
            <b/>
            <sz val="9"/>
            <color indexed="81"/>
            <rFont val="Tahoma"/>
            <family val="2"/>
          </rPr>
          <t>REMEMBER: 2-Fbr Tethers are NOT available for RPX CABLE!</t>
        </r>
      </text>
    </comment>
    <comment ref="T334" authorId="1" shapeId="0">
      <text>
        <r>
          <rPr>
            <b/>
            <sz val="9"/>
            <color indexed="81"/>
            <rFont val="Tahoma"/>
            <family val="2"/>
          </rPr>
          <t>REMEMBER: 2-Fbr Tethers are NOT available for RPX CABLE!</t>
        </r>
      </text>
    </comment>
    <comment ref="B33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text>
        <r>
          <rPr>
            <b/>
            <sz val="8"/>
            <color indexed="81"/>
            <rFont val="Tahoma"/>
            <family val="2"/>
          </rPr>
          <t>Make sure you add this number to "TAT FIBERS ASSIGNED" for the total required in the Load Block on the prints.</t>
        </r>
      </text>
    </comment>
    <comment ref="G335" authorId="0" shapeId="0">
      <text>
        <r>
          <rPr>
            <b/>
            <sz val="8"/>
            <color indexed="81"/>
            <rFont val="Tahoma"/>
            <family val="2"/>
          </rPr>
          <t>Includes "DEAD" Count (No PON count assigned)</t>
        </r>
      </text>
    </comment>
    <comment ref="I33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text>
        <r>
          <rPr>
            <b/>
            <sz val="9"/>
            <color indexed="81"/>
            <rFont val="Tahoma"/>
            <family val="2"/>
          </rPr>
          <t>REMEMBER: 6-Fbr Tethers are NOT available for RPX CABLE!</t>
        </r>
      </text>
    </comment>
    <comment ref="Q336" authorId="1" shapeId="0">
      <text>
        <r>
          <rPr>
            <b/>
            <sz val="9"/>
            <color indexed="81"/>
            <rFont val="Tahoma"/>
            <family val="2"/>
          </rPr>
          <t>REMEMBER: 6-Fbr Tethers are NOT available for RPX CABLE!</t>
        </r>
      </text>
    </comment>
    <comment ref="S336" authorId="1" shapeId="0">
      <text>
        <r>
          <rPr>
            <b/>
            <sz val="9"/>
            <color indexed="81"/>
            <rFont val="Tahoma"/>
            <family val="2"/>
          </rPr>
          <t>REMEMBER: 6-Fbr Tethers are NOT available for RPX CABLE!</t>
        </r>
      </text>
    </comment>
    <comment ref="T336" authorId="1" shapeId="0">
      <text>
        <r>
          <rPr>
            <b/>
            <sz val="9"/>
            <color indexed="81"/>
            <rFont val="Tahoma"/>
            <family val="2"/>
          </rPr>
          <t>REMEMBER: 6-Fbr Tethers are NOT available for AERIAL CABLE!</t>
        </r>
      </text>
    </comment>
    <comment ref="B33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text>
        <r>
          <rPr>
            <b/>
            <sz val="8"/>
            <color indexed="81"/>
            <rFont val="Tahoma"/>
            <family val="2"/>
          </rPr>
          <t>These are "manufacturing rules" and general warnings</t>
        </r>
        <r>
          <rPr>
            <sz val="8"/>
            <color indexed="81"/>
            <rFont val="Tahoma"/>
            <family val="2"/>
          </rPr>
          <t xml:space="preserve">
</t>
        </r>
      </text>
    </comment>
    <comment ref="B34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text>
        <r>
          <rPr>
            <b/>
            <sz val="8"/>
            <color indexed="81"/>
            <rFont val="Tahoma"/>
            <family val="2"/>
          </rPr>
          <t>This number is a sum of TOTAL PLANNED plus the ASSIGNED TO TETHERS</t>
        </r>
        <r>
          <rPr>
            <sz val="8"/>
            <color indexed="81"/>
            <rFont val="Tahoma"/>
            <family val="2"/>
          </rPr>
          <t xml:space="preserve">
</t>
        </r>
      </text>
    </comment>
    <comment ref="Z342" authorId="0" shapeId="0">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text>
        <r>
          <rPr>
            <b/>
            <sz val="8"/>
            <color indexed="81"/>
            <rFont val="Tahoma"/>
            <family val="2"/>
          </rPr>
          <t>Counting from High count Backwards- this is Fiber Strand 133</t>
        </r>
      </text>
    </comment>
    <comment ref="AB342" authorId="0" shapeId="0">
      <text>
        <r>
          <rPr>
            <b/>
            <sz val="8"/>
            <color indexed="81"/>
            <rFont val="Tahoma"/>
            <family val="2"/>
          </rPr>
          <t>Counting from High count Backwards- this is Fiber Strand 144</t>
        </r>
        <r>
          <rPr>
            <sz val="8"/>
            <color indexed="81"/>
            <rFont val="Tahoma"/>
            <family val="2"/>
          </rPr>
          <t xml:space="preserve">
</t>
        </r>
      </text>
    </comment>
    <comment ref="C343" authorId="0" shapeId="0">
      <text>
        <r>
          <rPr>
            <b/>
            <sz val="8"/>
            <color indexed="81"/>
            <rFont val="Tahoma"/>
            <family val="2"/>
          </rPr>
          <t xml:space="preserve">Select if this tether will be used to feed a CFST or a lateral cable. </t>
        </r>
      </text>
    </comment>
    <comment ref="D343" authorId="0" shapeId="0">
      <text>
        <r>
          <rPr>
            <b/>
            <sz val="8"/>
            <color indexed="81"/>
            <rFont val="Tahoma"/>
            <family val="2"/>
          </rPr>
          <t>Note the Terminal Address to keep your locations straight</t>
        </r>
        <r>
          <rPr>
            <sz val="8"/>
            <color indexed="81"/>
            <rFont val="Tahoma"/>
            <family val="2"/>
          </rPr>
          <t xml:space="preserve">
</t>
        </r>
      </text>
    </comment>
    <comment ref="E343" authorId="0" shapeId="0">
      <text>
        <r>
          <rPr>
            <b/>
            <sz val="9"/>
            <color indexed="81"/>
            <rFont val="Calibri"/>
            <family val="2"/>
            <scheme val="minor"/>
          </rPr>
          <t>Pick the Tether Size for the location</t>
        </r>
        <r>
          <rPr>
            <sz val="8"/>
            <color indexed="81"/>
            <rFont val="Tahoma"/>
            <family val="2"/>
          </rPr>
          <t xml:space="preserve">
</t>
        </r>
      </text>
    </comment>
    <comment ref="F343" authorId="2" shapeId="0">
      <text>
        <r>
          <rPr>
            <b/>
            <sz val="9"/>
            <color indexed="81"/>
            <rFont val="Tahoma"/>
            <family val="2"/>
          </rPr>
          <t>Identify TCF or FST location.
Leave blank if tether is NOT for a TCF or FST!</t>
        </r>
      </text>
    </comment>
    <comment ref="H343" authorId="0" shapeId="0">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text>
        <r>
          <rPr>
            <b/>
            <sz val="8"/>
            <color indexed="81"/>
            <rFont val="Tahoma"/>
            <family val="2"/>
          </rPr>
          <t>If any of these numbers are negative, check your PON count and Cable size</t>
        </r>
      </text>
    </comment>
    <comment ref="J34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text>
        <r>
          <rPr>
            <b/>
            <sz val="9"/>
            <color indexed="81"/>
            <rFont val="Tahoma"/>
            <family val="2"/>
          </rPr>
          <t>Leave blank if using 10' Terminal Tail
Enter Tail length if greater than 10'</t>
        </r>
      </text>
    </comment>
    <comment ref="M343" authorId="0" shapeId="0">
      <text>
        <r>
          <rPr>
            <b/>
            <sz val="8"/>
            <color indexed="81"/>
            <rFont val="Tahoma"/>
            <family val="2"/>
          </rPr>
          <t>Make design notes such as slack coils, realingment loops,  or location notes</t>
        </r>
      </text>
    </comment>
    <comment ref="Z343" authorId="0" shapeId="0">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text>
        <r>
          <rPr>
            <b/>
            <sz val="8"/>
            <color indexed="81"/>
            <rFont val="Tahoma"/>
            <family val="2"/>
          </rPr>
          <t xml:space="preserve">Counting from High count Backwards- this is Fiber Strand 145
</t>
        </r>
      </text>
    </comment>
    <comment ref="AB343" authorId="0" shapeId="0">
      <text>
        <r>
          <rPr>
            <b/>
            <sz val="8"/>
            <color indexed="81"/>
            <rFont val="Tahoma"/>
            <family val="2"/>
          </rPr>
          <t>Counting from High count Backwards- this is Fiber Strand 156</t>
        </r>
      </text>
    </comment>
    <comment ref="J345" authorId="1" shapeId="0">
      <text>
        <r>
          <rPr>
            <b/>
            <sz val="9"/>
            <color indexed="81"/>
            <rFont val="Tahoma"/>
            <family val="2"/>
          </rPr>
          <t>If this highlights as an error, consider upsizing the Tether size for better ribbon utilization</t>
        </r>
      </text>
    </comment>
    <comment ref="J346" authorId="1" shapeId="0">
      <text>
        <r>
          <rPr>
            <b/>
            <sz val="9"/>
            <color indexed="81"/>
            <rFont val="Tahoma"/>
            <family val="2"/>
          </rPr>
          <t>If this highlights as an error, consider upsizing the Tether size for better ribbon utilization</t>
        </r>
      </text>
    </comment>
    <comment ref="J347" authorId="1" shapeId="0">
      <text>
        <r>
          <rPr>
            <b/>
            <sz val="9"/>
            <color indexed="81"/>
            <rFont val="Tahoma"/>
            <family val="2"/>
          </rPr>
          <t>If this highlights as an error, consider upsizing the Tether size for better ribbon utilization</t>
        </r>
      </text>
    </comment>
    <comment ref="J348" authorId="1" shapeId="0">
      <text>
        <r>
          <rPr>
            <b/>
            <sz val="9"/>
            <color indexed="81"/>
            <rFont val="Tahoma"/>
            <family val="2"/>
          </rPr>
          <t>If this highlights as an error, consider upsizing the Tether size for better ribbon utilization</t>
        </r>
      </text>
    </comment>
    <comment ref="J349" authorId="1" shapeId="0">
      <text>
        <r>
          <rPr>
            <b/>
            <sz val="9"/>
            <color indexed="81"/>
            <rFont val="Tahoma"/>
            <family val="2"/>
          </rPr>
          <t>If this highlights as an error, consider upsizing the Tether size for better ribbon utilization</t>
        </r>
      </text>
    </comment>
    <comment ref="J350" authorId="1" shapeId="0">
      <text>
        <r>
          <rPr>
            <b/>
            <sz val="9"/>
            <color indexed="81"/>
            <rFont val="Tahoma"/>
            <family val="2"/>
          </rPr>
          <t>If this highlights as an error, consider upsizing the Tether size for better ribbon utilization</t>
        </r>
      </text>
    </comment>
    <comment ref="J351" authorId="1" shapeId="0">
      <text>
        <r>
          <rPr>
            <b/>
            <sz val="9"/>
            <color indexed="81"/>
            <rFont val="Tahoma"/>
            <family val="2"/>
          </rPr>
          <t>If this highlights as an error, consider upsizing the Tether size for better ribbon utilization</t>
        </r>
      </text>
    </comment>
    <comment ref="J352" authorId="1" shapeId="0">
      <text>
        <r>
          <rPr>
            <b/>
            <sz val="9"/>
            <color indexed="81"/>
            <rFont val="Tahoma"/>
            <family val="2"/>
          </rPr>
          <t>If this highlights as an error, consider upsizing the Tether size for better ribbon utilization</t>
        </r>
      </text>
    </comment>
    <comment ref="J353" authorId="1" shapeId="0">
      <text>
        <r>
          <rPr>
            <b/>
            <sz val="9"/>
            <color indexed="81"/>
            <rFont val="Tahoma"/>
            <family val="2"/>
          </rPr>
          <t>If this highlights as an error, consider upsizing the Tether size for better ribbon utilization</t>
        </r>
      </text>
    </comment>
    <comment ref="J354" authorId="1" shapeId="0">
      <text>
        <r>
          <rPr>
            <b/>
            <sz val="9"/>
            <color indexed="81"/>
            <rFont val="Tahoma"/>
            <family val="2"/>
          </rPr>
          <t>If this highlights as an error, consider upsizing the Tether size for better ribbon utilization</t>
        </r>
      </text>
    </comment>
    <comment ref="J355" authorId="1" shapeId="0">
      <text>
        <r>
          <rPr>
            <b/>
            <sz val="9"/>
            <color indexed="81"/>
            <rFont val="Tahoma"/>
            <family val="2"/>
          </rPr>
          <t>If this highlights as an error, consider upsizing the Tether size for better ribbon utilization</t>
        </r>
      </text>
    </comment>
    <comment ref="J356" authorId="1" shapeId="0">
      <text>
        <r>
          <rPr>
            <b/>
            <sz val="9"/>
            <color indexed="81"/>
            <rFont val="Tahoma"/>
            <family val="2"/>
          </rPr>
          <t>If this highlights as an error, consider upsizing the Tether size for better ribbon utilization</t>
        </r>
      </text>
    </comment>
    <comment ref="J357" authorId="1" shapeId="0">
      <text>
        <r>
          <rPr>
            <b/>
            <sz val="9"/>
            <color indexed="81"/>
            <rFont val="Tahoma"/>
            <family val="2"/>
          </rPr>
          <t>If this highlights as an error, consider upsizing the Tether size for better ribbon utilization</t>
        </r>
      </text>
    </comment>
    <comment ref="J358" authorId="1" shapeId="0">
      <text>
        <r>
          <rPr>
            <b/>
            <sz val="9"/>
            <color indexed="81"/>
            <rFont val="Tahoma"/>
            <family val="2"/>
          </rPr>
          <t>If this highlights as an error, consider upsizing the Tether size for better ribbon utilization</t>
        </r>
      </text>
    </comment>
    <comment ref="J359" authorId="1" shapeId="0">
      <text>
        <r>
          <rPr>
            <b/>
            <sz val="9"/>
            <color indexed="81"/>
            <rFont val="Tahoma"/>
            <family val="2"/>
          </rPr>
          <t>If this highlights as an error, consider upsizing the Tether size for better ribbon utilization</t>
        </r>
      </text>
    </comment>
    <comment ref="J360" authorId="1" shapeId="0">
      <text>
        <r>
          <rPr>
            <b/>
            <sz val="9"/>
            <color indexed="81"/>
            <rFont val="Tahoma"/>
            <family val="2"/>
          </rPr>
          <t>If this highlights as an error, consider upsizing the Tether size for better ribbon utilization</t>
        </r>
      </text>
    </comment>
    <comment ref="J361" authorId="1" shapeId="0">
      <text>
        <r>
          <rPr>
            <b/>
            <sz val="9"/>
            <color indexed="81"/>
            <rFont val="Tahoma"/>
            <family val="2"/>
          </rPr>
          <t>If this highlights as an error, consider upsizing the Tether size for better ribbon utilization</t>
        </r>
      </text>
    </comment>
    <comment ref="J362" authorId="1" shapeId="0">
      <text>
        <r>
          <rPr>
            <b/>
            <sz val="9"/>
            <color indexed="81"/>
            <rFont val="Tahoma"/>
            <family val="2"/>
          </rPr>
          <t>If this highlights as an error, consider upsizing the Tether size for better ribbon utilization</t>
        </r>
      </text>
    </comment>
    <comment ref="C363" authorId="1" shapeId="0">
      <text>
        <r>
          <rPr>
            <b/>
            <sz val="9"/>
            <color indexed="81"/>
            <rFont val="Tahoma"/>
            <family val="2"/>
          </rPr>
          <t>DBL REV requires TWO rows!
TPL REV requires THREE rows!
QD REV requires FOUR rows!</t>
        </r>
      </text>
    </comment>
    <comment ref="J363" authorId="1" shapeId="0">
      <text>
        <r>
          <rPr>
            <b/>
            <sz val="9"/>
            <color indexed="81"/>
            <rFont val="Tahoma"/>
            <family val="2"/>
          </rPr>
          <t>If this highlights as an error, consider upsizing the Tether size for better ribbon utilization</t>
        </r>
      </text>
    </comment>
    <comment ref="C364" authorId="1" shapeId="0">
      <text>
        <r>
          <rPr>
            <b/>
            <sz val="9"/>
            <color indexed="81"/>
            <rFont val="Tahoma"/>
            <family val="2"/>
          </rPr>
          <t>DBL REV requires TWO rows!
TPL REV requires THREE rows!
QD REV requires FOUR rows!</t>
        </r>
      </text>
    </comment>
    <comment ref="J364" authorId="1" shapeId="0">
      <text>
        <r>
          <rPr>
            <b/>
            <sz val="9"/>
            <color indexed="81"/>
            <rFont val="Tahoma"/>
            <family val="2"/>
          </rPr>
          <t>If this highlights as an error, consider upsizing the Tether size for better ribbon utilization</t>
        </r>
      </text>
    </comment>
    <comment ref="C365" authorId="1" shapeId="0">
      <text>
        <r>
          <rPr>
            <b/>
            <sz val="9"/>
            <color indexed="81"/>
            <rFont val="Tahoma"/>
            <family val="2"/>
          </rPr>
          <t>DBL REV requires TWO rows!
TPL REV requires THREE rows!
QD REV requires FOUR rows!</t>
        </r>
      </text>
    </comment>
    <comment ref="J365" authorId="1" shapeId="0">
      <text>
        <r>
          <rPr>
            <b/>
            <sz val="9"/>
            <color indexed="81"/>
            <rFont val="Tahoma"/>
            <family val="2"/>
          </rPr>
          <t>If this highlights as an error, consider upsizing the Tether size for better ribbon utilization</t>
        </r>
      </text>
    </comment>
    <comment ref="C366" authorId="1" shapeId="0">
      <text>
        <r>
          <rPr>
            <b/>
            <sz val="9"/>
            <color indexed="81"/>
            <rFont val="Tahoma"/>
            <family val="2"/>
          </rPr>
          <t>DBL REV requires TWO rows!
TPL REV requires THREE rows!
QD REV requires FOUR rows!</t>
        </r>
      </text>
    </comment>
    <comment ref="J366" authorId="1" shapeId="0">
      <text>
        <r>
          <rPr>
            <b/>
            <sz val="9"/>
            <color indexed="81"/>
            <rFont val="Tahoma"/>
            <family val="2"/>
          </rPr>
          <t>If this highlights as an error, consider upsizing the Tether size for better ribbon utilization</t>
        </r>
      </text>
    </comment>
    <comment ref="C367" authorId="1" shapeId="0">
      <text>
        <r>
          <rPr>
            <b/>
            <sz val="9"/>
            <color indexed="81"/>
            <rFont val="Tahoma"/>
            <family val="2"/>
          </rPr>
          <t>DBL REV requires TWO rows!
TPL REV requires THREE rows!
QD REV requires FOUR rows!</t>
        </r>
      </text>
    </comment>
    <comment ref="J367" authorId="1" shapeId="0">
      <text>
        <r>
          <rPr>
            <b/>
            <sz val="9"/>
            <color indexed="81"/>
            <rFont val="Tahoma"/>
            <family val="2"/>
          </rPr>
          <t>If this highlights as an error, consider upsizing the Tether size for better ribbon utilization</t>
        </r>
      </text>
    </comment>
    <comment ref="C368" authorId="1" shapeId="0">
      <text>
        <r>
          <rPr>
            <b/>
            <sz val="9"/>
            <color indexed="81"/>
            <rFont val="Tahoma"/>
            <family val="2"/>
          </rPr>
          <t>DBL REV requires TWO rows!
TPL REV requires THREE rows!
QD REV requires FOUR rows!</t>
        </r>
      </text>
    </comment>
    <comment ref="J368" authorId="1" shapeId="0">
      <text>
        <r>
          <rPr>
            <b/>
            <sz val="9"/>
            <color indexed="81"/>
            <rFont val="Tahoma"/>
            <family val="2"/>
          </rPr>
          <t>If this highlights as an error, consider upsizing the Tether size for better ribbon utilization</t>
        </r>
      </text>
    </comment>
    <comment ref="C369" authorId="1" shapeId="0">
      <text>
        <r>
          <rPr>
            <b/>
            <sz val="9"/>
            <color indexed="81"/>
            <rFont val="Tahoma"/>
            <family val="2"/>
          </rPr>
          <t>DBL REV requires TWO rows!
TPL REV requires THREE rows!
QD REV requires FOUR rows!</t>
        </r>
      </text>
    </comment>
    <comment ref="J369" authorId="1" shapeId="0">
      <text>
        <r>
          <rPr>
            <b/>
            <sz val="9"/>
            <color indexed="81"/>
            <rFont val="Tahoma"/>
            <family val="2"/>
          </rPr>
          <t>If this highlights as an error, consider upsizing the Tether size for better ribbon utilization</t>
        </r>
      </text>
    </comment>
    <comment ref="B37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text>
        <r>
          <rPr>
            <b/>
            <sz val="8"/>
            <color indexed="81"/>
            <rFont val="Tahoma"/>
            <family val="2"/>
          </rPr>
          <t>This will be added to Planning Load Block A for TOTAL</t>
        </r>
        <r>
          <rPr>
            <sz val="8"/>
            <color indexed="81"/>
            <rFont val="Tahoma"/>
            <family val="2"/>
          </rPr>
          <t xml:space="preserve">
</t>
        </r>
      </text>
    </comment>
    <comment ref="J375" authorId="0" shapeId="0">
      <text>
        <r>
          <rPr>
            <b/>
            <sz val="8"/>
            <color indexed="81"/>
            <rFont val="Tahoma"/>
            <family val="2"/>
          </rPr>
          <t>This is the PON OUT count that is not assigned in this cable reel.</t>
        </r>
        <r>
          <rPr>
            <sz val="8"/>
            <color indexed="81"/>
            <rFont val="Tahoma"/>
            <family val="2"/>
          </rPr>
          <t xml:space="preserve">
</t>
        </r>
      </text>
    </comment>
    <comment ref="P375" authorId="1" shapeId="0">
      <text>
        <r>
          <rPr>
            <b/>
            <sz val="9"/>
            <color indexed="81"/>
            <rFont val="Tahoma"/>
            <family val="2"/>
          </rPr>
          <t>REMEMBER: 2-Fbr Tethers are NOT available for RPX CABLE!</t>
        </r>
      </text>
    </comment>
    <comment ref="Q375" authorId="1" shapeId="0">
      <text>
        <r>
          <rPr>
            <b/>
            <sz val="9"/>
            <color indexed="81"/>
            <rFont val="Tahoma"/>
            <family val="2"/>
          </rPr>
          <t>REMEMBER: 2-Fbr Tethers are NOT available for RPX CABLE!</t>
        </r>
      </text>
    </comment>
    <comment ref="S375" authorId="1" shapeId="0">
      <text>
        <r>
          <rPr>
            <b/>
            <sz val="9"/>
            <color indexed="81"/>
            <rFont val="Tahoma"/>
            <family val="2"/>
          </rPr>
          <t>REMEMBER: 2-Fbr Tethers are NOT available for RPX CABLE!</t>
        </r>
      </text>
    </comment>
    <comment ref="T375" authorId="1" shapeId="0">
      <text>
        <r>
          <rPr>
            <b/>
            <sz val="9"/>
            <color indexed="81"/>
            <rFont val="Tahoma"/>
            <family val="2"/>
          </rPr>
          <t>REMEMBER: 2-Fbr Tethers are NOT available for RPX CABLE!</t>
        </r>
      </text>
    </comment>
    <comment ref="B37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text>
        <r>
          <rPr>
            <b/>
            <sz val="8"/>
            <color indexed="81"/>
            <rFont val="Tahoma"/>
            <family val="2"/>
          </rPr>
          <t>Make sure you add this number to "TAT FIBERS ASSIGNED" for the total required in the Load Block on the prints.</t>
        </r>
      </text>
    </comment>
    <comment ref="G376" authorId="0" shapeId="0">
      <text>
        <r>
          <rPr>
            <b/>
            <sz val="8"/>
            <color indexed="81"/>
            <rFont val="Tahoma"/>
            <family val="2"/>
          </rPr>
          <t>Includes "DEAD" Count (No PON count assigned)</t>
        </r>
      </text>
    </comment>
    <comment ref="I37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text>
        <r>
          <rPr>
            <b/>
            <sz val="9"/>
            <color indexed="81"/>
            <rFont val="Tahoma"/>
            <family val="2"/>
          </rPr>
          <t>REMEMBER: 6-Fbr Tethers are NOT available for RPX CABLE!</t>
        </r>
      </text>
    </comment>
    <comment ref="Q377" authorId="1" shapeId="0">
      <text>
        <r>
          <rPr>
            <b/>
            <sz val="9"/>
            <color indexed="81"/>
            <rFont val="Tahoma"/>
            <family val="2"/>
          </rPr>
          <t>REMEMBER: 6-Fbr Tethers are NOT available for RPX CABLE!</t>
        </r>
      </text>
    </comment>
    <comment ref="S377" authorId="1" shapeId="0">
      <text>
        <r>
          <rPr>
            <b/>
            <sz val="9"/>
            <color indexed="81"/>
            <rFont val="Tahoma"/>
            <family val="2"/>
          </rPr>
          <t>REMEMBER: 6-Fbr Tethers are NOT available for RPX CABLE!</t>
        </r>
      </text>
    </comment>
    <comment ref="T377" authorId="1" shapeId="0">
      <text>
        <r>
          <rPr>
            <b/>
            <sz val="9"/>
            <color indexed="81"/>
            <rFont val="Tahoma"/>
            <family val="2"/>
          </rPr>
          <t>REMEMBER: 6-Fbr Tethers are NOT available for AERIAL CABLE!</t>
        </r>
      </text>
    </comment>
    <comment ref="B37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text>
        <r>
          <rPr>
            <b/>
            <sz val="8"/>
            <color indexed="81"/>
            <rFont val="Tahoma"/>
            <family val="2"/>
          </rPr>
          <t>These are "manufacturing rules" and general warnings</t>
        </r>
        <r>
          <rPr>
            <sz val="8"/>
            <color indexed="81"/>
            <rFont val="Tahoma"/>
            <family val="2"/>
          </rPr>
          <t xml:space="preserve">
</t>
        </r>
      </text>
    </comment>
    <comment ref="B38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text>
        <r>
          <rPr>
            <b/>
            <sz val="8"/>
            <color indexed="81"/>
            <rFont val="Tahoma"/>
            <family val="2"/>
          </rPr>
          <t>This number is a sum of TOTAL PLANNED plus the ASSIGNED TO TETHERS</t>
        </r>
        <r>
          <rPr>
            <sz val="8"/>
            <color indexed="81"/>
            <rFont val="Tahoma"/>
            <family val="2"/>
          </rPr>
          <t xml:space="preserve">
</t>
        </r>
      </text>
    </comment>
    <comment ref="Z383" authorId="0" shapeId="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text>
        <r>
          <rPr>
            <b/>
            <sz val="8"/>
            <color indexed="81"/>
            <rFont val="Tahoma"/>
            <family val="2"/>
          </rPr>
          <t>Counting from High count Backwards- this is Fiber Strand 133</t>
        </r>
      </text>
    </comment>
    <comment ref="AB383" authorId="0" shapeId="0">
      <text>
        <r>
          <rPr>
            <b/>
            <sz val="8"/>
            <color indexed="81"/>
            <rFont val="Tahoma"/>
            <family val="2"/>
          </rPr>
          <t>Counting from High count Backwards- this is Fiber Strand 144</t>
        </r>
        <r>
          <rPr>
            <sz val="8"/>
            <color indexed="81"/>
            <rFont val="Tahoma"/>
            <family val="2"/>
          </rPr>
          <t xml:space="preserve">
</t>
        </r>
      </text>
    </comment>
    <comment ref="C384" authorId="0" shapeId="0">
      <text>
        <r>
          <rPr>
            <b/>
            <sz val="8"/>
            <color indexed="81"/>
            <rFont val="Tahoma"/>
            <family val="2"/>
          </rPr>
          <t xml:space="preserve">Select if this tether will be used to feed a CFST or a lateral cable. </t>
        </r>
      </text>
    </comment>
    <comment ref="D384" authorId="0" shapeId="0">
      <text>
        <r>
          <rPr>
            <b/>
            <sz val="8"/>
            <color indexed="81"/>
            <rFont val="Tahoma"/>
            <family val="2"/>
          </rPr>
          <t>Note the Terminal Address to keep your locations straight</t>
        </r>
        <r>
          <rPr>
            <sz val="8"/>
            <color indexed="81"/>
            <rFont val="Tahoma"/>
            <family val="2"/>
          </rPr>
          <t xml:space="preserve">
</t>
        </r>
      </text>
    </comment>
    <comment ref="E384" authorId="0" shapeId="0">
      <text>
        <r>
          <rPr>
            <b/>
            <sz val="9"/>
            <color indexed="81"/>
            <rFont val="Calibri"/>
            <family val="2"/>
            <scheme val="minor"/>
          </rPr>
          <t>Pick the Tether Size for the location</t>
        </r>
        <r>
          <rPr>
            <sz val="8"/>
            <color indexed="81"/>
            <rFont val="Tahoma"/>
            <family val="2"/>
          </rPr>
          <t xml:space="preserve">
</t>
        </r>
      </text>
    </comment>
    <comment ref="F384" authorId="2" shapeId="0">
      <text>
        <r>
          <rPr>
            <b/>
            <sz val="9"/>
            <color indexed="81"/>
            <rFont val="Tahoma"/>
            <family val="2"/>
          </rPr>
          <t>Identify TCF or FST location.
Leave blank if tether is NOT for a TCF or FST!</t>
        </r>
      </text>
    </comment>
    <comment ref="H384" authorId="0" shapeId="0">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text>
        <r>
          <rPr>
            <b/>
            <sz val="8"/>
            <color indexed="81"/>
            <rFont val="Tahoma"/>
            <family val="2"/>
          </rPr>
          <t>If any of these numbers are negative, check your PON count and Cable size</t>
        </r>
      </text>
    </comment>
    <comment ref="J38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text>
        <r>
          <rPr>
            <b/>
            <sz val="9"/>
            <color indexed="81"/>
            <rFont val="Tahoma"/>
            <family val="2"/>
          </rPr>
          <t>Leave blank if using 10' Terminal Tail
Enter Tail length if greater than 10'</t>
        </r>
      </text>
    </comment>
    <comment ref="M384" authorId="0" shapeId="0">
      <text>
        <r>
          <rPr>
            <b/>
            <sz val="8"/>
            <color indexed="81"/>
            <rFont val="Tahoma"/>
            <family val="2"/>
          </rPr>
          <t>Make design notes such as slack coils, realingment loops,  or location notes</t>
        </r>
      </text>
    </comment>
    <comment ref="Z384" authorId="0" shapeId="0">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text>
        <r>
          <rPr>
            <b/>
            <sz val="8"/>
            <color indexed="81"/>
            <rFont val="Tahoma"/>
            <family val="2"/>
          </rPr>
          <t xml:space="preserve">Counting from High count Backwards- this is Fiber Strand 145
</t>
        </r>
      </text>
    </comment>
    <comment ref="AB384" authorId="0" shapeId="0">
      <text>
        <r>
          <rPr>
            <b/>
            <sz val="8"/>
            <color indexed="81"/>
            <rFont val="Tahoma"/>
            <family val="2"/>
          </rPr>
          <t>Counting from High count Backwards- this is Fiber Strand 156</t>
        </r>
      </text>
    </comment>
    <comment ref="J386" authorId="1" shapeId="0">
      <text>
        <r>
          <rPr>
            <b/>
            <sz val="9"/>
            <color indexed="81"/>
            <rFont val="Tahoma"/>
            <family val="2"/>
          </rPr>
          <t>If this highlights as an error, consider upsizing the Tether size for better ribbon utilization</t>
        </r>
      </text>
    </comment>
    <comment ref="J387" authorId="1" shapeId="0">
      <text>
        <r>
          <rPr>
            <b/>
            <sz val="9"/>
            <color indexed="81"/>
            <rFont val="Tahoma"/>
            <family val="2"/>
          </rPr>
          <t>If this highlights as an error, consider upsizing the Tether size for better ribbon utilization</t>
        </r>
      </text>
    </comment>
    <comment ref="J388" authorId="1" shapeId="0">
      <text>
        <r>
          <rPr>
            <b/>
            <sz val="9"/>
            <color indexed="81"/>
            <rFont val="Tahoma"/>
            <family val="2"/>
          </rPr>
          <t>If this highlights as an error, consider upsizing the Tether size for better ribbon utilization</t>
        </r>
      </text>
    </comment>
    <comment ref="J389" authorId="1" shapeId="0">
      <text>
        <r>
          <rPr>
            <b/>
            <sz val="9"/>
            <color indexed="81"/>
            <rFont val="Tahoma"/>
            <family val="2"/>
          </rPr>
          <t>If this highlights as an error, consider upsizing the Tether size for better ribbon utilization</t>
        </r>
      </text>
    </comment>
    <comment ref="J390" authorId="1" shapeId="0">
      <text>
        <r>
          <rPr>
            <b/>
            <sz val="9"/>
            <color indexed="81"/>
            <rFont val="Tahoma"/>
            <family val="2"/>
          </rPr>
          <t>If this highlights as an error, consider upsizing the Tether size for better ribbon utilization</t>
        </r>
      </text>
    </comment>
    <comment ref="J391" authorId="1" shapeId="0">
      <text>
        <r>
          <rPr>
            <b/>
            <sz val="9"/>
            <color indexed="81"/>
            <rFont val="Tahoma"/>
            <family val="2"/>
          </rPr>
          <t>If this highlights as an error, consider upsizing the Tether size for better ribbon utilization</t>
        </r>
      </text>
    </comment>
    <comment ref="J392" authorId="1" shapeId="0">
      <text>
        <r>
          <rPr>
            <b/>
            <sz val="9"/>
            <color indexed="81"/>
            <rFont val="Tahoma"/>
            <family val="2"/>
          </rPr>
          <t>If this highlights as an error, consider upsizing the Tether size for better ribbon utilization</t>
        </r>
      </text>
    </comment>
    <comment ref="J393" authorId="1" shapeId="0">
      <text>
        <r>
          <rPr>
            <b/>
            <sz val="9"/>
            <color indexed="81"/>
            <rFont val="Tahoma"/>
            <family val="2"/>
          </rPr>
          <t>If this highlights as an error, consider upsizing the Tether size for better ribbon utilization</t>
        </r>
      </text>
    </comment>
    <comment ref="J394" authorId="1" shapeId="0">
      <text>
        <r>
          <rPr>
            <b/>
            <sz val="9"/>
            <color indexed="81"/>
            <rFont val="Tahoma"/>
            <family val="2"/>
          </rPr>
          <t>If this highlights as an error, consider upsizing the Tether size for better ribbon utilization</t>
        </r>
      </text>
    </comment>
    <comment ref="J395" authorId="1" shapeId="0">
      <text>
        <r>
          <rPr>
            <b/>
            <sz val="9"/>
            <color indexed="81"/>
            <rFont val="Tahoma"/>
            <family val="2"/>
          </rPr>
          <t>If this highlights as an error, consider upsizing the Tether size for better ribbon utilization</t>
        </r>
      </text>
    </comment>
    <comment ref="J396" authorId="1" shapeId="0">
      <text>
        <r>
          <rPr>
            <b/>
            <sz val="9"/>
            <color indexed="81"/>
            <rFont val="Tahoma"/>
            <family val="2"/>
          </rPr>
          <t>If this highlights as an error, consider upsizing the Tether size for better ribbon utilization</t>
        </r>
      </text>
    </comment>
    <comment ref="J397" authorId="1" shapeId="0">
      <text>
        <r>
          <rPr>
            <b/>
            <sz val="9"/>
            <color indexed="81"/>
            <rFont val="Tahoma"/>
            <family val="2"/>
          </rPr>
          <t>If this highlights as an error, consider upsizing the Tether size for better ribbon utilization</t>
        </r>
      </text>
    </comment>
    <comment ref="J398" authorId="1" shapeId="0">
      <text>
        <r>
          <rPr>
            <b/>
            <sz val="9"/>
            <color indexed="81"/>
            <rFont val="Tahoma"/>
            <family val="2"/>
          </rPr>
          <t>If this highlights as an error, consider upsizing the Tether size for better ribbon utilization</t>
        </r>
      </text>
    </comment>
    <comment ref="J399" authorId="1" shapeId="0">
      <text>
        <r>
          <rPr>
            <b/>
            <sz val="9"/>
            <color indexed="81"/>
            <rFont val="Tahoma"/>
            <family val="2"/>
          </rPr>
          <t>If this highlights as an error, consider upsizing the Tether size for better ribbon utilization</t>
        </r>
      </text>
    </comment>
    <comment ref="J400" authorId="1" shapeId="0">
      <text>
        <r>
          <rPr>
            <b/>
            <sz val="9"/>
            <color indexed="81"/>
            <rFont val="Tahoma"/>
            <family val="2"/>
          </rPr>
          <t>If this highlights as an error, consider upsizing the Tether size for better ribbon utilization</t>
        </r>
      </text>
    </comment>
    <comment ref="J401" authorId="1" shapeId="0">
      <text>
        <r>
          <rPr>
            <b/>
            <sz val="9"/>
            <color indexed="81"/>
            <rFont val="Tahoma"/>
            <family val="2"/>
          </rPr>
          <t>If this highlights as an error, consider upsizing the Tether size for better ribbon utilization</t>
        </r>
      </text>
    </comment>
    <comment ref="J402" authorId="1" shapeId="0">
      <text>
        <r>
          <rPr>
            <b/>
            <sz val="9"/>
            <color indexed="81"/>
            <rFont val="Tahoma"/>
            <family val="2"/>
          </rPr>
          <t>If this highlights as an error, consider upsizing the Tether size for better ribbon utilization</t>
        </r>
      </text>
    </comment>
    <comment ref="J403" authorId="1" shapeId="0">
      <text>
        <r>
          <rPr>
            <b/>
            <sz val="9"/>
            <color indexed="81"/>
            <rFont val="Tahoma"/>
            <family val="2"/>
          </rPr>
          <t>If this highlights as an error, consider upsizing the Tether size for better ribbon utilization</t>
        </r>
      </text>
    </comment>
    <comment ref="C404" authorId="1" shapeId="0">
      <text>
        <r>
          <rPr>
            <b/>
            <sz val="9"/>
            <color indexed="81"/>
            <rFont val="Tahoma"/>
            <family val="2"/>
          </rPr>
          <t>DBL REV requires TWO rows!
TPL REV requires THREE rows!
QD REV requires FOUR rows!</t>
        </r>
      </text>
    </comment>
    <comment ref="J404" authorId="1" shapeId="0">
      <text>
        <r>
          <rPr>
            <b/>
            <sz val="9"/>
            <color indexed="81"/>
            <rFont val="Tahoma"/>
            <family val="2"/>
          </rPr>
          <t>If this highlights as an error, consider upsizing the Tether size for better ribbon utilization</t>
        </r>
      </text>
    </comment>
    <comment ref="C405" authorId="1" shapeId="0">
      <text>
        <r>
          <rPr>
            <b/>
            <sz val="9"/>
            <color indexed="81"/>
            <rFont val="Tahoma"/>
            <family val="2"/>
          </rPr>
          <t>DBL REV requires TWO rows!
TPL REV requires THREE rows!
QD REV requires FOUR rows!</t>
        </r>
      </text>
    </comment>
    <comment ref="J405" authorId="1" shapeId="0">
      <text>
        <r>
          <rPr>
            <b/>
            <sz val="9"/>
            <color indexed="81"/>
            <rFont val="Tahoma"/>
            <family val="2"/>
          </rPr>
          <t>If this highlights as an error, consider upsizing the Tether size for better ribbon utilization</t>
        </r>
      </text>
    </comment>
    <comment ref="C406" authorId="1" shapeId="0">
      <text>
        <r>
          <rPr>
            <b/>
            <sz val="9"/>
            <color indexed="81"/>
            <rFont val="Tahoma"/>
            <family val="2"/>
          </rPr>
          <t>DBL REV requires TWO rows!
TPL REV requires THREE rows!
QD REV requires FOUR rows!</t>
        </r>
      </text>
    </comment>
    <comment ref="J406" authorId="1" shapeId="0">
      <text>
        <r>
          <rPr>
            <b/>
            <sz val="9"/>
            <color indexed="81"/>
            <rFont val="Tahoma"/>
            <family val="2"/>
          </rPr>
          <t>If this highlights as an error, consider upsizing the Tether size for better ribbon utilization</t>
        </r>
      </text>
    </comment>
    <comment ref="C407" authorId="1" shapeId="0">
      <text>
        <r>
          <rPr>
            <b/>
            <sz val="9"/>
            <color indexed="81"/>
            <rFont val="Tahoma"/>
            <family val="2"/>
          </rPr>
          <t>DBL REV requires TWO rows!
TPL REV requires THREE rows!
QD REV requires FOUR rows!</t>
        </r>
      </text>
    </comment>
    <comment ref="J407" authorId="1" shapeId="0">
      <text>
        <r>
          <rPr>
            <b/>
            <sz val="9"/>
            <color indexed="81"/>
            <rFont val="Tahoma"/>
            <family val="2"/>
          </rPr>
          <t>If this highlights as an error, consider upsizing the Tether size for better ribbon utilization</t>
        </r>
      </text>
    </comment>
    <comment ref="C408" authorId="1" shapeId="0">
      <text>
        <r>
          <rPr>
            <b/>
            <sz val="9"/>
            <color indexed="81"/>
            <rFont val="Tahoma"/>
            <family val="2"/>
          </rPr>
          <t>DBL REV requires TWO rows!
TPL REV requires THREE rows!
QD REV requires FOUR rows!</t>
        </r>
      </text>
    </comment>
    <comment ref="J408" authorId="1" shapeId="0">
      <text>
        <r>
          <rPr>
            <b/>
            <sz val="9"/>
            <color indexed="81"/>
            <rFont val="Tahoma"/>
            <family val="2"/>
          </rPr>
          <t>If this highlights as an error, consider upsizing the Tether size for better ribbon utilization</t>
        </r>
      </text>
    </comment>
    <comment ref="C409" authorId="1" shapeId="0">
      <text>
        <r>
          <rPr>
            <b/>
            <sz val="9"/>
            <color indexed="81"/>
            <rFont val="Tahoma"/>
            <family val="2"/>
          </rPr>
          <t>DBL REV requires TWO rows!
TPL REV requires THREE rows!
QD REV requires FOUR rows!</t>
        </r>
      </text>
    </comment>
    <comment ref="J409" authorId="1" shapeId="0">
      <text>
        <r>
          <rPr>
            <b/>
            <sz val="9"/>
            <color indexed="81"/>
            <rFont val="Tahoma"/>
            <family val="2"/>
          </rPr>
          <t>If this highlights as an error, consider upsizing the Tether size for better ribbon utilization</t>
        </r>
      </text>
    </comment>
    <comment ref="C410" authorId="1" shapeId="0">
      <text>
        <r>
          <rPr>
            <b/>
            <sz val="9"/>
            <color indexed="81"/>
            <rFont val="Tahoma"/>
            <family val="2"/>
          </rPr>
          <t>DBL REV requires TWO rows!
TPL REV requires THREE rows!
QD REV requires FOUR rows!</t>
        </r>
      </text>
    </comment>
    <comment ref="J410" authorId="1" shapeId="0">
      <text>
        <r>
          <rPr>
            <b/>
            <sz val="9"/>
            <color indexed="81"/>
            <rFont val="Tahoma"/>
            <family val="2"/>
          </rPr>
          <t>If this highlights as an error, consider upsizing the Tether size for better ribbon utilization</t>
        </r>
      </text>
    </comment>
    <comment ref="B41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text>
        <r>
          <rPr>
            <b/>
            <sz val="8"/>
            <color indexed="81"/>
            <rFont val="Tahoma"/>
            <family val="2"/>
          </rPr>
          <t>This will be added to Planning Load Block A for TOTAL</t>
        </r>
        <r>
          <rPr>
            <sz val="8"/>
            <color indexed="81"/>
            <rFont val="Tahoma"/>
            <family val="2"/>
          </rPr>
          <t xml:space="preserve">
</t>
        </r>
      </text>
    </comment>
    <comment ref="J416" authorId="0" shapeId="0">
      <text>
        <r>
          <rPr>
            <b/>
            <sz val="8"/>
            <color indexed="81"/>
            <rFont val="Tahoma"/>
            <family val="2"/>
          </rPr>
          <t>This is the PON OUT count that is not assigned in this cable reel.</t>
        </r>
        <r>
          <rPr>
            <sz val="8"/>
            <color indexed="81"/>
            <rFont val="Tahoma"/>
            <family val="2"/>
          </rPr>
          <t xml:space="preserve">
</t>
        </r>
      </text>
    </comment>
    <comment ref="P416" authorId="1" shapeId="0">
      <text>
        <r>
          <rPr>
            <b/>
            <sz val="9"/>
            <color indexed="81"/>
            <rFont val="Tahoma"/>
            <family val="2"/>
          </rPr>
          <t>REMEMBER: 2-Fbr Tethers are NOT available for RPX CABLE!</t>
        </r>
      </text>
    </comment>
    <comment ref="Q416" authorId="1" shapeId="0">
      <text>
        <r>
          <rPr>
            <b/>
            <sz val="9"/>
            <color indexed="81"/>
            <rFont val="Tahoma"/>
            <family val="2"/>
          </rPr>
          <t>REMEMBER: 2-Fbr Tethers are NOT available for RPX CABLE!</t>
        </r>
      </text>
    </comment>
    <comment ref="S416" authorId="1" shapeId="0">
      <text>
        <r>
          <rPr>
            <b/>
            <sz val="9"/>
            <color indexed="81"/>
            <rFont val="Tahoma"/>
            <family val="2"/>
          </rPr>
          <t>REMEMBER: 2-Fbr Tethers are NOT available for RPX CABLE!</t>
        </r>
      </text>
    </comment>
    <comment ref="T416" authorId="1" shapeId="0">
      <text>
        <r>
          <rPr>
            <b/>
            <sz val="9"/>
            <color indexed="81"/>
            <rFont val="Tahoma"/>
            <family val="2"/>
          </rPr>
          <t>REMEMBER: 2-Fbr Tethers are NOT available for RPX CABLE!</t>
        </r>
      </text>
    </comment>
    <comment ref="B41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text>
        <r>
          <rPr>
            <b/>
            <sz val="8"/>
            <color indexed="81"/>
            <rFont val="Tahoma"/>
            <family val="2"/>
          </rPr>
          <t>Make sure you add this number to "TAT FIBERS ASSIGNED" for the total required in the Load Block on the prints.</t>
        </r>
      </text>
    </comment>
    <comment ref="G417" authorId="0" shapeId="0">
      <text>
        <r>
          <rPr>
            <b/>
            <sz val="8"/>
            <color indexed="81"/>
            <rFont val="Tahoma"/>
            <family val="2"/>
          </rPr>
          <t>Includes "DEAD" Count (No PON count assigned)</t>
        </r>
      </text>
    </comment>
    <comment ref="I41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text>
        <r>
          <rPr>
            <b/>
            <sz val="9"/>
            <color indexed="81"/>
            <rFont val="Tahoma"/>
            <family val="2"/>
          </rPr>
          <t>REMEMBER: 6-Fbr Tethers are NOT available for RPX CABLE!</t>
        </r>
      </text>
    </comment>
    <comment ref="Q418" authorId="1" shapeId="0">
      <text>
        <r>
          <rPr>
            <b/>
            <sz val="9"/>
            <color indexed="81"/>
            <rFont val="Tahoma"/>
            <family val="2"/>
          </rPr>
          <t>REMEMBER: 6-Fbr Tethers are NOT available for RPX CABLE!</t>
        </r>
      </text>
    </comment>
    <comment ref="S418" authorId="1" shapeId="0">
      <text>
        <r>
          <rPr>
            <b/>
            <sz val="9"/>
            <color indexed="81"/>
            <rFont val="Tahoma"/>
            <family val="2"/>
          </rPr>
          <t>REMEMBER: 6-Fbr Tethers are NOT available for RPX CABLE!</t>
        </r>
      </text>
    </comment>
    <comment ref="T418" authorId="1" shapeId="0">
      <text>
        <r>
          <rPr>
            <b/>
            <sz val="9"/>
            <color indexed="81"/>
            <rFont val="Tahoma"/>
            <family val="2"/>
          </rPr>
          <t>REMEMBER: 6-Fbr Tethers are NOT available for AERIAL CABLE!</t>
        </r>
      </text>
    </comment>
    <comment ref="B41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text>
        <r>
          <rPr>
            <b/>
            <sz val="8"/>
            <color indexed="81"/>
            <rFont val="Tahoma"/>
            <family val="2"/>
          </rPr>
          <t>These are "manufacturing rules" and general warnings</t>
        </r>
        <r>
          <rPr>
            <sz val="8"/>
            <color indexed="81"/>
            <rFont val="Tahoma"/>
            <family val="2"/>
          </rPr>
          <t xml:space="preserve">
</t>
        </r>
      </text>
    </comment>
    <comment ref="B42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text>
        <r>
          <rPr>
            <b/>
            <sz val="8"/>
            <color indexed="81"/>
            <rFont val="Tahoma"/>
            <family val="2"/>
          </rPr>
          <t>This number is a sum of TOTAL PLANNED plus the ASSIGNED TO TETHERS</t>
        </r>
        <r>
          <rPr>
            <sz val="8"/>
            <color indexed="81"/>
            <rFont val="Tahoma"/>
            <family val="2"/>
          </rPr>
          <t xml:space="preserve">
</t>
        </r>
      </text>
    </comment>
    <comment ref="Z424" authorId="0" shapeId="0">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text>
        <r>
          <rPr>
            <b/>
            <sz val="8"/>
            <color indexed="81"/>
            <rFont val="Tahoma"/>
            <family val="2"/>
          </rPr>
          <t>Counting from High count Backwards- this is Fiber Strand 133</t>
        </r>
      </text>
    </comment>
    <comment ref="AB424" authorId="0" shapeId="0">
      <text>
        <r>
          <rPr>
            <b/>
            <sz val="8"/>
            <color indexed="81"/>
            <rFont val="Tahoma"/>
            <family val="2"/>
          </rPr>
          <t>Counting from High count Backwards- this is Fiber Strand 144</t>
        </r>
        <r>
          <rPr>
            <sz val="8"/>
            <color indexed="81"/>
            <rFont val="Tahoma"/>
            <family val="2"/>
          </rPr>
          <t xml:space="preserve">
</t>
        </r>
      </text>
    </comment>
    <comment ref="C425" authorId="0" shapeId="0">
      <text>
        <r>
          <rPr>
            <b/>
            <sz val="8"/>
            <color indexed="81"/>
            <rFont val="Tahoma"/>
            <family val="2"/>
          </rPr>
          <t xml:space="preserve">Select if this tether will be used to feed a CFST or a lateral cable. </t>
        </r>
      </text>
    </comment>
    <comment ref="D425" authorId="0" shapeId="0">
      <text>
        <r>
          <rPr>
            <b/>
            <sz val="8"/>
            <color indexed="81"/>
            <rFont val="Tahoma"/>
            <family val="2"/>
          </rPr>
          <t>Note the Terminal Address to keep your locations straight</t>
        </r>
        <r>
          <rPr>
            <sz val="8"/>
            <color indexed="81"/>
            <rFont val="Tahoma"/>
            <family val="2"/>
          </rPr>
          <t xml:space="preserve">
</t>
        </r>
      </text>
    </comment>
    <comment ref="E425" authorId="0" shapeId="0">
      <text>
        <r>
          <rPr>
            <b/>
            <sz val="9"/>
            <color indexed="81"/>
            <rFont val="Calibri"/>
            <family val="2"/>
            <scheme val="minor"/>
          </rPr>
          <t>Pick the Tether Size for the location</t>
        </r>
        <r>
          <rPr>
            <sz val="8"/>
            <color indexed="81"/>
            <rFont val="Tahoma"/>
            <family val="2"/>
          </rPr>
          <t xml:space="preserve">
</t>
        </r>
      </text>
    </comment>
    <comment ref="F425" authorId="2" shapeId="0">
      <text>
        <r>
          <rPr>
            <b/>
            <sz val="9"/>
            <color indexed="81"/>
            <rFont val="Tahoma"/>
            <family val="2"/>
          </rPr>
          <t>Identify TCF or FST location.
Leave blank if tether is NOT for a TCF or FST!</t>
        </r>
      </text>
    </comment>
    <comment ref="H425" authorId="0" shapeId="0">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text>
        <r>
          <rPr>
            <b/>
            <sz val="8"/>
            <color indexed="81"/>
            <rFont val="Tahoma"/>
            <family val="2"/>
          </rPr>
          <t>If any of these numbers are negative, check your PON count and Cable size</t>
        </r>
      </text>
    </comment>
    <comment ref="J42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text>
        <r>
          <rPr>
            <b/>
            <sz val="9"/>
            <color indexed="81"/>
            <rFont val="Tahoma"/>
            <family val="2"/>
          </rPr>
          <t>Leave blank if using 10' Terminal Tail
Enter Tail length if greater than 10'</t>
        </r>
      </text>
    </comment>
    <comment ref="M425" authorId="0" shapeId="0">
      <text>
        <r>
          <rPr>
            <b/>
            <sz val="8"/>
            <color indexed="81"/>
            <rFont val="Tahoma"/>
            <family val="2"/>
          </rPr>
          <t>Make design notes such as slack coils, realingment loops,  or location notes</t>
        </r>
      </text>
    </comment>
    <comment ref="Z425" authorId="0" shapeId="0">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text>
        <r>
          <rPr>
            <b/>
            <sz val="8"/>
            <color indexed="81"/>
            <rFont val="Tahoma"/>
            <family val="2"/>
          </rPr>
          <t xml:space="preserve">Counting from High count Backwards- this is Fiber Strand 145
</t>
        </r>
      </text>
    </comment>
    <comment ref="AB425" authorId="0" shapeId="0">
      <text>
        <r>
          <rPr>
            <b/>
            <sz val="8"/>
            <color indexed="81"/>
            <rFont val="Tahoma"/>
            <family val="2"/>
          </rPr>
          <t>Counting from High count Backwards- this is Fiber Strand 156</t>
        </r>
      </text>
    </comment>
    <comment ref="J427" authorId="1" shapeId="0">
      <text>
        <r>
          <rPr>
            <b/>
            <sz val="9"/>
            <color indexed="81"/>
            <rFont val="Tahoma"/>
            <family val="2"/>
          </rPr>
          <t>If this highlights as an error, consider upsizing the Tether size for better ribbon utilization</t>
        </r>
      </text>
    </comment>
    <comment ref="J428" authorId="1" shapeId="0">
      <text>
        <r>
          <rPr>
            <b/>
            <sz val="9"/>
            <color indexed="81"/>
            <rFont val="Tahoma"/>
            <family val="2"/>
          </rPr>
          <t>If this highlights as an error, consider upsizing the Tether size for better ribbon utilization</t>
        </r>
      </text>
    </comment>
    <comment ref="J429" authorId="1" shapeId="0">
      <text>
        <r>
          <rPr>
            <b/>
            <sz val="9"/>
            <color indexed="81"/>
            <rFont val="Tahoma"/>
            <family val="2"/>
          </rPr>
          <t>If this highlights as an error, consider upsizing the Tether size for better ribbon utilization</t>
        </r>
      </text>
    </comment>
    <comment ref="J430" authorId="1" shapeId="0">
      <text>
        <r>
          <rPr>
            <b/>
            <sz val="9"/>
            <color indexed="81"/>
            <rFont val="Tahoma"/>
            <family val="2"/>
          </rPr>
          <t>If this highlights as an error, consider upsizing the Tether size for better ribbon utilization</t>
        </r>
      </text>
    </comment>
    <comment ref="J431" authorId="1" shapeId="0">
      <text>
        <r>
          <rPr>
            <b/>
            <sz val="9"/>
            <color indexed="81"/>
            <rFont val="Tahoma"/>
            <family val="2"/>
          </rPr>
          <t>If this highlights as an error, consider upsizing the Tether size for better ribbon utilization</t>
        </r>
      </text>
    </comment>
    <comment ref="J432" authorId="1" shapeId="0">
      <text>
        <r>
          <rPr>
            <b/>
            <sz val="9"/>
            <color indexed="81"/>
            <rFont val="Tahoma"/>
            <family val="2"/>
          </rPr>
          <t>If this highlights as an error, consider upsizing the Tether size for better ribbon utilization</t>
        </r>
      </text>
    </comment>
    <comment ref="J433" authorId="1" shapeId="0">
      <text>
        <r>
          <rPr>
            <b/>
            <sz val="9"/>
            <color indexed="81"/>
            <rFont val="Tahoma"/>
            <family val="2"/>
          </rPr>
          <t>If this highlights as an error, consider upsizing the Tether size for better ribbon utilization</t>
        </r>
      </text>
    </comment>
    <comment ref="J434" authorId="1" shapeId="0">
      <text>
        <r>
          <rPr>
            <b/>
            <sz val="9"/>
            <color indexed="81"/>
            <rFont val="Tahoma"/>
            <family val="2"/>
          </rPr>
          <t>If this highlights as an error, consider upsizing the Tether size for better ribbon utilization</t>
        </r>
      </text>
    </comment>
    <comment ref="J435" authorId="1" shapeId="0">
      <text>
        <r>
          <rPr>
            <b/>
            <sz val="9"/>
            <color indexed="81"/>
            <rFont val="Tahoma"/>
            <family val="2"/>
          </rPr>
          <t>If this highlights as an error, consider upsizing the Tether size for better ribbon utilization</t>
        </r>
      </text>
    </comment>
    <comment ref="J436" authorId="1" shapeId="0">
      <text>
        <r>
          <rPr>
            <b/>
            <sz val="9"/>
            <color indexed="81"/>
            <rFont val="Tahoma"/>
            <family val="2"/>
          </rPr>
          <t>If this highlights as an error, consider upsizing the Tether size for better ribbon utilization</t>
        </r>
      </text>
    </comment>
    <comment ref="J437" authorId="1" shapeId="0">
      <text>
        <r>
          <rPr>
            <b/>
            <sz val="9"/>
            <color indexed="81"/>
            <rFont val="Tahoma"/>
            <family val="2"/>
          </rPr>
          <t>If this highlights as an error, consider upsizing the Tether size for better ribbon utilization</t>
        </r>
      </text>
    </comment>
    <comment ref="J438" authorId="1" shapeId="0">
      <text>
        <r>
          <rPr>
            <b/>
            <sz val="9"/>
            <color indexed="81"/>
            <rFont val="Tahoma"/>
            <family val="2"/>
          </rPr>
          <t>If this highlights as an error, consider upsizing the Tether size for better ribbon utilization</t>
        </r>
      </text>
    </comment>
    <comment ref="J439" authorId="1" shapeId="0">
      <text>
        <r>
          <rPr>
            <b/>
            <sz val="9"/>
            <color indexed="81"/>
            <rFont val="Tahoma"/>
            <family val="2"/>
          </rPr>
          <t>If this highlights as an error, consider upsizing the Tether size for better ribbon utilization</t>
        </r>
      </text>
    </comment>
    <comment ref="J440" authorId="1" shapeId="0">
      <text>
        <r>
          <rPr>
            <b/>
            <sz val="9"/>
            <color indexed="81"/>
            <rFont val="Tahoma"/>
            <family val="2"/>
          </rPr>
          <t>If this highlights as an error, consider upsizing the Tether size for better ribbon utilization</t>
        </r>
      </text>
    </comment>
    <comment ref="J441" authorId="1" shapeId="0">
      <text>
        <r>
          <rPr>
            <b/>
            <sz val="9"/>
            <color indexed="81"/>
            <rFont val="Tahoma"/>
            <family val="2"/>
          </rPr>
          <t>If this highlights as an error, consider upsizing the Tether size for better ribbon utilization</t>
        </r>
      </text>
    </comment>
    <comment ref="J442" authorId="1" shapeId="0">
      <text>
        <r>
          <rPr>
            <b/>
            <sz val="9"/>
            <color indexed="81"/>
            <rFont val="Tahoma"/>
            <family val="2"/>
          </rPr>
          <t>If this highlights as an error, consider upsizing the Tether size for better ribbon utilization</t>
        </r>
      </text>
    </comment>
    <comment ref="J443" authorId="1" shapeId="0">
      <text>
        <r>
          <rPr>
            <b/>
            <sz val="9"/>
            <color indexed="81"/>
            <rFont val="Tahoma"/>
            <family val="2"/>
          </rPr>
          <t>If this highlights as an error, consider upsizing the Tether size for better ribbon utilization</t>
        </r>
      </text>
    </comment>
    <comment ref="J444" authorId="1" shapeId="0">
      <text>
        <r>
          <rPr>
            <b/>
            <sz val="9"/>
            <color indexed="81"/>
            <rFont val="Tahoma"/>
            <family val="2"/>
          </rPr>
          <t>If this highlights as an error, consider upsizing the Tether size for better ribbon utilization</t>
        </r>
      </text>
    </comment>
    <comment ref="C445" authorId="1" shapeId="0">
      <text>
        <r>
          <rPr>
            <b/>
            <sz val="9"/>
            <color indexed="81"/>
            <rFont val="Tahoma"/>
            <family val="2"/>
          </rPr>
          <t>DBL REV requires TWO rows!
TPL REV requires THREE rows!
QD REV requires FOUR rows!</t>
        </r>
      </text>
    </comment>
    <comment ref="J445" authorId="1" shapeId="0">
      <text>
        <r>
          <rPr>
            <b/>
            <sz val="9"/>
            <color indexed="81"/>
            <rFont val="Tahoma"/>
            <family val="2"/>
          </rPr>
          <t>If this highlights as an error, consider upsizing the Tether size for better ribbon utilization</t>
        </r>
      </text>
    </comment>
    <comment ref="C446" authorId="1" shapeId="0">
      <text>
        <r>
          <rPr>
            <b/>
            <sz val="9"/>
            <color indexed="81"/>
            <rFont val="Tahoma"/>
            <family val="2"/>
          </rPr>
          <t>DBL REV requires TWO rows!
TPL REV requires THREE rows!
QD REV requires FOUR rows!</t>
        </r>
      </text>
    </comment>
    <comment ref="J446" authorId="1" shapeId="0">
      <text>
        <r>
          <rPr>
            <b/>
            <sz val="9"/>
            <color indexed="81"/>
            <rFont val="Tahoma"/>
            <family val="2"/>
          </rPr>
          <t>If this highlights as an error, consider upsizing the Tether size for better ribbon utilization</t>
        </r>
      </text>
    </comment>
    <comment ref="C447" authorId="1" shapeId="0">
      <text>
        <r>
          <rPr>
            <b/>
            <sz val="9"/>
            <color indexed="81"/>
            <rFont val="Tahoma"/>
            <family val="2"/>
          </rPr>
          <t>DBL REV requires TWO rows!
TPL REV requires THREE rows!
QD REV requires FOUR rows!</t>
        </r>
      </text>
    </comment>
    <comment ref="J447" authorId="1" shapeId="0">
      <text>
        <r>
          <rPr>
            <b/>
            <sz val="9"/>
            <color indexed="81"/>
            <rFont val="Tahoma"/>
            <family val="2"/>
          </rPr>
          <t>If this highlights as an error, consider upsizing the Tether size for better ribbon utilization</t>
        </r>
      </text>
    </comment>
    <comment ref="C448" authorId="1" shapeId="0">
      <text>
        <r>
          <rPr>
            <b/>
            <sz val="9"/>
            <color indexed="81"/>
            <rFont val="Tahoma"/>
            <family val="2"/>
          </rPr>
          <t>DBL REV requires TWO rows!
TPL REV requires THREE rows!
QD REV requires FOUR rows!</t>
        </r>
      </text>
    </comment>
    <comment ref="J448" authorId="1" shapeId="0">
      <text>
        <r>
          <rPr>
            <b/>
            <sz val="9"/>
            <color indexed="81"/>
            <rFont val="Tahoma"/>
            <family val="2"/>
          </rPr>
          <t>If this highlights as an error, consider upsizing the Tether size for better ribbon utilization</t>
        </r>
      </text>
    </comment>
    <comment ref="C449" authorId="1" shapeId="0">
      <text>
        <r>
          <rPr>
            <b/>
            <sz val="9"/>
            <color indexed="81"/>
            <rFont val="Tahoma"/>
            <family val="2"/>
          </rPr>
          <t>DBL REV requires TWO rows!
TPL REV requires THREE rows!
QD REV requires FOUR rows!</t>
        </r>
      </text>
    </comment>
    <comment ref="J449" authorId="1" shapeId="0">
      <text>
        <r>
          <rPr>
            <b/>
            <sz val="9"/>
            <color indexed="81"/>
            <rFont val="Tahoma"/>
            <family val="2"/>
          </rPr>
          <t>If this highlights as an error, consider upsizing the Tether size for better ribbon utilization</t>
        </r>
      </text>
    </comment>
    <comment ref="C450" authorId="1" shapeId="0">
      <text>
        <r>
          <rPr>
            <b/>
            <sz val="9"/>
            <color indexed="81"/>
            <rFont val="Tahoma"/>
            <family val="2"/>
          </rPr>
          <t>DBL REV requires TWO rows!
TPL REV requires THREE rows!
QD REV requires FOUR rows!</t>
        </r>
      </text>
    </comment>
    <comment ref="J450" authorId="1" shapeId="0">
      <text>
        <r>
          <rPr>
            <b/>
            <sz val="9"/>
            <color indexed="81"/>
            <rFont val="Tahoma"/>
            <family val="2"/>
          </rPr>
          <t>If this highlights as an error, consider upsizing the Tether size for better ribbon utilization</t>
        </r>
      </text>
    </comment>
    <comment ref="C451" authorId="1" shapeId="0">
      <text>
        <r>
          <rPr>
            <b/>
            <sz val="9"/>
            <color indexed="81"/>
            <rFont val="Tahoma"/>
            <family val="2"/>
          </rPr>
          <t>DBL REV requires TWO rows!
TPL REV requires THREE rows!
QD REV requires FOUR rows!</t>
        </r>
      </text>
    </comment>
    <comment ref="J451" authorId="1" shapeId="0">
      <text>
        <r>
          <rPr>
            <b/>
            <sz val="9"/>
            <color indexed="81"/>
            <rFont val="Tahoma"/>
            <family val="2"/>
          </rPr>
          <t>If this highlights as an error, consider upsizing the Tether size for better ribbon utilization</t>
        </r>
      </text>
    </comment>
    <comment ref="B45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text>
        <r>
          <rPr>
            <b/>
            <sz val="8"/>
            <color indexed="81"/>
            <rFont val="Tahoma"/>
            <family val="2"/>
          </rPr>
          <t>This will be added to Planning Load Block A for TOTAL</t>
        </r>
        <r>
          <rPr>
            <sz val="8"/>
            <color indexed="81"/>
            <rFont val="Tahoma"/>
            <family val="2"/>
          </rPr>
          <t xml:space="preserve">
</t>
        </r>
      </text>
    </comment>
    <comment ref="J457" authorId="0" shapeId="0">
      <text>
        <r>
          <rPr>
            <b/>
            <sz val="8"/>
            <color indexed="81"/>
            <rFont val="Tahoma"/>
            <family val="2"/>
          </rPr>
          <t>This is the PON OUT count that is not assigned in this cable reel.</t>
        </r>
        <r>
          <rPr>
            <sz val="8"/>
            <color indexed="81"/>
            <rFont val="Tahoma"/>
            <family val="2"/>
          </rPr>
          <t xml:space="preserve">
</t>
        </r>
      </text>
    </comment>
    <comment ref="P457" authorId="1" shapeId="0">
      <text>
        <r>
          <rPr>
            <b/>
            <sz val="9"/>
            <color indexed="81"/>
            <rFont val="Tahoma"/>
            <family val="2"/>
          </rPr>
          <t>REMEMBER: 2-Fbr Tethers are NOT available for RPX CABLE!</t>
        </r>
      </text>
    </comment>
    <comment ref="Q457" authorId="1" shapeId="0">
      <text>
        <r>
          <rPr>
            <b/>
            <sz val="9"/>
            <color indexed="81"/>
            <rFont val="Tahoma"/>
            <family val="2"/>
          </rPr>
          <t>REMEMBER: 2-Fbr Tethers are NOT available for RPX CABLE!</t>
        </r>
      </text>
    </comment>
    <comment ref="S457" authorId="1" shapeId="0">
      <text>
        <r>
          <rPr>
            <b/>
            <sz val="9"/>
            <color indexed="81"/>
            <rFont val="Tahoma"/>
            <family val="2"/>
          </rPr>
          <t>REMEMBER: 2-Fbr Tethers are NOT available for RPX CABLE!</t>
        </r>
      </text>
    </comment>
    <comment ref="T457" authorId="1" shapeId="0">
      <text>
        <r>
          <rPr>
            <b/>
            <sz val="9"/>
            <color indexed="81"/>
            <rFont val="Tahoma"/>
            <family val="2"/>
          </rPr>
          <t>REMEMBER: 2-Fbr Tethers are NOT available for RPX CABLE!</t>
        </r>
      </text>
    </comment>
    <comment ref="B45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text>
        <r>
          <rPr>
            <b/>
            <sz val="8"/>
            <color indexed="81"/>
            <rFont val="Tahoma"/>
            <family val="2"/>
          </rPr>
          <t>Make sure you add this number to "TAT FIBERS ASSIGNED" for the total required in the Load Block on the prints.</t>
        </r>
      </text>
    </comment>
    <comment ref="G458" authorId="0" shapeId="0">
      <text>
        <r>
          <rPr>
            <b/>
            <sz val="8"/>
            <color indexed="81"/>
            <rFont val="Tahoma"/>
            <family val="2"/>
          </rPr>
          <t>Includes "DEAD" Count (No PON count assigned)</t>
        </r>
      </text>
    </comment>
    <comment ref="I45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text>
        <r>
          <rPr>
            <b/>
            <sz val="9"/>
            <color indexed="81"/>
            <rFont val="Tahoma"/>
            <family val="2"/>
          </rPr>
          <t>REMEMBER: 6-Fbr Tethers are NOT available for RPX CABLE!</t>
        </r>
      </text>
    </comment>
    <comment ref="Q459" authorId="1" shapeId="0">
      <text>
        <r>
          <rPr>
            <b/>
            <sz val="9"/>
            <color indexed="81"/>
            <rFont val="Tahoma"/>
            <family val="2"/>
          </rPr>
          <t>REMEMBER: 6-Fbr Tethers are NOT available for RPX CABLE!</t>
        </r>
      </text>
    </comment>
    <comment ref="S459" authorId="1" shapeId="0">
      <text>
        <r>
          <rPr>
            <b/>
            <sz val="9"/>
            <color indexed="81"/>
            <rFont val="Tahoma"/>
            <family val="2"/>
          </rPr>
          <t>REMEMBER: 6-Fbr Tethers are NOT available for RPX CABLE!</t>
        </r>
      </text>
    </comment>
    <comment ref="T459" authorId="1" shapeId="0">
      <text>
        <r>
          <rPr>
            <b/>
            <sz val="9"/>
            <color indexed="81"/>
            <rFont val="Tahoma"/>
            <family val="2"/>
          </rPr>
          <t>REMEMBER: 6-Fbr Tethers are NOT available for AERIAL CABLE!</t>
        </r>
      </text>
    </comment>
    <comment ref="B46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text>
        <r>
          <rPr>
            <b/>
            <sz val="8"/>
            <color indexed="81"/>
            <rFont val="Tahoma"/>
            <family val="2"/>
          </rPr>
          <t>These are "manufacturing rules" and general warnings</t>
        </r>
        <r>
          <rPr>
            <sz val="8"/>
            <color indexed="81"/>
            <rFont val="Tahoma"/>
            <family val="2"/>
          </rPr>
          <t xml:space="preserve">
</t>
        </r>
      </text>
    </comment>
    <comment ref="B46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text>
        <r>
          <rPr>
            <b/>
            <sz val="8"/>
            <color indexed="81"/>
            <rFont val="Tahoma"/>
            <family val="2"/>
          </rPr>
          <t>This number is a sum of TOTAL PLANNED plus the ASSIGNED TO TETHERS</t>
        </r>
        <r>
          <rPr>
            <sz val="8"/>
            <color indexed="81"/>
            <rFont val="Tahoma"/>
            <family val="2"/>
          </rPr>
          <t xml:space="preserve">
</t>
        </r>
      </text>
    </comment>
    <comment ref="Z465" authorId="0" shapeId="0">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text>
        <r>
          <rPr>
            <b/>
            <sz val="8"/>
            <color indexed="81"/>
            <rFont val="Tahoma"/>
            <family val="2"/>
          </rPr>
          <t>Counting from High count Backwards- this is Fiber Strand 133</t>
        </r>
      </text>
    </comment>
    <comment ref="AB465" authorId="0" shapeId="0">
      <text>
        <r>
          <rPr>
            <b/>
            <sz val="8"/>
            <color indexed="81"/>
            <rFont val="Tahoma"/>
            <family val="2"/>
          </rPr>
          <t>Counting from High count Backwards- this is Fiber Strand 144</t>
        </r>
        <r>
          <rPr>
            <sz val="8"/>
            <color indexed="81"/>
            <rFont val="Tahoma"/>
            <family val="2"/>
          </rPr>
          <t xml:space="preserve">
</t>
        </r>
      </text>
    </comment>
    <comment ref="C466" authorId="0" shapeId="0">
      <text>
        <r>
          <rPr>
            <b/>
            <sz val="8"/>
            <color indexed="81"/>
            <rFont val="Tahoma"/>
            <family val="2"/>
          </rPr>
          <t xml:space="preserve">Select if this tether will be used to feed a CFST or a lateral cable. </t>
        </r>
      </text>
    </comment>
    <comment ref="D466" authorId="0" shapeId="0">
      <text>
        <r>
          <rPr>
            <b/>
            <sz val="8"/>
            <color indexed="81"/>
            <rFont val="Tahoma"/>
            <family val="2"/>
          </rPr>
          <t>Note the Terminal Address to keep your locations straight</t>
        </r>
        <r>
          <rPr>
            <sz val="8"/>
            <color indexed="81"/>
            <rFont val="Tahoma"/>
            <family val="2"/>
          </rPr>
          <t xml:space="preserve">
</t>
        </r>
      </text>
    </comment>
    <comment ref="E466" authorId="0" shapeId="0">
      <text>
        <r>
          <rPr>
            <b/>
            <sz val="9"/>
            <color indexed="81"/>
            <rFont val="Calibri"/>
            <family val="2"/>
            <scheme val="minor"/>
          </rPr>
          <t>Pick the Tether Size for the location</t>
        </r>
        <r>
          <rPr>
            <sz val="8"/>
            <color indexed="81"/>
            <rFont val="Tahoma"/>
            <family val="2"/>
          </rPr>
          <t xml:space="preserve">
</t>
        </r>
      </text>
    </comment>
    <comment ref="F466" authorId="2" shapeId="0">
      <text>
        <r>
          <rPr>
            <b/>
            <sz val="9"/>
            <color indexed="81"/>
            <rFont val="Tahoma"/>
            <family val="2"/>
          </rPr>
          <t>Identify TCF or FST location.
Leave blank if tether is NOT for a TCF or FST!</t>
        </r>
      </text>
    </comment>
    <comment ref="H466" authorId="0" shapeId="0">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text>
        <r>
          <rPr>
            <b/>
            <sz val="8"/>
            <color indexed="81"/>
            <rFont val="Tahoma"/>
            <family val="2"/>
          </rPr>
          <t>If any of these numbers are negative, check your PON count and Cable size</t>
        </r>
      </text>
    </comment>
    <comment ref="J46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text>
        <r>
          <rPr>
            <b/>
            <sz val="9"/>
            <color indexed="81"/>
            <rFont val="Tahoma"/>
            <family val="2"/>
          </rPr>
          <t>Leave blank if using 10' Terminal Tail
Enter Tail length if greater than 10'</t>
        </r>
      </text>
    </comment>
    <comment ref="M466" authorId="0" shapeId="0">
      <text>
        <r>
          <rPr>
            <b/>
            <sz val="8"/>
            <color indexed="81"/>
            <rFont val="Tahoma"/>
            <family val="2"/>
          </rPr>
          <t>Make design notes such as slack coils, realingment loops,  or location notes</t>
        </r>
      </text>
    </comment>
    <comment ref="Z466" authorId="0" shapeId="0">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text>
        <r>
          <rPr>
            <b/>
            <sz val="8"/>
            <color indexed="81"/>
            <rFont val="Tahoma"/>
            <family val="2"/>
          </rPr>
          <t xml:space="preserve">Counting from High count Backwards- this is Fiber Strand 145
</t>
        </r>
      </text>
    </comment>
    <comment ref="AB466" authorId="0" shapeId="0">
      <text>
        <r>
          <rPr>
            <b/>
            <sz val="8"/>
            <color indexed="81"/>
            <rFont val="Tahoma"/>
            <family val="2"/>
          </rPr>
          <t>Counting from High count Backwards- this is Fiber Strand 156</t>
        </r>
      </text>
    </comment>
    <comment ref="J468" authorId="1" shapeId="0">
      <text>
        <r>
          <rPr>
            <b/>
            <sz val="9"/>
            <color indexed="81"/>
            <rFont val="Tahoma"/>
            <family val="2"/>
          </rPr>
          <t>If this highlights as an error, consider upsizing the Tether size for better ribbon utilization</t>
        </r>
      </text>
    </comment>
    <comment ref="J469" authorId="1" shapeId="0">
      <text>
        <r>
          <rPr>
            <b/>
            <sz val="9"/>
            <color indexed="81"/>
            <rFont val="Tahoma"/>
            <family val="2"/>
          </rPr>
          <t>If this highlights as an error, consider upsizing the Tether size for better ribbon utilization</t>
        </r>
      </text>
    </comment>
    <comment ref="J470" authorId="1" shapeId="0">
      <text>
        <r>
          <rPr>
            <b/>
            <sz val="9"/>
            <color indexed="81"/>
            <rFont val="Tahoma"/>
            <family val="2"/>
          </rPr>
          <t>If this highlights as an error, consider upsizing the Tether size for better ribbon utilization</t>
        </r>
      </text>
    </comment>
    <comment ref="J471" authorId="1" shapeId="0">
      <text>
        <r>
          <rPr>
            <b/>
            <sz val="9"/>
            <color indexed="81"/>
            <rFont val="Tahoma"/>
            <family val="2"/>
          </rPr>
          <t>If this highlights as an error, consider upsizing the Tether size for better ribbon utilization</t>
        </r>
      </text>
    </comment>
    <comment ref="J472" authorId="1" shapeId="0">
      <text>
        <r>
          <rPr>
            <b/>
            <sz val="9"/>
            <color indexed="81"/>
            <rFont val="Tahoma"/>
            <family val="2"/>
          </rPr>
          <t>If this highlights as an error, consider upsizing the Tether size for better ribbon utilization</t>
        </r>
      </text>
    </comment>
    <comment ref="J473" authorId="1" shapeId="0">
      <text>
        <r>
          <rPr>
            <b/>
            <sz val="9"/>
            <color indexed="81"/>
            <rFont val="Tahoma"/>
            <family val="2"/>
          </rPr>
          <t>If this highlights as an error, consider upsizing the Tether size for better ribbon utilization</t>
        </r>
      </text>
    </comment>
    <comment ref="J474" authorId="1" shapeId="0">
      <text>
        <r>
          <rPr>
            <b/>
            <sz val="9"/>
            <color indexed="81"/>
            <rFont val="Tahoma"/>
            <family val="2"/>
          </rPr>
          <t>If this highlights as an error, consider upsizing the Tether size for better ribbon utilization</t>
        </r>
      </text>
    </comment>
    <comment ref="J475" authorId="1" shapeId="0">
      <text>
        <r>
          <rPr>
            <b/>
            <sz val="9"/>
            <color indexed="81"/>
            <rFont val="Tahoma"/>
            <family val="2"/>
          </rPr>
          <t>If this highlights as an error, consider upsizing the Tether size for better ribbon utilization</t>
        </r>
      </text>
    </comment>
    <comment ref="J476" authorId="1" shapeId="0">
      <text>
        <r>
          <rPr>
            <b/>
            <sz val="9"/>
            <color indexed="81"/>
            <rFont val="Tahoma"/>
            <family val="2"/>
          </rPr>
          <t>If this highlights as an error, consider upsizing the Tether size for better ribbon utilization</t>
        </r>
      </text>
    </comment>
    <comment ref="J477" authorId="1" shapeId="0">
      <text>
        <r>
          <rPr>
            <b/>
            <sz val="9"/>
            <color indexed="81"/>
            <rFont val="Tahoma"/>
            <family val="2"/>
          </rPr>
          <t>If this highlights as an error, consider upsizing the Tether size for better ribbon utilization</t>
        </r>
      </text>
    </comment>
    <comment ref="J478" authorId="1" shapeId="0">
      <text>
        <r>
          <rPr>
            <b/>
            <sz val="9"/>
            <color indexed="81"/>
            <rFont val="Tahoma"/>
            <family val="2"/>
          </rPr>
          <t>If this highlights as an error, consider upsizing the Tether size for better ribbon utilization</t>
        </r>
      </text>
    </comment>
    <comment ref="J479" authorId="1" shapeId="0">
      <text>
        <r>
          <rPr>
            <b/>
            <sz val="9"/>
            <color indexed="81"/>
            <rFont val="Tahoma"/>
            <family val="2"/>
          </rPr>
          <t>If this highlights as an error, consider upsizing the Tether size for better ribbon utilization</t>
        </r>
      </text>
    </comment>
    <comment ref="J480" authorId="1" shapeId="0">
      <text>
        <r>
          <rPr>
            <b/>
            <sz val="9"/>
            <color indexed="81"/>
            <rFont val="Tahoma"/>
            <family val="2"/>
          </rPr>
          <t>If this highlights as an error, consider upsizing the Tether size for better ribbon utilization</t>
        </r>
      </text>
    </comment>
    <comment ref="J481" authorId="1" shapeId="0">
      <text>
        <r>
          <rPr>
            <b/>
            <sz val="9"/>
            <color indexed="81"/>
            <rFont val="Tahoma"/>
            <family val="2"/>
          </rPr>
          <t>If this highlights as an error, consider upsizing the Tether size for better ribbon utilization</t>
        </r>
      </text>
    </comment>
    <comment ref="J482" authorId="1" shapeId="0">
      <text>
        <r>
          <rPr>
            <b/>
            <sz val="9"/>
            <color indexed="81"/>
            <rFont val="Tahoma"/>
            <family val="2"/>
          </rPr>
          <t>If this highlights as an error, consider upsizing the Tether size for better ribbon utilization</t>
        </r>
      </text>
    </comment>
    <comment ref="J483" authorId="1" shapeId="0">
      <text>
        <r>
          <rPr>
            <b/>
            <sz val="9"/>
            <color indexed="81"/>
            <rFont val="Tahoma"/>
            <family val="2"/>
          </rPr>
          <t>If this highlights as an error, consider upsizing the Tether size for better ribbon utilization</t>
        </r>
      </text>
    </comment>
    <comment ref="J484" authorId="1" shapeId="0">
      <text>
        <r>
          <rPr>
            <b/>
            <sz val="9"/>
            <color indexed="81"/>
            <rFont val="Tahoma"/>
            <family val="2"/>
          </rPr>
          <t>If this highlights as an error, consider upsizing the Tether size for better ribbon utilization</t>
        </r>
      </text>
    </comment>
    <comment ref="J485" authorId="1" shapeId="0">
      <text>
        <r>
          <rPr>
            <b/>
            <sz val="9"/>
            <color indexed="81"/>
            <rFont val="Tahoma"/>
            <family val="2"/>
          </rPr>
          <t>If this highlights as an error, consider upsizing the Tether size for better ribbon utilization</t>
        </r>
      </text>
    </comment>
    <comment ref="C486" authorId="1" shapeId="0">
      <text>
        <r>
          <rPr>
            <b/>
            <sz val="9"/>
            <color indexed="81"/>
            <rFont val="Tahoma"/>
            <family val="2"/>
          </rPr>
          <t>DBL REV requires TWO rows!
TPL REV requires THREE rows!
QD REV requires FOUR rows!</t>
        </r>
      </text>
    </comment>
    <comment ref="J486" authorId="1" shapeId="0">
      <text>
        <r>
          <rPr>
            <b/>
            <sz val="9"/>
            <color indexed="81"/>
            <rFont val="Tahoma"/>
            <family val="2"/>
          </rPr>
          <t>If this highlights as an error, consider upsizing the Tether size for better ribbon utilization</t>
        </r>
      </text>
    </comment>
    <comment ref="C487" authorId="1" shapeId="0">
      <text>
        <r>
          <rPr>
            <b/>
            <sz val="9"/>
            <color indexed="81"/>
            <rFont val="Tahoma"/>
            <family val="2"/>
          </rPr>
          <t>DBL REV requires TWO rows!
TPL REV requires THREE rows!
QD REV requires FOUR rows!</t>
        </r>
      </text>
    </comment>
    <comment ref="J487" authorId="1" shapeId="0">
      <text>
        <r>
          <rPr>
            <b/>
            <sz val="9"/>
            <color indexed="81"/>
            <rFont val="Tahoma"/>
            <family val="2"/>
          </rPr>
          <t>If this highlights as an error, consider upsizing the Tether size for better ribbon utilization</t>
        </r>
      </text>
    </comment>
    <comment ref="C488" authorId="1" shapeId="0">
      <text>
        <r>
          <rPr>
            <b/>
            <sz val="9"/>
            <color indexed="81"/>
            <rFont val="Tahoma"/>
            <family val="2"/>
          </rPr>
          <t>DBL REV requires TWO rows!
TPL REV requires THREE rows!
QD REV requires FOUR rows!</t>
        </r>
      </text>
    </comment>
    <comment ref="J488" authorId="1" shapeId="0">
      <text>
        <r>
          <rPr>
            <b/>
            <sz val="9"/>
            <color indexed="81"/>
            <rFont val="Tahoma"/>
            <family val="2"/>
          </rPr>
          <t>If this highlights as an error, consider upsizing the Tether size for better ribbon utilization</t>
        </r>
      </text>
    </comment>
    <comment ref="C489" authorId="1" shapeId="0">
      <text>
        <r>
          <rPr>
            <b/>
            <sz val="9"/>
            <color indexed="81"/>
            <rFont val="Tahoma"/>
            <family val="2"/>
          </rPr>
          <t>DBL REV requires TWO rows!
TPL REV requires THREE rows!
QD REV requires FOUR rows!</t>
        </r>
      </text>
    </comment>
    <comment ref="J489" authorId="1" shapeId="0">
      <text>
        <r>
          <rPr>
            <b/>
            <sz val="9"/>
            <color indexed="81"/>
            <rFont val="Tahoma"/>
            <family val="2"/>
          </rPr>
          <t>If this highlights as an error, consider upsizing the Tether size for better ribbon utilization</t>
        </r>
      </text>
    </comment>
    <comment ref="C490" authorId="1" shapeId="0">
      <text>
        <r>
          <rPr>
            <b/>
            <sz val="9"/>
            <color indexed="81"/>
            <rFont val="Tahoma"/>
            <family val="2"/>
          </rPr>
          <t>DBL REV requires TWO rows!
TPL REV requires THREE rows!
QD REV requires FOUR rows!</t>
        </r>
      </text>
    </comment>
    <comment ref="J490" authorId="1" shapeId="0">
      <text>
        <r>
          <rPr>
            <b/>
            <sz val="9"/>
            <color indexed="81"/>
            <rFont val="Tahoma"/>
            <family val="2"/>
          </rPr>
          <t>If this highlights as an error, consider upsizing the Tether size for better ribbon utilization</t>
        </r>
      </text>
    </comment>
    <comment ref="C491" authorId="1" shapeId="0">
      <text>
        <r>
          <rPr>
            <b/>
            <sz val="9"/>
            <color indexed="81"/>
            <rFont val="Tahoma"/>
            <family val="2"/>
          </rPr>
          <t>DBL REV requires TWO rows!
TPL REV requires THREE rows!
QD REV requires FOUR rows!</t>
        </r>
      </text>
    </comment>
    <comment ref="J491" authorId="1" shapeId="0">
      <text>
        <r>
          <rPr>
            <b/>
            <sz val="9"/>
            <color indexed="81"/>
            <rFont val="Tahoma"/>
            <family val="2"/>
          </rPr>
          <t>If this highlights as an error, consider upsizing the Tether size for better ribbon utilization</t>
        </r>
      </text>
    </comment>
    <comment ref="C492" authorId="1" shapeId="0">
      <text>
        <r>
          <rPr>
            <b/>
            <sz val="9"/>
            <color indexed="81"/>
            <rFont val="Tahoma"/>
            <family val="2"/>
          </rPr>
          <t>DBL REV requires TWO rows!
TPL REV requires THREE rows!
QD REV requires FOUR rows!</t>
        </r>
      </text>
    </comment>
    <comment ref="J492" authorId="1" shapeId="0">
      <text>
        <r>
          <rPr>
            <b/>
            <sz val="9"/>
            <color indexed="81"/>
            <rFont val="Tahoma"/>
            <family val="2"/>
          </rPr>
          <t>If this highlights as an error, consider upsizing the Tether size for better ribbon utilization</t>
        </r>
      </text>
    </comment>
    <comment ref="B49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text>
        <r>
          <rPr>
            <b/>
            <sz val="8"/>
            <color indexed="81"/>
            <rFont val="Tahoma"/>
            <family val="2"/>
          </rPr>
          <t>This will be added to Planning Load Block A for TOTAL</t>
        </r>
        <r>
          <rPr>
            <sz val="8"/>
            <color indexed="81"/>
            <rFont val="Tahoma"/>
            <family val="2"/>
          </rPr>
          <t xml:space="preserve">
</t>
        </r>
      </text>
    </comment>
    <comment ref="J498" authorId="0" shapeId="0">
      <text>
        <r>
          <rPr>
            <b/>
            <sz val="8"/>
            <color indexed="81"/>
            <rFont val="Tahoma"/>
            <family val="2"/>
          </rPr>
          <t>This is the PON OUT count that is not assigned in this cable reel.</t>
        </r>
        <r>
          <rPr>
            <sz val="8"/>
            <color indexed="81"/>
            <rFont val="Tahoma"/>
            <family val="2"/>
          </rPr>
          <t xml:space="preserve">
</t>
        </r>
      </text>
    </comment>
    <comment ref="P498" authorId="1" shapeId="0">
      <text>
        <r>
          <rPr>
            <b/>
            <sz val="9"/>
            <color indexed="81"/>
            <rFont val="Tahoma"/>
            <family val="2"/>
          </rPr>
          <t>REMEMBER: 2-Fbr Tethers are NOT available for RPX CABLE!</t>
        </r>
      </text>
    </comment>
    <comment ref="Q498" authorId="1" shapeId="0">
      <text>
        <r>
          <rPr>
            <b/>
            <sz val="9"/>
            <color indexed="81"/>
            <rFont val="Tahoma"/>
            <family val="2"/>
          </rPr>
          <t>REMEMBER: 2-Fbr Tethers are NOT available for RPX CABLE!</t>
        </r>
      </text>
    </comment>
    <comment ref="S498" authorId="1" shapeId="0">
      <text>
        <r>
          <rPr>
            <b/>
            <sz val="9"/>
            <color indexed="81"/>
            <rFont val="Tahoma"/>
            <family val="2"/>
          </rPr>
          <t>REMEMBER: 2-Fbr Tethers are NOT available for RPX CABLE!</t>
        </r>
      </text>
    </comment>
    <comment ref="T498" authorId="1" shapeId="0">
      <text>
        <r>
          <rPr>
            <b/>
            <sz val="9"/>
            <color indexed="81"/>
            <rFont val="Tahoma"/>
            <family val="2"/>
          </rPr>
          <t>REMEMBER: 2-Fbr Tethers are NOT available for RPX CABLE!</t>
        </r>
      </text>
    </comment>
    <comment ref="B49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text>
        <r>
          <rPr>
            <b/>
            <sz val="8"/>
            <color indexed="81"/>
            <rFont val="Tahoma"/>
            <family val="2"/>
          </rPr>
          <t>Make sure you add this number to "TAT FIBERS ASSIGNED" for the total required in the Load Block on the prints.</t>
        </r>
      </text>
    </comment>
    <comment ref="G499" authorId="0" shapeId="0">
      <text>
        <r>
          <rPr>
            <b/>
            <sz val="8"/>
            <color indexed="81"/>
            <rFont val="Tahoma"/>
            <family val="2"/>
          </rPr>
          <t>Includes "DEAD" Count (No PON count assigned)</t>
        </r>
      </text>
    </comment>
    <comment ref="I49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text>
        <r>
          <rPr>
            <b/>
            <sz val="9"/>
            <color indexed="81"/>
            <rFont val="Tahoma"/>
            <family val="2"/>
          </rPr>
          <t>REMEMBER: 6-Fbr Tethers are NOT available for RPX CABLE!</t>
        </r>
      </text>
    </comment>
    <comment ref="Q500" authorId="1" shapeId="0">
      <text>
        <r>
          <rPr>
            <b/>
            <sz val="9"/>
            <color indexed="81"/>
            <rFont val="Tahoma"/>
            <family val="2"/>
          </rPr>
          <t>REMEMBER: 6-Fbr Tethers are NOT available for RPX CABLE!</t>
        </r>
      </text>
    </comment>
    <comment ref="S500" authorId="1" shapeId="0">
      <text>
        <r>
          <rPr>
            <b/>
            <sz val="9"/>
            <color indexed="81"/>
            <rFont val="Tahoma"/>
            <family val="2"/>
          </rPr>
          <t>REMEMBER: 6-Fbr Tethers are NOT available for RPX CABLE!</t>
        </r>
      </text>
    </comment>
    <comment ref="T500" authorId="1" shapeId="0">
      <text>
        <r>
          <rPr>
            <b/>
            <sz val="9"/>
            <color indexed="81"/>
            <rFont val="Tahoma"/>
            <family val="2"/>
          </rPr>
          <t>REMEMBER: 6-Fbr Tethers are NOT available for AERIAL CABLE!</t>
        </r>
      </text>
    </comment>
    <comment ref="B50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text>
        <r>
          <rPr>
            <b/>
            <sz val="8"/>
            <color indexed="81"/>
            <rFont val="Tahoma"/>
            <family val="2"/>
          </rPr>
          <t>These are "manufacturing rules" and general warnings</t>
        </r>
        <r>
          <rPr>
            <sz val="8"/>
            <color indexed="81"/>
            <rFont val="Tahoma"/>
            <family val="2"/>
          </rPr>
          <t xml:space="preserve">
</t>
        </r>
      </text>
    </comment>
    <comment ref="B50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text>
        <r>
          <rPr>
            <b/>
            <sz val="8"/>
            <color indexed="81"/>
            <rFont val="Tahoma"/>
            <family val="2"/>
          </rPr>
          <t>This number is a sum of TOTAL PLANNED plus the ASSIGNED TO TETHERS</t>
        </r>
        <r>
          <rPr>
            <sz val="8"/>
            <color indexed="81"/>
            <rFont val="Tahoma"/>
            <family val="2"/>
          </rPr>
          <t xml:space="preserve">
</t>
        </r>
      </text>
    </comment>
    <comment ref="Z506" authorId="0" shapeId="0">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text>
        <r>
          <rPr>
            <b/>
            <sz val="8"/>
            <color indexed="81"/>
            <rFont val="Tahoma"/>
            <family val="2"/>
          </rPr>
          <t>Counting from High count Backwards- this is Fiber Strand 133</t>
        </r>
      </text>
    </comment>
    <comment ref="AB506" authorId="0" shapeId="0">
      <text>
        <r>
          <rPr>
            <b/>
            <sz val="8"/>
            <color indexed="81"/>
            <rFont val="Tahoma"/>
            <family val="2"/>
          </rPr>
          <t>Counting from High count Backwards- this is Fiber Strand 144</t>
        </r>
        <r>
          <rPr>
            <sz val="8"/>
            <color indexed="81"/>
            <rFont val="Tahoma"/>
            <family val="2"/>
          </rPr>
          <t xml:space="preserve">
</t>
        </r>
      </text>
    </comment>
    <comment ref="C507" authorId="0" shapeId="0">
      <text>
        <r>
          <rPr>
            <b/>
            <sz val="8"/>
            <color indexed="81"/>
            <rFont val="Tahoma"/>
            <family val="2"/>
          </rPr>
          <t xml:space="preserve">Select if this tether will be used to feed a CFST or a lateral cable. </t>
        </r>
      </text>
    </comment>
    <comment ref="D507" authorId="0" shapeId="0">
      <text>
        <r>
          <rPr>
            <b/>
            <sz val="8"/>
            <color indexed="81"/>
            <rFont val="Tahoma"/>
            <family val="2"/>
          </rPr>
          <t>Note the Terminal Address to keep your locations straight</t>
        </r>
        <r>
          <rPr>
            <sz val="8"/>
            <color indexed="81"/>
            <rFont val="Tahoma"/>
            <family val="2"/>
          </rPr>
          <t xml:space="preserve">
</t>
        </r>
      </text>
    </comment>
    <comment ref="E507" authorId="0" shapeId="0">
      <text>
        <r>
          <rPr>
            <b/>
            <sz val="9"/>
            <color indexed="81"/>
            <rFont val="Calibri"/>
            <family val="2"/>
            <scheme val="minor"/>
          </rPr>
          <t>Pick the Tether Size for the location</t>
        </r>
        <r>
          <rPr>
            <sz val="8"/>
            <color indexed="81"/>
            <rFont val="Tahoma"/>
            <family val="2"/>
          </rPr>
          <t xml:space="preserve">
</t>
        </r>
      </text>
    </comment>
    <comment ref="F507" authorId="2" shapeId="0">
      <text>
        <r>
          <rPr>
            <b/>
            <sz val="9"/>
            <color indexed="81"/>
            <rFont val="Tahoma"/>
            <family val="2"/>
          </rPr>
          <t>Identify TCF or FST location.
Leave blank if tether is NOT for a TCF or FST!</t>
        </r>
      </text>
    </comment>
    <comment ref="H507" authorId="0" shapeId="0">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text>
        <r>
          <rPr>
            <b/>
            <sz val="8"/>
            <color indexed="81"/>
            <rFont val="Tahoma"/>
            <family val="2"/>
          </rPr>
          <t>If any of these numbers are negative, check your PON count and Cable size</t>
        </r>
      </text>
    </comment>
    <comment ref="J50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text>
        <r>
          <rPr>
            <b/>
            <sz val="9"/>
            <color indexed="81"/>
            <rFont val="Tahoma"/>
            <family val="2"/>
          </rPr>
          <t>Leave blank if using 10' Terminal Tail
Enter Tail length if greater than 10'</t>
        </r>
      </text>
    </comment>
    <comment ref="M507" authorId="0" shapeId="0">
      <text>
        <r>
          <rPr>
            <b/>
            <sz val="8"/>
            <color indexed="81"/>
            <rFont val="Tahoma"/>
            <family val="2"/>
          </rPr>
          <t>Make design notes such as slack coils, realingment loops,  or location notes</t>
        </r>
      </text>
    </comment>
    <comment ref="Z507" authorId="0" shapeId="0">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text>
        <r>
          <rPr>
            <b/>
            <sz val="8"/>
            <color indexed="81"/>
            <rFont val="Tahoma"/>
            <family val="2"/>
          </rPr>
          <t xml:space="preserve">Counting from High count Backwards- this is Fiber Strand 145
</t>
        </r>
      </text>
    </comment>
    <comment ref="AB507" authorId="0" shapeId="0">
      <text>
        <r>
          <rPr>
            <b/>
            <sz val="8"/>
            <color indexed="81"/>
            <rFont val="Tahoma"/>
            <family val="2"/>
          </rPr>
          <t>Counting from High count Backwards- this is Fiber Strand 156</t>
        </r>
      </text>
    </comment>
    <comment ref="J509" authorId="1" shapeId="0">
      <text>
        <r>
          <rPr>
            <b/>
            <sz val="9"/>
            <color indexed="81"/>
            <rFont val="Tahoma"/>
            <family val="2"/>
          </rPr>
          <t>If this highlights as an error, consider upsizing the Tether size for better ribbon utilization</t>
        </r>
      </text>
    </comment>
    <comment ref="J510" authorId="1" shapeId="0">
      <text>
        <r>
          <rPr>
            <b/>
            <sz val="9"/>
            <color indexed="81"/>
            <rFont val="Tahoma"/>
            <family val="2"/>
          </rPr>
          <t>If this highlights as an error, consider upsizing the Tether size for better ribbon utilization</t>
        </r>
      </text>
    </comment>
    <comment ref="J511" authorId="1" shapeId="0">
      <text>
        <r>
          <rPr>
            <b/>
            <sz val="9"/>
            <color indexed="81"/>
            <rFont val="Tahoma"/>
            <family val="2"/>
          </rPr>
          <t>If this highlights as an error, consider upsizing the Tether size for better ribbon utilization</t>
        </r>
      </text>
    </comment>
    <comment ref="J512" authorId="1" shapeId="0">
      <text>
        <r>
          <rPr>
            <b/>
            <sz val="9"/>
            <color indexed="81"/>
            <rFont val="Tahoma"/>
            <family val="2"/>
          </rPr>
          <t>If this highlights as an error, consider upsizing the Tether size for better ribbon utilization</t>
        </r>
      </text>
    </comment>
    <comment ref="J513" authorId="1" shapeId="0">
      <text>
        <r>
          <rPr>
            <b/>
            <sz val="9"/>
            <color indexed="81"/>
            <rFont val="Tahoma"/>
            <family val="2"/>
          </rPr>
          <t>If this highlights as an error, consider upsizing the Tether size for better ribbon utilization</t>
        </r>
      </text>
    </comment>
    <comment ref="J514" authorId="1" shapeId="0">
      <text>
        <r>
          <rPr>
            <b/>
            <sz val="9"/>
            <color indexed="81"/>
            <rFont val="Tahoma"/>
            <family val="2"/>
          </rPr>
          <t>If this highlights as an error, consider upsizing the Tether size for better ribbon utilization</t>
        </r>
      </text>
    </comment>
    <comment ref="J515" authorId="1" shapeId="0">
      <text>
        <r>
          <rPr>
            <b/>
            <sz val="9"/>
            <color indexed="81"/>
            <rFont val="Tahoma"/>
            <family val="2"/>
          </rPr>
          <t>If this highlights as an error, consider upsizing the Tether size for better ribbon utilization</t>
        </r>
      </text>
    </comment>
    <comment ref="J516" authorId="1" shapeId="0">
      <text>
        <r>
          <rPr>
            <b/>
            <sz val="9"/>
            <color indexed="81"/>
            <rFont val="Tahoma"/>
            <family val="2"/>
          </rPr>
          <t>If this highlights as an error, consider upsizing the Tether size for better ribbon utilization</t>
        </r>
      </text>
    </comment>
    <comment ref="J517" authorId="1" shapeId="0">
      <text>
        <r>
          <rPr>
            <b/>
            <sz val="9"/>
            <color indexed="81"/>
            <rFont val="Tahoma"/>
            <family val="2"/>
          </rPr>
          <t>If this highlights as an error, consider upsizing the Tether size for better ribbon utilization</t>
        </r>
      </text>
    </comment>
    <comment ref="J518" authorId="1" shapeId="0">
      <text>
        <r>
          <rPr>
            <b/>
            <sz val="9"/>
            <color indexed="81"/>
            <rFont val="Tahoma"/>
            <family val="2"/>
          </rPr>
          <t>If this highlights as an error, consider upsizing the Tether size for better ribbon utilization</t>
        </r>
      </text>
    </comment>
    <comment ref="J519" authorId="1" shapeId="0">
      <text>
        <r>
          <rPr>
            <b/>
            <sz val="9"/>
            <color indexed="81"/>
            <rFont val="Tahoma"/>
            <family val="2"/>
          </rPr>
          <t>If this highlights as an error, consider upsizing the Tether size for better ribbon utilization</t>
        </r>
      </text>
    </comment>
    <comment ref="J520" authorId="1" shapeId="0">
      <text>
        <r>
          <rPr>
            <b/>
            <sz val="9"/>
            <color indexed="81"/>
            <rFont val="Tahoma"/>
            <family val="2"/>
          </rPr>
          <t>If this highlights as an error, consider upsizing the Tether size for better ribbon utilization</t>
        </r>
      </text>
    </comment>
    <comment ref="J521" authorId="1" shapeId="0">
      <text>
        <r>
          <rPr>
            <b/>
            <sz val="9"/>
            <color indexed="81"/>
            <rFont val="Tahoma"/>
            <family val="2"/>
          </rPr>
          <t>If this highlights as an error, consider upsizing the Tether size for better ribbon utilization</t>
        </r>
      </text>
    </comment>
    <comment ref="J522" authorId="1" shapeId="0">
      <text>
        <r>
          <rPr>
            <b/>
            <sz val="9"/>
            <color indexed="81"/>
            <rFont val="Tahoma"/>
            <family val="2"/>
          </rPr>
          <t>If this highlights as an error, consider upsizing the Tether size for better ribbon utilization</t>
        </r>
      </text>
    </comment>
    <comment ref="J523" authorId="1" shapeId="0">
      <text>
        <r>
          <rPr>
            <b/>
            <sz val="9"/>
            <color indexed="81"/>
            <rFont val="Tahoma"/>
            <family val="2"/>
          </rPr>
          <t>If this highlights as an error, consider upsizing the Tether size for better ribbon utilization</t>
        </r>
      </text>
    </comment>
    <comment ref="J524" authorId="1" shapeId="0">
      <text>
        <r>
          <rPr>
            <b/>
            <sz val="9"/>
            <color indexed="81"/>
            <rFont val="Tahoma"/>
            <family val="2"/>
          </rPr>
          <t>If this highlights as an error, consider upsizing the Tether size for better ribbon utilization</t>
        </r>
      </text>
    </comment>
    <comment ref="J525" authorId="1" shapeId="0">
      <text>
        <r>
          <rPr>
            <b/>
            <sz val="9"/>
            <color indexed="81"/>
            <rFont val="Tahoma"/>
            <family val="2"/>
          </rPr>
          <t>If this highlights as an error, consider upsizing the Tether size for better ribbon utilization</t>
        </r>
      </text>
    </comment>
    <comment ref="J526" authorId="1" shapeId="0">
      <text>
        <r>
          <rPr>
            <b/>
            <sz val="9"/>
            <color indexed="81"/>
            <rFont val="Tahoma"/>
            <family val="2"/>
          </rPr>
          <t>If this highlights as an error, consider upsizing the Tether size for better ribbon utilization</t>
        </r>
      </text>
    </comment>
    <comment ref="C527" authorId="1" shapeId="0">
      <text>
        <r>
          <rPr>
            <b/>
            <sz val="9"/>
            <color indexed="81"/>
            <rFont val="Tahoma"/>
            <family val="2"/>
          </rPr>
          <t>DBL REV requires TWO rows!
TPL REV requires THREE rows!
QD REV requires FOUR rows!</t>
        </r>
      </text>
    </comment>
    <comment ref="J527" authorId="1" shapeId="0">
      <text>
        <r>
          <rPr>
            <b/>
            <sz val="9"/>
            <color indexed="81"/>
            <rFont val="Tahoma"/>
            <family val="2"/>
          </rPr>
          <t>If this highlights as an error, consider upsizing the Tether size for better ribbon utilization</t>
        </r>
      </text>
    </comment>
    <comment ref="C528" authorId="1" shapeId="0">
      <text>
        <r>
          <rPr>
            <b/>
            <sz val="9"/>
            <color indexed="81"/>
            <rFont val="Tahoma"/>
            <family val="2"/>
          </rPr>
          <t>DBL REV requires TWO rows!
TPL REV requires THREE rows!
QD REV requires FOUR rows!</t>
        </r>
      </text>
    </comment>
    <comment ref="J528" authorId="1" shapeId="0">
      <text>
        <r>
          <rPr>
            <b/>
            <sz val="9"/>
            <color indexed="81"/>
            <rFont val="Tahoma"/>
            <family val="2"/>
          </rPr>
          <t>If this highlights as an error, consider upsizing the Tether size for better ribbon utilization</t>
        </r>
      </text>
    </comment>
    <comment ref="C529" authorId="1" shapeId="0">
      <text>
        <r>
          <rPr>
            <b/>
            <sz val="9"/>
            <color indexed="81"/>
            <rFont val="Tahoma"/>
            <family val="2"/>
          </rPr>
          <t>DBL REV requires TWO rows!
TPL REV requires THREE rows!
QD REV requires FOUR rows!</t>
        </r>
      </text>
    </comment>
    <comment ref="J529" authorId="1" shapeId="0">
      <text>
        <r>
          <rPr>
            <b/>
            <sz val="9"/>
            <color indexed="81"/>
            <rFont val="Tahoma"/>
            <family val="2"/>
          </rPr>
          <t>If this highlights as an error, consider upsizing the Tether size for better ribbon utilization</t>
        </r>
      </text>
    </comment>
    <comment ref="C530" authorId="1" shapeId="0">
      <text>
        <r>
          <rPr>
            <b/>
            <sz val="9"/>
            <color indexed="81"/>
            <rFont val="Tahoma"/>
            <family val="2"/>
          </rPr>
          <t>DBL REV requires TWO rows!
TPL REV requires THREE rows!
QD REV requires FOUR rows!</t>
        </r>
      </text>
    </comment>
    <comment ref="J530" authorId="1" shapeId="0">
      <text>
        <r>
          <rPr>
            <b/>
            <sz val="9"/>
            <color indexed="81"/>
            <rFont val="Tahoma"/>
            <family val="2"/>
          </rPr>
          <t>If this highlights as an error, consider upsizing the Tether size for better ribbon utilization</t>
        </r>
      </text>
    </comment>
    <comment ref="C531" authorId="1" shapeId="0">
      <text>
        <r>
          <rPr>
            <b/>
            <sz val="9"/>
            <color indexed="81"/>
            <rFont val="Tahoma"/>
            <family val="2"/>
          </rPr>
          <t>DBL REV requires TWO rows!
TPL REV requires THREE rows!
QD REV requires FOUR rows!</t>
        </r>
      </text>
    </comment>
    <comment ref="J531" authorId="1" shapeId="0">
      <text>
        <r>
          <rPr>
            <b/>
            <sz val="9"/>
            <color indexed="81"/>
            <rFont val="Tahoma"/>
            <family val="2"/>
          </rPr>
          <t>If this highlights as an error, consider upsizing the Tether size for better ribbon utilization</t>
        </r>
      </text>
    </comment>
    <comment ref="C532" authorId="1" shapeId="0">
      <text>
        <r>
          <rPr>
            <b/>
            <sz val="9"/>
            <color indexed="81"/>
            <rFont val="Tahoma"/>
            <family val="2"/>
          </rPr>
          <t>DBL REV requires TWO rows!
TPL REV requires THREE rows!
QD REV requires FOUR rows!</t>
        </r>
      </text>
    </comment>
    <comment ref="J532" authorId="1" shapeId="0">
      <text>
        <r>
          <rPr>
            <b/>
            <sz val="9"/>
            <color indexed="81"/>
            <rFont val="Tahoma"/>
            <family val="2"/>
          </rPr>
          <t>If this highlights as an error, consider upsizing the Tether size for better ribbon utilization</t>
        </r>
      </text>
    </comment>
    <comment ref="C533" authorId="1" shapeId="0">
      <text>
        <r>
          <rPr>
            <b/>
            <sz val="9"/>
            <color indexed="81"/>
            <rFont val="Tahoma"/>
            <family val="2"/>
          </rPr>
          <t>DBL REV requires TWO rows!
TPL REV requires THREE rows!
QD REV requires FOUR rows!</t>
        </r>
      </text>
    </comment>
    <comment ref="J533" authorId="1" shapeId="0">
      <text>
        <r>
          <rPr>
            <b/>
            <sz val="9"/>
            <color indexed="81"/>
            <rFont val="Tahoma"/>
            <family val="2"/>
          </rPr>
          <t>If this highlights as an error, consider upsizing the Tether size for better ribbon utilization</t>
        </r>
      </text>
    </comment>
    <comment ref="B53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text>
        <r>
          <rPr>
            <b/>
            <sz val="8"/>
            <color indexed="81"/>
            <rFont val="Tahoma"/>
            <family val="2"/>
          </rPr>
          <t>This will be added to Planning Load Block A for TOTAL</t>
        </r>
        <r>
          <rPr>
            <sz val="8"/>
            <color indexed="81"/>
            <rFont val="Tahoma"/>
            <family val="2"/>
          </rPr>
          <t xml:space="preserve">
</t>
        </r>
      </text>
    </comment>
    <comment ref="J539" authorId="0" shapeId="0">
      <text>
        <r>
          <rPr>
            <b/>
            <sz val="8"/>
            <color indexed="81"/>
            <rFont val="Tahoma"/>
            <family val="2"/>
          </rPr>
          <t>This is the PON OUT count that is not assigned in this cable reel.</t>
        </r>
        <r>
          <rPr>
            <sz val="8"/>
            <color indexed="81"/>
            <rFont val="Tahoma"/>
            <family val="2"/>
          </rPr>
          <t xml:space="preserve">
</t>
        </r>
      </text>
    </comment>
    <comment ref="P539" authorId="1" shapeId="0">
      <text>
        <r>
          <rPr>
            <b/>
            <sz val="9"/>
            <color indexed="81"/>
            <rFont val="Tahoma"/>
            <family val="2"/>
          </rPr>
          <t>REMEMBER: 2-Fbr Tethers are NOT available for RPX CABLE!</t>
        </r>
      </text>
    </comment>
    <comment ref="Q539" authorId="1" shapeId="0">
      <text>
        <r>
          <rPr>
            <b/>
            <sz val="9"/>
            <color indexed="81"/>
            <rFont val="Tahoma"/>
            <family val="2"/>
          </rPr>
          <t>REMEMBER: 2-Fbr Tethers are NOT available for RPX CABLE!</t>
        </r>
      </text>
    </comment>
    <comment ref="S539" authorId="1" shapeId="0">
      <text>
        <r>
          <rPr>
            <b/>
            <sz val="9"/>
            <color indexed="81"/>
            <rFont val="Tahoma"/>
            <family val="2"/>
          </rPr>
          <t>REMEMBER: 2-Fbr Tethers are NOT available for RPX CABLE!</t>
        </r>
      </text>
    </comment>
    <comment ref="T539" authorId="1" shapeId="0">
      <text>
        <r>
          <rPr>
            <b/>
            <sz val="9"/>
            <color indexed="81"/>
            <rFont val="Tahoma"/>
            <family val="2"/>
          </rPr>
          <t>REMEMBER: 2-Fbr Tethers are NOT available for RPX CABLE!</t>
        </r>
      </text>
    </comment>
    <comment ref="B54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text>
        <r>
          <rPr>
            <b/>
            <sz val="8"/>
            <color indexed="81"/>
            <rFont val="Tahoma"/>
            <family val="2"/>
          </rPr>
          <t>Make sure you add this number to "TAT FIBERS ASSIGNED" for the total required in the Load Block on the prints.</t>
        </r>
      </text>
    </comment>
    <comment ref="G540" authorId="0" shapeId="0">
      <text>
        <r>
          <rPr>
            <b/>
            <sz val="8"/>
            <color indexed="81"/>
            <rFont val="Tahoma"/>
            <family val="2"/>
          </rPr>
          <t>Includes "DEAD" Count (No PON count assigned)</t>
        </r>
      </text>
    </comment>
    <comment ref="I54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text>
        <r>
          <rPr>
            <b/>
            <sz val="9"/>
            <color indexed="81"/>
            <rFont val="Tahoma"/>
            <family val="2"/>
          </rPr>
          <t>REMEMBER: 6-Fbr Tethers are NOT available for RPX CABLE!</t>
        </r>
      </text>
    </comment>
    <comment ref="Q541" authorId="1" shapeId="0">
      <text>
        <r>
          <rPr>
            <b/>
            <sz val="9"/>
            <color indexed="81"/>
            <rFont val="Tahoma"/>
            <family val="2"/>
          </rPr>
          <t>REMEMBER: 6-Fbr Tethers are NOT available for RPX CABLE!</t>
        </r>
      </text>
    </comment>
    <comment ref="S541" authorId="1" shapeId="0">
      <text>
        <r>
          <rPr>
            <b/>
            <sz val="9"/>
            <color indexed="81"/>
            <rFont val="Tahoma"/>
            <family val="2"/>
          </rPr>
          <t>REMEMBER: 6-Fbr Tethers are NOT available for RPX CABLE!</t>
        </r>
      </text>
    </comment>
    <comment ref="T541" authorId="1" shapeId="0">
      <text>
        <r>
          <rPr>
            <b/>
            <sz val="9"/>
            <color indexed="81"/>
            <rFont val="Tahoma"/>
            <family val="2"/>
          </rPr>
          <t>REMEMBER: 6-Fbr Tethers are NOT available for AERIAL CABLE!</t>
        </r>
      </text>
    </comment>
    <comment ref="B54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text>
        <r>
          <rPr>
            <b/>
            <sz val="8"/>
            <color indexed="81"/>
            <rFont val="Tahoma"/>
            <family val="2"/>
          </rPr>
          <t>These are "manufacturing rules" and general warnings</t>
        </r>
        <r>
          <rPr>
            <sz val="8"/>
            <color indexed="81"/>
            <rFont val="Tahoma"/>
            <family val="2"/>
          </rPr>
          <t xml:space="preserve">
</t>
        </r>
      </text>
    </comment>
    <comment ref="B54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text>
        <r>
          <rPr>
            <b/>
            <sz val="8"/>
            <color indexed="81"/>
            <rFont val="Tahoma"/>
            <family val="2"/>
          </rPr>
          <t>This number is a sum of TOTAL PLANNED plus the ASSIGNED TO TETHERS</t>
        </r>
        <r>
          <rPr>
            <sz val="8"/>
            <color indexed="81"/>
            <rFont val="Tahoma"/>
            <family val="2"/>
          </rPr>
          <t xml:space="preserve">
</t>
        </r>
      </text>
    </comment>
    <comment ref="Z547" authorId="0" shapeId="0">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text>
        <r>
          <rPr>
            <b/>
            <sz val="8"/>
            <color indexed="81"/>
            <rFont val="Tahoma"/>
            <family val="2"/>
          </rPr>
          <t>Counting from High count Backwards- this is Fiber Strand 133</t>
        </r>
      </text>
    </comment>
    <comment ref="AB547" authorId="0" shapeId="0">
      <text>
        <r>
          <rPr>
            <b/>
            <sz val="8"/>
            <color indexed="81"/>
            <rFont val="Tahoma"/>
            <family val="2"/>
          </rPr>
          <t>Counting from High count Backwards- this is Fiber Strand 144</t>
        </r>
        <r>
          <rPr>
            <sz val="8"/>
            <color indexed="81"/>
            <rFont val="Tahoma"/>
            <family val="2"/>
          </rPr>
          <t xml:space="preserve">
</t>
        </r>
      </text>
    </comment>
    <comment ref="C548" authorId="0" shapeId="0">
      <text>
        <r>
          <rPr>
            <b/>
            <sz val="8"/>
            <color indexed="81"/>
            <rFont val="Tahoma"/>
            <family val="2"/>
          </rPr>
          <t xml:space="preserve">Select if this tether will be used to feed a CFST or a lateral cable. </t>
        </r>
      </text>
    </comment>
    <comment ref="D548" authorId="0" shapeId="0">
      <text>
        <r>
          <rPr>
            <b/>
            <sz val="8"/>
            <color indexed="81"/>
            <rFont val="Tahoma"/>
            <family val="2"/>
          </rPr>
          <t>Note the Terminal Address to keep your locations straight</t>
        </r>
        <r>
          <rPr>
            <sz val="8"/>
            <color indexed="81"/>
            <rFont val="Tahoma"/>
            <family val="2"/>
          </rPr>
          <t xml:space="preserve">
</t>
        </r>
      </text>
    </comment>
    <comment ref="E548" authorId="0" shapeId="0">
      <text>
        <r>
          <rPr>
            <b/>
            <sz val="9"/>
            <color indexed="81"/>
            <rFont val="Calibri"/>
            <family val="2"/>
            <scheme val="minor"/>
          </rPr>
          <t>Pick the Tether Size for the location</t>
        </r>
        <r>
          <rPr>
            <sz val="8"/>
            <color indexed="81"/>
            <rFont val="Tahoma"/>
            <family val="2"/>
          </rPr>
          <t xml:space="preserve">
</t>
        </r>
      </text>
    </comment>
    <comment ref="F548" authorId="2" shapeId="0">
      <text>
        <r>
          <rPr>
            <b/>
            <sz val="9"/>
            <color indexed="81"/>
            <rFont val="Tahoma"/>
            <family val="2"/>
          </rPr>
          <t>Identify TCF or FST location.
Leave blank if tether is NOT for a TCF or FST!</t>
        </r>
      </text>
    </comment>
    <comment ref="H548" authorId="0" shapeId="0">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text>
        <r>
          <rPr>
            <b/>
            <sz val="8"/>
            <color indexed="81"/>
            <rFont val="Tahoma"/>
            <family val="2"/>
          </rPr>
          <t>If any of these numbers are negative, check your PON count and Cable size</t>
        </r>
      </text>
    </comment>
    <comment ref="J54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text>
        <r>
          <rPr>
            <b/>
            <sz val="9"/>
            <color indexed="81"/>
            <rFont val="Tahoma"/>
            <family val="2"/>
          </rPr>
          <t>Leave blank if using 10' Terminal Tail
Enter Tail length if greater than 10'</t>
        </r>
      </text>
    </comment>
    <comment ref="M548" authorId="0" shapeId="0">
      <text>
        <r>
          <rPr>
            <b/>
            <sz val="8"/>
            <color indexed="81"/>
            <rFont val="Tahoma"/>
            <family val="2"/>
          </rPr>
          <t>Make design notes such as slack coils, realingment loops,  or location notes</t>
        </r>
      </text>
    </comment>
    <comment ref="Z548" authorId="0" shapeId="0">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text>
        <r>
          <rPr>
            <b/>
            <sz val="8"/>
            <color indexed="81"/>
            <rFont val="Tahoma"/>
            <family val="2"/>
          </rPr>
          <t xml:space="preserve">Counting from High count Backwards- this is Fiber Strand 145
</t>
        </r>
      </text>
    </comment>
    <comment ref="AB548" authorId="0" shapeId="0">
      <text>
        <r>
          <rPr>
            <b/>
            <sz val="8"/>
            <color indexed="81"/>
            <rFont val="Tahoma"/>
            <family val="2"/>
          </rPr>
          <t>Counting from High count Backwards- this is Fiber Strand 156</t>
        </r>
      </text>
    </comment>
    <comment ref="J550" authorId="1" shapeId="0">
      <text>
        <r>
          <rPr>
            <b/>
            <sz val="9"/>
            <color indexed="81"/>
            <rFont val="Tahoma"/>
            <family val="2"/>
          </rPr>
          <t>If this highlights as an error, consider upsizing the Tether size for better ribbon utilization</t>
        </r>
      </text>
    </comment>
    <comment ref="J551" authorId="1" shapeId="0">
      <text>
        <r>
          <rPr>
            <b/>
            <sz val="9"/>
            <color indexed="81"/>
            <rFont val="Tahoma"/>
            <family val="2"/>
          </rPr>
          <t>If this highlights as an error, consider upsizing the Tether size for better ribbon utilization</t>
        </r>
      </text>
    </comment>
    <comment ref="J552" authorId="1" shapeId="0">
      <text>
        <r>
          <rPr>
            <b/>
            <sz val="9"/>
            <color indexed="81"/>
            <rFont val="Tahoma"/>
            <family val="2"/>
          </rPr>
          <t>If this highlights as an error, consider upsizing the Tether size for better ribbon utilization</t>
        </r>
      </text>
    </comment>
    <comment ref="J553" authorId="1" shapeId="0">
      <text>
        <r>
          <rPr>
            <b/>
            <sz val="9"/>
            <color indexed="81"/>
            <rFont val="Tahoma"/>
            <family val="2"/>
          </rPr>
          <t>If this highlights as an error, consider upsizing the Tether size for better ribbon utilization</t>
        </r>
      </text>
    </comment>
    <comment ref="J554" authorId="1" shapeId="0">
      <text>
        <r>
          <rPr>
            <b/>
            <sz val="9"/>
            <color indexed="81"/>
            <rFont val="Tahoma"/>
            <family val="2"/>
          </rPr>
          <t>If this highlights as an error, consider upsizing the Tether size for better ribbon utilization</t>
        </r>
      </text>
    </comment>
    <comment ref="J555" authorId="1" shapeId="0">
      <text>
        <r>
          <rPr>
            <b/>
            <sz val="9"/>
            <color indexed="81"/>
            <rFont val="Tahoma"/>
            <family val="2"/>
          </rPr>
          <t>If this highlights as an error, consider upsizing the Tether size for better ribbon utilization</t>
        </r>
      </text>
    </comment>
    <comment ref="J556" authorId="1" shapeId="0">
      <text>
        <r>
          <rPr>
            <b/>
            <sz val="9"/>
            <color indexed="81"/>
            <rFont val="Tahoma"/>
            <family val="2"/>
          </rPr>
          <t>If this highlights as an error, consider upsizing the Tether size for better ribbon utilization</t>
        </r>
      </text>
    </comment>
    <comment ref="J557" authorId="1" shapeId="0">
      <text>
        <r>
          <rPr>
            <b/>
            <sz val="9"/>
            <color indexed="81"/>
            <rFont val="Tahoma"/>
            <family val="2"/>
          </rPr>
          <t>If this highlights as an error, consider upsizing the Tether size for better ribbon utilization</t>
        </r>
      </text>
    </comment>
    <comment ref="J558" authorId="1" shapeId="0">
      <text>
        <r>
          <rPr>
            <b/>
            <sz val="9"/>
            <color indexed="81"/>
            <rFont val="Tahoma"/>
            <family val="2"/>
          </rPr>
          <t>If this highlights as an error, consider upsizing the Tether size for better ribbon utilization</t>
        </r>
      </text>
    </comment>
    <comment ref="J559" authorId="1" shapeId="0">
      <text>
        <r>
          <rPr>
            <b/>
            <sz val="9"/>
            <color indexed="81"/>
            <rFont val="Tahoma"/>
            <family val="2"/>
          </rPr>
          <t>If this highlights as an error, consider upsizing the Tether size for better ribbon utilization</t>
        </r>
      </text>
    </comment>
    <comment ref="J560" authorId="1" shapeId="0">
      <text>
        <r>
          <rPr>
            <b/>
            <sz val="9"/>
            <color indexed="81"/>
            <rFont val="Tahoma"/>
            <family val="2"/>
          </rPr>
          <t>If this highlights as an error, consider upsizing the Tether size for better ribbon utilization</t>
        </r>
      </text>
    </comment>
    <comment ref="J561" authorId="1" shapeId="0">
      <text>
        <r>
          <rPr>
            <b/>
            <sz val="9"/>
            <color indexed="81"/>
            <rFont val="Tahoma"/>
            <family val="2"/>
          </rPr>
          <t>If this highlights as an error, consider upsizing the Tether size for better ribbon utilization</t>
        </r>
      </text>
    </comment>
    <comment ref="J562" authorId="1" shapeId="0">
      <text>
        <r>
          <rPr>
            <b/>
            <sz val="9"/>
            <color indexed="81"/>
            <rFont val="Tahoma"/>
            <family val="2"/>
          </rPr>
          <t>If this highlights as an error, consider upsizing the Tether size for better ribbon utilization</t>
        </r>
      </text>
    </comment>
    <comment ref="J563" authorId="1" shapeId="0">
      <text>
        <r>
          <rPr>
            <b/>
            <sz val="9"/>
            <color indexed="81"/>
            <rFont val="Tahoma"/>
            <family val="2"/>
          </rPr>
          <t>If this highlights as an error, consider upsizing the Tether size for better ribbon utilization</t>
        </r>
      </text>
    </comment>
    <comment ref="J564" authorId="1" shapeId="0">
      <text>
        <r>
          <rPr>
            <b/>
            <sz val="9"/>
            <color indexed="81"/>
            <rFont val="Tahoma"/>
            <family val="2"/>
          </rPr>
          <t>If this highlights as an error, consider upsizing the Tether size for better ribbon utilization</t>
        </r>
      </text>
    </comment>
    <comment ref="J565" authorId="1" shapeId="0">
      <text>
        <r>
          <rPr>
            <b/>
            <sz val="9"/>
            <color indexed="81"/>
            <rFont val="Tahoma"/>
            <family val="2"/>
          </rPr>
          <t>If this highlights as an error, consider upsizing the Tether size for better ribbon utilization</t>
        </r>
      </text>
    </comment>
    <comment ref="J566" authorId="1" shapeId="0">
      <text>
        <r>
          <rPr>
            <b/>
            <sz val="9"/>
            <color indexed="81"/>
            <rFont val="Tahoma"/>
            <family val="2"/>
          </rPr>
          <t>If this highlights as an error, consider upsizing the Tether size for better ribbon utilization</t>
        </r>
      </text>
    </comment>
    <comment ref="J567" authorId="1" shapeId="0">
      <text>
        <r>
          <rPr>
            <b/>
            <sz val="9"/>
            <color indexed="81"/>
            <rFont val="Tahoma"/>
            <family val="2"/>
          </rPr>
          <t>If this highlights as an error, consider upsizing the Tether size for better ribbon utilization</t>
        </r>
      </text>
    </comment>
    <comment ref="C568" authorId="1" shapeId="0">
      <text>
        <r>
          <rPr>
            <b/>
            <sz val="9"/>
            <color indexed="81"/>
            <rFont val="Tahoma"/>
            <family val="2"/>
          </rPr>
          <t>DBL REV requires TWO rows!
TPL REV requires THREE rows!
QD REV requires FOUR rows!</t>
        </r>
      </text>
    </comment>
    <comment ref="J568" authorId="1" shapeId="0">
      <text>
        <r>
          <rPr>
            <b/>
            <sz val="9"/>
            <color indexed="81"/>
            <rFont val="Tahoma"/>
            <family val="2"/>
          </rPr>
          <t>If this highlights as an error, consider upsizing the Tether size for better ribbon utilization</t>
        </r>
      </text>
    </comment>
    <comment ref="C569" authorId="1" shapeId="0">
      <text>
        <r>
          <rPr>
            <b/>
            <sz val="9"/>
            <color indexed="81"/>
            <rFont val="Tahoma"/>
            <family val="2"/>
          </rPr>
          <t>DBL REV requires TWO rows!
TPL REV requires THREE rows!
QD REV requires FOUR rows!</t>
        </r>
      </text>
    </comment>
    <comment ref="J569" authorId="1" shapeId="0">
      <text>
        <r>
          <rPr>
            <b/>
            <sz val="9"/>
            <color indexed="81"/>
            <rFont val="Tahoma"/>
            <family val="2"/>
          </rPr>
          <t>If this highlights as an error, consider upsizing the Tether size for better ribbon utilization</t>
        </r>
      </text>
    </comment>
    <comment ref="C570" authorId="1" shapeId="0">
      <text>
        <r>
          <rPr>
            <b/>
            <sz val="9"/>
            <color indexed="81"/>
            <rFont val="Tahoma"/>
            <family val="2"/>
          </rPr>
          <t>DBL REV requires TWO rows!
TPL REV requires THREE rows!
QD REV requires FOUR rows!</t>
        </r>
      </text>
    </comment>
    <comment ref="J570" authorId="1" shapeId="0">
      <text>
        <r>
          <rPr>
            <b/>
            <sz val="9"/>
            <color indexed="81"/>
            <rFont val="Tahoma"/>
            <family val="2"/>
          </rPr>
          <t>If this highlights as an error, consider upsizing the Tether size for better ribbon utilization</t>
        </r>
      </text>
    </comment>
    <comment ref="C571" authorId="1" shapeId="0">
      <text>
        <r>
          <rPr>
            <b/>
            <sz val="9"/>
            <color indexed="81"/>
            <rFont val="Tahoma"/>
            <family val="2"/>
          </rPr>
          <t>DBL REV requires TWO rows!
TPL REV requires THREE rows!
QD REV requires FOUR rows!</t>
        </r>
      </text>
    </comment>
    <comment ref="J571" authorId="1" shapeId="0">
      <text>
        <r>
          <rPr>
            <b/>
            <sz val="9"/>
            <color indexed="81"/>
            <rFont val="Tahoma"/>
            <family val="2"/>
          </rPr>
          <t>If this highlights as an error, consider upsizing the Tether size for better ribbon utilization</t>
        </r>
      </text>
    </comment>
    <comment ref="C572" authorId="1" shapeId="0">
      <text>
        <r>
          <rPr>
            <b/>
            <sz val="9"/>
            <color indexed="81"/>
            <rFont val="Tahoma"/>
            <family val="2"/>
          </rPr>
          <t>DBL REV requires TWO rows!
TPL REV requires THREE rows!
QD REV requires FOUR rows!</t>
        </r>
      </text>
    </comment>
    <comment ref="J572" authorId="1" shapeId="0">
      <text>
        <r>
          <rPr>
            <b/>
            <sz val="9"/>
            <color indexed="81"/>
            <rFont val="Tahoma"/>
            <family val="2"/>
          </rPr>
          <t>If this highlights as an error, consider upsizing the Tether size for better ribbon utilization</t>
        </r>
      </text>
    </comment>
    <comment ref="C573" authorId="1" shapeId="0">
      <text>
        <r>
          <rPr>
            <b/>
            <sz val="9"/>
            <color indexed="81"/>
            <rFont val="Tahoma"/>
            <family val="2"/>
          </rPr>
          <t>DBL REV requires TWO rows!
TPL REV requires THREE rows!
QD REV requires FOUR rows!</t>
        </r>
      </text>
    </comment>
    <comment ref="J573" authorId="1" shapeId="0">
      <text>
        <r>
          <rPr>
            <b/>
            <sz val="9"/>
            <color indexed="81"/>
            <rFont val="Tahoma"/>
            <family val="2"/>
          </rPr>
          <t>If this highlights as an error, consider upsizing the Tether size for better ribbon utilization</t>
        </r>
      </text>
    </comment>
    <comment ref="C574" authorId="1" shapeId="0">
      <text>
        <r>
          <rPr>
            <b/>
            <sz val="9"/>
            <color indexed="81"/>
            <rFont val="Tahoma"/>
            <family val="2"/>
          </rPr>
          <t>DBL REV requires TWO rows!
TPL REV requires THREE rows!
QD REV requires FOUR rows!</t>
        </r>
      </text>
    </comment>
    <comment ref="J574" authorId="1" shapeId="0">
      <text>
        <r>
          <rPr>
            <b/>
            <sz val="9"/>
            <color indexed="81"/>
            <rFont val="Tahoma"/>
            <family val="2"/>
          </rPr>
          <t>If this highlights as an error, consider upsizing the Tether size for better ribbon utilization</t>
        </r>
      </text>
    </comment>
    <comment ref="B58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text>
        <r>
          <rPr>
            <b/>
            <sz val="8"/>
            <color indexed="81"/>
            <rFont val="Tahoma"/>
            <family val="2"/>
          </rPr>
          <t>This will be added to Planning Load Block A for TOTAL</t>
        </r>
        <r>
          <rPr>
            <sz val="8"/>
            <color indexed="81"/>
            <rFont val="Tahoma"/>
            <family val="2"/>
          </rPr>
          <t xml:space="preserve">
</t>
        </r>
      </text>
    </comment>
    <comment ref="J580" authorId="0" shapeId="0">
      <text>
        <r>
          <rPr>
            <b/>
            <sz val="8"/>
            <color indexed="81"/>
            <rFont val="Tahoma"/>
            <family val="2"/>
          </rPr>
          <t>This is the PON OUT count that is not assigned in this cable reel.</t>
        </r>
        <r>
          <rPr>
            <sz val="8"/>
            <color indexed="81"/>
            <rFont val="Tahoma"/>
            <family val="2"/>
          </rPr>
          <t xml:space="preserve">
</t>
        </r>
      </text>
    </comment>
    <comment ref="P580" authorId="1" shapeId="0">
      <text>
        <r>
          <rPr>
            <b/>
            <sz val="9"/>
            <color indexed="81"/>
            <rFont val="Tahoma"/>
            <family val="2"/>
          </rPr>
          <t>REMEMBER: 2-Fbr Tethers are NOT available for RPX CABLE!</t>
        </r>
      </text>
    </comment>
    <comment ref="Q580" authorId="1" shapeId="0">
      <text>
        <r>
          <rPr>
            <b/>
            <sz val="9"/>
            <color indexed="81"/>
            <rFont val="Tahoma"/>
            <family val="2"/>
          </rPr>
          <t>REMEMBER: 2-Fbr Tethers are NOT available for RPX CABLE!</t>
        </r>
      </text>
    </comment>
    <comment ref="S580" authorId="1" shapeId="0">
      <text>
        <r>
          <rPr>
            <b/>
            <sz val="9"/>
            <color indexed="81"/>
            <rFont val="Tahoma"/>
            <family val="2"/>
          </rPr>
          <t>REMEMBER: 2-Fbr Tethers are NOT available for RPX CABLE!</t>
        </r>
      </text>
    </comment>
    <comment ref="T580" authorId="1" shapeId="0">
      <text>
        <r>
          <rPr>
            <b/>
            <sz val="9"/>
            <color indexed="81"/>
            <rFont val="Tahoma"/>
            <family val="2"/>
          </rPr>
          <t>REMEMBER: 2-Fbr Tethers are NOT available for RPX CABLE!</t>
        </r>
      </text>
    </comment>
    <comment ref="B58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text>
        <r>
          <rPr>
            <b/>
            <sz val="8"/>
            <color indexed="81"/>
            <rFont val="Tahoma"/>
            <family val="2"/>
          </rPr>
          <t>Make sure you add this number to "TAT FIBERS ASSIGNED" for the total required in the Load Block on the prints.</t>
        </r>
      </text>
    </comment>
    <comment ref="G581" authorId="0" shapeId="0">
      <text>
        <r>
          <rPr>
            <b/>
            <sz val="8"/>
            <color indexed="81"/>
            <rFont val="Tahoma"/>
            <family val="2"/>
          </rPr>
          <t>Includes "DEAD" Count (No PON count assigned)</t>
        </r>
      </text>
    </comment>
    <comment ref="I58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text>
        <r>
          <rPr>
            <b/>
            <sz val="9"/>
            <color indexed="81"/>
            <rFont val="Tahoma"/>
            <family val="2"/>
          </rPr>
          <t>REMEMBER: 6-Fbr Tethers are NOT available for RPX CABLE!</t>
        </r>
      </text>
    </comment>
    <comment ref="Q582" authorId="1" shapeId="0">
      <text>
        <r>
          <rPr>
            <b/>
            <sz val="9"/>
            <color indexed="81"/>
            <rFont val="Tahoma"/>
            <family val="2"/>
          </rPr>
          <t>REMEMBER: 6-Fbr Tethers are NOT available for RPX CABLE!</t>
        </r>
      </text>
    </comment>
    <comment ref="S582" authorId="1" shapeId="0">
      <text>
        <r>
          <rPr>
            <b/>
            <sz val="9"/>
            <color indexed="81"/>
            <rFont val="Tahoma"/>
            <family val="2"/>
          </rPr>
          <t>REMEMBER: 6-Fbr Tethers are NOT available for RPX CABLE!</t>
        </r>
      </text>
    </comment>
    <comment ref="T582" authorId="1" shapeId="0">
      <text>
        <r>
          <rPr>
            <b/>
            <sz val="9"/>
            <color indexed="81"/>
            <rFont val="Tahoma"/>
            <family val="2"/>
          </rPr>
          <t>REMEMBER: 6-Fbr Tethers are NOT available for AERIAL CABLE!</t>
        </r>
      </text>
    </comment>
    <comment ref="B58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text>
        <r>
          <rPr>
            <b/>
            <sz val="8"/>
            <color indexed="81"/>
            <rFont val="Tahoma"/>
            <family val="2"/>
          </rPr>
          <t>These are "manufacturing rules" and general warnings</t>
        </r>
        <r>
          <rPr>
            <sz val="8"/>
            <color indexed="81"/>
            <rFont val="Tahoma"/>
            <family val="2"/>
          </rPr>
          <t xml:space="preserve">
</t>
        </r>
      </text>
    </comment>
    <comment ref="B58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text>
        <r>
          <rPr>
            <b/>
            <sz val="8"/>
            <color indexed="81"/>
            <rFont val="Tahoma"/>
            <family val="2"/>
          </rPr>
          <t>This number is a sum of TOTAL PLANNED plus the ASSIGNED TO TETHERS</t>
        </r>
        <r>
          <rPr>
            <sz val="8"/>
            <color indexed="81"/>
            <rFont val="Tahoma"/>
            <family val="2"/>
          </rPr>
          <t xml:space="preserve">
</t>
        </r>
      </text>
    </comment>
    <comment ref="Z588" authorId="0" shapeId="0">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text>
        <r>
          <rPr>
            <b/>
            <sz val="8"/>
            <color indexed="81"/>
            <rFont val="Tahoma"/>
            <family val="2"/>
          </rPr>
          <t>Counting from High count Backwards- this is Fiber Strand 133</t>
        </r>
      </text>
    </comment>
    <comment ref="AB588" authorId="0" shapeId="0">
      <text>
        <r>
          <rPr>
            <b/>
            <sz val="8"/>
            <color indexed="81"/>
            <rFont val="Tahoma"/>
            <family val="2"/>
          </rPr>
          <t>Counting from High count Backwards- this is Fiber Strand 144</t>
        </r>
        <r>
          <rPr>
            <sz val="8"/>
            <color indexed="81"/>
            <rFont val="Tahoma"/>
            <family val="2"/>
          </rPr>
          <t xml:space="preserve">
</t>
        </r>
      </text>
    </comment>
    <comment ref="C589" authorId="0" shapeId="0">
      <text>
        <r>
          <rPr>
            <b/>
            <sz val="8"/>
            <color indexed="81"/>
            <rFont val="Tahoma"/>
            <family val="2"/>
          </rPr>
          <t xml:space="preserve">Select if this tether will be used to feed a CFST or a lateral cable. </t>
        </r>
      </text>
    </comment>
    <comment ref="D589" authorId="0" shapeId="0">
      <text>
        <r>
          <rPr>
            <b/>
            <sz val="8"/>
            <color indexed="81"/>
            <rFont val="Tahoma"/>
            <family val="2"/>
          </rPr>
          <t>Note the Terminal Address to keep your locations straight</t>
        </r>
        <r>
          <rPr>
            <sz val="8"/>
            <color indexed="81"/>
            <rFont val="Tahoma"/>
            <family val="2"/>
          </rPr>
          <t xml:space="preserve">
</t>
        </r>
      </text>
    </comment>
    <comment ref="E589" authorId="0" shapeId="0">
      <text>
        <r>
          <rPr>
            <b/>
            <sz val="9"/>
            <color indexed="81"/>
            <rFont val="Calibri"/>
            <family val="2"/>
            <scheme val="minor"/>
          </rPr>
          <t>Pick the Tether Size for the location</t>
        </r>
        <r>
          <rPr>
            <sz val="8"/>
            <color indexed="81"/>
            <rFont val="Tahoma"/>
            <family val="2"/>
          </rPr>
          <t xml:space="preserve">
</t>
        </r>
      </text>
    </comment>
    <comment ref="F589" authorId="2" shapeId="0">
      <text>
        <r>
          <rPr>
            <b/>
            <sz val="9"/>
            <color indexed="81"/>
            <rFont val="Tahoma"/>
            <family val="2"/>
          </rPr>
          <t>Identify TCF or FST location.
Leave blank if tether is NOT for a TCF or FST!</t>
        </r>
      </text>
    </comment>
    <comment ref="H589" authorId="0" shapeId="0">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text>
        <r>
          <rPr>
            <b/>
            <sz val="8"/>
            <color indexed="81"/>
            <rFont val="Tahoma"/>
            <family val="2"/>
          </rPr>
          <t>If any of these numbers are negative, check your PON count and Cable size</t>
        </r>
      </text>
    </comment>
    <comment ref="J58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text>
        <r>
          <rPr>
            <b/>
            <sz val="9"/>
            <color indexed="81"/>
            <rFont val="Tahoma"/>
            <family val="2"/>
          </rPr>
          <t>Leave blank if using 10' Terminal Tail
Enter Tail length if greater than 10'</t>
        </r>
      </text>
    </comment>
    <comment ref="M589" authorId="0" shapeId="0">
      <text>
        <r>
          <rPr>
            <b/>
            <sz val="8"/>
            <color indexed="81"/>
            <rFont val="Tahoma"/>
            <family val="2"/>
          </rPr>
          <t>Make design notes such as slack coils, realingment loops,  or location notes</t>
        </r>
      </text>
    </comment>
    <comment ref="Z589" authorId="0" shapeId="0">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text>
        <r>
          <rPr>
            <b/>
            <sz val="8"/>
            <color indexed="81"/>
            <rFont val="Tahoma"/>
            <family val="2"/>
          </rPr>
          <t xml:space="preserve">Counting from High count Backwards- this is Fiber Strand 145
</t>
        </r>
      </text>
    </comment>
    <comment ref="AB589" authorId="0" shapeId="0">
      <text>
        <r>
          <rPr>
            <b/>
            <sz val="8"/>
            <color indexed="81"/>
            <rFont val="Tahoma"/>
            <family val="2"/>
          </rPr>
          <t>Counting from High count Backwards- this is Fiber Strand 156</t>
        </r>
      </text>
    </comment>
    <comment ref="J591" authorId="1" shapeId="0">
      <text>
        <r>
          <rPr>
            <b/>
            <sz val="9"/>
            <color indexed="81"/>
            <rFont val="Tahoma"/>
            <family val="2"/>
          </rPr>
          <t>If this highlights as an error, consider upsizing the Tether size for better ribbon utilization</t>
        </r>
      </text>
    </comment>
    <comment ref="J592" authorId="1" shapeId="0">
      <text>
        <r>
          <rPr>
            <b/>
            <sz val="9"/>
            <color indexed="81"/>
            <rFont val="Tahoma"/>
            <family val="2"/>
          </rPr>
          <t>If this highlights as an error, consider upsizing the Tether size for better ribbon utilization</t>
        </r>
      </text>
    </comment>
    <comment ref="J593" authorId="1" shapeId="0">
      <text>
        <r>
          <rPr>
            <b/>
            <sz val="9"/>
            <color indexed="81"/>
            <rFont val="Tahoma"/>
            <family val="2"/>
          </rPr>
          <t>If this highlights as an error, consider upsizing the Tether size for better ribbon utilization</t>
        </r>
      </text>
    </comment>
    <comment ref="J594" authorId="1" shapeId="0">
      <text>
        <r>
          <rPr>
            <b/>
            <sz val="9"/>
            <color indexed="81"/>
            <rFont val="Tahoma"/>
            <family val="2"/>
          </rPr>
          <t>If this highlights as an error, consider upsizing the Tether size for better ribbon utilization</t>
        </r>
      </text>
    </comment>
    <comment ref="J595" authorId="1" shapeId="0">
      <text>
        <r>
          <rPr>
            <b/>
            <sz val="9"/>
            <color indexed="81"/>
            <rFont val="Tahoma"/>
            <family val="2"/>
          </rPr>
          <t>If this highlights as an error, consider upsizing the Tether size for better ribbon utilization</t>
        </r>
      </text>
    </comment>
    <comment ref="J596" authorId="1" shapeId="0">
      <text>
        <r>
          <rPr>
            <b/>
            <sz val="9"/>
            <color indexed="81"/>
            <rFont val="Tahoma"/>
            <family val="2"/>
          </rPr>
          <t>If this highlights as an error, consider upsizing the Tether size for better ribbon utilization</t>
        </r>
      </text>
    </comment>
    <comment ref="J597" authorId="1" shapeId="0">
      <text>
        <r>
          <rPr>
            <b/>
            <sz val="9"/>
            <color indexed="81"/>
            <rFont val="Tahoma"/>
            <family val="2"/>
          </rPr>
          <t>If this highlights as an error, consider upsizing the Tether size for better ribbon utilization</t>
        </r>
      </text>
    </comment>
    <comment ref="J598" authorId="1" shapeId="0">
      <text>
        <r>
          <rPr>
            <b/>
            <sz val="9"/>
            <color indexed="81"/>
            <rFont val="Tahoma"/>
            <family val="2"/>
          </rPr>
          <t>If this highlights as an error, consider upsizing the Tether size for better ribbon utilization</t>
        </r>
      </text>
    </comment>
    <comment ref="J599" authorId="1" shapeId="0">
      <text>
        <r>
          <rPr>
            <b/>
            <sz val="9"/>
            <color indexed="81"/>
            <rFont val="Tahoma"/>
            <family val="2"/>
          </rPr>
          <t>If this highlights as an error, consider upsizing the Tether size for better ribbon utilization</t>
        </r>
      </text>
    </comment>
    <comment ref="J600" authorId="1" shapeId="0">
      <text>
        <r>
          <rPr>
            <b/>
            <sz val="9"/>
            <color indexed="81"/>
            <rFont val="Tahoma"/>
            <family val="2"/>
          </rPr>
          <t>If this highlights as an error, consider upsizing the Tether size for better ribbon utilization</t>
        </r>
      </text>
    </comment>
    <comment ref="J601" authorId="1" shapeId="0">
      <text>
        <r>
          <rPr>
            <b/>
            <sz val="9"/>
            <color indexed="81"/>
            <rFont val="Tahoma"/>
            <family val="2"/>
          </rPr>
          <t>If this highlights as an error, consider upsizing the Tether size for better ribbon utilization</t>
        </r>
      </text>
    </comment>
    <comment ref="J602" authorId="1" shapeId="0">
      <text>
        <r>
          <rPr>
            <b/>
            <sz val="9"/>
            <color indexed="81"/>
            <rFont val="Tahoma"/>
            <family val="2"/>
          </rPr>
          <t>If this highlights as an error, consider upsizing the Tether size for better ribbon utilization</t>
        </r>
      </text>
    </comment>
    <comment ref="J603" authorId="1" shapeId="0">
      <text>
        <r>
          <rPr>
            <b/>
            <sz val="9"/>
            <color indexed="81"/>
            <rFont val="Tahoma"/>
            <family val="2"/>
          </rPr>
          <t>If this highlights as an error, consider upsizing the Tether size for better ribbon utilization</t>
        </r>
      </text>
    </comment>
    <comment ref="J604" authorId="1" shapeId="0">
      <text>
        <r>
          <rPr>
            <b/>
            <sz val="9"/>
            <color indexed="81"/>
            <rFont val="Tahoma"/>
            <family val="2"/>
          </rPr>
          <t>If this highlights as an error, consider upsizing the Tether size for better ribbon utilization</t>
        </r>
      </text>
    </comment>
    <comment ref="J605" authorId="1" shapeId="0">
      <text>
        <r>
          <rPr>
            <b/>
            <sz val="9"/>
            <color indexed="81"/>
            <rFont val="Tahoma"/>
            <family val="2"/>
          </rPr>
          <t>If this highlights as an error, consider upsizing the Tether size for better ribbon utilization</t>
        </r>
      </text>
    </comment>
    <comment ref="J606" authorId="1" shapeId="0">
      <text>
        <r>
          <rPr>
            <b/>
            <sz val="9"/>
            <color indexed="81"/>
            <rFont val="Tahoma"/>
            <family val="2"/>
          </rPr>
          <t>If this highlights as an error, consider upsizing the Tether size for better ribbon utilization</t>
        </r>
      </text>
    </comment>
    <comment ref="J607" authorId="1" shapeId="0">
      <text>
        <r>
          <rPr>
            <b/>
            <sz val="9"/>
            <color indexed="81"/>
            <rFont val="Tahoma"/>
            <family val="2"/>
          </rPr>
          <t>If this highlights as an error, consider upsizing the Tether size for better ribbon utilization</t>
        </r>
      </text>
    </comment>
    <comment ref="J608" authorId="1" shapeId="0">
      <text>
        <r>
          <rPr>
            <b/>
            <sz val="9"/>
            <color indexed="81"/>
            <rFont val="Tahoma"/>
            <family val="2"/>
          </rPr>
          <t>If this highlights as an error, consider upsizing the Tether size for better ribbon utilization</t>
        </r>
      </text>
    </comment>
    <comment ref="C609" authorId="1" shapeId="0">
      <text>
        <r>
          <rPr>
            <b/>
            <sz val="9"/>
            <color indexed="81"/>
            <rFont val="Tahoma"/>
            <family val="2"/>
          </rPr>
          <t>DBL REV requires TWO rows!
TPL REV requires THREE rows!
QD REV requires FOUR rows!</t>
        </r>
      </text>
    </comment>
    <comment ref="J609" authorId="1" shapeId="0">
      <text>
        <r>
          <rPr>
            <b/>
            <sz val="9"/>
            <color indexed="81"/>
            <rFont val="Tahoma"/>
            <family val="2"/>
          </rPr>
          <t>If this highlights as an error, consider upsizing the Tether size for better ribbon utilization</t>
        </r>
      </text>
    </comment>
    <comment ref="C610" authorId="1" shapeId="0">
      <text>
        <r>
          <rPr>
            <b/>
            <sz val="9"/>
            <color indexed="81"/>
            <rFont val="Tahoma"/>
            <family val="2"/>
          </rPr>
          <t>DBL REV requires TWO rows!
TPL REV requires THREE rows!
QD REV requires FOUR rows!</t>
        </r>
      </text>
    </comment>
    <comment ref="J610" authorId="1" shapeId="0">
      <text>
        <r>
          <rPr>
            <b/>
            <sz val="9"/>
            <color indexed="81"/>
            <rFont val="Tahoma"/>
            <family val="2"/>
          </rPr>
          <t>If this highlights as an error, consider upsizing the Tether size for better ribbon utilization</t>
        </r>
      </text>
    </comment>
    <comment ref="C611" authorId="1" shapeId="0">
      <text>
        <r>
          <rPr>
            <b/>
            <sz val="9"/>
            <color indexed="81"/>
            <rFont val="Tahoma"/>
            <family val="2"/>
          </rPr>
          <t>DBL REV requires TWO rows!
TPL REV requires THREE rows!
QD REV requires FOUR rows!</t>
        </r>
      </text>
    </comment>
    <comment ref="J611" authorId="1" shapeId="0">
      <text>
        <r>
          <rPr>
            <b/>
            <sz val="9"/>
            <color indexed="81"/>
            <rFont val="Tahoma"/>
            <family val="2"/>
          </rPr>
          <t>If this highlights as an error, consider upsizing the Tether size for better ribbon utilization</t>
        </r>
      </text>
    </comment>
    <comment ref="C612" authorId="1" shapeId="0">
      <text>
        <r>
          <rPr>
            <b/>
            <sz val="9"/>
            <color indexed="81"/>
            <rFont val="Tahoma"/>
            <family val="2"/>
          </rPr>
          <t>DBL REV requires TWO rows!
TPL REV requires THREE rows!
QD REV requires FOUR rows!</t>
        </r>
      </text>
    </comment>
    <comment ref="J612" authorId="1" shapeId="0">
      <text>
        <r>
          <rPr>
            <b/>
            <sz val="9"/>
            <color indexed="81"/>
            <rFont val="Tahoma"/>
            <family val="2"/>
          </rPr>
          <t>If this highlights as an error, consider upsizing the Tether size for better ribbon utilization</t>
        </r>
      </text>
    </comment>
    <comment ref="C613" authorId="1" shapeId="0">
      <text>
        <r>
          <rPr>
            <b/>
            <sz val="9"/>
            <color indexed="81"/>
            <rFont val="Tahoma"/>
            <family val="2"/>
          </rPr>
          <t>DBL REV requires TWO rows!
TPL REV requires THREE rows!
QD REV requires FOUR rows!</t>
        </r>
      </text>
    </comment>
    <comment ref="J613" authorId="1" shapeId="0">
      <text>
        <r>
          <rPr>
            <b/>
            <sz val="9"/>
            <color indexed="81"/>
            <rFont val="Tahoma"/>
            <family val="2"/>
          </rPr>
          <t>If this highlights as an error, consider upsizing the Tether size for better ribbon utilization</t>
        </r>
      </text>
    </comment>
    <comment ref="C614" authorId="1" shapeId="0">
      <text>
        <r>
          <rPr>
            <b/>
            <sz val="9"/>
            <color indexed="81"/>
            <rFont val="Tahoma"/>
            <family val="2"/>
          </rPr>
          <t>DBL REV requires TWO rows!
TPL REV requires THREE rows!
QD REV requires FOUR rows!</t>
        </r>
      </text>
    </comment>
    <comment ref="J614" authorId="1" shapeId="0">
      <text>
        <r>
          <rPr>
            <b/>
            <sz val="9"/>
            <color indexed="81"/>
            <rFont val="Tahoma"/>
            <family val="2"/>
          </rPr>
          <t>If this highlights as an error, consider upsizing the Tether size for better ribbon utilization</t>
        </r>
      </text>
    </comment>
    <comment ref="C615" authorId="1" shapeId="0">
      <text>
        <r>
          <rPr>
            <b/>
            <sz val="9"/>
            <color indexed="81"/>
            <rFont val="Tahoma"/>
            <family val="2"/>
          </rPr>
          <t>DBL REV requires TWO rows!
TPL REV requires THREE rows!
QD REV requires FOUR rows!</t>
        </r>
      </text>
    </comment>
    <comment ref="J615" authorId="1" shapeId="0">
      <text>
        <r>
          <rPr>
            <b/>
            <sz val="9"/>
            <color indexed="81"/>
            <rFont val="Tahoma"/>
            <family val="2"/>
          </rPr>
          <t>If this highlights as an error, consider upsizing the Tether size for better ribbon utilization</t>
        </r>
      </text>
    </comment>
    <comment ref="B62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text>
        <r>
          <rPr>
            <b/>
            <sz val="8"/>
            <color indexed="81"/>
            <rFont val="Tahoma"/>
            <family val="2"/>
          </rPr>
          <t>This will be added to Planning Load Block A for TOTAL</t>
        </r>
        <r>
          <rPr>
            <sz val="8"/>
            <color indexed="81"/>
            <rFont val="Tahoma"/>
            <family val="2"/>
          </rPr>
          <t xml:space="preserve">
</t>
        </r>
      </text>
    </comment>
    <comment ref="J621" authorId="0" shapeId="0">
      <text>
        <r>
          <rPr>
            <b/>
            <sz val="8"/>
            <color indexed="81"/>
            <rFont val="Tahoma"/>
            <family val="2"/>
          </rPr>
          <t>This is the PON OUT count that is not assigned in this cable reel.</t>
        </r>
        <r>
          <rPr>
            <sz val="8"/>
            <color indexed="81"/>
            <rFont val="Tahoma"/>
            <family val="2"/>
          </rPr>
          <t xml:space="preserve">
</t>
        </r>
      </text>
    </comment>
    <comment ref="P621" authorId="1" shapeId="0">
      <text>
        <r>
          <rPr>
            <b/>
            <sz val="9"/>
            <color indexed="81"/>
            <rFont val="Tahoma"/>
            <family val="2"/>
          </rPr>
          <t>REMEMBER: 2-Fbr Tethers are NOT available for RPX CABLE!</t>
        </r>
      </text>
    </comment>
    <comment ref="Q621" authorId="1" shapeId="0">
      <text>
        <r>
          <rPr>
            <b/>
            <sz val="9"/>
            <color indexed="81"/>
            <rFont val="Tahoma"/>
            <family val="2"/>
          </rPr>
          <t>REMEMBER: 2-Fbr Tethers are NOT available for RPX CABLE!</t>
        </r>
      </text>
    </comment>
    <comment ref="S621" authorId="1" shapeId="0">
      <text>
        <r>
          <rPr>
            <b/>
            <sz val="9"/>
            <color indexed="81"/>
            <rFont val="Tahoma"/>
            <family val="2"/>
          </rPr>
          <t>REMEMBER: 2-Fbr Tethers are NOT available for RPX CABLE!</t>
        </r>
      </text>
    </comment>
    <comment ref="T621" authorId="1" shapeId="0">
      <text>
        <r>
          <rPr>
            <b/>
            <sz val="9"/>
            <color indexed="81"/>
            <rFont val="Tahoma"/>
            <family val="2"/>
          </rPr>
          <t>REMEMBER: 2-Fbr Tethers are NOT available for RPX CABLE!</t>
        </r>
      </text>
    </comment>
    <comment ref="B62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text>
        <r>
          <rPr>
            <b/>
            <sz val="8"/>
            <color indexed="81"/>
            <rFont val="Tahoma"/>
            <family val="2"/>
          </rPr>
          <t>Make sure you add this number to "TAT FIBERS ASSIGNED" for the total required in the Load Block on the prints.</t>
        </r>
      </text>
    </comment>
    <comment ref="G622" authorId="0" shapeId="0">
      <text>
        <r>
          <rPr>
            <b/>
            <sz val="8"/>
            <color indexed="81"/>
            <rFont val="Tahoma"/>
            <family val="2"/>
          </rPr>
          <t>Includes "DEAD" Count (No PON count assigned)</t>
        </r>
      </text>
    </comment>
    <comment ref="I62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text>
        <r>
          <rPr>
            <b/>
            <sz val="9"/>
            <color indexed="81"/>
            <rFont val="Tahoma"/>
            <family val="2"/>
          </rPr>
          <t>REMEMBER: 6-Fbr Tethers are NOT available for RPX CABLE!</t>
        </r>
      </text>
    </comment>
    <comment ref="Q623" authorId="1" shapeId="0">
      <text>
        <r>
          <rPr>
            <b/>
            <sz val="9"/>
            <color indexed="81"/>
            <rFont val="Tahoma"/>
            <family val="2"/>
          </rPr>
          <t>REMEMBER: 6-Fbr Tethers are NOT available for RPX CABLE!</t>
        </r>
      </text>
    </comment>
    <comment ref="S623" authorId="1" shapeId="0">
      <text>
        <r>
          <rPr>
            <b/>
            <sz val="9"/>
            <color indexed="81"/>
            <rFont val="Tahoma"/>
            <family val="2"/>
          </rPr>
          <t>REMEMBER: 6-Fbr Tethers are NOT available for RPX CABLE!</t>
        </r>
      </text>
    </comment>
    <comment ref="T623" authorId="1" shapeId="0">
      <text>
        <r>
          <rPr>
            <b/>
            <sz val="9"/>
            <color indexed="81"/>
            <rFont val="Tahoma"/>
            <family val="2"/>
          </rPr>
          <t>REMEMBER: 6-Fbr Tethers are NOT available for AERIAL CABLE!</t>
        </r>
      </text>
    </comment>
    <comment ref="B62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text>
        <r>
          <rPr>
            <b/>
            <sz val="8"/>
            <color indexed="81"/>
            <rFont val="Tahoma"/>
            <family val="2"/>
          </rPr>
          <t>These are "manufacturing rules" and general warnings</t>
        </r>
        <r>
          <rPr>
            <sz val="8"/>
            <color indexed="81"/>
            <rFont val="Tahoma"/>
            <family val="2"/>
          </rPr>
          <t xml:space="preserve">
</t>
        </r>
      </text>
    </comment>
    <comment ref="B62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text>
        <r>
          <rPr>
            <b/>
            <sz val="8"/>
            <color indexed="81"/>
            <rFont val="Tahoma"/>
            <family val="2"/>
          </rPr>
          <t>This number is a sum of TOTAL PLANNED plus the ASSIGNED TO TETHERS</t>
        </r>
        <r>
          <rPr>
            <sz val="8"/>
            <color indexed="81"/>
            <rFont val="Tahoma"/>
            <family val="2"/>
          </rPr>
          <t xml:space="preserve">
</t>
        </r>
      </text>
    </comment>
    <comment ref="Z629" authorId="0" shapeId="0">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text>
        <r>
          <rPr>
            <b/>
            <sz val="8"/>
            <color indexed="81"/>
            <rFont val="Tahoma"/>
            <family val="2"/>
          </rPr>
          <t>Counting from High count Backwards- this is Fiber Strand 133</t>
        </r>
      </text>
    </comment>
    <comment ref="AB629" authorId="0" shapeId="0">
      <text>
        <r>
          <rPr>
            <b/>
            <sz val="8"/>
            <color indexed="81"/>
            <rFont val="Tahoma"/>
            <family val="2"/>
          </rPr>
          <t>Counting from High count Backwards- this is Fiber Strand 144</t>
        </r>
        <r>
          <rPr>
            <sz val="8"/>
            <color indexed="81"/>
            <rFont val="Tahoma"/>
            <family val="2"/>
          </rPr>
          <t xml:space="preserve">
</t>
        </r>
      </text>
    </comment>
    <comment ref="C630" authorId="0" shapeId="0">
      <text>
        <r>
          <rPr>
            <b/>
            <sz val="8"/>
            <color indexed="81"/>
            <rFont val="Tahoma"/>
            <family val="2"/>
          </rPr>
          <t xml:space="preserve">Select if this tether will be used to feed a CFST or a lateral cable. </t>
        </r>
      </text>
    </comment>
    <comment ref="D630" authorId="0" shapeId="0">
      <text>
        <r>
          <rPr>
            <b/>
            <sz val="8"/>
            <color indexed="81"/>
            <rFont val="Tahoma"/>
            <family val="2"/>
          </rPr>
          <t>Note the Terminal Address to keep your locations straight</t>
        </r>
        <r>
          <rPr>
            <sz val="8"/>
            <color indexed="81"/>
            <rFont val="Tahoma"/>
            <family val="2"/>
          </rPr>
          <t xml:space="preserve">
</t>
        </r>
      </text>
    </comment>
    <comment ref="E630" authorId="0" shapeId="0">
      <text>
        <r>
          <rPr>
            <b/>
            <sz val="9"/>
            <color indexed="81"/>
            <rFont val="Calibri"/>
            <family val="2"/>
            <scheme val="minor"/>
          </rPr>
          <t>Pick the Tether Size for the location</t>
        </r>
        <r>
          <rPr>
            <sz val="8"/>
            <color indexed="81"/>
            <rFont val="Tahoma"/>
            <family val="2"/>
          </rPr>
          <t xml:space="preserve">
</t>
        </r>
      </text>
    </comment>
    <comment ref="F630" authorId="2" shapeId="0">
      <text>
        <r>
          <rPr>
            <b/>
            <sz val="9"/>
            <color indexed="81"/>
            <rFont val="Tahoma"/>
            <family val="2"/>
          </rPr>
          <t>Identify TCF or FST location.
Leave blank if tether is NOT for a TCF or FST!</t>
        </r>
      </text>
    </comment>
    <comment ref="H630" authorId="0" shapeId="0">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text>
        <r>
          <rPr>
            <b/>
            <sz val="8"/>
            <color indexed="81"/>
            <rFont val="Tahoma"/>
            <family val="2"/>
          </rPr>
          <t>If any of these numbers are negative, check your PON count and Cable size</t>
        </r>
      </text>
    </comment>
    <comment ref="J63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text>
        <r>
          <rPr>
            <b/>
            <sz val="9"/>
            <color indexed="81"/>
            <rFont val="Tahoma"/>
            <family val="2"/>
          </rPr>
          <t>Leave blank if using 10' Terminal Tail
Enter Tail length if greater than 10'</t>
        </r>
      </text>
    </comment>
    <comment ref="M630" authorId="0" shapeId="0">
      <text>
        <r>
          <rPr>
            <b/>
            <sz val="8"/>
            <color indexed="81"/>
            <rFont val="Tahoma"/>
            <family val="2"/>
          </rPr>
          <t>Make design notes such as slack coils, realingment loops,  or location notes</t>
        </r>
      </text>
    </comment>
    <comment ref="Z630" authorId="0" shapeId="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text>
        <r>
          <rPr>
            <b/>
            <sz val="8"/>
            <color indexed="81"/>
            <rFont val="Tahoma"/>
            <family val="2"/>
          </rPr>
          <t xml:space="preserve">Counting from High count Backwards- this is Fiber Strand 145
</t>
        </r>
      </text>
    </comment>
    <comment ref="AB630" authorId="0" shapeId="0">
      <text>
        <r>
          <rPr>
            <b/>
            <sz val="8"/>
            <color indexed="81"/>
            <rFont val="Tahoma"/>
            <family val="2"/>
          </rPr>
          <t>Counting from High count Backwards- this is Fiber Strand 156</t>
        </r>
      </text>
    </comment>
    <comment ref="J632" authorId="1" shapeId="0">
      <text>
        <r>
          <rPr>
            <b/>
            <sz val="9"/>
            <color indexed="81"/>
            <rFont val="Tahoma"/>
            <family val="2"/>
          </rPr>
          <t>If this highlights as an error, consider upsizing the Tether size for better ribbon utilization</t>
        </r>
      </text>
    </comment>
    <comment ref="J633" authorId="1" shapeId="0">
      <text>
        <r>
          <rPr>
            <b/>
            <sz val="9"/>
            <color indexed="81"/>
            <rFont val="Tahoma"/>
            <family val="2"/>
          </rPr>
          <t>If this highlights as an error, consider upsizing the Tether size for better ribbon utilization</t>
        </r>
      </text>
    </comment>
    <comment ref="J634" authorId="1" shapeId="0">
      <text>
        <r>
          <rPr>
            <b/>
            <sz val="9"/>
            <color indexed="81"/>
            <rFont val="Tahoma"/>
            <family val="2"/>
          </rPr>
          <t>If this highlights as an error, consider upsizing the Tether size for better ribbon utilization</t>
        </r>
      </text>
    </comment>
    <comment ref="J635" authorId="1" shapeId="0">
      <text>
        <r>
          <rPr>
            <b/>
            <sz val="9"/>
            <color indexed="81"/>
            <rFont val="Tahoma"/>
            <family val="2"/>
          </rPr>
          <t>If this highlights as an error, consider upsizing the Tether size for better ribbon utilization</t>
        </r>
      </text>
    </comment>
    <comment ref="J636" authorId="1" shapeId="0">
      <text>
        <r>
          <rPr>
            <b/>
            <sz val="9"/>
            <color indexed="81"/>
            <rFont val="Tahoma"/>
            <family val="2"/>
          </rPr>
          <t>If this highlights as an error, consider upsizing the Tether size for better ribbon utilization</t>
        </r>
      </text>
    </comment>
    <comment ref="J637" authorId="1" shapeId="0">
      <text>
        <r>
          <rPr>
            <b/>
            <sz val="9"/>
            <color indexed="81"/>
            <rFont val="Tahoma"/>
            <family val="2"/>
          </rPr>
          <t>If this highlights as an error, consider upsizing the Tether size for better ribbon utilization</t>
        </r>
      </text>
    </comment>
    <comment ref="J638" authorId="1" shapeId="0">
      <text>
        <r>
          <rPr>
            <b/>
            <sz val="9"/>
            <color indexed="81"/>
            <rFont val="Tahoma"/>
            <family val="2"/>
          </rPr>
          <t>If this highlights as an error, consider upsizing the Tether size for better ribbon utilization</t>
        </r>
      </text>
    </comment>
    <comment ref="J639" authorId="1" shapeId="0">
      <text>
        <r>
          <rPr>
            <b/>
            <sz val="9"/>
            <color indexed="81"/>
            <rFont val="Tahoma"/>
            <family val="2"/>
          </rPr>
          <t>If this highlights as an error, consider upsizing the Tether size for better ribbon utilization</t>
        </r>
      </text>
    </comment>
    <comment ref="J640" authorId="1" shapeId="0">
      <text>
        <r>
          <rPr>
            <b/>
            <sz val="9"/>
            <color indexed="81"/>
            <rFont val="Tahoma"/>
            <family val="2"/>
          </rPr>
          <t>If this highlights as an error, consider upsizing the Tether size for better ribbon utilization</t>
        </r>
      </text>
    </comment>
    <comment ref="J641" authorId="1" shapeId="0">
      <text>
        <r>
          <rPr>
            <b/>
            <sz val="9"/>
            <color indexed="81"/>
            <rFont val="Tahoma"/>
            <family val="2"/>
          </rPr>
          <t>If this highlights as an error, consider upsizing the Tether size for better ribbon utilization</t>
        </r>
      </text>
    </comment>
    <comment ref="J642" authorId="1" shapeId="0">
      <text>
        <r>
          <rPr>
            <b/>
            <sz val="9"/>
            <color indexed="81"/>
            <rFont val="Tahoma"/>
            <family val="2"/>
          </rPr>
          <t>If this highlights as an error, consider upsizing the Tether size for better ribbon utilization</t>
        </r>
      </text>
    </comment>
    <comment ref="J643" authorId="1" shapeId="0">
      <text>
        <r>
          <rPr>
            <b/>
            <sz val="9"/>
            <color indexed="81"/>
            <rFont val="Tahoma"/>
            <family val="2"/>
          </rPr>
          <t>If this highlights as an error, consider upsizing the Tether size for better ribbon utilization</t>
        </r>
      </text>
    </comment>
    <comment ref="J644" authorId="1" shapeId="0">
      <text>
        <r>
          <rPr>
            <b/>
            <sz val="9"/>
            <color indexed="81"/>
            <rFont val="Tahoma"/>
            <family val="2"/>
          </rPr>
          <t>If this highlights as an error, consider upsizing the Tether size for better ribbon utilization</t>
        </r>
      </text>
    </comment>
    <comment ref="J645" authorId="1" shapeId="0">
      <text>
        <r>
          <rPr>
            <b/>
            <sz val="9"/>
            <color indexed="81"/>
            <rFont val="Tahoma"/>
            <family val="2"/>
          </rPr>
          <t>If this highlights as an error, consider upsizing the Tether size for better ribbon utilization</t>
        </r>
      </text>
    </comment>
    <comment ref="J646" authorId="1" shapeId="0">
      <text>
        <r>
          <rPr>
            <b/>
            <sz val="9"/>
            <color indexed="81"/>
            <rFont val="Tahoma"/>
            <family val="2"/>
          </rPr>
          <t>If this highlights as an error, consider upsizing the Tether size for better ribbon utilization</t>
        </r>
      </text>
    </comment>
    <comment ref="J647" authorId="1" shapeId="0">
      <text>
        <r>
          <rPr>
            <b/>
            <sz val="9"/>
            <color indexed="81"/>
            <rFont val="Tahoma"/>
            <family val="2"/>
          </rPr>
          <t>If this highlights as an error, consider upsizing the Tether size for better ribbon utilization</t>
        </r>
      </text>
    </comment>
    <comment ref="J648" authorId="1" shapeId="0">
      <text>
        <r>
          <rPr>
            <b/>
            <sz val="9"/>
            <color indexed="81"/>
            <rFont val="Tahoma"/>
            <family val="2"/>
          </rPr>
          <t>If this highlights as an error, consider upsizing the Tether size for better ribbon utilization</t>
        </r>
      </text>
    </comment>
    <comment ref="J649" authorId="1" shapeId="0">
      <text>
        <r>
          <rPr>
            <b/>
            <sz val="9"/>
            <color indexed="81"/>
            <rFont val="Tahoma"/>
            <family val="2"/>
          </rPr>
          <t>If this highlights as an error, consider upsizing the Tether size for better ribbon utilization</t>
        </r>
      </text>
    </comment>
    <comment ref="C650" authorId="1" shapeId="0">
      <text>
        <r>
          <rPr>
            <b/>
            <sz val="9"/>
            <color indexed="81"/>
            <rFont val="Tahoma"/>
            <family val="2"/>
          </rPr>
          <t>DBL REV requires TWO rows!
TPL REV requires THREE rows!
QD REV requires FOUR rows!</t>
        </r>
      </text>
    </comment>
    <comment ref="J650" authorId="1" shapeId="0">
      <text>
        <r>
          <rPr>
            <b/>
            <sz val="9"/>
            <color indexed="81"/>
            <rFont val="Tahoma"/>
            <family val="2"/>
          </rPr>
          <t>If this highlights as an error, consider upsizing the Tether size for better ribbon utilization</t>
        </r>
      </text>
    </comment>
    <comment ref="C651" authorId="1" shapeId="0">
      <text>
        <r>
          <rPr>
            <b/>
            <sz val="9"/>
            <color indexed="81"/>
            <rFont val="Tahoma"/>
            <family val="2"/>
          </rPr>
          <t>DBL REV requires TWO rows!
TPL REV requires THREE rows!
QD REV requires FOUR rows!</t>
        </r>
      </text>
    </comment>
    <comment ref="J651" authorId="1" shapeId="0">
      <text>
        <r>
          <rPr>
            <b/>
            <sz val="9"/>
            <color indexed="81"/>
            <rFont val="Tahoma"/>
            <family val="2"/>
          </rPr>
          <t>If this highlights as an error, consider upsizing the Tether size for better ribbon utilization</t>
        </r>
      </text>
    </comment>
    <comment ref="C652" authorId="1" shapeId="0">
      <text>
        <r>
          <rPr>
            <b/>
            <sz val="9"/>
            <color indexed="81"/>
            <rFont val="Tahoma"/>
            <family val="2"/>
          </rPr>
          <t>DBL REV requires TWO rows!
TPL REV requires THREE rows!
QD REV requires FOUR rows!</t>
        </r>
      </text>
    </comment>
    <comment ref="J652" authorId="1" shapeId="0">
      <text>
        <r>
          <rPr>
            <b/>
            <sz val="9"/>
            <color indexed="81"/>
            <rFont val="Tahoma"/>
            <family val="2"/>
          </rPr>
          <t>If this highlights as an error, consider upsizing the Tether size for better ribbon utilization</t>
        </r>
      </text>
    </comment>
    <comment ref="C653" authorId="1" shapeId="0">
      <text>
        <r>
          <rPr>
            <b/>
            <sz val="9"/>
            <color indexed="81"/>
            <rFont val="Tahoma"/>
            <family val="2"/>
          </rPr>
          <t>DBL REV requires TWO rows!
TPL REV requires THREE rows!
QD REV requires FOUR rows!</t>
        </r>
      </text>
    </comment>
    <comment ref="J653" authorId="1" shapeId="0">
      <text>
        <r>
          <rPr>
            <b/>
            <sz val="9"/>
            <color indexed="81"/>
            <rFont val="Tahoma"/>
            <family val="2"/>
          </rPr>
          <t>If this highlights as an error, consider upsizing the Tether size for better ribbon utilization</t>
        </r>
      </text>
    </comment>
    <comment ref="C654" authorId="1" shapeId="0">
      <text>
        <r>
          <rPr>
            <b/>
            <sz val="9"/>
            <color indexed="81"/>
            <rFont val="Tahoma"/>
            <family val="2"/>
          </rPr>
          <t>DBL REV requires TWO rows!
TPL REV requires THREE rows!
QD REV requires FOUR rows!</t>
        </r>
      </text>
    </comment>
    <comment ref="J654" authorId="1" shapeId="0">
      <text>
        <r>
          <rPr>
            <b/>
            <sz val="9"/>
            <color indexed="81"/>
            <rFont val="Tahoma"/>
            <family val="2"/>
          </rPr>
          <t>If this highlights as an error, consider upsizing the Tether size for better ribbon utilization</t>
        </r>
      </text>
    </comment>
    <comment ref="C655" authorId="1" shapeId="0">
      <text>
        <r>
          <rPr>
            <b/>
            <sz val="9"/>
            <color indexed="81"/>
            <rFont val="Tahoma"/>
            <family val="2"/>
          </rPr>
          <t>DBL REV requires TWO rows!
TPL REV requires THREE rows!
QD REV requires FOUR rows!</t>
        </r>
      </text>
    </comment>
    <comment ref="J655" authorId="1" shapeId="0">
      <text>
        <r>
          <rPr>
            <b/>
            <sz val="9"/>
            <color indexed="81"/>
            <rFont val="Tahoma"/>
            <family val="2"/>
          </rPr>
          <t>If this highlights as an error, consider upsizing the Tether size for better ribbon utilization</t>
        </r>
      </text>
    </comment>
    <comment ref="C656" authorId="1" shapeId="0">
      <text>
        <r>
          <rPr>
            <b/>
            <sz val="9"/>
            <color indexed="81"/>
            <rFont val="Tahoma"/>
            <family val="2"/>
          </rPr>
          <t>DBL REV requires TWO rows!
TPL REV requires THREE rows!
QD REV requires FOUR rows!</t>
        </r>
      </text>
    </comment>
    <comment ref="J656" authorId="1" shapeId="0">
      <text>
        <r>
          <rPr>
            <b/>
            <sz val="9"/>
            <color indexed="81"/>
            <rFont val="Tahoma"/>
            <family val="2"/>
          </rPr>
          <t>If this highlights as an error, consider upsizing the Tether size for better ribbon utilization</t>
        </r>
      </text>
    </comment>
    <comment ref="B66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text>
        <r>
          <rPr>
            <b/>
            <sz val="8"/>
            <color indexed="81"/>
            <rFont val="Tahoma"/>
            <family val="2"/>
          </rPr>
          <t>This will be added to Planning Load Block A for TOTAL</t>
        </r>
        <r>
          <rPr>
            <sz val="8"/>
            <color indexed="81"/>
            <rFont val="Tahoma"/>
            <family val="2"/>
          </rPr>
          <t xml:space="preserve">
</t>
        </r>
      </text>
    </comment>
    <comment ref="J662" authorId="0" shapeId="0">
      <text>
        <r>
          <rPr>
            <b/>
            <sz val="8"/>
            <color indexed="81"/>
            <rFont val="Tahoma"/>
            <family val="2"/>
          </rPr>
          <t>This is the PON OUT count that is not assigned in this cable reel.</t>
        </r>
        <r>
          <rPr>
            <sz val="8"/>
            <color indexed="81"/>
            <rFont val="Tahoma"/>
            <family val="2"/>
          </rPr>
          <t xml:space="preserve">
</t>
        </r>
      </text>
    </comment>
    <comment ref="P662" authorId="1" shapeId="0">
      <text>
        <r>
          <rPr>
            <b/>
            <sz val="9"/>
            <color indexed="81"/>
            <rFont val="Tahoma"/>
            <family val="2"/>
          </rPr>
          <t>REMEMBER: 2-Fbr Tethers are NOT available for RPX CABLE!</t>
        </r>
      </text>
    </comment>
    <comment ref="Q662" authorId="1" shapeId="0">
      <text>
        <r>
          <rPr>
            <b/>
            <sz val="9"/>
            <color indexed="81"/>
            <rFont val="Tahoma"/>
            <family val="2"/>
          </rPr>
          <t>REMEMBER: 2-Fbr Tethers are NOT available for RPX CABLE!</t>
        </r>
      </text>
    </comment>
    <comment ref="S662" authorId="1" shapeId="0">
      <text>
        <r>
          <rPr>
            <b/>
            <sz val="9"/>
            <color indexed="81"/>
            <rFont val="Tahoma"/>
            <family val="2"/>
          </rPr>
          <t>REMEMBER: 2-Fbr Tethers are NOT available for RPX CABLE!</t>
        </r>
      </text>
    </comment>
    <comment ref="T662" authorId="1" shapeId="0">
      <text>
        <r>
          <rPr>
            <b/>
            <sz val="9"/>
            <color indexed="81"/>
            <rFont val="Tahoma"/>
            <family val="2"/>
          </rPr>
          <t>REMEMBER: 2-Fbr Tethers are NOT available for RPX CABLE!</t>
        </r>
      </text>
    </comment>
    <comment ref="B66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text>
        <r>
          <rPr>
            <b/>
            <sz val="8"/>
            <color indexed="81"/>
            <rFont val="Tahoma"/>
            <family val="2"/>
          </rPr>
          <t>Make sure you add this number to "TAT FIBERS ASSIGNED" for the total required in the Load Block on the prints.</t>
        </r>
      </text>
    </comment>
    <comment ref="G663" authorId="0" shapeId="0">
      <text>
        <r>
          <rPr>
            <b/>
            <sz val="8"/>
            <color indexed="81"/>
            <rFont val="Tahoma"/>
            <family val="2"/>
          </rPr>
          <t>Includes "DEAD" Count (No PON count assigned)</t>
        </r>
      </text>
    </comment>
    <comment ref="I66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text>
        <r>
          <rPr>
            <b/>
            <sz val="9"/>
            <color indexed="81"/>
            <rFont val="Tahoma"/>
            <family val="2"/>
          </rPr>
          <t>REMEMBER: 6-Fbr Tethers are NOT available for RPX CABLE!</t>
        </r>
      </text>
    </comment>
    <comment ref="Q664" authorId="1" shapeId="0">
      <text>
        <r>
          <rPr>
            <b/>
            <sz val="9"/>
            <color indexed="81"/>
            <rFont val="Tahoma"/>
            <family val="2"/>
          </rPr>
          <t>REMEMBER: 6-Fbr Tethers are NOT available for RPX CABLE!</t>
        </r>
      </text>
    </comment>
    <comment ref="S664" authorId="1" shapeId="0">
      <text>
        <r>
          <rPr>
            <b/>
            <sz val="9"/>
            <color indexed="81"/>
            <rFont val="Tahoma"/>
            <family val="2"/>
          </rPr>
          <t>REMEMBER: 6-Fbr Tethers are NOT available for RPX CABLE!</t>
        </r>
      </text>
    </comment>
    <comment ref="T664" authorId="1" shapeId="0">
      <text>
        <r>
          <rPr>
            <b/>
            <sz val="9"/>
            <color indexed="81"/>
            <rFont val="Tahoma"/>
            <family val="2"/>
          </rPr>
          <t>REMEMBER: 6-Fbr Tethers are NOT available for AERIAL CABLE!</t>
        </r>
      </text>
    </comment>
    <comment ref="B66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text>
        <r>
          <rPr>
            <b/>
            <sz val="8"/>
            <color indexed="81"/>
            <rFont val="Tahoma"/>
            <family val="2"/>
          </rPr>
          <t>These are "manufacturing rules" and general warnings</t>
        </r>
        <r>
          <rPr>
            <sz val="8"/>
            <color indexed="81"/>
            <rFont val="Tahoma"/>
            <family val="2"/>
          </rPr>
          <t xml:space="preserve">
</t>
        </r>
      </text>
    </comment>
    <comment ref="B66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text>
        <r>
          <rPr>
            <b/>
            <sz val="8"/>
            <color indexed="81"/>
            <rFont val="Tahoma"/>
            <family val="2"/>
          </rPr>
          <t>This number is a sum of TOTAL PLANNED plus the ASSIGNED TO TETHERS</t>
        </r>
        <r>
          <rPr>
            <sz val="8"/>
            <color indexed="81"/>
            <rFont val="Tahoma"/>
            <family val="2"/>
          </rPr>
          <t xml:space="preserve">
</t>
        </r>
      </text>
    </comment>
    <comment ref="Z670" authorId="0" shapeId="0">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text>
        <r>
          <rPr>
            <b/>
            <sz val="8"/>
            <color indexed="81"/>
            <rFont val="Tahoma"/>
            <family val="2"/>
          </rPr>
          <t>Counting from High count Backwards- this is Fiber Strand 133</t>
        </r>
      </text>
    </comment>
    <comment ref="AB670" authorId="0" shapeId="0">
      <text>
        <r>
          <rPr>
            <b/>
            <sz val="8"/>
            <color indexed="81"/>
            <rFont val="Tahoma"/>
            <family val="2"/>
          </rPr>
          <t>Counting from High count Backwards- this is Fiber Strand 144</t>
        </r>
        <r>
          <rPr>
            <sz val="8"/>
            <color indexed="81"/>
            <rFont val="Tahoma"/>
            <family val="2"/>
          </rPr>
          <t xml:space="preserve">
</t>
        </r>
      </text>
    </comment>
    <comment ref="C671" authorId="0" shapeId="0">
      <text>
        <r>
          <rPr>
            <b/>
            <sz val="8"/>
            <color indexed="81"/>
            <rFont val="Tahoma"/>
            <family val="2"/>
          </rPr>
          <t xml:space="preserve">Select if this tether will be used to feed a CFST or a lateral cable. </t>
        </r>
      </text>
    </comment>
    <comment ref="D671" authorId="0" shapeId="0">
      <text>
        <r>
          <rPr>
            <b/>
            <sz val="8"/>
            <color indexed="81"/>
            <rFont val="Tahoma"/>
            <family val="2"/>
          </rPr>
          <t>Note the Terminal Address to keep your locations straight</t>
        </r>
        <r>
          <rPr>
            <sz val="8"/>
            <color indexed="81"/>
            <rFont val="Tahoma"/>
            <family val="2"/>
          </rPr>
          <t xml:space="preserve">
</t>
        </r>
      </text>
    </comment>
    <comment ref="E671" authorId="0" shapeId="0">
      <text>
        <r>
          <rPr>
            <b/>
            <sz val="9"/>
            <color indexed="81"/>
            <rFont val="Calibri"/>
            <family val="2"/>
            <scheme val="minor"/>
          </rPr>
          <t>Pick the Tether Size for the location</t>
        </r>
        <r>
          <rPr>
            <sz val="8"/>
            <color indexed="81"/>
            <rFont val="Tahoma"/>
            <family val="2"/>
          </rPr>
          <t xml:space="preserve">
</t>
        </r>
      </text>
    </comment>
    <comment ref="F671" authorId="2" shapeId="0">
      <text>
        <r>
          <rPr>
            <b/>
            <sz val="9"/>
            <color indexed="81"/>
            <rFont val="Tahoma"/>
            <family val="2"/>
          </rPr>
          <t>Identify TCF or FST location.
Leave blank if tether is NOT for a TCF or FST!</t>
        </r>
      </text>
    </comment>
    <comment ref="H671" authorId="0" shapeId="0">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text>
        <r>
          <rPr>
            <b/>
            <sz val="8"/>
            <color indexed="81"/>
            <rFont val="Tahoma"/>
            <family val="2"/>
          </rPr>
          <t>If any of these numbers are negative, check your PON count and Cable size</t>
        </r>
      </text>
    </comment>
    <comment ref="J67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text>
        <r>
          <rPr>
            <b/>
            <sz val="9"/>
            <color indexed="81"/>
            <rFont val="Tahoma"/>
            <family val="2"/>
          </rPr>
          <t>Leave blank if using 10' Terminal Tail
Enter Tail length if greater than 10'</t>
        </r>
      </text>
    </comment>
    <comment ref="M671" authorId="0" shapeId="0">
      <text>
        <r>
          <rPr>
            <b/>
            <sz val="8"/>
            <color indexed="81"/>
            <rFont val="Tahoma"/>
            <family val="2"/>
          </rPr>
          <t>Make design notes such as slack coils, realingment loops,  or location notes</t>
        </r>
      </text>
    </comment>
    <comment ref="Z671" authorId="0" shapeId="0">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text>
        <r>
          <rPr>
            <b/>
            <sz val="8"/>
            <color indexed="81"/>
            <rFont val="Tahoma"/>
            <family val="2"/>
          </rPr>
          <t xml:space="preserve">Counting from High count Backwards- this is Fiber Strand 145
</t>
        </r>
      </text>
    </comment>
    <comment ref="AB671" authorId="0" shapeId="0">
      <text>
        <r>
          <rPr>
            <b/>
            <sz val="8"/>
            <color indexed="81"/>
            <rFont val="Tahoma"/>
            <family val="2"/>
          </rPr>
          <t>Counting from High count Backwards- this is Fiber Strand 156</t>
        </r>
      </text>
    </comment>
    <comment ref="J673" authorId="1" shapeId="0">
      <text>
        <r>
          <rPr>
            <b/>
            <sz val="9"/>
            <color indexed="81"/>
            <rFont val="Tahoma"/>
            <family val="2"/>
          </rPr>
          <t>If this highlights as an error, consider upsizing the Tether size for better ribbon utilization</t>
        </r>
      </text>
    </comment>
    <comment ref="J674" authorId="1" shapeId="0">
      <text>
        <r>
          <rPr>
            <b/>
            <sz val="9"/>
            <color indexed="81"/>
            <rFont val="Tahoma"/>
            <family val="2"/>
          </rPr>
          <t>If this highlights as an error, consider upsizing the Tether size for better ribbon utilization</t>
        </r>
      </text>
    </comment>
    <comment ref="J675" authorId="1" shapeId="0">
      <text>
        <r>
          <rPr>
            <b/>
            <sz val="9"/>
            <color indexed="81"/>
            <rFont val="Tahoma"/>
            <family val="2"/>
          </rPr>
          <t>If this highlights as an error, consider upsizing the Tether size for better ribbon utilization</t>
        </r>
      </text>
    </comment>
    <comment ref="J676" authorId="1" shapeId="0">
      <text>
        <r>
          <rPr>
            <b/>
            <sz val="9"/>
            <color indexed="81"/>
            <rFont val="Tahoma"/>
            <family val="2"/>
          </rPr>
          <t>If this highlights as an error, consider upsizing the Tether size for better ribbon utilization</t>
        </r>
      </text>
    </comment>
    <comment ref="J677" authorId="1" shapeId="0">
      <text>
        <r>
          <rPr>
            <b/>
            <sz val="9"/>
            <color indexed="81"/>
            <rFont val="Tahoma"/>
            <family val="2"/>
          </rPr>
          <t>If this highlights as an error, consider upsizing the Tether size for better ribbon utilization</t>
        </r>
      </text>
    </comment>
    <comment ref="J678" authorId="1" shapeId="0">
      <text>
        <r>
          <rPr>
            <b/>
            <sz val="9"/>
            <color indexed="81"/>
            <rFont val="Tahoma"/>
            <family val="2"/>
          </rPr>
          <t>If this highlights as an error, consider upsizing the Tether size for better ribbon utilization</t>
        </r>
      </text>
    </comment>
    <comment ref="J679" authorId="1" shapeId="0">
      <text>
        <r>
          <rPr>
            <b/>
            <sz val="9"/>
            <color indexed="81"/>
            <rFont val="Tahoma"/>
            <family val="2"/>
          </rPr>
          <t>If this highlights as an error, consider upsizing the Tether size for better ribbon utilization</t>
        </r>
      </text>
    </comment>
    <comment ref="J680" authorId="1" shapeId="0">
      <text>
        <r>
          <rPr>
            <b/>
            <sz val="9"/>
            <color indexed="81"/>
            <rFont val="Tahoma"/>
            <family val="2"/>
          </rPr>
          <t>If this highlights as an error, consider upsizing the Tether size for better ribbon utilization</t>
        </r>
      </text>
    </comment>
    <comment ref="J681" authorId="1" shapeId="0">
      <text>
        <r>
          <rPr>
            <b/>
            <sz val="9"/>
            <color indexed="81"/>
            <rFont val="Tahoma"/>
            <family val="2"/>
          </rPr>
          <t>If this highlights as an error, consider upsizing the Tether size for better ribbon utilization</t>
        </r>
      </text>
    </comment>
    <comment ref="J682" authorId="1" shapeId="0">
      <text>
        <r>
          <rPr>
            <b/>
            <sz val="9"/>
            <color indexed="81"/>
            <rFont val="Tahoma"/>
            <family val="2"/>
          </rPr>
          <t>If this highlights as an error, consider upsizing the Tether size for better ribbon utilization</t>
        </r>
      </text>
    </comment>
    <comment ref="J683" authorId="1" shapeId="0">
      <text>
        <r>
          <rPr>
            <b/>
            <sz val="9"/>
            <color indexed="81"/>
            <rFont val="Tahoma"/>
            <family val="2"/>
          </rPr>
          <t>If this highlights as an error, consider upsizing the Tether size for better ribbon utilization</t>
        </r>
      </text>
    </comment>
    <comment ref="J684" authorId="1" shapeId="0">
      <text>
        <r>
          <rPr>
            <b/>
            <sz val="9"/>
            <color indexed="81"/>
            <rFont val="Tahoma"/>
            <family val="2"/>
          </rPr>
          <t>If this highlights as an error, consider upsizing the Tether size for better ribbon utilization</t>
        </r>
      </text>
    </comment>
    <comment ref="J685" authorId="1" shapeId="0">
      <text>
        <r>
          <rPr>
            <b/>
            <sz val="9"/>
            <color indexed="81"/>
            <rFont val="Tahoma"/>
            <family val="2"/>
          </rPr>
          <t>If this highlights as an error, consider upsizing the Tether size for better ribbon utilization</t>
        </r>
      </text>
    </comment>
    <comment ref="J686" authorId="1" shapeId="0">
      <text>
        <r>
          <rPr>
            <b/>
            <sz val="9"/>
            <color indexed="81"/>
            <rFont val="Tahoma"/>
            <family val="2"/>
          </rPr>
          <t>If this highlights as an error, consider upsizing the Tether size for better ribbon utilization</t>
        </r>
      </text>
    </comment>
    <comment ref="J687" authorId="1" shapeId="0">
      <text>
        <r>
          <rPr>
            <b/>
            <sz val="9"/>
            <color indexed="81"/>
            <rFont val="Tahoma"/>
            <family val="2"/>
          </rPr>
          <t>If this highlights as an error, consider upsizing the Tether size for better ribbon utilization</t>
        </r>
      </text>
    </comment>
    <comment ref="J688" authorId="1" shapeId="0">
      <text>
        <r>
          <rPr>
            <b/>
            <sz val="9"/>
            <color indexed="81"/>
            <rFont val="Tahoma"/>
            <family val="2"/>
          </rPr>
          <t>If this highlights as an error, consider upsizing the Tether size for better ribbon utilization</t>
        </r>
      </text>
    </comment>
    <comment ref="J689" authorId="1" shapeId="0">
      <text>
        <r>
          <rPr>
            <b/>
            <sz val="9"/>
            <color indexed="81"/>
            <rFont val="Tahoma"/>
            <family val="2"/>
          </rPr>
          <t>If this highlights as an error, consider upsizing the Tether size for better ribbon utilization</t>
        </r>
      </text>
    </comment>
    <comment ref="J690" authorId="1" shapeId="0">
      <text>
        <r>
          <rPr>
            <b/>
            <sz val="9"/>
            <color indexed="81"/>
            <rFont val="Tahoma"/>
            <family val="2"/>
          </rPr>
          <t>If this highlights as an error, consider upsizing the Tether size for better ribbon utilization</t>
        </r>
      </text>
    </comment>
    <comment ref="C691" authorId="1" shapeId="0">
      <text>
        <r>
          <rPr>
            <b/>
            <sz val="9"/>
            <color indexed="81"/>
            <rFont val="Tahoma"/>
            <family val="2"/>
          </rPr>
          <t>DBL REV requires TWO rows!
TPL REV requires THREE rows!
QD REV requires FOUR rows!</t>
        </r>
      </text>
    </comment>
    <comment ref="J691" authorId="1" shapeId="0">
      <text>
        <r>
          <rPr>
            <b/>
            <sz val="9"/>
            <color indexed="81"/>
            <rFont val="Tahoma"/>
            <family val="2"/>
          </rPr>
          <t>If this highlights as an error, consider upsizing the Tether size for better ribbon utilization</t>
        </r>
      </text>
    </comment>
    <comment ref="C692" authorId="1" shapeId="0">
      <text>
        <r>
          <rPr>
            <b/>
            <sz val="9"/>
            <color indexed="81"/>
            <rFont val="Tahoma"/>
            <family val="2"/>
          </rPr>
          <t>DBL REV requires TWO rows!
TPL REV requires THREE rows!
QD REV requires FOUR rows!</t>
        </r>
      </text>
    </comment>
    <comment ref="J692" authorId="1" shapeId="0">
      <text>
        <r>
          <rPr>
            <b/>
            <sz val="9"/>
            <color indexed="81"/>
            <rFont val="Tahoma"/>
            <family val="2"/>
          </rPr>
          <t>If this highlights as an error, consider upsizing the Tether size for better ribbon utilization</t>
        </r>
      </text>
    </comment>
    <comment ref="C693" authorId="1" shapeId="0">
      <text>
        <r>
          <rPr>
            <b/>
            <sz val="9"/>
            <color indexed="81"/>
            <rFont val="Tahoma"/>
            <family val="2"/>
          </rPr>
          <t>DBL REV requires TWO rows!
TPL REV requires THREE rows!
QD REV requires FOUR rows!</t>
        </r>
      </text>
    </comment>
    <comment ref="J693" authorId="1" shapeId="0">
      <text>
        <r>
          <rPr>
            <b/>
            <sz val="9"/>
            <color indexed="81"/>
            <rFont val="Tahoma"/>
            <family val="2"/>
          </rPr>
          <t>If this highlights as an error, consider upsizing the Tether size for better ribbon utilization</t>
        </r>
      </text>
    </comment>
    <comment ref="C694" authorId="1" shapeId="0">
      <text>
        <r>
          <rPr>
            <b/>
            <sz val="9"/>
            <color indexed="81"/>
            <rFont val="Tahoma"/>
            <family val="2"/>
          </rPr>
          <t>DBL REV requires TWO rows!
TPL REV requires THREE rows!
QD REV requires FOUR rows!</t>
        </r>
      </text>
    </comment>
    <comment ref="J694" authorId="1" shapeId="0">
      <text>
        <r>
          <rPr>
            <b/>
            <sz val="9"/>
            <color indexed="81"/>
            <rFont val="Tahoma"/>
            <family val="2"/>
          </rPr>
          <t>If this highlights as an error, consider upsizing the Tether size for better ribbon utilization</t>
        </r>
      </text>
    </comment>
    <comment ref="C695" authorId="1" shapeId="0">
      <text>
        <r>
          <rPr>
            <b/>
            <sz val="9"/>
            <color indexed="81"/>
            <rFont val="Tahoma"/>
            <family val="2"/>
          </rPr>
          <t>DBL REV requires TWO rows!
TPL REV requires THREE rows!
QD REV requires FOUR rows!</t>
        </r>
      </text>
    </comment>
    <comment ref="J695" authorId="1" shapeId="0">
      <text>
        <r>
          <rPr>
            <b/>
            <sz val="9"/>
            <color indexed="81"/>
            <rFont val="Tahoma"/>
            <family val="2"/>
          </rPr>
          <t>If this highlights as an error, consider upsizing the Tether size for better ribbon utilization</t>
        </r>
      </text>
    </comment>
    <comment ref="C696" authorId="1" shapeId="0">
      <text>
        <r>
          <rPr>
            <b/>
            <sz val="9"/>
            <color indexed="81"/>
            <rFont val="Tahoma"/>
            <family val="2"/>
          </rPr>
          <t>DBL REV requires TWO rows!
TPL REV requires THREE rows!
QD REV requires FOUR rows!</t>
        </r>
      </text>
    </comment>
    <comment ref="J696" authorId="1" shapeId="0">
      <text>
        <r>
          <rPr>
            <b/>
            <sz val="9"/>
            <color indexed="81"/>
            <rFont val="Tahoma"/>
            <family val="2"/>
          </rPr>
          <t>If this highlights as an error, consider upsizing the Tether size for better ribbon utilization</t>
        </r>
      </text>
    </comment>
    <comment ref="C697" authorId="1" shapeId="0">
      <text>
        <r>
          <rPr>
            <b/>
            <sz val="9"/>
            <color indexed="81"/>
            <rFont val="Tahoma"/>
            <family val="2"/>
          </rPr>
          <t>DBL REV requires TWO rows!
TPL REV requires THREE rows!
QD REV requires FOUR rows!</t>
        </r>
      </text>
    </comment>
    <comment ref="J697" authorId="1" shapeId="0">
      <text>
        <r>
          <rPr>
            <b/>
            <sz val="9"/>
            <color indexed="81"/>
            <rFont val="Tahoma"/>
            <family val="2"/>
          </rPr>
          <t>If this highlights as an error, consider upsizing the Tether size for better ribbon utilization</t>
        </r>
      </text>
    </comment>
    <comment ref="B70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text>
        <r>
          <rPr>
            <b/>
            <sz val="8"/>
            <color indexed="81"/>
            <rFont val="Tahoma"/>
            <family val="2"/>
          </rPr>
          <t>This will be added to Planning Load Block A for TOTAL</t>
        </r>
        <r>
          <rPr>
            <sz val="8"/>
            <color indexed="81"/>
            <rFont val="Tahoma"/>
            <family val="2"/>
          </rPr>
          <t xml:space="preserve">
</t>
        </r>
      </text>
    </comment>
    <comment ref="J703" authorId="0" shapeId="0">
      <text>
        <r>
          <rPr>
            <b/>
            <sz val="8"/>
            <color indexed="81"/>
            <rFont val="Tahoma"/>
            <family val="2"/>
          </rPr>
          <t>This is the PON OUT count that is not assigned in this cable reel.</t>
        </r>
        <r>
          <rPr>
            <sz val="8"/>
            <color indexed="81"/>
            <rFont val="Tahoma"/>
            <family val="2"/>
          </rPr>
          <t xml:space="preserve">
</t>
        </r>
      </text>
    </comment>
    <comment ref="P703" authorId="1" shapeId="0">
      <text>
        <r>
          <rPr>
            <b/>
            <sz val="9"/>
            <color indexed="81"/>
            <rFont val="Tahoma"/>
            <family val="2"/>
          </rPr>
          <t>REMEMBER: 2-Fbr Tethers are NOT available for RPX CABLE!</t>
        </r>
      </text>
    </comment>
    <comment ref="Q703" authorId="1" shapeId="0">
      <text>
        <r>
          <rPr>
            <b/>
            <sz val="9"/>
            <color indexed="81"/>
            <rFont val="Tahoma"/>
            <family val="2"/>
          </rPr>
          <t>REMEMBER: 2-Fbr Tethers are NOT available for RPX CABLE!</t>
        </r>
      </text>
    </comment>
    <comment ref="S703" authorId="1" shapeId="0">
      <text>
        <r>
          <rPr>
            <b/>
            <sz val="9"/>
            <color indexed="81"/>
            <rFont val="Tahoma"/>
            <family val="2"/>
          </rPr>
          <t>REMEMBER: 2-Fbr Tethers are NOT available for RPX CABLE!</t>
        </r>
      </text>
    </comment>
    <comment ref="T703" authorId="1" shapeId="0">
      <text>
        <r>
          <rPr>
            <b/>
            <sz val="9"/>
            <color indexed="81"/>
            <rFont val="Tahoma"/>
            <family val="2"/>
          </rPr>
          <t>REMEMBER: 2-Fbr Tethers are NOT available for RPX CABLE!</t>
        </r>
      </text>
    </comment>
    <comment ref="B70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text>
        <r>
          <rPr>
            <b/>
            <sz val="8"/>
            <color indexed="81"/>
            <rFont val="Tahoma"/>
            <family val="2"/>
          </rPr>
          <t>Make sure you add this number to "TAT FIBERS ASSIGNED" for the total required in the Load Block on the prints.</t>
        </r>
      </text>
    </comment>
    <comment ref="G704" authorId="0" shapeId="0">
      <text>
        <r>
          <rPr>
            <b/>
            <sz val="8"/>
            <color indexed="81"/>
            <rFont val="Tahoma"/>
            <family val="2"/>
          </rPr>
          <t>Includes "DEAD" Count (No PON count assigned)</t>
        </r>
      </text>
    </comment>
    <comment ref="I70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text>
        <r>
          <rPr>
            <b/>
            <sz val="9"/>
            <color indexed="81"/>
            <rFont val="Tahoma"/>
            <family val="2"/>
          </rPr>
          <t>REMEMBER: 6-Fbr Tethers are NOT available for RPX CABLE!</t>
        </r>
      </text>
    </comment>
    <comment ref="Q705" authorId="1" shapeId="0">
      <text>
        <r>
          <rPr>
            <b/>
            <sz val="9"/>
            <color indexed="81"/>
            <rFont val="Tahoma"/>
            <family val="2"/>
          </rPr>
          <t>REMEMBER: 6-Fbr Tethers are NOT available for RPX CABLE!</t>
        </r>
      </text>
    </comment>
    <comment ref="S705" authorId="1" shapeId="0">
      <text>
        <r>
          <rPr>
            <b/>
            <sz val="9"/>
            <color indexed="81"/>
            <rFont val="Tahoma"/>
            <family val="2"/>
          </rPr>
          <t>REMEMBER: 6-Fbr Tethers are NOT available for RPX CABLE!</t>
        </r>
      </text>
    </comment>
    <comment ref="T705" authorId="1" shapeId="0">
      <text>
        <r>
          <rPr>
            <b/>
            <sz val="9"/>
            <color indexed="81"/>
            <rFont val="Tahoma"/>
            <family val="2"/>
          </rPr>
          <t>REMEMBER: 6-Fbr Tethers are NOT available for AERIAL CABLE!</t>
        </r>
      </text>
    </comment>
    <comment ref="B70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text>
        <r>
          <rPr>
            <b/>
            <sz val="8"/>
            <color indexed="81"/>
            <rFont val="Tahoma"/>
            <family val="2"/>
          </rPr>
          <t>These are "manufacturing rules" and general warnings</t>
        </r>
        <r>
          <rPr>
            <sz val="8"/>
            <color indexed="81"/>
            <rFont val="Tahoma"/>
            <family val="2"/>
          </rPr>
          <t xml:space="preserve">
</t>
        </r>
      </text>
    </comment>
    <comment ref="B70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text>
        <r>
          <rPr>
            <b/>
            <sz val="8"/>
            <color indexed="81"/>
            <rFont val="Tahoma"/>
            <family val="2"/>
          </rPr>
          <t>This number is a sum of TOTAL PLANNED plus the ASSIGNED TO TETHERS</t>
        </r>
        <r>
          <rPr>
            <sz val="8"/>
            <color indexed="81"/>
            <rFont val="Tahoma"/>
            <family val="2"/>
          </rPr>
          <t xml:space="preserve">
</t>
        </r>
      </text>
    </comment>
    <comment ref="Z711" authorId="0" shapeId="0">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text>
        <r>
          <rPr>
            <b/>
            <sz val="8"/>
            <color indexed="81"/>
            <rFont val="Tahoma"/>
            <family val="2"/>
          </rPr>
          <t>Counting from High count Backwards- this is Fiber Strand 133</t>
        </r>
      </text>
    </comment>
    <comment ref="AB711" authorId="0" shapeId="0">
      <text>
        <r>
          <rPr>
            <b/>
            <sz val="8"/>
            <color indexed="81"/>
            <rFont val="Tahoma"/>
            <family val="2"/>
          </rPr>
          <t>Counting from High count Backwards- this is Fiber Strand 144</t>
        </r>
        <r>
          <rPr>
            <sz val="8"/>
            <color indexed="81"/>
            <rFont val="Tahoma"/>
            <family val="2"/>
          </rPr>
          <t xml:space="preserve">
</t>
        </r>
      </text>
    </comment>
    <comment ref="C712" authorId="0" shapeId="0">
      <text>
        <r>
          <rPr>
            <b/>
            <sz val="8"/>
            <color indexed="81"/>
            <rFont val="Tahoma"/>
            <family val="2"/>
          </rPr>
          <t xml:space="preserve">Select if this tether will be used to feed a CFST or a lateral cable. </t>
        </r>
      </text>
    </comment>
    <comment ref="D712" authorId="0" shapeId="0">
      <text>
        <r>
          <rPr>
            <b/>
            <sz val="8"/>
            <color indexed="81"/>
            <rFont val="Tahoma"/>
            <family val="2"/>
          </rPr>
          <t>Note the Terminal Address to keep your locations straight</t>
        </r>
        <r>
          <rPr>
            <sz val="8"/>
            <color indexed="81"/>
            <rFont val="Tahoma"/>
            <family val="2"/>
          </rPr>
          <t xml:space="preserve">
</t>
        </r>
      </text>
    </comment>
    <comment ref="E712" authorId="0" shapeId="0">
      <text>
        <r>
          <rPr>
            <b/>
            <sz val="9"/>
            <color indexed="81"/>
            <rFont val="Calibri"/>
            <family val="2"/>
            <scheme val="minor"/>
          </rPr>
          <t>Pick the Tether Size for the location</t>
        </r>
        <r>
          <rPr>
            <sz val="8"/>
            <color indexed="81"/>
            <rFont val="Tahoma"/>
            <family val="2"/>
          </rPr>
          <t xml:space="preserve">
</t>
        </r>
      </text>
    </comment>
    <comment ref="F712" authorId="2" shapeId="0">
      <text>
        <r>
          <rPr>
            <b/>
            <sz val="9"/>
            <color indexed="81"/>
            <rFont val="Tahoma"/>
            <family val="2"/>
          </rPr>
          <t>Identify TCF or FST location.
Leave blank if tether is NOT for a TCF or FST!</t>
        </r>
      </text>
    </comment>
    <comment ref="H712" authorId="0" shapeId="0">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text>
        <r>
          <rPr>
            <b/>
            <sz val="8"/>
            <color indexed="81"/>
            <rFont val="Tahoma"/>
            <family val="2"/>
          </rPr>
          <t>If any of these numbers are negative, check your PON count and Cable size</t>
        </r>
      </text>
    </comment>
    <comment ref="J71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text>
        <r>
          <rPr>
            <b/>
            <sz val="9"/>
            <color indexed="81"/>
            <rFont val="Tahoma"/>
            <family val="2"/>
          </rPr>
          <t>Leave blank if using 10' Terminal Tail
Enter Tail length if greater than 10'</t>
        </r>
      </text>
    </comment>
    <comment ref="M712" authorId="0" shapeId="0">
      <text>
        <r>
          <rPr>
            <b/>
            <sz val="8"/>
            <color indexed="81"/>
            <rFont val="Tahoma"/>
            <family val="2"/>
          </rPr>
          <t>Make design notes such as slack coils, realingment loops,  or location notes</t>
        </r>
      </text>
    </comment>
    <comment ref="Z712" authorId="0" shapeId="0">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text>
        <r>
          <rPr>
            <b/>
            <sz val="8"/>
            <color indexed="81"/>
            <rFont val="Tahoma"/>
            <family val="2"/>
          </rPr>
          <t xml:space="preserve">Counting from High count Backwards- this is Fiber Strand 145
</t>
        </r>
      </text>
    </comment>
    <comment ref="AB712" authorId="0" shapeId="0">
      <text>
        <r>
          <rPr>
            <b/>
            <sz val="8"/>
            <color indexed="81"/>
            <rFont val="Tahoma"/>
            <family val="2"/>
          </rPr>
          <t>Counting from High count Backwards- this is Fiber Strand 156</t>
        </r>
      </text>
    </comment>
    <comment ref="J714" authorId="1" shapeId="0">
      <text>
        <r>
          <rPr>
            <b/>
            <sz val="9"/>
            <color indexed="81"/>
            <rFont val="Tahoma"/>
            <family val="2"/>
          </rPr>
          <t>If this highlights as an error, consider upsizing the Tether size for better ribbon utilization</t>
        </r>
      </text>
    </comment>
    <comment ref="J715" authorId="1" shapeId="0">
      <text>
        <r>
          <rPr>
            <b/>
            <sz val="9"/>
            <color indexed="81"/>
            <rFont val="Tahoma"/>
            <family val="2"/>
          </rPr>
          <t>If this highlights as an error, consider upsizing the Tether size for better ribbon utilization</t>
        </r>
      </text>
    </comment>
    <comment ref="J716" authorId="1" shapeId="0">
      <text>
        <r>
          <rPr>
            <b/>
            <sz val="9"/>
            <color indexed="81"/>
            <rFont val="Tahoma"/>
            <family val="2"/>
          </rPr>
          <t>If this highlights as an error, consider upsizing the Tether size for better ribbon utilization</t>
        </r>
      </text>
    </comment>
    <comment ref="J717" authorId="1" shapeId="0">
      <text>
        <r>
          <rPr>
            <b/>
            <sz val="9"/>
            <color indexed="81"/>
            <rFont val="Tahoma"/>
            <family val="2"/>
          </rPr>
          <t>If this highlights as an error, consider upsizing the Tether size for better ribbon utilization</t>
        </r>
      </text>
    </comment>
    <comment ref="J718" authorId="1" shapeId="0">
      <text>
        <r>
          <rPr>
            <b/>
            <sz val="9"/>
            <color indexed="81"/>
            <rFont val="Tahoma"/>
            <family val="2"/>
          </rPr>
          <t>If this highlights as an error, consider upsizing the Tether size for better ribbon utilization</t>
        </r>
      </text>
    </comment>
    <comment ref="J719" authorId="1" shapeId="0">
      <text>
        <r>
          <rPr>
            <b/>
            <sz val="9"/>
            <color indexed="81"/>
            <rFont val="Tahoma"/>
            <family val="2"/>
          </rPr>
          <t>If this highlights as an error, consider upsizing the Tether size for better ribbon utilization</t>
        </r>
      </text>
    </comment>
    <comment ref="J720" authorId="1" shapeId="0">
      <text>
        <r>
          <rPr>
            <b/>
            <sz val="9"/>
            <color indexed="81"/>
            <rFont val="Tahoma"/>
            <family val="2"/>
          </rPr>
          <t>If this highlights as an error, consider upsizing the Tether size for better ribbon utilization</t>
        </r>
      </text>
    </comment>
    <comment ref="J721" authorId="1" shapeId="0">
      <text>
        <r>
          <rPr>
            <b/>
            <sz val="9"/>
            <color indexed="81"/>
            <rFont val="Tahoma"/>
            <family val="2"/>
          </rPr>
          <t>If this highlights as an error, consider upsizing the Tether size for better ribbon utilization</t>
        </r>
      </text>
    </comment>
    <comment ref="J722" authorId="1" shapeId="0">
      <text>
        <r>
          <rPr>
            <b/>
            <sz val="9"/>
            <color indexed="81"/>
            <rFont val="Tahoma"/>
            <family val="2"/>
          </rPr>
          <t>If this highlights as an error, consider upsizing the Tether size for better ribbon utilization</t>
        </r>
      </text>
    </comment>
    <comment ref="J723" authorId="1" shapeId="0">
      <text>
        <r>
          <rPr>
            <b/>
            <sz val="9"/>
            <color indexed="81"/>
            <rFont val="Tahoma"/>
            <family val="2"/>
          </rPr>
          <t>If this highlights as an error, consider upsizing the Tether size for better ribbon utilization</t>
        </r>
      </text>
    </comment>
    <comment ref="J724" authorId="1" shapeId="0">
      <text>
        <r>
          <rPr>
            <b/>
            <sz val="9"/>
            <color indexed="81"/>
            <rFont val="Tahoma"/>
            <family val="2"/>
          </rPr>
          <t>If this highlights as an error, consider upsizing the Tether size for better ribbon utilization</t>
        </r>
      </text>
    </comment>
    <comment ref="J725" authorId="1" shapeId="0">
      <text>
        <r>
          <rPr>
            <b/>
            <sz val="9"/>
            <color indexed="81"/>
            <rFont val="Tahoma"/>
            <family val="2"/>
          </rPr>
          <t>If this highlights as an error, consider upsizing the Tether size for better ribbon utilization</t>
        </r>
      </text>
    </comment>
    <comment ref="J726" authorId="1" shapeId="0">
      <text>
        <r>
          <rPr>
            <b/>
            <sz val="9"/>
            <color indexed="81"/>
            <rFont val="Tahoma"/>
            <family val="2"/>
          </rPr>
          <t>If this highlights as an error, consider upsizing the Tether size for better ribbon utilization</t>
        </r>
      </text>
    </comment>
    <comment ref="J727" authorId="1" shapeId="0">
      <text>
        <r>
          <rPr>
            <b/>
            <sz val="9"/>
            <color indexed="81"/>
            <rFont val="Tahoma"/>
            <family val="2"/>
          </rPr>
          <t>If this highlights as an error, consider upsizing the Tether size for better ribbon utilization</t>
        </r>
      </text>
    </comment>
    <comment ref="J728" authorId="1" shapeId="0">
      <text>
        <r>
          <rPr>
            <b/>
            <sz val="9"/>
            <color indexed="81"/>
            <rFont val="Tahoma"/>
            <family val="2"/>
          </rPr>
          <t>If this highlights as an error, consider upsizing the Tether size for better ribbon utilization</t>
        </r>
      </text>
    </comment>
    <comment ref="J729" authorId="1" shapeId="0">
      <text>
        <r>
          <rPr>
            <b/>
            <sz val="9"/>
            <color indexed="81"/>
            <rFont val="Tahoma"/>
            <family val="2"/>
          </rPr>
          <t>If this highlights as an error, consider upsizing the Tether size for better ribbon utilization</t>
        </r>
      </text>
    </comment>
    <comment ref="J730" authorId="1" shapeId="0">
      <text>
        <r>
          <rPr>
            <b/>
            <sz val="9"/>
            <color indexed="81"/>
            <rFont val="Tahoma"/>
            <family val="2"/>
          </rPr>
          <t>If this highlights as an error, consider upsizing the Tether size for better ribbon utilization</t>
        </r>
      </text>
    </comment>
    <comment ref="J731" authorId="1" shapeId="0">
      <text>
        <r>
          <rPr>
            <b/>
            <sz val="9"/>
            <color indexed="81"/>
            <rFont val="Tahoma"/>
            <family val="2"/>
          </rPr>
          <t>If this highlights as an error, consider upsizing the Tether size for better ribbon utilization</t>
        </r>
      </text>
    </comment>
    <comment ref="C732" authorId="1" shapeId="0">
      <text>
        <r>
          <rPr>
            <b/>
            <sz val="9"/>
            <color indexed="81"/>
            <rFont val="Tahoma"/>
            <family val="2"/>
          </rPr>
          <t>DBL REV requires TWO rows!
TPL REV requires THREE rows!
QD REV requires FOUR rows!</t>
        </r>
      </text>
    </comment>
    <comment ref="J732" authorId="1" shapeId="0">
      <text>
        <r>
          <rPr>
            <b/>
            <sz val="9"/>
            <color indexed="81"/>
            <rFont val="Tahoma"/>
            <family val="2"/>
          </rPr>
          <t>If this highlights as an error, consider upsizing the Tether size for better ribbon utilization</t>
        </r>
      </text>
    </comment>
    <comment ref="C733" authorId="1" shapeId="0">
      <text>
        <r>
          <rPr>
            <b/>
            <sz val="9"/>
            <color indexed="81"/>
            <rFont val="Tahoma"/>
            <family val="2"/>
          </rPr>
          <t>DBL REV requires TWO rows!
TPL REV requires THREE rows!
QD REV requires FOUR rows!</t>
        </r>
      </text>
    </comment>
    <comment ref="J733" authorId="1" shapeId="0">
      <text>
        <r>
          <rPr>
            <b/>
            <sz val="9"/>
            <color indexed="81"/>
            <rFont val="Tahoma"/>
            <family val="2"/>
          </rPr>
          <t>If this highlights as an error, consider upsizing the Tether size for better ribbon utilization</t>
        </r>
      </text>
    </comment>
    <comment ref="C734" authorId="1" shapeId="0">
      <text>
        <r>
          <rPr>
            <b/>
            <sz val="9"/>
            <color indexed="81"/>
            <rFont val="Tahoma"/>
            <family val="2"/>
          </rPr>
          <t>DBL REV requires TWO rows!
TPL REV requires THREE rows!
QD REV requires FOUR rows!</t>
        </r>
      </text>
    </comment>
    <comment ref="J734" authorId="1" shapeId="0">
      <text>
        <r>
          <rPr>
            <b/>
            <sz val="9"/>
            <color indexed="81"/>
            <rFont val="Tahoma"/>
            <family val="2"/>
          </rPr>
          <t>If this highlights as an error, consider upsizing the Tether size for better ribbon utilization</t>
        </r>
      </text>
    </comment>
    <comment ref="C735" authorId="1" shapeId="0">
      <text>
        <r>
          <rPr>
            <b/>
            <sz val="9"/>
            <color indexed="81"/>
            <rFont val="Tahoma"/>
            <family val="2"/>
          </rPr>
          <t>DBL REV requires TWO rows!
TPL REV requires THREE rows!
QD REV requires FOUR rows!</t>
        </r>
      </text>
    </comment>
    <comment ref="J735" authorId="1" shapeId="0">
      <text>
        <r>
          <rPr>
            <b/>
            <sz val="9"/>
            <color indexed="81"/>
            <rFont val="Tahoma"/>
            <family val="2"/>
          </rPr>
          <t>If this highlights as an error, consider upsizing the Tether size for better ribbon utilization</t>
        </r>
      </text>
    </comment>
    <comment ref="C736" authorId="1" shapeId="0">
      <text>
        <r>
          <rPr>
            <b/>
            <sz val="9"/>
            <color indexed="81"/>
            <rFont val="Tahoma"/>
            <family val="2"/>
          </rPr>
          <t>DBL REV requires TWO rows!
TPL REV requires THREE rows!
QD REV requires FOUR rows!</t>
        </r>
      </text>
    </comment>
    <comment ref="J736" authorId="1" shapeId="0">
      <text>
        <r>
          <rPr>
            <b/>
            <sz val="9"/>
            <color indexed="81"/>
            <rFont val="Tahoma"/>
            <family val="2"/>
          </rPr>
          <t>If this highlights as an error, consider upsizing the Tether size for better ribbon utilization</t>
        </r>
      </text>
    </comment>
    <comment ref="C737" authorId="1" shapeId="0">
      <text>
        <r>
          <rPr>
            <b/>
            <sz val="9"/>
            <color indexed="81"/>
            <rFont val="Tahoma"/>
            <family val="2"/>
          </rPr>
          <t>DBL REV requires TWO rows!
TPL REV requires THREE rows!
QD REV requires FOUR rows!</t>
        </r>
      </text>
    </comment>
    <comment ref="J737" authorId="1" shapeId="0">
      <text>
        <r>
          <rPr>
            <b/>
            <sz val="9"/>
            <color indexed="81"/>
            <rFont val="Tahoma"/>
            <family val="2"/>
          </rPr>
          <t>If this highlights as an error, consider upsizing the Tether size for better ribbon utilization</t>
        </r>
      </text>
    </comment>
    <comment ref="C738" authorId="1" shapeId="0">
      <text>
        <r>
          <rPr>
            <b/>
            <sz val="9"/>
            <color indexed="81"/>
            <rFont val="Tahoma"/>
            <family val="2"/>
          </rPr>
          <t>DBL REV requires TWO rows!
TPL REV requires THREE rows!
QD REV requires FOUR rows!</t>
        </r>
      </text>
    </comment>
    <comment ref="J738" authorId="1" shapeId="0">
      <text>
        <r>
          <rPr>
            <b/>
            <sz val="9"/>
            <color indexed="81"/>
            <rFont val="Tahoma"/>
            <family val="2"/>
          </rPr>
          <t>If this highlights as an error, consider upsizing the Tether size for better ribbon utilization</t>
        </r>
      </text>
    </comment>
    <comment ref="B74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text>
        <r>
          <rPr>
            <b/>
            <sz val="8"/>
            <color indexed="81"/>
            <rFont val="Tahoma"/>
            <family val="2"/>
          </rPr>
          <t>This will be added to Planning Load Block A for TOTAL</t>
        </r>
        <r>
          <rPr>
            <sz val="8"/>
            <color indexed="81"/>
            <rFont val="Tahoma"/>
            <family val="2"/>
          </rPr>
          <t xml:space="preserve">
</t>
        </r>
      </text>
    </comment>
    <comment ref="J744" authorId="0" shapeId="0">
      <text>
        <r>
          <rPr>
            <b/>
            <sz val="8"/>
            <color indexed="81"/>
            <rFont val="Tahoma"/>
            <family val="2"/>
          </rPr>
          <t>This is the PON OUT count that is not assigned in this cable reel.</t>
        </r>
        <r>
          <rPr>
            <sz val="8"/>
            <color indexed="81"/>
            <rFont val="Tahoma"/>
            <family val="2"/>
          </rPr>
          <t xml:space="preserve">
</t>
        </r>
      </text>
    </comment>
    <comment ref="P744" authorId="1" shapeId="0">
      <text>
        <r>
          <rPr>
            <b/>
            <sz val="9"/>
            <color indexed="81"/>
            <rFont val="Tahoma"/>
            <family val="2"/>
          </rPr>
          <t>REMEMBER: 2-Fbr Tethers are NOT available for RPX CABLE!</t>
        </r>
      </text>
    </comment>
    <comment ref="Q744" authorId="1" shapeId="0">
      <text>
        <r>
          <rPr>
            <b/>
            <sz val="9"/>
            <color indexed="81"/>
            <rFont val="Tahoma"/>
            <family val="2"/>
          </rPr>
          <t>REMEMBER: 2-Fbr Tethers are NOT available for RPX CABLE!</t>
        </r>
      </text>
    </comment>
    <comment ref="S744" authorId="1" shapeId="0">
      <text>
        <r>
          <rPr>
            <b/>
            <sz val="9"/>
            <color indexed="81"/>
            <rFont val="Tahoma"/>
            <family val="2"/>
          </rPr>
          <t>REMEMBER: 2-Fbr Tethers are NOT available for RPX CABLE!</t>
        </r>
      </text>
    </comment>
    <comment ref="T744" authorId="1" shapeId="0">
      <text>
        <r>
          <rPr>
            <b/>
            <sz val="9"/>
            <color indexed="81"/>
            <rFont val="Tahoma"/>
            <family val="2"/>
          </rPr>
          <t>REMEMBER: 2-Fbr Tethers are NOT available for RPX CABLE!</t>
        </r>
      </text>
    </comment>
    <comment ref="B74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text>
        <r>
          <rPr>
            <b/>
            <sz val="8"/>
            <color indexed="81"/>
            <rFont val="Tahoma"/>
            <family val="2"/>
          </rPr>
          <t>Make sure you add this number to "TAT FIBERS ASSIGNED" for the total required in the Load Block on the prints.</t>
        </r>
      </text>
    </comment>
    <comment ref="G745" authorId="0" shapeId="0">
      <text>
        <r>
          <rPr>
            <b/>
            <sz val="8"/>
            <color indexed="81"/>
            <rFont val="Tahoma"/>
            <family val="2"/>
          </rPr>
          <t>Includes "DEAD" Count (No PON count assigned)</t>
        </r>
      </text>
    </comment>
    <comment ref="I74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text>
        <r>
          <rPr>
            <b/>
            <sz val="9"/>
            <color indexed="81"/>
            <rFont val="Tahoma"/>
            <family val="2"/>
          </rPr>
          <t>REMEMBER: 6-Fbr Tethers are NOT available for RPX CABLE!</t>
        </r>
      </text>
    </comment>
    <comment ref="Q746" authorId="1" shapeId="0">
      <text>
        <r>
          <rPr>
            <b/>
            <sz val="9"/>
            <color indexed="81"/>
            <rFont val="Tahoma"/>
            <family val="2"/>
          </rPr>
          <t>REMEMBER: 6-Fbr Tethers are NOT available for RPX CABLE!</t>
        </r>
      </text>
    </comment>
    <comment ref="S746" authorId="1" shapeId="0">
      <text>
        <r>
          <rPr>
            <b/>
            <sz val="9"/>
            <color indexed="81"/>
            <rFont val="Tahoma"/>
            <family val="2"/>
          </rPr>
          <t>REMEMBER: 6-Fbr Tethers are NOT available for RPX CABLE!</t>
        </r>
      </text>
    </comment>
    <comment ref="T746" authorId="1" shapeId="0">
      <text>
        <r>
          <rPr>
            <b/>
            <sz val="9"/>
            <color indexed="81"/>
            <rFont val="Tahoma"/>
            <family val="2"/>
          </rPr>
          <t>REMEMBER: 6-Fbr Tethers are NOT available for AERIAL CABLE!</t>
        </r>
      </text>
    </comment>
    <comment ref="B74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text>
        <r>
          <rPr>
            <b/>
            <sz val="8"/>
            <color indexed="81"/>
            <rFont val="Tahoma"/>
            <family val="2"/>
          </rPr>
          <t>These are "manufacturing rules" and general warnings</t>
        </r>
        <r>
          <rPr>
            <sz val="8"/>
            <color indexed="81"/>
            <rFont val="Tahoma"/>
            <family val="2"/>
          </rPr>
          <t xml:space="preserve">
</t>
        </r>
      </text>
    </comment>
    <comment ref="B75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text>
        <r>
          <rPr>
            <b/>
            <sz val="8"/>
            <color indexed="81"/>
            <rFont val="Tahoma"/>
            <family val="2"/>
          </rPr>
          <t>This number is a sum of TOTAL PLANNED plus the ASSIGNED TO TETHERS</t>
        </r>
        <r>
          <rPr>
            <sz val="8"/>
            <color indexed="81"/>
            <rFont val="Tahoma"/>
            <family val="2"/>
          </rPr>
          <t xml:space="preserve">
</t>
        </r>
      </text>
    </comment>
    <comment ref="Z752" authorId="0" shapeId="0">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text>
        <r>
          <rPr>
            <b/>
            <sz val="8"/>
            <color indexed="81"/>
            <rFont val="Tahoma"/>
            <family val="2"/>
          </rPr>
          <t>Counting from High count Backwards- this is Fiber Strand 133</t>
        </r>
      </text>
    </comment>
    <comment ref="AB752" authorId="0" shapeId="0">
      <text>
        <r>
          <rPr>
            <b/>
            <sz val="8"/>
            <color indexed="81"/>
            <rFont val="Tahoma"/>
            <family val="2"/>
          </rPr>
          <t>Counting from High count Backwards- this is Fiber Strand 144</t>
        </r>
        <r>
          <rPr>
            <sz val="8"/>
            <color indexed="81"/>
            <rFont val="Tahoma"/>
            <family val="2"/>
          </rPr>
          <t xml:space="preserve">
</t>
        </r>
      </text>
    </comment>
    <comment ref="C753" authorId="0" shapeId="0">
      <text>
        <r>
          <rPr>
            <b/>
            <sz val="8"/>
            <color indexed="81"/>
            <rFont val="Tahoma"/>
            <family val="2"/>
          </rPr>
          <t xml:space="preserve">Select if this tether will be used to feed a CFST or a lateral cable. </t>
        </r>
      </text>
    </comment>
    <comment ref="D753" authorId="0" shapeId="0">
      <text>
        <r>
          <rPr>
            <b/>
            <sz val="8"/>
            <color indexed="81"/>
            <rFont val="Tahoma"/>
            <family val="2"/>
          </rPr>
          <t>Note the Terminal Address to keep your locations straight</t>
        </r>
        <r>
          <rPr>
            <sz val="8"/>
            <color indexed="81"/>
            <rFont val="Tahoma"/>
            <family val="2"/>
          </rPr>
          <t xml:space="preserve">
</t>
        </r>
      </text>
    </comment>
    <comment ref="E753" authorId="0" shapeId="0">
      <text>
        <r>
          <rPr>
            <b/>
            <sz val="9"/>
            <color indexed="81"/>
            <rFont val="Calibri"/>
            <family val="2"/>
            <scheme val="minor"/>
          </rPr>
          <t>Pick the Tether Size for the location</t>
        </r>
        <r>
          <rPr>
            <sz val="8"/>
            <color indexed="81"/>
            <rFont val="Tahoma"/>
            <family val="2"/>
          </rPr>
          <t xml:space="preserve">
</t>
        </r>
      </text>
    </comment>
    <comment ref="F753" authorId="2" shapeId="0">
      <text>
        <r>
          <rPr>
            <b/>
            <sz val="9"/>
            <color indexed="81"/>
            <rFont val="Tahoma"/>
            <family val="2"/>
          </rPr>
          <t>Identify TCF or FST location.
Leave blank if tether is NOT for a TCF or FST!</t>
        </r>
      </text>
    </comment>
    <comment ref="H753" authorId="0" shapeId="0">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text>
        <r>
          <rPr>
            <b/>
            <sz val="8"/>
            <color indexed="81"/>
            <rFont val="Tahoma"/>
            <family val="2"/>
          </rPr>
          <t>If any of these numbers are negative, check your PON count and Cable size</t>
        </r>
      </text>
    </comment>
    <comment ref="J75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text>
        <r>
          <rPr>
            <b/>
            <sz val="9"/>
            <color indexed="81"/>
            <rFont val="Tahoma"/>
            <family val="2"/>
          </rPr>
          <t>Leave blank if using 10' Terminal Tail
Enter Tail length if greater than 10'</t>
        </r>
      </text>
    </comment>
    <comment ref="M753" authorId="0" shapeId="0">
      <text>
        <r>
          <rPr>
            <b/>
            <sz val="8"/>
            <color indexed="81"/>
            <rFont val="Tahoma"/>
            <family val="2"/>
          </rPr>
          <t>Make design notes such as slack coils, realingment loops,  or location notes</t>
        </r>
      </text>
    </comment>
    <comment ref="Z753" authorId="0" shapeId="0">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text>
        <r>
          <rPr>
            <b/>
            <sz val="8"/>
            <color indexed="81"/>
            <rFont val="Tahoma"/>
            <family val="2"/>
          </rPr>
          <t xml:space="preserve">Counting from High count Backwards- this is Fiber Strand 145
</t>
        </r>
      </text>
    </comment>
    <comment ref="AB753" authorId="0" shapeId="0">
      <text>
        <r>
          <rPr>
            <b/>
            <sz val="8"/>
            <color indexed="81"/>
            <rFont val="Tahoma"/>
            <family val="2"/>
          </rPr>
          <t>Counting from High count Backwards- this is Fiber Strand 156</t>
        </r>
      </text>
    </comment>
    <comment ref="J755" authorId="1" shapeId="0">
      <text>
        <r>
          <rPr>
            <b/>
            <sz val="9"/>
            <color indexed="81"/>
            <rFont val="Tahoma"/>
            <family val="2"/>
          </rPr>
          <t>If this highlights as an error, consider upsizing the Tether size for better ribbon utilization</t>
        </r>
      </text>
    </comment>
    <comment ref="J756" authorId="1" shapeId="0">
      <text>
        <r>
          <rPr>
            <b/>
            <sz val="9"/>
            <color indexed="81"/>
            <rFont val="Tahoma"/>
            <family val="2"/>
          </rPr>
          <t>If this highlights as an error, consider upsizing the Tether size for better ribbon utilization</t>
        </r>
      </text>
    </comment>
    <comment ref="J757" authorId="1" shapeId="0">
      <text>
        <r>
          <rPr>
            <b/>
            <sz val="9"/>
            <color indexed="81"/>
            <rFont val="Tahoma"/>
            <family val="2"/>
          </rPr>
          <t>If this highlights as an error, consider upsizing the Tether size for better ribbon utilization</t>
        </r>
      </text>
    </comment>
    <comment ref="J758" authorId="1" shapeId="0">
      <text>
        <r>
          <rPr>
            <b/>
            <sz val="9"/>
            <color indexed="81"/>
            <rFont val="Tahoma"/>
            <family val="2"/>
          </rPr>
          <t>If this highlights as an error, consider upsizing the Tether size for better ribbon utilization</t>
        </r>
      </text>
    </comment>
    <comment ref="J759" authorId="1" shapeId="0">
      <text>
        <r>
          <rPr>
            <b/>
            <sz val="9"/>
            <color indexed="81"/>
            <rFont val="Tahoma"/>
            <family val="2"/>
          </rPr>
          <t>If this highlights as an error, consider upsizing the Tether size for better ribbon utilization</t>
        </r>
      </text>
    </comment>
    <comment ref="J760" authorId="1" shapeId="0">
      <text>
        <r>
          <rPr>
            <b/>
            <sz val="9"/>
            <color indexed="81"/>
            <rFont val="Tahoma"/>
            <family val="2"/>
          </rPr>
          <t>If this highlights as an error, consider upsizing the Tether size for better ribbon utilization</t>
        </r>
      </text>
    </comment>
    <comment ref="J761" authorId="1" shapeId="0">
      <text>
        <r>
          <rPr>
            <b/>
            <sz val="9"/>
            <color indexed="81"/>
            <rFont val="Tahoma"/>
            <family val="2"/>
          </rPr>
          <t>If this highlights as an error, consider upsizing the Tether size for better ribbon utilization</t>
        </r>
      </text>
    </comment>
    <comment ref="J762" authorId="1" shapeId="0">
      <text>
        <r>
          <rPr>
            <b/>
            <sz val="9"/>
            <color indexed="81"/>
            <rFont val="Tahoma"/>
            <family val="2"/>
          </rPr>
          <t>If this highlights as an error, consider upsizing the Tether size for better ribbon utilization</t>
        </r>
      </text>
    </comment>
    <comment ref="J763" authorId="1" shapeId="0">
      <text>
        <r>
          <rPr>
            <b/>
            <sz val="9"/>
            <color indexed="81"/>
            <rFont val="Tahoma"/>
            <family val="2"/>
          </rPr>
          <t>If this highlights as an error, consider upsizing the Tether size for better ribbon utilization</t>
        </r>
      </text>
    </comment>
    <comment ref="J764" authorId="1" shapeId="0">
      <text>
        <r>
          <rPr>
            <b/>
            <sz val="9"/>
            <color indexed="81"/>
            <rFont val="Tahoma"/>
            <family val="2"/>
          </rPr>
          <t>If this highlights as an error, consider upsizing the Tether size for better ribbon utilization</t>
        </r>
      </text>
    </comment>
    <comment ref="J765" authorId="1" shapeId="0">
      <text>
        <r>
          <rPr>
            <b/>
            <sz val="9"/>
            <color indexed="81"/>
            <rFont val="Tahoma"/>
            <family val="2"/>
          </rPr>
          <t>If this highlights as an error, consider upsizing the Tether size for better ribbon utilization</t>
        </r>
      </text>
    </comment>
    <comment ref="J766" authorId="1" shapeId="0">
      <text>
        <r>
          <rPr>
            <b/>
            <sz val="9"/>
            <color indexed="81"/>
            <rFont val="Tahoma"/>
            <family val="2"/>
          </rPr>
          <t>If this highlights as an error, consider upsizing the Tether size for better ribbon utilization</t>
        </r>
      </text>
    </comment>
    <comment ref="J767" authorId="1" shapeId="0">
      <text>
        <r>
          <rPr>
            <b/>
            <sz val="9"/>
            <color indexed="81"/>
            <rFont val="Tahoma"/>
            <family val="2"/>
          </rPr>
          <t>If this highlights as an error, consider upsizing the Tether size for better ribbon utilization</t>
        </r>
      </text>
    </comment>
    <comment ref="J768" authorId="1" shapeId="0">
      <text>
        <r>
          <rPr>
            <b/>
            <sz val="9"/>
            <color indexed="81"/>
            <rFont val="Tahoma"/>
            <family val="2"/>
          </rPr>
          <t>If this highlights as an error, consider upsizing the Tether size for better ribbon utilization</t>
        </r>
      </text>
    </comment>
    <comment ref="J769" authorId="1" shapeId="0">
      <text>
        <r>
          <rPr>
            <b/>
            <sz val="9"/>
            <color indexed="81"/>
            <rFont val="Tahoma"/>
            <family val="2"/>
          </rPr>
          <t>If this highlights as an error, consider upsizing the Tether size for better ribbon utilization</t>
        </r>
      </text>
    </comment>
    <comment ref="J770" authorId="1" shapeId="0">
      <text>
        <r>
          <rPr>
            <b/>
            <sz val="9"/>
            <color indexed="81"/>
            <rFont val="Tahoma"/>
            <family val="2"/>
          </rPr>
          <t>If this highlights as an error, consider upsizing the Tether size for better ribbon utilization</t>
        </r>
      </text>
    </comment>
    <comment ref="J771" authorId="1" shapeId="0">
      <text>
        <r>
          <rPr>
            <b/>
            <sz val="9"/>
            <color indexed="81"/>
            <rFont val="Tahoma"/>
            <family val="2"/>
          </rPr>
          <t>If this highlights as an error, consider upsizing the Tether size for better ribbon utilization</t>
        </r>
      </text>
    </comment>
    <comment ref="J772" authorId="1" shapeId="0">
      <text>
        <r>
          <rPr>
            <b/>
            <sz val="9"/>
            <color indexed="81"/>
            <rFont val="Tahoma"/>
            <family val="2"/>
          </rPr>
          <t>If this highlights as an error, consider upsizing the Tether size for better ribbon utilization</t>
        </r>
      </text>
    </comment>
    <comment ref="C773" authorId="1" shapeId="0">
      <text>
        <r>
          <rPr>
            <b/>
            <sz val="9"/>
            <color indexed="81"/>
            <rFont val="Tahoma"/>
            <family val="2"/>
          </rPr>
          <t>DBL REV requires TWO rows!
TPL REV requires THREE rows!
QD REV requires FOUR rows!</t>
        </r>
      </text>
    </comment>
    <comment ref="J773" authorId="1" shapeId="0">
      <text>
        <r>
          <rPr>
            <b/>
            <sz val="9"/>
            <color indexed="81"/>
            <rFont val="Tahoma"/>
            <family val="2"/>
          </rPr>
          <t>If this highlights as an error, consider upsizing the Tether size for better ribbon utilization</t>
        </r>
      </text>
    </comment>
    <comment ref="C774" authorId="1" shapeId="0">
      <text>
        <r>
          <rPr>
            <b/>
            <sz val="9"/>
            <color indexed="81"/>
            <rFont val="Tahoma"/>
            <family val="2"/>
          </rPr>
          <t>DBL REV requires TWO rows!
TPL REV requires THREE rows!
QD REV requires FOUR rows!</t>
        </r>
      </text>
    </comment>
    <comment ref="J774" authorId="1" shapeId="0">
      <text>
        <r>
          <rPr>
            <b/>
            <sz val="9"/>
            <color indexed="81"/>
            <rFont val="Tahoma"/>
            <family val="2"/>
          </rPr>
          <t>If this highlights as an error, consider upsizing the Tether size for better ribbon utilization</t>
        </r>
      </text>
    </comment>
    <comment ref="C775" authorId="1" shapeId="0">
      <text>
        <r>
          <rPr>
            <b/>
            <sz val="9"/>
            <color indexed="81"/>
            <rFont val="Tahoma"/>
            <family val="2"/>
          </rPr>
          <t>DBL REV requires TWO rows!
TPL REV requires THREE rows!
QD REV requires FOUR rows!</t>
        </r>
      </text>
    </comment>
    <comment ref="J775" authorId="1" shapeId="0">
      <text>
        <r>
          <rPr>
            <b/>
            <sz val="9"/>
            <color indexed="81"/>
            <rFont val="Tahoma"/>
            <family val="2"/>
          </rPr>
          <t>If this highlights as an error, consider upsizing the Tether size for better ribbon utilization</t>
        </r>
      </text>
    </comment>
    <comment ref="C776" authorId="1" shapeId="0">
      <text>
        <r>
          <rPr>
            <b/>
            <sz val="9"/>
            <color indexed="81"/>
            <rFont val="Tahoma"/>
            <family val="2"/>
          </rPr>
          <t>DBL REV requires TWO rows!
TPL REV requires THREE rows!
QD REV requires FOUR rows!</t>
        </r>
      </text>
    </comment>
    <comment ref="J776" authorId="1" shapeId="0">
      <text>
        <r>
          <rPr>
            <b/>
            <sz val="9"/>
            <color indexed="81"/>
            <rFont val="Tahoma"/>
            <family val="2"/>
          </rPr>
          <t>If this highlights as an error, consider upsizing the Tether size for better ribbon utilization</t>
        </r>
      </text>
    </comment>
    <comment ref="C777" authorId="1" shapeId="0">
      <text>
        <r>
          <rPr>
            <b/>
            <sz val="9"/>
            <color indexed="81"/>
            <rFont val="Tahoma"/>
            <family val="2"/>
          </rPr>
          <t>DBL REV requires TWO rows!
TPL REV requires THREE rows!
QD REV requires FOUR rows!</t>
        </r>
      </text>
    </comment>
    <comment ref="J777" authorId="1" shapeId="0">
      <text>
        <r>
          <rPr>
            <b/>
            <sz val="9"/>
            <color indexed="81"/>
            <rFont val="Tahoma"/>
            <family val="2"/>
          </rPr>
          <t>If this highlights as an error, consider upsizing the Tether size for better ribbon utilization</t>
        </r>
      </text>
    </comment>
    <comment ref="C778" authorId="1" shapeId="0">
      <text>
        <r>
          <rPr>
            <b/>
            <sz val="9"/>
            <color indexed="81"/>
            <rFont val="Tahoma"/>
            <family val="2"/>
          </rPr>
          <t>DBL REV requires TWO rows!
TPL REV requires THREE rows!
QD REV requires FOUR rows!</t>
        </r>
      </text>
    </comment>
    <comment ref="J778" authorId="1" shapeId="0">
      <text>
        <r>
          <rPr>
            <b/>
            <sz val="9"/>
            <color indexed="81"/>
            <rFont val="Tahoma"/>
            <family val="2"/>
          </rPr>
          <t>If this highlights as an error, consider upsizing the Tether size for better ribbon utilization</t>
        </r>
      </text>
    </comment>
    <comment ref="C779" authorId="1" shapeId="0">
      <text>
        <r>
          <rPr>
            <b/>
            <sz val="9"/>
            <color indexed="81"/>
            <rFont val="Tahoma"/>
            <family val="2"/>
          </rPr>
          <t>DBL REV requires TWO rows!
TPL REV requires THREE rows!
QD REV requires FOUR rows!</t>
        </r>
      </text>
    </comment>
    <comment ref="J779" authorId="1" shapeId="0">
      <text>
        <r>
          <rPr>
            <b/>
            <sz val="9"/>
            <color indexed="81"/>
            <rFont val="Tahoma"/>
            <family val="2"/>
          </rPr>
          <t>If this highlights as an error, consider upsizing the Tether size for better ribbon utilization</t>
        </r>
      </text>
    </comment>
    <comment ref="B78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text>
        <r>
          <rPr>
            <b/>
            <sz val="8"/>
            <color indexed="81"/>
            <rFont val="Tahoma"/>
            <family val="2"/>
          </rPr>
          <t>This will be added to Planning Load Block A for TOTAL</t>
        </r>
        <r>
          <rPr>
            <sz val="8"/>
            <color indexed="81"/>
            <rFont val="Tahoma"/>
            <family val="2"/>
          </rPr>
          <t xml:space="preserve">
</t>
        </r>
      </text>
    </comment>
    <comment ref="J785" authorId="0" shapeId="0">
      <text>
        <r>
          <rPr>
            <b/>
            <sz val="8"/>
            <color indexed="81"/>
            <rFont val="Tahoma"/>
            <family val="2"/>
          </rPr>
          <t>This is the PON OUT count that is not assigned in this cable reel.</t>
        </r>
        <r>
          <rPr>
            <sz val="8"/>
            <color indexed="81"/>
            <rFont val="Tahoma"/>
            <family val="2"/>
          </rPr>
          <t xml:space="preserve">
</t>
        </r>
      </text>
    </comment>
    <comment ref="P785" authorId="1" shapeId="0">
      <text>
        <r>
          <rPr>
            <b/>
            <sz val="9"/>
            <color indexed="81"/>
            <rFont val="Tahoma"/>
            <family val="2"/>
          </rPr>
          <t>REMEMBER: 2-Fbr Tethers are NOT available for RPX CABLE!</t>
        </r>
      </text>
    </comment>
    <comment ref="Q785" authorId="1" shapeId="0">
      <text>
        <r>
          <rPr>
            <b/>
            <sz val="9"/>
            <color indexed="81"/>
            <rFont val="Tahoma"/>
            <family val="2"/>
          </rPr>
          <t>REMEMBER: 2-Fbr Tethers are NOT available for RPX CABLE!</t>
        </r>
      </text>
    </comment>
    <comment ref="S785" authorId="1" shapeId="0">
      <text>
        <r>
          <rPr>
            <b/>
            <sz val="9"/>
            <color indexed="81"/>
            <rFont val="Tahoma"/>
            <family val="2"/>
          </rPr>
          <t>REMEMBER: 2-Fbr Tethers are NOT available for RPX CABLE!</t>
        </r>
      </text>
    </comment>
    <comment ref="T785" authorId="1" shapeId="0">
      <text>
        <r>
          <rPr>
            <b/>
            <sz val="9"/>
            <color indexed="81"/>
            <rFont val="Tahoma"/>
            <family val="2"/>
          </rPr>
          <t>REMEMBER: 2-Fbr Tethers are NOT available for RPX CABLE!</t>
        </r>
      </text>
    </comment>
    <comment ref="B78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text>
        <r>
          <rPr>
            <b/>
            <sz val="8"/>
            <color indexed="81"/>
            <rFont val="Tahoma"/>
            <family val="2"/>
          </rPr>
          <t>Make sure you add this number to "TAT FIBERS ASSIGNED" for the total required in the Load Block on the prints.</t>
        </r>
      </text>
    </comment>
    <comment ref="G786" authorId="0" shapeId="0">
      <text>
        <r>
          <rPr>
            <b/>
            <sz val="8"/>
            <color indexed="81"/>
            <rFont val="Tahoma"/>
            <family val="2"/>
          </rPr>
          <t>Includes "DEAD" Count (No PON count assigned)</t>
        </r>
      </text>
    </comment>
    <comment ref="I78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text>
        <r>
          <rPr>
            <b/>
            <sz val="9"/>
            <color indexed="81"/>
            <rFont val="Tahoma"/>
            <family val="2"/>
          </rPr>
          <t>REMEMBER: 6-Fbr Tethers are NOT available for RPX CABLE!</t>
        </r>
      </text>
    </comment>
    <comment ref="Q787" authorId="1" shapeId="0">
      <text>
        <r>
          <rPr>
            <b/>
            <sz val="9"/>
            <color indexed="81"/>
            <rFont val="Tahoma"/>
            <family val="2"/>
          </rPr>
          <t>REMEMBER: 6-Fbr Tethers are NOT available for RPX CABLE!</t>
        </r>
      </text>
    </comment>
    <comment ref="S787" authorId="1" shapeId="0">
      <text>
        <r>
          <rPr>
            <b/>
            <sz val="9"/>
            <color indexed="81"/>
            <rFont val="Tahoma"/>
            <family val="2"/>
          </rPr>
          <t>REMEMBER: 6-Fbr Tethers are NOT available for RPX CABLE!</t>
        </r>
      </text>
    </comment>
    <comment ref="T787" authorId="1" shapeId="0">
      <text>
        <r>
          <rPr>
            <b/>
            <sz val="9"/>
            <color indexed="81"/>
            <rFont val="Tahoma"/>
            <family val="2"/>
          </rPr>
          <t>REMEMBER: 6-Fbr Tethers are NOT available for AERIAL CABLE!</t>
        </r>
      </text>
    </comment>
    <comment ref="B78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text>
        <r>
          <rPr>
            <b/>
            <sz val="8"/>
            <color indexed="81"/>
            <rFont val="Tahoma"/>
            <family val="2"/>
          </rPr>
          <t>These are "manufacturing rules" and general warnings</t>
        </r>
        <r>
          <rPr>
            <sz val="8"/>
            <color indexed="81"/>
            <rFont val="Tahoma"/>
            <family val="2"/>
          </rPr>
          <t xml:space="preserve">
</t>
        </r>
      </text>
    </comment>
    <comment ref="B79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text>
        <r>
          <rPr>
            <b/>
            <sz val="8"/>
            <color indexed="81"/>
            <rFont val="Tahoma"/>
            <family val="2"/>
          </rPr>
          <t>This number is a sum of TOTAL PLANNED plus the ASSIGNED TO TETHERS</t>
        </r>
        <r>
          <rPr>
            <sz val="8"/>
            <color indexed="81"/>
            <rFont val="Tahoma"/>
            <family val="2"/>
          </rPr>
          <t xml:space="preserve">
</t>
        </r>
      </text>
    </comment>
    <comment ref="Z793" authorId="0" shapeId="0">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text>
        <r>
          <rPr>
            <b/>
            <sz val="8"/>
            <color indexed="81"/>
            <rFont val="Tahoma"/>
            <family val="2"/>
          </rPr>
          <t>Counting from High count Backwards- this is Fiber Strand 133</t>
        </r>
      </text>
    </comment>
    <comment ref="AB793" authorId="0" shapeId="0">
      <text>
        <r>
          <rPr>
            <b/>
            <sz val="8"/>
            <color indexed="81"/>
            <rFont val="Tahoma"/>
            <family val="2"/>
          </rPr>
          <t>Counting from High count Backwards- this is Fiber Strand 144</t>
        </r>
        <r>
          <rPr>
            <sz val="8"/>
            <color indexed="81"/>
            <rFont val="Tahoma"/>
            <family val="2"/>
          </rPr>
          <t xml:space="preserve">
</t>
        </r>
      </text>
    </comment>
    <comment ref="C794" authorId="0" shapeId="0">
      <text>
        <r>
          <rPr>
            <b/>
            <sz val="8"/>
            <color indexed="81"/>
            <rFont val="Tahoma"/>
            <family val="2"/>
          </rPr>
          <t xml:space="preserve">Select if this tether will be used to feed a CFST or a lateral cable. </t>
        </r>
      </text>
    </comment>
    <comment ref="D794" authorId="0" shapeId="0">
      <text>
        <r>
          <rPr>
            <b/>
            <sz val="8"/>
            <color indexed="81"/>
            <rFont val="Tahoma"/>
            <family val="2"/>
          </rPr>
          <t>Note the Terminal Address to keep your locations straight</t>
        </r>
        <r>
          <rPr>
            <sz val="8"/>
            <color indexed="81"/>
            <rFont val="Tahoma"/>
            <family val="2"/>
          </rPr>
          <t xml:space="preserve">
</t>
        </r>
      </text>
    </comment>
    <comment ref="E794" authorId="0" shapeId="0">
      <text>
        <r>
          <rPr>
            <b/>
            <sz val="9"/>
            <color indexed="81"/>
            <rFont val="Calibri"/>
            <family val="2"/>
            <scheme val="minor"/>
          </rPr>
          <t>Pick the Tether Size for the location</t>
        </r>
        <r>
          <rPr>
            <sz val="8"/>
            <color indexed="81"/>
            <rFont val="Tahoma"/>
            <family val="2"/>
          </rPr>
          <t xml:space="preserve">
</t>
        </r>
      </text>
    </comment>
    <comment ref="F794" authorId="2" shapeId="0">
      <text>
        <r>
          <rPr>
            <b/>
            <sz val="9"/>
            <color indexed="81"/>
            <rFont val="Tahoma"/>
            <family val="2"/>
          </rPr>
          <t>Identify TCF or FST location.
Leave blank if tether is NOT for a TCF or FST!</t>
        </r>
      </text>
    </comment>
    <comment ref="H794" authorId="0" shapeId="0">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text>
        <r>
          <rPr>
            <b/>
            <sz val="8"/>
            <color indexed="81"/>
            <rFont val="Tahoma"/>
            <family val="2"/>
          </rPr>
          <t>If any of these numbers are negative, check your PON count and Cable size</t>
        </r>
      </text>
    </comment>
    <comment ref="J79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text>
        <r>
          <rPr>
            <b/>
            <sz val="9"/>
            <color indexed="81"/>
            <rFont val="Tahoma"/>
            <family val="2"/>
          </rPr>
          <t>Leave blank if using 10' Terminal Tail
Enter Tail length if greater than 10'</t>
        </r>
      </text>
    </comment>
    <comment ref="M794" authorId="0" shapeId="0">
      <text>
        <r>
          <rPr>
            <b/>
            <sz val="8"/>
            <color indexed="81"/>
            <rFont val="Tahoma"/>
            <family val="2"/>
          </rPr>
          <t>Make design notes such as slack coils, realingment loops,  or location notes</t>
        </r>
      </text>
    </comment>
    <comment ref="Z794" authorId="0" shapeId="0">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text>
        <r>
          <rPr>
            <b/>
            <sz val="8"/>
            <color indexed="81"/>
            <rFont val="Tahoma"/>
            <family val="2"/>
          </rPr>
          <t xml:space="preserve">Counting from High count Backwards- this is Fiber Strand 145
</t>
        </r>
      </text>
    </comment>
    <comment ref="AB794" authorId="0" shapeId="0">
      <text>
        <r>
          <rPr>
            <b/>
            <sz val="8"/>
            <color indexed="81"/>
            <rFont val="Tahoma"/>
            <family val="2"/>
          </rPr>
          <t>Counting from High count Backwards- this is Fiber Strand 156</t>
        </r>
      </text>
    </comment>
    <comment ref="J796" authorId="1" shapeId="0">
      <text>
        <r>
          <rPr>
            <b/>
            <sz val="9"/>
            <color indexed="81"/>
            <rFont val="Tahoma"/>
            <family val="2"/>
          </rPr>
          <t>If this highlights as an error, consider upsizing the Tether size for better ribbon utilization</t>
        </r>
      </text>
    </comment>
    <comment ref="J797" authorId="1" shapeId="0">
      <text>
        <r>
          <rPr>
            <b/>
            <sz val="9"/>
            <color indexed="81"/>
            <rFont val="Tahoma"/>
            <family val="2"/>
          </rPr>
          <t>If this highlights as an error, consider upsizing the Tether size for better ribbon utilization</t>
        </r>
      </text>
    </comment>
    <comment ref="J798" authorId="1" shapeId="0">
      <text>
        <r>
          <rPr>
            <b/>
            <sz val="9"/>
            <color indexed="81"/>
            <rFont val="Tahoma"/>
            <family val="2"/>
          </rPr>
          <t>If this highlights as an error, consider upsizing the Tether size for better ribbon utilization</t>
        </r>
      </text>
    </comment>
    <comment ref="J799" authorId="1" shapeId="0">
      <text>
        <r>
          <rPr>
            <b/>
            <sz val="9"/>
            <color indexed="81"/>
            <rFont val="Tahoma"/>
            <family val="2"/>
          </rPr>
          <t>If this highlights as an error, consider upsizing the Tether size for better ribbon utilization</t>
        </r>
      </text>
    </comment>
    <comment ref="J800" authorId="1" shapeId="0">
      <text>
        <r>
          <rPr>
            <b/>
            <sz val="9"/>
            <color indexed="81"/>
            <rFont val="Tahoma"/>
            <family val="2"/>
          </rPr>
          <t>If this highlights as an error, consider upsizing the Tether size for better ribbon utilization</t>
        </r>
      </text>
    </comment>
    <comment ref="J801" authorId="1" shapeId="0">
      <text>
        <r>
          <rPr>
            <b/>
            <sz val="9"/>
            <color indexed="81"/>
            <rFont val="Tahoma"/>
            <family val="2"/>
          </rPr>
          <t>If this highlights as an error, consider upsizing the Tether size for better ribbon utilization</t>
        </r>
      </text>
    </comment>
    <comment ref="J802" authorId="1" shapeId="0">
      <text>
        <r>
          <rPr>
            <b/>
            <sz val="9"/>
            <color indexed="81"/>
            <rFont val="Tahoma"/>
            <family val="2"/>
          </rPr>
          <t>If this highlights as an error, consider upsizing the Tether size for better ribbon utilization</t>
        </r>
      </text>
    </comment>
    <comment ref="J803" authorId="1" shapeId="0">
      <text>
        <r>
          <rPr>
            <b/>
            <sz val="9"/>
            <color indexed="81"/>
            <rFont val="Tahoma"/>
            <family val="2"/>
          </rPr>
          <t>If this highlights as an error, consider upsizing the Tether size for better ribbon utilization</t>
        </r>
      </text>
    </comment>
    <comment ref="J804" authorId="1" shapeId="0">
      <text>
        <r>
          <rPr>
            <b/>
            <sz val="9"/>
            <color indexed="81"/>
            <rFont val="Tahoma"/>
            <family val="2"/>
          </rPr>
          <t>If this highlights as an error, consider upsizing the Tether size for better ribbon utilization</t>
        </r>
      </text>
    </comment>
    <comment ref="J805" authorId="1" shapeId="0">
      <text>
        <r>
          <rPr>
            <b/>
            <sz val="9"/>
            <color indexed="81"/>
            <rFont val="Tahoma"/>
            <family val="2"/>
          </rPr>
          <t>If this highlights as an error, consider upsizing the Tether size for better ribbon utilization</t>
        </r>
      </text>
    </comment>
    <comment ref="J806" authorId="1" shapeId="0">
      <text>
        <r>
          <rPr>
            <b/>
            <sz val="9"/>
            <color indexed="81"/>
            <rFont val="Tahoma"/>
            <family val="2"/>
          </rPr>
          <t>If this highlights as an error, consider upsizing the Tether size for better ribbon utilization</t>
        </r>
      </text>
    </comment>
    <comment ref="J807" authorId="1" shapeId="0">
      <text>
        <r>
          <rPr>
            <b/>
            <sz val="9"/>
            <color indexed="81"/>
            <rFont val="Tahoma"/>
            <family val="2"/>
          </rPr>
          <t>If this highlights as an error, consider upsizing the Tether size for better ribbon utilization</t>
        </r>
      </text>
    </comment>
    <comment ref="J808" authorId="1" shapeId="0">
      <text>
        <r>
          <rPr>
            <b/>
            <sz val="9"/>
            <color indexed="81"/>
            <rFont val="Tahoma"/>
            <family val="2"/>
          </rPr>
          <t>If this highlights as an error, consider upsizing the Tether size for better ribbon utilization</t>
        </r>
      </text>
    </comment>
    <comment ref="J809" authorId="1" shapeId="0">
      <text>
        <r>
          <rPr>
            <b/>
            <sz val="9"/>
            <color indexed="81"/>
            <rFont val="Tahoma"/>
            <family val="2"/>
          </rPr>
          <t>If this highlights as an error, consider upsizing the Tether size for better ribbon utilization</t>
        </r>
      </text>
    </comment>
    <comment ref="J810" authorId="1" shapeId="0">
      <text>
        <r>
          <rPr>
            <b/>
            <sz val="9"/>
            <color indexed="81"/>
            <rFont val="Tahoma"/>
            <family val="2"/>
          </rPr>
          <t>If this highlights as an error, consider upsizing the Tether size for better ribbon utilization</t>
        </r>
      </text>
    </comment>
    <comment ref="J811" authorId="1" shapeId="0">
      <text>
        <r>
          <rPr>
            <b/>
            <sz val="9"/>
            <color indexed="81"/>
            <rFont val="Tahoma"/>
            <family val="2"/>
          </rPr>
          <t>If this highlights as an error, consider upsizing the Tether size for better ribbon utilization</t>
        </r>
      </text>
    </comment>
    <comment ref="J812" authorId="1" shapeId="0">
      <text>
        <r>
          <rPr>
            <b/>
            <sz val="9"/>
            <color indexed="81"/>
            <rFont val="Tahoma"/>
            <family val="2"/>
          </rPr>
          <t>If this highlights as an error, consider upsizing the Tether size for better ribbon utilization</t>
        </r>
      </text>
    </comment>
    <comment ref="J813" authorId="1" shapeId="0">
      <text>
        <r>
          <rPr>
            <b/>
            <sz val="9"/>
            <color indexed="81"/>
            <rFont val="Tahoma"/>
            <family val="2"/>
          </rPr>
          <t>If this highlights as an error, consider upsizing the Tether size for better ribbon utilization</t>
        </r>
      </text>
    </comment>
    <comment ref="C814" authorId="1" shapeId="0">
      <text>
        <r>
          <rPr>
            <b/>
            <sz val="9"/>
            <color indexed="81"/>
            <rFont val="Tahoma"/>
            <family val="2"/>
          </rPr>
          <t>DBL REV requires TWO rows!
TPL REV requires THREE rows!
QD REV requires FOUR rows!</t>
        </r>
      </text>
    </comment>
    <comment ref="J814" authorId="1" shapeId="0">
      <text>
        <r>
          <rPr>
            <b/>
            <sz val="9"/>
            <color indexed="81"/>
            <rFont val="Tahoma"/>
            <family val="2"/>
          </rPr>
          <t>If this highlights as an error, consider upsizing the Tether size for better ribbon utilization</t>
        </r>
      </text>
    </comment>
    <comment ref="C815" authorId="1" shapeId="0">
      <text>
        <r>
          <rPr>
            <b/>
            <sz val="9"/>
            <color indexed="81"/>
            <rFont val="Tahoma"/>
            <family val="2"/>
          </rPr>
          <t>DBL REV requires TWO rows!
TPL REV requires THREE rows!
QD REV requires FOUR rows!</t>
        </r>
      </text>
    </comment>
    <comment ref="J815" authorId="1" shapeId="0">
      <text>
        <r>
          <rPr>
            <b/>
            <sz val="9"/>
            <color indexed="81"/>
            <rFont val="Tahoma"/>
            <family val="2"/>
          </rPr>
          <t>If this highlights as an error, consider upsizing the Tether size for better ribbon utilization</t>
        </r>
      </text>
    </comment>
    <comment ref="C816" authorId="1" shapeId="0">
      <text>
        <r>
          <rPr>
            <b/>
            <sz val="9"/>
            <color indexed="81"/>
            <rFont val="Tahoma"/>
            <family val="2"/>
          </rPr>
          <t>DBL REV requires TWO rows!
TPL REV requires THREE rows!
QD REV requires FOUR rows!</t>
        </r>
      </text>
    </comment>
    <comment ref="J816" authorId="1" shapeId="0">
      <text>
        <r>
          <rPr>
            <b/>
            <sz val="9"/>
            <color indexed="81"/>
            <rFont val="Tahoma"/>
            <family val="2"/>
          </rPr>
          <t>If this highlights as an error, consider upsizing the Tether size for better ribbon utilization</t>
        </r>
      </text>
    </comment>
    <comment ref="C817" authorId="1" shapeId="0">
      <text>
        <r>
          <rPr>
            <b/>
            <sz val="9"/>
            <color indexed="81"/>
            <rFont val="Tahoma"/>
            <family val="2"/>
          </rPr>
          <t>DBL REV requires TWO rows!
TPL REV requires THREE rows!
QD REV requires FOUR rows!</t>
        </r>
      </text>
    </comment>
    <comment ref="J817" authorId="1" shapeId="0">
      <text>
        <r>
          <rPr>
            <b/>
            <sz val="9"/>
            <color indexed="81"/>
            <rFont val="Tahoma"/>
            <family val="2"/>
          </rPr>
          <t>If this highlights as an error, consider upsizing the Tether size for better ribbon utilization</t>
        </r>
      </text>
    </comment>
    <comment ref="C818" authorId="1" shapeId="0">
      <text>
        <r>
          <rPr>
            <b/>
            <sz val="9"/>
            <color indexed="81"/>
            <rFont val="Tahoma"/>
            <family val="2"/>
          </rPr>
          <t>DBL REV requires TWO rows!
TPL REV requires THREE rows!
QD REV requires FOUR rows!</t>
        </r>
      </text>
    </comment>
    <comment ref="J818" authorId="1" shapeId="0">
      <text>
        <r>
          <rPr>
            <b/>
            <sz val="9"/>
            <color indexed="81"/>
            <rFont val="Tahoma"/>
            <family val="2"/>
          </rPr>
          <t>If this highlights as an error, consider upsizing the Tether size for better ribbon utilization</t>
        </r>
      </text>
    </comment>
    <comment ref="C819" authorId="1" shapeId="0">
      <text>
        <r>
          <rPr>
            <b/>
            <sz val="9"/>
            <color indexed="81"/>
            <rFont val="Tahoma"/>
            <family val="2"/>
          </rPr>
          <t>DBL REV requires TWO rows!
TPL REV requires THREE rows!
QD REV requires FOUR rows!</t>
        </r>
      </text>
    </comment>
    <comment ref="J819" authorId="1" shapeId="0">
      <text>
        <r>
          <rPr>
            <b/>
            <sz val="9"/>
            <color indexed="81"/>
            <rFont val="Tahoma"/>
            <family val="2"/>
          </rPr>
          <t>If this highlights as an error, consider upsizing the Tether size for better ribbon utilization</t>
        </r>
      </text>
    </comment>
    <comment ref="C820" authorId="1" shapeId="0">
      <text>
        <r>
          <rPr>
            <b/>
            <sz val="9"/>
            <color indexed="81"/>
            <rFont val="Tahoma"/>
            <family val="2"/>
          </rPr>
          <t>DBL REV requires TWO rows!
TPL REV requires THREE rows!
QD REV requires FOUR rows!</t>
        </r>
      </text>
    </comment>
    <comment ref="J820" authorId="1" shapeId="0">
      <text>
        <r>
          <rPr>
            <b/>
            <sz val="9"/>
            <color indexed="81"/>
            <rFont val="Tahoma"/>
            <family val="2"/>
          </rPr>
          <t>If this highlights as an error, consider upsizing the Tether size for better ribbon utilization</t>
        </r>
      </text>
    </comment>
    <comment ref="B82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text>
        <r>
          <rPr>
            <b/>
            <sz val="8"/>
            <color indexed="81"/>
            <rFont val="Tahoma"/>
            <family val="2"/>
          </rPr>
          <t>This will be added to Planning Load Block A for TOTAL</t>
        </r>
        <r>
          <rPr>
            <sz val="8"/>
            <color indexed="81"/>
            <rFont val="Tahoma"/>
            <family val="2"/>
          </rPr>
          <t xml:space="preserve">
</t>
        </r>
      </text>
    </comment>
    <comment ref="J826" authorId="0" shapeId="0">
      <text>
        <r>
          <rPr>
            <b/>
            <sz val="8"/>
            <color indexed="81"/>
            <rFont val="Tahoma"/>
            <family val="2"/>
          </rPr>
          <t>This is the PON OUT count that is not assigned in this cable reel.</t>
        </r>
        <r>
          <rPr>
            <sz val="8"/>
            <color indexed="81"/>
            <rFont val="Tahoma"/>
            <family val="2"/>
          </rPr>
          <t xml:space="preserve">
</t>
        </r>
      </text>
    </comment>
    <comment ref="P826" authorId="1" shapeId="0">
      <text>
        <r>
          <rPr>
            <b/>
            <sz val="9"/>
            <color indexed="81"/>
            <rFont val="Tahoma"/>
            <family val="2"/>
          </rPr>
          <t>REMEMBER: 2-Fbr Tethers are NOT available for RPX CABLE!</t>
        </r>
      </text>
    </comment>
    <comment ref="Q826" authorId="1" shapeId="0">
      <text>
        <r>
          <rPr>
            <b/>
            <sz val="9"/>
            <color indexed="81"/>
            <rFont val="Tahoma"/>
            <family val="2"/>
          </rPr>
          <t>REMEMBER: 2-Fbr Tethers are NOT available for RPX CABLE!</t>
        </r>
      </text>
    </comment>
    <comment ref="S826" authorId="1" shapeId="0">
      <text>
        <r>
          <rPr>
            <b/>
            <sz val="9"/>
            <color indexed="81"/>
            <rFont val="Tahoma"/>
            <family val="2"/>
          </rPr>
          <t>REMEMBER: 2-Fbr Tethers are NOT available for RPX CABLE!</t>
        </r>
      </text>
    </comment>
    <comment ref="T826" authorId="1" shapeId="0">
      <text>
        <r>
          <rPr>
            <b/>
            <sz val="9"/>
            <color indexed="81"/>
            <rFont val="Tahoma"/>
            <family val="2"/>
          </rPr>
          <t>REMEMBER: 2-Fbr Tethers are NOT available for RPX CABLE!</t>
        </r>
      </text>
    </comment>
    <comment ref="B82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text>
        <r>
          <rPr>
            <b/>
            <sz val="8"/>
            <color indexed="81"/>
            <rFont val="Tahoma"/>
            <family val="2"/>
          </rPr>
          <t>Make sure you add this number to "TAT FIBERS ASSIGNED" for the total required in the Load Block on the prints.</t>
        </r>
      </text>
    </comment>
    <comment ref="G827" authorId="0" shapeId="0">
      <text>
        <r>
          <rPr>
            <b/>
            <sz val="8"/>
            <color indexed="81"/>
            <rFont val="Tahoma"/>
            <family val="2"/>
          </rPr>
          <t>Includes "DEAD" Count (No PON count assigned)</t>
        </r>
      </text>
    </comment>
    <comment ref="I82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text>
        <r>
          <rPr>
            <b/>
            <sz val="9"/>
            <color indexed="81"/>
            <rFont val="Tahoma"/>
            <family val="2"/>
          </rPr>
          <t>REMEMBER: 6-Fbr Tethers are NOT available for RPX CABLE!</t>
        </r>
      </text>
    </comment>
    <comment ref="Q828" authorId="1" shapeId="0">
      <text>
        <r>
          <rPr>
            <b/>
            <sz val="9"/>
            <color indexed="81"/>
            <rFont val="Tahoma"/>
            <family val="2"/>
          </rPr>
          <t>REMEMBER: 6-Fbr Tethers are NOT available for RPX CABLE!</t>
        </r>
      </text>
    </comment>
    <comment ref="S828" authorId="1" shapeId="0">
      <text>
        <r>
          <rPr>
            <b/>
            <sz val="9"/>
            <color indexed="81"/>
            <rFont val="Tahoma"/>
            <family val="2"/>
          </rPr>
          <t>REMEMBER: 6-Fbr Tethers are NOT available for RPX CABLE!</t>
        </r>
      </text>
    </comment>
    <comment ref="T828" authorId="1" shapeId="0">
      <text>
        <r>
          <rPr>
            <b/>
            <sz val="9"/>
            <color indexed="81"/>
            <rFont val="Tahoma"/>
            <family val="2"/>
          </rPr>
          <t>REMEMBER: 6-Fbr Tethers are NOT available for AERIAL CABLE!</t>
        </r>
      </text>
    </comment>
    <comment ref="B82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text>
        <r>
          <rPr>
            <b/>
            <sz val="8"/>
            <color indexed="81"/>
            <rFont val="Tahoma"/>
            <family val="2"/>
          </rPr>
          <t>These are "manufacturing rules" and general warnings</t>
        </r>
        <r>
          <rPr>
            <sz val="8"/>
            <color indexed="81"/>
            <rFont val="Tahoma"/>
            <family val="2"/>
          </rPr>
          <t xml:space="preserve">
</t>
        </r>
      </text>
    </comment>
    <comment ref="B83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text>
        <r>
          <rPr>
            <b/>
            <sz val="8"/>
            <color indexed="81"/>
            <rFont val="Tahoma"/>
            <family val="2"/>
          </rPr>
          <t>This number is a sum of TOTAL PLANNED plus the ASSIGNED TO TETHERS</t>
        </r>
        <r>
          <rPr>
            <sz val="8"/>
            <color indexed="81"/>
            <rFont val="Tahoma"/>
            <family val="2"/>
          </rPr>
          <t xml:space="preserve">
</t>
        </r>
      </text>
    </comment>
    <comment ref="Z834" authorId="0" shapeId="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text>
        <r>
          <rPr>
            <b/>
            <sz val="8"/>
            <color indexed="81"/>
            <rFont val="Tahoma"/>
            <family val="2"/>
          </rPr>
          <t>Counting from High count Backwards- this is Fiber Strand 133</t>
        </r>
      </text>
    </comment>
    <comment ref="AB834" authorId="0" shapeId="0">
      <text>
        <r>
          <rPr>
            <b/>
            <sz val="8"/>
            <color indexed="81"/>
            <rFont val="Tahoma"/>
            <family val="2"/>
          </rPr>
          <t>Counting from High count Backwards- this is Fiber Strand 144</t>
        </r>
        <r>
          <rPr>
            <sz val="8"/>
            <color indexed="81"/>
            <rFont val="Tahoma"/>
            <family val="2"/>
          </rPr>
          <t xml:space="preserve">
</t>
        </r>
      </text>
    </comment>
    <comment ref="C835" authorId="0" shapeId="0">
      <text>
        <r>
          <rPr>
            <b/>
            <sz val="8"/>
            <color indexed="81"/>
            <rFont val="Tahoma"/>
            <family val="2"/>
          </rPr>
          <t xml:space="preserve">Select if this tether will be used to feed a CFST or a lateral cable. </t>
        </r>
      </text>
    </comment>
    <comment ref="D835" authorId="0" shapeId="0">
      <text>
        <r>
          <rPr>
            <b/>
            <sz val="8"/>
            <color indexed="81"/>
            <rFont val="Tahoma"/>
            <family val="2"/>
          </rPr>
          <t>Note the Terminal Address to keep your locations straight</t>
        </r>
        <r>
          <rPr>
            <sz val="8"/>
            <color indexed="81"/>
            <rFont val="Tahoma"/>
            <family val="2"/>
          </rPr>
          <t xml:space="preserve">
</t>
        </r>
      </text>
    </comment>
    <comment ref="E835" authorId="0" shapeId="0">
      <text>
        <r>
          <rPr>
            <b/>
            <sz val="9"/>
            <color indexed="81"/>
            <rFont val="Calibri"/>
            <family val="2"/>
            <scheme val="minor"/>
          </rPr>
          <t>Pick the Tether Size for the location</t>
        </r>
        <r>
          <rPr>
            <sz val="8"/>
            <color indexed="81"/>
            <rFont val="Tahoma"/>
            <family val="2"/>
          </rPr>
          <t xml:space="preserve">
</t>
        </r>
      </text>
    </comment>
    <comment ref="F835" authorId="2" shapeId="0">
      <text>
        <r>
          <rPr>
            <b/>
            <sz val="9"/>
            <color indexed="81"/>
            <rFont val="Tahoma"/>
            <family val="2"/>
          </rPr>
          <t>Identify TCF or FST location.
Leave blank if tether is NOT for a TCF or FST!</t>
        </r>
      </text>
    </comment>
    <comment ref="H835" authorId="0" shapeId="0">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text>
        <r>
          <rPr>
            <b/>
            <sz val="8"/>
            <color indexed="81"/>
            <rFont val="Tahoma"/>
            <family val="2"/>
          </rPr>
          <t>If any of these numbers are negative, check your PON count and Cable size</t>
        </r>
      </text>
    </comment>
    <comment ref="J83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text>
        <r>
          <rPr>
            <b/>
            <sz val="9"/>
            <color indexed="81"/>
            <rFont val="Tahoma"/>
            <family val="2"/>
          </rPr>
          <t>Leave blank if using 10' Terminal Tail
Enter Tail length if greater than 10'</t>
        </r>
      </text>
    </comment>
    <comment ref="M835" authorId="0" shapeId="0">
      <text>
        <r>
          <rPr>
            <b/>
            <sz val="8"/>
            <color indexed="81"/>
            <rFont val="Tahoma"/>
            <family val="2"/>
          </rPr>
          <t>Make design notes such as slack coils, realingment loops,  or location notes</t>
        </r>
      </text>
    </comment>
    <comment ref="Z835" authorId="0" shapeId="0">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text>
        <r>
          <rPr>
            <b/>
            <sz val="8"/>
            <color indexed="81"/>
            <rFont val="Tahoma"/>
            <family val="2"/>
          </rPr>
          <t xml:space="preserve">Counting from High count Backwards- this is Fiber Strand 145
</t>
        </r>
      </text>
    </comment>
    <comment ref="AB835" authorId="0" shapeId="0">
      <text>
        <r>
          <rPr>
            <b/>
            <sz val="8"/>
            <color indexed="81"/>
            <rFont val="Tahoma"/>
            <family val="2"/>
          </rPr>
          <t>Counting from High count Backwards- this is Fiber Strand 156</t>
        </r>
      </text>
    </comment>
    <comment ref="J837" authorId="1" shapeId="0">
      <text>
        <r>
          <rPr>
            <b/>
            <sz val="9"/>
            <color indexed="81"/>
            <rFont val="Tahoma"/>
            <family val="2"/>
          </rPr>
          <t>If this highlights as an error, consider upsizing the Tether size for better ribbon utilization</t>
        </r>
      </text>
    </comment>
    <comment ref="J838" authorId="1" shapeId="0">
      <text>
        <r>
          <rPr>
            <b/>
            <sz val="9"/>
            <color indexed="81"/>
            <rFont val="Tahoma"/>
            <family val="2"/>
          </rPr>
          <t>If this highlights as an error, consider upsizing the Tether size for better ribbon utilization</t>
        </r>
      </text>
    </comment>
    <comment ref="J839" authorId="1" shapeId="0">
      <text>
        <r>
          <rPr>
            <b/>
            <sz val="9"/>
            <color indexed="81"/>
            <rFont val="Tahoma"/>
            <family val="2"/>
          </rPr>
          <t>If this highlights as an error, consider upsizing the Tether size for better ribbon utilization</t>
        </r>
      </text>
    </comment>
    <comment ref="J840" authorId="1" shapeId="0">
      <text>
        <r>
          <rPr>
            <b/>
            <sz val="9"/>
            <color indexed="81"/>
            <rFont val="Tahoma"/>
            <family val="2"/>
          </rPr>
          <t>If this highlights as an error, consider upsizing the Tether size for better ribbon utilization</t>
        </r>
      </text>
    </comment>
    <comment ref="J841" authorId="1" shapeId="0">
      <text>
        <r>
          <rPr>
            <b/>
            <sz val="9"/>
            <color indexed="81"/>
            <rFont val="Tahoma"/>
            <family val="2"/>
          </rPr>
          <t>If this highlights as an error, consider upsizing the Tether size for better ribbon utilization</t>
        </r>
      </text>
    </comment>
    <comment ref="J842" authorId="1" shapeId="0">
      <text>
        <r>
          <rPr>
            <b/>
            <sz val="9"/>
            <color indexed="81"/>
            <rFont val="Tahoma"/>
            <family val="2"/>
          </rPr>
          <t>If this highlights as an error, consider upsizing the Tether size for better ribbon utilization</t>
        </r>
      </text>
    </comment>
    <comment ref="J843" authorId="1" shapeId="0">
      <text>
        <r>
          <rPr>
            <b/>
            <sz val="9"/>
            <color indexed="81"/>
            <rFont val="Tahoma"/>
            <family val="2"/>
          </rPr>
          <t>If this highlights as an error, consider upsizing the Tether size for better ribbon utilization</t>
        </r>
      </text>
    </comment>
    <comment ref="J844" authorId="1" shapeId="0">
      <text>
        <r>
          <rPr>
            <b/>
            <sz val="9"/>
            <color indexed="81"/>
            <rFont val="Tahoma"/>
            <family val="2"/>
          </rPr>
          <t>If this highlights as an error, consider upsizing the Tether size for better ribbon utilization</t>
        </r>
      </text>
    </comment>
    <comment ref="J845" authorId="1" shapeId="0">
      <text>
        <r>
          <rPr>
            <b/>
            <sz val="9"/>
            <color indexed="81"/>
            <rFont val="Tahoma"/>
            <family val="2"/>
          </rPr>
          <t>If this highlights as an error, consider upsizing the Tether size for better ribbon utilization</t>
        </r>
      </text>
    </comment>
    <comment ref="J846" authorId="1" shapeId="0">
      <text>
        <r>
          <rPr>
            <b/>
            <sz val="9"/>
            <color indexed="81"/>
            <rFont val="Tahoma"/>
            <family val="2"/>
          </rPr>
          <t>If this highlights as an error, consider upsizing the Tether size for better ribbon utilization</t>
        </r>
      </text>
    </comment>
    <comment ref="J847" authorId="1" shapeId="0">
      <text>
        <r>
          <rPr>
            <b/>
            <sz val="9"/>
            <color indexed="81"/>
            <rFont val="Tahoma"/>
            <family val="2"/>
          </rPr>
          <t>If this highlights as an error, consider upsizing the Tether size for better ribbon utilization</t>
        </r>
      </text>
    </comment>
    <comment ref="J848" authorId="1" shapeId="0">
      <text>
        <r>
          <rPr>
            <b/>
            <sz val="9"/>
            <color indexed="81"/>
            <rFont val="Tahoma"/>
            <family val="2"/>
          </rPr>
          <t>If this highlights as an error, consider upsizing the Tether size for better ribbon utilization</t>
        </r>
      </text>
    </comment>
    <comment ref="J849" authorId="1" shapeId="0">
      <text>
        <r>
          <rPr>
            <b/>
            <sz val="9"/>
            <color indexed="81"/>
            <rFont val="Tahoma"/>
            <family val="2"/>
          </rPr>
          <t>If this highlights as an error, consider upsizing the Tether size for better ribbon utilization</t>
        </r>
      </text>
    </comment>
    <comment ref="J850" authorId="1" shapeId="0">
      <text>
        <r>
          <rPr>
            <b/>
            <sz val="9"/>
            <color indexed="81"/>
            <rFont val="Tahoma"/>
            <family val="2"/>
          </rPr>
          <t>If this highlights as an error, consider upsizing the Tether size for better ribbon utilization</t>
        </r>
      </text>
    </comment>
    <comment ref="J851" authorId="1" shapeId="0">
      <text>
        <r>
          <rPr>
            <b/>
            <sz val="9"/>
            <color indexed="81"/>
            <rFont val="Tahoma"/>
            <family val="2"/>
          </rPr>
          <t>If this highlights as an error, consider upsizing the Tether size for better ribbon utilization</t>
        </r>
      </text>
    </comment>
    <comment ref="J852" authorId="1" shapeId="0">
      <text>
        <r>
          <rPr>
            <b/>
            <sz val="9"/>
            <color indexed="81"/>
            <rFont val="Tahoma"/>
            <family val="2"/>
          </rPr>
          <t>If this highlights as an error, consider upsizing the Tether size for better ribbon utilization</t>
        </r>
      </text>
    </comment>
    <comment ref="J853" authorId="1" shapeId="0">
      <text>
        <r>
          <rPr>
            <b/>
            <sz val="9"/>
            <color indexed="81"/>
            <rFont val="Tahoma"/>
            <family val="2"/>
          </rPr>
          <t>If this highlights as an error, consider upsizing the Tether size for better ribbon utilization</t>
        </r>
      </text>
    </comment>
    <comment ref="J854" authorId="1" shapeId="0">
      <text>
        <r>
          <rPr>
            <b/>
            <sz val="9"/>
            <color indexed="81"/>
            <rFont val="Tahoma"/>
            <family val="2"/>
          </rPr>
          <t>If this highlights as an error, consider upsizing the Tether size for better ribbon utilization</t>
        </r>
      </text>
    </comment>
    <comment ref="C855" authorId="1" shapeId="0">
      <text>
        <r>
          <rPr>
            <b/>
            <sz val="9"/>
            <color indexed="81"/>
            <rFont val="Tahoma"/>
            <family val="2"/>
          </rPr>
          <t>DBL REV requires TWO rows!
TPL REV requires THREE rows!
QD REV requires FOUR rows!</t>
        </r>
      </text>
    </comment>
    <comment ref="J855" authorId="1" shapeId="0">
      <text>
        <r>
          <rPr>
            <b/>
            <sz val="9"/>
            <color indexed="81"/>
            <rFont val="Tahoma"/>
            <family val="2"/>
          </rPr>
          <t>If this highlights as an error, consider upsizing the Tether size for better ribbon utilization</t>
        </r>
      </text>
    </comment>
    <comment ref="C856" authorId="1" shapeId="0">
      <text>
        <r>
          <rPr>
            <b/>
            <sz val="9"/>
            <color indexed="81"/>
            <rFont val="Tahoma"/>
            <family val="2"/>
          </rPr>
          <t>DBL REV requires TWO rows!
TPL REV requires THREE rows!
QD REV requires FOUR rows!</t>
        </r>
      </text>
    </comment>
    <comment ref="J856" authorId="1" shapeId="0">
      <text>
        <r>
          <rPr>
            <b/>
            <sz val="9"/>
            <color indexed="81"/>
            <rFont val="Tahoma"/>
            <family val="2"/>
          </rPr>
          <t>If this highlights as an error, consider upsizing the Tether size for better ribbon utilization</t>
        </r>
      </text>
    </comment>
    <comment ref="C857" authorId="1" shapeId="0">
      <text>
        <r>
          <rPr>
            <b/>
            <sz val="9"/>
            <color indexed="81"/>
            <rFont val="Tahoma"/>
            <family val="2"/>
          </rPr>
          <t>DBL REV requires TWO rows!
TPL REV requires THREE rows!
QD REV requires FOUR rows!</t>
        </r>
      </text>
    </comment>
    <comment ref="J857" authorId="1" shapeId="0">
      <text>
        <r>
          <rPr>
            <b/>
            <sz val="9"/>
            <color indexed="81"/>
            <rFont val="Tahoma"/>
            <family val="2"/>
          </rPr>
          <t>If this highlights as an error, consider upsizing the Tether size for better ribbon utilization</t>
        </r>
      </text>
    </comment>
    <comment ref="C858" authorId="1" shapeId="0">
      <text>
        <r>
          <rPr>
            <b/>
            <sz val="9"/>
            <color indexed="81"/>
            <rFont val="Tahoma"/>
            <family val="2"/>
          </rPr>
          <t>DBL REV requires TWO rows!
TPL REV requires THREE rows!
QD REV requires FOUR rows!</t>
        </r>
      </text>
    </comment>
    <comment ref="J858" authorId="1" shapeId="0">
      <text>
        <r>
          <rPr>
            <b/>
            <sz val="9"/>
            <color indexed="81"/>
            <rFont val="Tahoma"/>
            <family val="2"/>
          </rPr>
          <t>If this highlights as an error, consider upsizing the Tether size for better ribbon utilization</t>
        </r>
      </text>
    </comment>
    <comment ref="C859" authorId="1" shapeId="0">
      <text>
        <r>
          <rPr>
            <b/>
            <sz val="9"/>
            <color indexed="81"/>
            <rFont val="Tahoma"/>
            <family val="2"/>
          </rPr>
          <t>DBL REV requires TWO rows!
TPL REV requires THREE rows!
QD REV requires FOUR rows!</t>
        </r>
      </text>
    </comment>
    <comment ref="J859" authorId="1" shapeId="0">
      <text>
        <r>
          <rPr>
            <b/>
            <sz val="9"/>
            <color indexed="81"/>
            <rFont val="Tahoma"/>
            <family val="2"/>
          </rPr>
          <t>If this highlights as an error, consider upsizing the Tether size for better ribbon utilization</t>
        </r>
      </text>
    </comment>
    <comment ref="C860" authorId="1" shapeId="0">
      <text>
        <r>
          <rPr>
            <b/>
            <sz val="9"/>
            <color indexed="81"/>
            <rFont val="Tahoma"/>
            <family val="2"/>
          </rPr>
          <t>DBL REV requires TWO rows!
TPL REV requires THREE rows!
QD REV requires FOUR rows!</t>
        </r>
      </text>
    </comment>
    <comment ref="J860" authorId="1" shapeId="0">
      <text>
        <r>
          <rPr>
            <b/>
            <sz val="9"/>
            <color indexed="81"/>
            <rFont val="Tahoma"/>
            <family val="2"/>
          </rPr>
          <t>If this highlights as an error, consider upsizing the Tether size for better ribbon utilization</t>
        </r>
      </text>
    </comment>
    <comment ref="C861" authorId="1" shapeId="0">
      <text>
        <r>
          <rPr>
            <b/>
            <sz val="9"/>
            <color indexed="81"/>
            <rFont val="Tahoma"/>
            <family val="2"/>
          </rPr>
          <t>DBL REV requires TWO rows!
TPL REV requires THREE rows!
QD REV requires FOUR rows!</t>
        </r>
      </text>
    </comment>
    <comment ref="J861" authorId="1" shapeId="0">
      <text>
        <r>
          <rPr>
            <b/>
            <sz val="9"/>
            <color indexed="81"/>
            <rFont val="Tahoma"/>
            <family val="2"/>
          </rPr>
          <t>If this highlights as an error, consider upsizing the Tether size for better ribbon utilization</t>
        </r>
      </text>
    </comment>
    <comment ref="B86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text>
        <r>
          <rPr>
            <b/>
            <sz val="8"/>
            <color indexed="81"/>
            <rFont val="Tahoma"/>
            <family val="2"/>
          </rPr>
          <t>This will be added to Planning Load Block A for TOTAL</t>
        </r>
        <r>
          <rPr>
            <sz val="8"/>
            <color indexed="81"/>
            <rFont val="Tahoma"/>
            <family val="2"/>
          </rPr>
          <t xml:space="preserve">
</t>
        </r>
      </text>
    </comment>
    <comment ref="J867" authorId="0" shapeId="0">
      <text>
        <r>
          <rPr>
            <b/>
            <sz val="8"/>
            <color indexed="81"/>
            <rFont val="Tahoma"/>
            <family val="2"/>
          </rPr>
          <t>This is the PON OUT count that is not assigned in this cable reel.</t>
        </r>
        <r>
          <rPr>
            <sz val="8"/>
            <color indexed="81"/>
            <rFont val="Tahoma"/>
            <family val="2"/>
          </rPr>
          <t xml:space="preserve">
</t>
        </r>
      </text>
    </comment>
    <comment ref="P867" authorId="1" shapeId="0">
      <text>
        <r>
          <rPr>
            <b/>
            <sz val="9"/>
            <color indexed="81"/>
            <rFont val="Tahoma"/>
            <family val="2"/>
          </rPr>
          <t>REMEMBER: 2-Fbr Tethers are NOT available for RPX CABLE!</t>
        </r>
      </text>
    </comment>
    <comment ref="Q867" authorId="1" shapeId="0">
      <text>
        <r>
          <rPr>
            <b/>
            <sz val="9"/>
            <color indexed="81"/>
            <rFont val="Tahoma"/>
            <family val="2"/>
          </rPr>
          <t>REMEMBER: 2-Fbr Tethers are NOT available for RPX CABLE!</t>
        </r>
      </text>
    </comment>
    <comment ref="S867" authorId="1" shapeId="0">
      <text>
        <r>
          <rPr>
            <b/>
            <sz val="9"/>
            <color indexed="81"/>
            <rFont val="Tahoma"/>
            <family val="2"/>
          </rPr>
          <t>REMEMBER: 2-Fbr Tethers are NOT available for RPX CABLE!</t>
        </r>
      </text>
    </comment>
    <comment ref="T867" authorId="1" shapeId="0">
      <text>
        <r>
          <rPr>
            <b/>
            <sz val="9"/>
            <color indexed="81"/>
            <rFont val="Tahoma"/>
            <family val="2"/>
          </rPr>
          <t>REMEMBER: 2-Fbr Tethers are NOT available for RPX CABLE!</t>
        </r>
      </text>
    </comment>
    <comment ref="B86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text>
        <r>
          <rPr>
            <b/>
            <sz val="8"/>
            <color indexed="81"/>
            <rFont val="Tahoma"/>
            <family val="2"/>
          </rPr>
          <t>Make sure you add this number to "TAT FIBERS ASSIGNED" for the total required in the Load Block on the prints.</t>
        </r>
      </text>
    </comment>
    <comment ref="G868" authorId="0" shapeId="0">
      <text>
        <r>
          <rPr>
            <b/>
            <sz val="8"/>
            <color indexed="81"/>
            <rFont val="Tahoma"/>
            <family val="2"/>
          </rPr>
          <t>Includes "DEAD" Count (No PON count assigned)</t>
        </r>
      </text>
    </comment>
    <comment ref="I86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text>
        <r>
          <rPr>
            <b/>
            <sz val="9"/>
            <color indexed="81"/>
            <rFont val="Tahoma"/>
            <family val="2"/>
          </rPr>
          <t>REMEMBER: 6-Fbr Tethers are NOT available for RPX CABLE!</t>
        </r>
      </text>
    </comment>
    <comment ref="Q869" authorId="1" shapeId="0">
      <text>
        <r>
          <rPr>
            <b/>
            <sz val="9"/>
            <color indexed="81"/>
            <rFont val="Tahoma"/>
            <family val="2"/>
          </rPr>
          <t>REMEMBER: 6-Fbr Tethers are NOT available for RPX CABLE!</t>
        </r>
      </text>
    </comment>
    <comment ref="S869" authorId="1" shapeId="0">
      <text>
        <r>
          <rPr>
            <b/>
            <sz val="9"/>
            <color indexed="81"/>
            <rFont val="Tahoma"/>
            <family val="2"/>
          </rPr>
          <t>REMEMBER: 6-Fbr Tethers are NOT available for RPX CABLE!</t>
        </r>
      </text>
    </comment>
    <comment ref="T869" authorId="1" shapeId="0">
      <text>
        <r>
          <rPr>
            <b/>
            <sz val="9"/>
            <color indexed="81"/>
            <rFont val="Tahoma"/>
            <family val="2"/>
          </rPr>
          <t>REMEMBER: 6-Fbr Tethers are NOT available for AERIAL CABLE!</t>
        </r>
      </text>
    </comment>
    <comment ref="B87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text>
        <r>
          <rPr>
            <b/>
            <sz val="8"/>
            <color indexed="81"/>
            <rFont val="Tahoma"/>
            <family val="2"/>
          </rPr>
          <t>These are "manufacturing rules" and general warnings</t>
        </r>
        <r>
          <rPr>
            <sz val="8"/>
            <color indexed="81"/>
            <rFont val="Tahoma"/>
            <family val="2"/>
          </rPr>
          <t xml:space="preserve">
</t>
        </r>
      </text>
    </comment>
    <comment ref="B87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text>
        <r>
          <rPr>
            <b/>
            <sz val="8"/>
            <color indexed="81"/>
            <rFont val="Tahoma"/>
            <family val="2"/>
          </rPr>
          <t>This number is a sum of TOTAL PLANNED plus the ASSIGNED TO TETHERS</t>
        </r>
        <r>
          <rPr>
            <sz val="8"/>
            <color indexed="81"/>
            <rFont val="Tahoma"/>
            <family val="2"/>
          </rPr>
          <t xml:space="preserve">
</t>
        </r>
      </text>
    </comment>
    <comment ref="Z875" authorId="0" shapeId="0">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text>
        <r>
          <rPr>
            <b/>
            <sz val="8"/>
            <color indexed="81"/>
            <rFont val="Tahoma"/>
            <family val="2"/>
          </rPr>
          <t>Counting from High count Backwards- this is Fiber Strand 133</t>
        </r>
      </text>
    </comment>
    <comment ref="AB875" authorId="0" shapeId="0">
      <text>
        <r>
          <rPr>
            <b/>
            <sz val="8"/>
            <color indexed="81"/>
            <rFont val="Tahoma"/>
            <family val="2"/>
          </rPr>
          <t>Counting from High count Backwards- this is Fiber Strand 144</t>
        </r>
        <r>
          <rPr>
            <sz val="8"/>
            <color indexed="81"/>
            <rFont val="Tahoma"/>
            <family val="2"/>
          </rPr>
          <t xml:space="preserve">
</t>
        </r>
      </text>
    </comment>
    <comment ref="C876" authorId="0" shapeId="0">
      <text>
        <r>
          <rPr>
            <b/>
            <sz val="8"/>
            <color indexed="81"/>
            <rFont val="Tahoma"/>
            <family val="2"/>
          </rPr>
          <t xml:space="preserve">Select if this tether will be used to feed a CFST or a lateral cable. </t>
        </r>
      </text>
    </comment>
    <comment ref="D876" authorId="0" shapeId="0">
      <text>
        <r>
          <rPr>
            <b/>
            <sz val="8"/>
            <color indexed="81"/>
            <rFont val="Tahoma"/>
            <family val="2"/>
          </rPr>
          <t>Note the Terminal Address to keep your locations straight</t>
        </r>
        <r>
          <rPr>
            <sz val="8"/>
            <color indexed="81"/>
            <rFont val="Tahoma"/>
            <family val="2"/>
          </rPr>
          <t xml:space="preserve">
</t>
        </r>
      </text>
    </comment>
    <comment ref="E876" authorId="0" shapeId="0">
      <text>
        <r>
          <rPr>
            <b/>
            <sz val="9"/>
            <color indexed="81"/>
            <rFont val="Calibri"/>
            <family val="2"/>
            <scheme val="minor"/>
          </rPr>
          <t>Pick the Tether Size for the location</t>
        </r>
        <r>
          <rPr>
            <sz val="8"/>
            <color indexed="81"/>
            <rFont val="Tahoma"/>
            <family val="2"/>
          </rPr>
          <t xml:space="preserve">
</t>
        </r>
      </text>
    </comment>
    <comment ref="F876" authorId="2" shapeId="0">
      <text>
        <r>
          <rPr>
            <b/>
            <sz val="9"/>
            <color indexed="81"/>
            <rFont val="Tahoma"/>
            <family val="2"/>
          </rPr>
          <t>Identify TCF or FST location.
Leave blank if tether is NOT for a TCF or FST!</t>
        </r>
      </text>
    </comment>
    <comment ref="H876" authorId="0" shapeId="0">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text>
        <r>
          <rPr>
            <b/>
            <sz val="8"/>
            <color indexed="81"/>
            <rFont val="Tahoma"/>
            <family val="2"/>
          </rPr>
          <t>If any of these numbers are negative, check your PON count and Cable size</t>
        </r>
      </text>
    </comment>
    <comment ref="J87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text>
        <r>
          <rPr>
            <b/>
            <sz val="9"/>
            <color indexed="81"/>
            <rFont val="Tahoma"/>
            <family val="2"/>
          </rPr>
          <t>Leave blank if using 10' Terminal Tail
Enter Tail length if greater than 10'</t>
        </r>
      </text>
    </comment>
    <comment ref="M876" authorId="0" shapeId="0">
      <text>
        <r>
          <rPr>
            <b/>
            <sz val="8"/>
            <color indexed="81"/>
            <rFont val="Tahoma"/>
            <family val="2"/>
          </rPr>
          <t>Make design notes such as slack coils, realingment loops,  or location notes</t>
        </r>
      </text>
    </comment>
    <comment ref="Z876" authorId="0" shapeId="0">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text>
        <r>
          <rPr>
            <b/>
            <sz val="8"/>
            <color indexed="81"/>
            <rFont val="Tahoma"/>
            <family val="2"/>
          </rPr>
          <t xml:space="preserve">Counting from High count Backwards- this is Fiber Strand 145
</t>
        </r>
      </text>
    </comment>
    <comment ref="AB876" authorId="0" shapeId="0">
      <text>
        <r>
          <rPr>
            <b/>
            <sz val="8"/>
            <color indexed="81"/>
            <rFont val="Tahoma"/>
            <family val="2"/>
          </rPr>
          <t>Counting from High count Backwards- this is Fiber Strand 156</t>
        </r>
      </text>
    </comment>
    <comment ref="J878" authorId="1" shapeId="0">
      <text>
        <r>
          <rPr>
            <b/>
            <sz val="9"/>
            <color indexed="81"/>
            <rFont val="Tahoma"/>
            <family val="2"/>
          </rPr>
          <t>If this highlights as an error, consider upsizing the Tether size for better ribbon utilization</t>
        </r>
      </text>
    </comment>
    <comment ref="J879" authorId="1" shapeId="0">
      <text>
        <r>
          <rPr>
            <b/>
            <sz val="9"/>
            <color indexed="81"/>
            <rFont val="Tahoma"/>
            <family val="2"/>
          </rPr>
          <t>If this highlights as an error, consider upsizing the Tether size for better ribbon utilization</t>
        </r>
      </text>
    </comment>
    <comment ref="J880" authorId="1" shapeId="0">
      <text>
        <r>
          <rPr>
            <b/>
            <sz val="9"/>
            <color indexed="81"/>
            <rFont val="Tahoma"/>
            <family val="2"/>
          </rPr>
          <t>If this highlights as an error, consider upsizing the Tether size for better ribbon utilization</t>
        </r>
      </text>
    </comment>
    <comment ref="J881" authorId="1" shapeId="0">
      <text>
        <r>
          <rPr>
            <b/>
            <sz val="9"/>
            <color indexed="81"/>
            <rFont val="Tahoma"/>
            <family val="2"/>
          </rPr>
          <t>If this highlights as an error, consider upsizing the Tether size for better ribbon utilization</t>
        </r>
      </text>
    </comment>
    <comment ref="J882" authorId="1" shapeId="0">
      <text>
        <r>
          <rPr>
            <b/>
            <sz val="9"/>
            <color indexed="81"/>
            <rFont val="Tahoma"/>
            <family val="2"/>
          </rPr>
          <t>If this highlights as an error, consider upsizing the Tether size for better ribbon utilization</t>
        </r>
      </text>
    </comment>
    <comment ref="J883" authorId="1" shapeId="0">
      <text>
        <r>
          <rPr>
            <b/>
            <sz val="9"/>
            <color indexed="81"/>
            <rFont val="Tahoma"/>
            <family val="2"/>
          </rPr>
          <t>If this highlights as an error, consider upsizing the Tether size for better ribbon utilization</t>
        </r>
      </text>
    </comment>
    <comment ref="J884" authorId="1" shapeId="0">
      <text>
        <r>
          <rPr>
            <b/>
            <sz val="9"/>
            <color indexed="81"/>
            <rFont val="Tahoma"/>
            <family val="2"/>
          </rPr>
          <t>If this highlights as an error, consider upsizing the Tether size for better ribbon utilization</t>
        </r>
      </text>
    </comment>
    <comment ref="J885" authorId="1" shapeId="0">
      <text>
        <r>
          <rPr>
            <b/>
            <sz val="9"/>
            <color indexed="81"/>
            <rFont val="Tahoma"/>
            <family val="2"/>
          </rPr>
          <t>If this highlights as an error, consider upsizing the Tether size for better ribbon utilization</t>
        </r>
      </text>
    </comment>
    <comment ref="J886" authorId="1" shapeId="0">
      <text>
        <r>
          <rPr>
            <b/>
            <sz val="9"/>
            <color indexed="81"/>
            <rFont val="Tahoma"/>
            <family val="2"/>
          </rPr>
          <t>If this highlights as an error, consider upsizing the Tether size for better ribbon utilization</t>
        </r>
      </text>
    </comment>
    <comment ref="J887" authorId="1" shapeId="0">
      <text>
        <r>
          <rPr>
            <b/>
            <sz val="9"/>
            <color indexed="81"/>
            <rFont val="Tahoma"/>
            <family val="2"/>
          </rPr>
          <t>If this highlights as an error, consider upsizing the Tether size for better ribbon utilization</t>
        </r>
      </text>
    </comment>
    <comment ref="J888" authorId="1" shapeId="0">
      <text>
        <r>
          <rPr>
            <b/>
            <sz val="9"/>
            <color indexed="81"/>
            <rFont val="Tahoma"/>
            <family val="2"/>
          </rPr>
          <t>If this highlights as an error, consider upsizing the Tether size for better ribbon utilization</t>
        </r>
      </text>
    </comment>
    <comment ref="J889" authorId="1" shapeId="0">
      <text>
        <r>
          <rPr>
            <b/>
            <sz val="9"/>
            <color indexed="81"/>
            <rFont val="Tahoma"/>
            <family val="2"/>
          </rPr>
          <t>If this highlights as an error, consider upsizing the Tether size for better ribbon utilization</t>
        </r>
      </text>
    </comment>
    <comment ref="J890" authorId="1" shapeId="0">
      <text>
        <r>
          <rPr>
            <b/>
            <sz val="9"/>
            <color indexed="81"/>
            <rFont val="Tahoma"/>
            <family val="2"/>
          </rPr>
          <t>If this highlights as an error, consider upsizing the Tether size for better ribbon utilization</t>
        </r>
      </text>
    </comment>
    <comment ref="J891" authorId="1" shapeId="0">
      <text>
        <r>
          <rPr>
            <b/>
            <sz val="9"/>
            <color indexed="81"/>
            <rFont val="Tahoma"/>
            <family val="2"/>
          </rPr>
          <t>If this highlights as an error, consider upsizing the Tether size for better ribbon utilization</t>
        </r>
      </text>
    </comment>
    <comment ref="J892" authorId="1" shapeId="0">
      <text>
        <r>
          <rPr>
            <b/>
            <sz val="9"/>
            <color indexed="81"/>
            <rFont val="Tahoma"/>
            <family val="2"/>
          </rPr>
          <t>If this highlights as an error, consider upsizing the Tether size for better ribbon utilization</t>
        </r>
      </text>
    </comment>
    <comment ref="J893" authorId="1" shapeId="0">
      <text>
        <r>
          <rPr>
            <b/>
            <sz val="9"/>
            <color indexed="81"/>
            <rFont val="Tahoma"/>
            <family val="2"/>
          </rPr>
          <t>If this highlights as an error, consider upsizing the Tether size for better ribbon utilization</t>
        </r>
      </text>
    </comment>
    <comment ref="J894" authorId="1" shapeId="0">
      <text>
        <r>
          <rPr>
            <b/>
            <sz val="9"/>
            <color indexed="81"/>
            <rFont val="Tahoma"/>
            <family val="2"/>
          </rPr>
          <t>If this highlights as an error, consider upsizing the Tether size for better ribbon utilization</t>
        </r>
      </text>
    </comment>
    <comment ref="J895" authorId="1" shapeId="0">
      <text>
        <r>
          <rPr>
            <b/>
            <sz val="9"/>
            <color indexed="81"/>
            <rFont val="Tahoma"/>
            <family val="2"/>
          </rPr>
          <t>If this highlights as an error, consider upsizing the Tether size for better ribbon utilization</t>
        </r>
      </text>
    </comment>
    <comment ref="C896" authorId="1" shapeId="0">
      <text>
        <r>
          <rPr>
            <b/>
            <sz val="9"/>
            <color indexed="81"/>
            <rFont val="Tahoma"/>
            <family val="2"/>
          </rPr>
          <t>DBL REV requires TWO rows!
TPL REV requires THREE rows!
QD REV requires FOUR rows!</t>
        </r>
      </text>
    </comment>
    <comment ref="J896" authorId="1" shapeId="0">
      <text>
        <r>
          <rPr>
            <b/>
            <sz val="9"/>
            <color indexed="81"/>
            <rFont val="Tahoma"/>
            <family val="2"/>
          </rPr>
          <t>If this highlights as an error, consider upsizing the Tether size for better ribbon utilization</t>
        </r>
      </text>
    </comment>
    <comment ref="C897" authorId="1" shapeId="0">
      <text>
        <r>
          <rPr>
            <b/>
            <sz val="9"/>
            <color indexed="81"/>
            <rFont val="Tahoma"/>
            <family val="2"/>
          </rPr>
          <t>DBL REV requires TWO rows!
TPL REV requires THREE rows!
QD REV requires FOUR rows!</t>
        </r>
      </text>
    </comment>
    <comment ref="J897" authorId="1" shapeId="0">
      <text>
        <r>
          <rPr>
            <b/>
            <sz val="9"/>
            <color indexed="81"/>
            <rFont val="Tahoma"/>
            <family val="2"/>
          </rPr>
          <t>If this highlights as an error, consider upsizing the Tether size for better ribbon utilization</t>
        </r>
      </text>
    </comment>
    <comment ref="C898" authorId="1" shapeId="0">
      <text>
        <r>
          <rPr>
            <b/>
            <sz val="9"/>
            <color indexed="81"/>
            <rFont val="Tahoma"/>
            <family val="2"/>
          </rPr>
          <t>DBL REV requires TWO rows!
TPL REV requires THREE rows!
QD REV requires FOUR rows!</t>
        </r>
      </text>
    </comment>
    <comment ref="J898" authorId="1" shapeId="0">
      <text>
        <r>
          <rPr>
            <b/>
            <sz val="9"/>
            <color indexed="81"/>
            <rFont val="Tahoma"/>
            <family val="2"/>
          </rPr>
          <t>If this highlights as an error, consider upsizing the Tether size for better ribbon utilization</t>
        </r>
      </text>
    </comment>
    <comment ref="C899" authorId="1" shapeId="0">
      <text>
        <r>
          <rPr>
            <b/>
            <sz val="9"/>
            <color indexed="81"/>
            <rFont val="Tahoma"/>
            <family val="2"/>
          </rPr>
          <t>DBL REV requires TWO rows!
TPL REV requires THREE rows!
QD REV requires FOUR rows!</t>
        </r>
      </text>
    </comment>
    <comment ref="J899" authorId="1" shapeId="0">
      <text>
        <r>
          <rPr>
            <b/>
            <sz val="9"/>
            <color indexed="81"/>
            <rFont val="Tahoma"/>
            <family val="2"/>
          </rPr>
          <t>If this highlights as an error, consider upsizing the Tether size for better ribbon utilization</t>
        </r>
      </text>
    </comment>
    <comment ref="C900" authorId="1" shapeId="0">
      <text>
        <r>
          <rPr>
            <b/>
            <sz val="9"/>
            <color indexed="81"/>
            <rFont val="Tahoma"/>
            <family val="2"/>
          </rPr>
          <t>DBL REV requires TWO rows!
TPL REV requires THREE rows!
QD REV requires FOUR rows!</t>
        </r>
      </text>
    </comment>
    <comment ref="J900" authorId="1" shapeId="0">
      <text>
        <r>
          <rPr>
            <b/>
            <sz val="9"/>
            <color indexed="81"/>
            <rFont val="Tahoma"/>
            <family val="2"/>
          </rPr>
          <t>If this highlights as an error, consider upsizing the Tether size for better ribbon utilization</t>
        </r>
      </text>
    </comment>
    <comment ref="C901" authorId="1" shapeId="0">
      <text>
        <r>
          <rPr>
            <b/>
            <sz val="9"/>
            <color indexed="81"/>
            <rFont val="Tahoma"/>
            <family val="2"/>
          </rPr>
          <t>DBL REV requires TWO rows!
TPL REV requires THREE rows!
QD REV requires FOUR rows!</t>
        </r>
      </text>
    </comment>
    <comment ref="J901" authorId="1" shapeId="0">
      <text>
        <r>
          <rPr>
            <b/>
            <sz val="9"/>
            <color indexed="81"/>
            <rFont val="Tahoma"/>
            <family val="2"/>
          </rPr>
          <t>If this highlights as an error, consider upsizing the Tether size for better ribbon utilization</t>
        </r>
      </text>
    </comment>
    <comment ref="C902" authorId="1" shapeId="0">
      <text>
        <r>
          <rPr>
            <b/>
            <sz val="9"/>
            <color indexed="81"/>
            <rFont val="Tahoma"/>
            <family val="2"/>
          </rPr>
          <t>DBL REV requires TWO rows!
TPL REV requires THREE rows!
QD REV requires FOUR rows!</t>
        </r>
      </text>
    </comment>
    <comment ref="J902" authorId="1" shapeId="0">
      <text>
        <r>
          <rPr>
            <b/>
            <sz val="9"/>
            <color indexed="81"/>
            <rFont val="Tahoma"/>
            <family val="2"/>
          </rPr>
          <t>If this highlights as an error, consider upsizing the Tether size for better ribbon utilization</t>
        </r>
      </text>
    </comment>
    <comment ref="B90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text>
        <r>
          <rPr>
            <b/>
            <sz val="8"/>
            <color indexed="81"/>
            <rFont val="Tahoma"/>
            <family val="2"/>
          </rPr>
          <t>This will be added to Planning Load Block A for TOTAL</t>
        </r>
        <r>
          <rPr>
            <sz val="8"/>
            <color indexed="81"/>
            <rFont val="Tahoma"/>
            <family val="2"/>
          </rPr>
          <t xml:space="preserve">
</t>
        </r>
      </text>
    </comment>
    <comment ref="J908" authorId="0" shapeId="0">
      <text>
        <r>
          <rPr>
            <b/>
            <sz val="8"/>
            <color indexed="81"/>
            <rFont val="Tahoma"/>
            <family val="2"/>
          </rPr>
          <t>This is the PON OUT count that is not assigned in this cable reel.</t>
        </r>
        <r>
          <rPr>
            <sz val="8"/>
            <color indexed="81"/>
            <rFont val="Tahoma"/>
            <family val="2"/>
          </rPr>
          <t xml:space="preserve">
</t>
        </r>
      </text>
    </comment>
    <comment ref="P908" authorId="1" shapeId="0">
      <text>
        <r>
          <rPr>
            <b/>
            <sz val="9"/>
            <color indexed="81"/>
            <rFont val="Tahoma"/>
            <family val="2"/>
          </rPr>
          <t>REMEMBER: 2-Fbr Tethers are NOT available for RPX CABLE!</t>
        </r>
      </text>
    </comment>
    <comment ref="Q908" authorId="1" shapeId="0">
      <text>
        <r>
          <rPr>
            <b/>
            <sz val="9"/>
            <color indexed="81"/>
            <rFont val="Tahoma"/>
            <family val="2"/>
          </rPr>
          <t>REMEMBER: 2-Fbr Tethers are NOT available for RPX CABLE!</t>
        </r>
      </text>
    </comment>
    <comment ref="S908" authorId="1" shapeId="0">
      <text>
        <r>
          <rPr>
            <b/>
            <sz val="9"/>
            <color indexed="81"/>
            <rFont val="Tahoma"/>
            <family val="2"/>
          </rPr>
          <t>REMEMBER: 2-Fbr Tethers are NOT available for RPX CABLE!</t>
        </r>
      </text>
    </comment>
    <comment ref="T908" authorId="1" shapeId="0">
      <text>
        <r>
          <rPr>
            <b/>
            <sz val="9"/>
            <color indexed="81"/>
            <rFont val="Tahoma"/>
            <family val="2"/>
          </rPr>
          <t>REMEMBER: 2-Fbr Tethers are NOT available for RPX CABLE!</t>
        </r>
      </text>
    </comment>
    <comment ref="B90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text>
        <r>
          <rPr>
            <b/>
            <sz val="8"/>
            <color indexed="81"/>
            <rFont val="Tahoma"/>
            <family val="2"/>
          </rPr>
          <t>Make sure you add this number to "TAT FIBERS ASSIGNED" for the total required in the Load Block on the prints.</t>
        </r>
      </text>
    </comment>
    <comment ref="G909" authorId="0" shapeId="0">
      <text>
        <r>
          <rPr>
            <b/>
            <sz val="8"/>
            <color indexed="81"/>
            <rFont val="Tahoma"/>
            <family val="2"/>
          </rPr>
          <t>Includes "DEAD" Count (No PON count assigned)</t>
        </r>
      </text>
    </comment>
    <comment ref="I90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text>
        <r>
          <rPr>
            <b/>
            <sz val="9"/>
            <color indexed="81"/>
            <rFont val="Tahoma"/>
            <family val="2"/>
          </rPr>
          <t>REMEMBER: 6-Fbr Tethers are NOT available for RPX CABLE!</t>
        </r>
      </text>
    </comment>
    <comment ref="Q910" authorId="1" shapeId="0">
      <text>
        <r>
          <rPr>
            <b/>
            <sz val="9"/>
            <color indexed="81"/>
            <rFont val="Tahoma"/>
            <family val="2"/>
          </rPr>
          <t>REMEMBER: 6-Fbr Tethers are NOT available for RPX CABLE!</t>
        </r>
      </text>
    </comment>
    <comment ref="S910" authorId="1" shapeId="0">
      <text>
        <r>
          <rPr>
            <b/>
            <sz val="9"/>
            <color indexed="81"/>
            <rFont val="Tahoma"/>
            <family val="2"/>
          </rPr>
          <t>REMEMBER: 6-Fbr Tethers are NOT available for RPX CABLE!</t>
        </r>
      </text>
    </comment>
    <comment ref="T910" authorId="1" shapeId="0">
      <text>
        <r>
          <rPr>
            <b/>
            <sz val="9"/>
            <color indexed="81"/>
            <rFont val="Tahoma"/>
            <family val="2"/>
          </rPr>
          <t>REMEMBER: 6-Fbr Tethers are NOT available for AERIAL CABLE!</t>
        </r>
      </text>
    </comment>
    <comment ref="B91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text>
        <r>
          <rPr>
            <b/>
            <sz val="8"/>
            <color indexed="81"/>
            <rFont val="Tahoma"/>
            <family val="2"/>
          </rPr>
          <t>These are "manufacturing rules" and general warnings</t>
        </r>
        <r>
          <rPr>
            <sz val="8"/>
            <color indexed="81"/>
            <rFont val="Tahoma"/>
            <family val="2"/>
          </rPr>
          <t xml:space="preserve">
</t>
        </r>
      </text>
    </comment>
    <comment ref="B91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text>
        <r>
          <rPr>
            <b/>
            <sz val="8"/>
            <color indexed="81"/>
            <rFont val="Tahoma"/>
            <family val="2"/>
          </rPr>
          <t>This number is a sum of TOTAL PLANNED plus the ASSIGNED TO TETHERS</t>
        </r>
        <r>
          <rPr>
            <sz val="8"/>
            <color indexed="81"/>
            <rFont val="Tahoma"/>
            <family val="2"/>
          </rPr>
          <t xml:space="preserve">
</t>
        </r>
      </text>
    </comment>
    <comment ref="Z916" authorId="0" shapeId="0">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text>
        <r>
          <rPr>
            <b/>
            <sz val="8"/>
            <color indexed="81"/>
            <rFont val="Tahoma"/>
            <family val="2"/>
          </rPr>
          <t>Counting from High count Backwards- this is Fiber Strand 133</t>
        </r>
      </text>
    </comment>
    <comment ref="AB916" authorId="0" shapeId="0">
      <text>
        <r>
          <rPr>
            <b/>
            <sz val="8"/>
            <color indexed="81"/>
            <rFont val="Tahoma"/>
            <family val="2"/>
          </rPr>
          <t>Counting from High count Backwards- this is Fiber Strand 144</t>
        </r>
        <r>
          <rPr>
            <sz val="8"/>
            <color indexed="81"/>
            <rFont val="Tahoma"/>
            <family val="2"/>
          </rPr>
          <t xml:space="preserve">
</t>
        </r>
      </text>
    </comment>
    <comment ref="C917" authorId="0" shapeId="0">
      <text>
        <r>
          <rPr>
            <b/>
            <sz val="8"/>
            <color indexed="81"/>
            <rFont val="Tahoma"/>
            <family val="2"/>
          </rPr>
          <t xml:space="preserve">Select if this tether will be used to feed a CFST or a lateral cable. </t>
        </r>
      </text>
    </comment>
    <comment ref="D917" authorId="0" shapeId="0">
      <text>
        <r>
          <rPr>
            <b/>
            <sz val="8"/>
            <color indexed="81"/>
            <rFont val="Tahoma"/>
            <family val="2"/>
          </rPr>
          <t>Note the Terminal Address to keep your locations straight</t>
        </r>
        <r>
          <rPr>
            <sz val="8"/>
            <color indexed="81"/>
            <rFont val="Tahoma"/>
            <family val="2"/>
          </rPr>
          <t xml:space="preserve">
</t>
        </r>
      </text>
    </comment>
    <comment ref="E917" authorId="0" shapeId="0">
      <text>
        <r>
          <rPr>
            <b/>
            <sz val="9"/>
            <color indexed="81"/>
            <rFont val="Calibri"/>
            <family val="2"/>
            <scheme val="minor"/>
          </rPr>
          <t>Pick the Tether Size for the location</t>
        </r>
        <r>
          <rPr>
            <sz val="8"/>
            <color indexed="81"/>
            <rFont val="Tahoma"/>
            <family val="2"/>
          </rPr>
          <t xml:space="preserve">
</t>
        </r>
      </text>
    </comment>
    <comment ref="F917" authorId="2" shapeId="0">
      <text>
        <r>
          <rPr>
            <b/>
            <sz val="9"/>
            <color indexed="81"/>
            <rFont val="Tahoma"/>
            <family val="2"/>
          </rPr>
          <t>Identify TCF or FST location.
Leave blank if tether is NOT for a TCF or FST!</t>
        </r>
      </text>
    </comment>
    <comment ref="H917" authorId="0" shapeId="0">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text>
        <r>
          <rPr>
            <b/>
            <sz val="8"/>
            <color indexed="81"/>
            <rFont val="Tahoma"/>
            <family val="2"/>
          </rPr>
          <t>If any of these numbers are negative, check your PON count and Cable size</t>
        </r>
      </text>
    </comment>
    <comment ref="J91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text>
        <r>
          <rPr>
            <b/>
            <sz val="9"/>
            <color indexed="81"/>
            <rFont val="Tahoma"/>
            <family val="2"/>
          </rPr>
          <t>Leave blank if using 10' Terminal Tail
Enter Tail length if greater than 10'</t>
        </r>
      </text>
    </comment>
    <comment ref="M917" authorId="0" shapeId="0">
      <text>
        <r>
          <rPr>
            <b/>
            <sz val="8"/>
            <color indexed="81"/>
            <rFont val="Tahoma"/>
            <family val="2"/>
          </rPr>
          <t>Make design notes such as slack coils, realingment loops,  or location notes</t>
        </r>
      </text>
    </comment>
    <comment ref="Z917" authorId="0" shapeId="0">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text>
        <r>
          <rPr>
            <b/>
            <sz val="8"/>
            <color indexed="81"/>
            <rFont val="Tahoma"/>
            <family val="2"/>
          </rPr>
          <t xml:space="preserve">Counting from High count Backwards- this is Fiber Strand 145
</t>
        </r>
      </text>
    </comment>
    <comment ref="AB917" authorId="0" shapeId="0">
      <text>
        <r>
          <rPr>
            <b/>
            <sz val="8"/>
            <color indexed="81"/>
            <rFont val="Tahoma"/>
            <family val="2"/>
          </rPr>
          <t>Counting from High count Backwards- this is Fiber Strand 156</t>
        </r>
      </text>
    </comment>
    <comment ref="J919" authorId="1" shapeId="0">
      <text>
        <r>
          <rPr>
            <b/>
            <sz val="9"/>
            <color indexed="81"/>
            <rFont val="Tahoma"/>
            <family val="2"/>
          </rPr>
          <t>If this highlights as an error, consider upsizing the Tether size for better ribbon utilization</t>
        </r>
      </text>
    </comment>
    <comment ref="J920" authorId="1" shapeId="0">
      <text>
        <r>
          <rPr>
            <b/>
            <sz val="9"/>
            <color indexed="81"/>
            <rFont val="Tahoma"/>
            <family val="2"/>
          </rPr>
          <t>If this highlights as an error, consider upsizing the Tether size for better ribbon utilization</t>
        </r>
      </text>
    </comment>
    <comment ref="J921" authorId="1" shapeId="0">
      <text>
        <r>
          <rPr>
            <b/>
            <sz val="9"/>
            <color indexed="81"/>
            <rFont val="Tahoma"/>
            <family val="2"/>
          </rPr>
          <t>If this highlights as an error, consider upsizing the Tether size for better ribbon utilization</t>
        </r>
      </text>
    </comment>
    <comment ref="J922" authorId="1" shapeId="0">
      <text>
        <r>
          <rPr>
            <b/>
            <sz val="9"/>
            <color indexed="81"/>
            <rFont val="Tahoma"/>
            <family val="2"/>
          </rPr>
          <t>If this highlights as an error, consider upsizing the Tether size for better ribbon utilization</t>
        </r>
      </text>
    </comment>
    <comment ref="J923" authorId="1" shapeId="0">
      <text>
        <r>
          <rPr>
            <b/>
            <sz val="9"/>
            <color indexed="81"/>
            <rFont val="Tahoma"/>
            <family val="2"/>
          </rPr>
          <t>If this highlights as an error, consider upsizing the Tether size for better ribbon utilization</t>
        </r>
      </text>
    </comment>
    <comment ref="J924" authorId="1" shapeId="0">
      <text>
        <r>
          <rPr>
            <b/>
            <sz val="9"/>
            <color indexed="81"/>
            <rFont val="Tahoma"/>
            <family val="2"/>
          </rPr>
          <t>If this highlights as an error, consider upsizing the Tether size for better ribbon utilization</t>
        </r>
      </text>
    </comment>
    <comment ref="J925" authorId="1" shapeId="0">
      <text>
        <r>
          <rPr>
            <b/>
            <sz val="9"/>
            <color indexed="81"/>
            <rFont val="Tahoma"/>
            <family val="2"/>
          </rPr>
          <t>If this highlights as an error, consider upsizing the Tether size for better ribbon utilization</t>
        </r>
      </text>
    </comment>
    <comment ref="J926" authorId="1" shapeId="0">
      <text>
        <r>
          <rPr>
            <b/>
            <sz val="9"/>
            <color indexed="81"/>
            <rFont val="Tahoma"/>
            <family val="2"/>
          </rPr>
          <t>If this highlights as an error, consider upsizing the Tether size for better ribbon utilization</t>
        </r>
      </text>
    </comment>
    <comment ref="J927" authorId="1" shapeId="0">
      <text>
        <r>
          <rPr>
            <b/>
            <sz val="9"/>
            <color indexed="81"/>
            <rFont val="Tahoma"/>
            <family val="2"/>
          </rPr>
          <t>If this highlights as an error, consider upsizing the Tether size for better ribbon utilization</t>
        </r>
      </text>
    </comment>
    <comment ref="J928" authorId="1" shapeId="0">
      <text>
        <r>
          <rPr>
            <b/>
            <sz val="9"/>
            <color indexed="81"/>
            <rFont val="Tahoma"/>
            <family val="2"/>
          </rPr>
          <t>If this highlights as an error, consider upsizing the Tether size for better ribbon utilization</t>
        </r>
      </text>
    </comment>
    <comment ref="J929" authorId="1" shapeId="0">
      <text>
        <r>
          <rPr>
            <b/>
            <sz val="9"/>
            <color indexed="81"/>
            <rFont val="Tahoma"/>
            <family val="2"/>
          </rPr>
          <t>If this highlights as an error, consider upsizing the Tether size for better ribbon utilization</t>
        </r>
      </text>
    </comment>
    <comment ref="J930" authorId="1" shapeId="0">
      <text>
        <r>
          <rPr>
            <b/>
            <sz val="9"/>
            <color indexed="81"/>
            <rFont val="Tahoma"/>
            <family val="2"/>
          </rPr>
          <t>If this highlights as an error, consider upsizing the Tether size for better ribbon utilization</t>
        </r>
      </text>
    </comment>
    <comment ref="J931" authorId="1" shapeId="0">
      <text>
        <r>
          <rPr>
            <b/>
            <sz val="9"/>
            <color indexed="81"/>
            <rFont val="Tahoma"/>
            <family val="2"/>
          </rPr>
          <t>If this highlights as an error, consider upsizing the Tether size for better ribbon utilization</t>
        </r>
      </text>
    </comment>
    <comment ref="J932" authorId="1" shapeId="0">
      <text>
        <r>
          <rPr>
            <b/>
            <sz val="9"/>
            <color indexed="81"/>
            <rFont val="Tahoma"/>
            <family val="2"/>
          </rPr>
          <t>If this highlights as an error, consider upsizing the Tether size for better ribbon utilization</t>
        </r>
      </text>
    </comment>
    <comment ref="J933" authorId="1" shapeId="0">
      <text>
        <r>
          <rPr>
            <b/>
            <sz val="9"/>
            <color indexed="81"/>
            <rFont val="Tahoma"/>
            <family val="2"/>
          </rPr>
          <t>If this highlights as an error, consider upsizing the Tether size for better ribbon utilization</t>
        </r>
      </text>
    </comment>
    <comment ref="J934" authorId="1" shapeId="0">
      <text>
        <r>
          <rPr>
            <b/>
            <sz val="9"/>
            <color indexed="81"/>
            <rFont val="Tahoma"/>
            <family val="2"/>
          </rPr>
          <t>If this highlights as an error, consider upsizing the Tether size for better ribbon utilization</t>
        </r>
      </text>
    </comment>
    <comment ref="J935" authorId="1" shapeId="0">
      <text>
        <r>
          <rPr>
            <b/>
            <sz val="9"/>
            <color indexed="81"/>
            <rFont val="Tahoma"/>
            <family val="2"/>
          </rPr>
          <t>If this highlights as an error, consider upsizing the Tether size for better ribbon utilization</t>
        </r>
      </text>
    </comment>
    <comment ref="J936" authorId="1" shapeId="0">
      <text>
        <r>
          <rPr>
            <b/>
            <sz val="9"/>
            <color indexed="81"/>
            <rFont val="Tahoma"/>
            <family val="2"/>
          </rPr>
          <t>If this highlights as an error, consider upsizing the Tether size for better ribbon utilization</t>
        </r>
      </text>
    </comment>
    <comment ref="C937" authorId="1" shapeId="0">
      <text>
        <r>
          <rPr>
            <b/>
            <sz val="9"/>
            <color indexed="81"/>
            <rFont val="Tahoma"/>
            <family val="2"/>
          </rPr>
          <t>DBL REV requires TWO rows!
TPL REV requires THREE rows!
QD REV requires FOUR rows!</t>
        </r>
      </text>
    </comment>
    <comment ref="J937" authorId="1" shapeId="0">
      <text>
        <r>
          <rPr>
            <b/>
            <sz val="9"/>
            <color indexed="81"/>
            <rFont val="Tahoma"/>
            <family val="2"/>
          </rPr>
          <t>If this highlights as an error, consider upsizing the Tether size for better ribbon utilization</t>
        </r>
      </text>
    </comment>
    <comment ref="C938" authorId="1" shapeId="0">
      <text>
        <r>
          <rPr>
            <b/>
            <sz val="9"/>
            <color indexed="81"/>
            <rFont val="Tahoma"/>
            <family val="2"/>
          </rPr>
          <t>DBL REV requires TWO rows!
TPL REV requires THREE rows!
QD REV requires FOUR rows!</t>
        </r>
      </text>
    </comment>
    <comment ref="J938" authorId="1" shapeId="0">
      <text>
        <r>
          <rPr>
            <b/>
            <sz val="9"/>
            <color indexed="81"/>
            <rFont val="Tahoma"/>
            <family val="2"/>
          </rPr>
          <t>If this highlights as an error, consider upsizing the Tether size for better ribbon utilization</t>
        </r>
      </text>
    </comment>
    <comment ref="C939" authorId="1" shapeId="0">
      <text>
        <r>
          <rPr>
            <b/>
            <sz val="9"/>
            <color indexed="81"/>
            <rFont val="Tahoma"/>
            <family val="2"/>
          </rPr>
          <t>DBL REV requires TWO rows!
TPL REV requires THREE rows!
QD REV requires FOUR rows!</t>
        </r>
      </text>
    </comment>
    <comment ref="J939" authorId="1" shapeId="0">
      <text>
        <r>
          <rPr>
            <b/>
            <sz val="9"/>
            <color indexed="81"/>
            <rFont val="Tahoma"/>
            <family val="2"/>
          </rPr>
          <t>If this highlights as an error, consider upsizing the Tether size for better ribbon utilization</t>
        </r>
      </text>
    </comment>
    <comment ref="C940" authorId="1" shapeId="0">
      <text>
        <r>
          <rPr>
            <b/>
            <sz val="9"/>
            <color indexed="81"/>
            <rFont val="Tahoma"/>
            <family val="2"/>
          </rPr>
          <t>DBL REV requires TWO rows!
TPL REV requires THREE rows!
QD REV requires FOUR rows!</t>
        </r>
      </text>
    </comment>
    <comment ref="J940" authorId="1" shapeId="0">
      <text>
        <r>
          <rPr>
            <b/>
            <sz val="9"/>
            <color indexed="81"/>
            <rFont val="Tahoma"/>
            <family val="2"/>
          </rPr>
          <t>If this highlights as an error, consider upsizing the Tether size for better ribbon utilization</t>
        </r>
      </text>
    </comment>
    <comment ref="C941" authorId="1" shapeId="0">
      <text>
        <r>
          <rPr>
            <b/>
            <sz val="9"/>
            <color indexed="81"/>
            <rFont val="Tahoma"/>
            <family val="2"/>
          </rPr>
          <t>DBL REV requires TWO rows!
TPL REV requires THREE rows!
QD REV requires FOUR rows!</t>
        </r>
      </text>
    </comment>
    <comment ref="J941" authorId="1" shapeId="0">
      <text>
        <r>
          <rPr>
            <b/>
            <sz val="9"/>
            <color indexed="81"/>
            <rFont val="Tahoma"/>
            <family val="2"/>
          </rPr>
          <t>If this highlights as an error, consider upsizing the Tether size for better ribbon utilization</t>
        </r>
      </text>
    </comment>
    <comment ref="C942" authorId="1" shapeId="0">
      <text>
        <r>
          <rPr>
            <b/>
            <sz val="9"/>
            <color indexed="81"/>
            <rFont val="Tahoma"/>
            <family val="2"/>
          </rPr>
          <t>DBL REV requires TWO rows!
TPL REV requires THREE rows!
QD REV requires FOUR rows!</t>
        </r>
      </text>
    </comment>
    <comment ref="J942" authorId="1" shapeId="0">
      <text>
        <r>
          <rPr>
            <b/>
            <sz val="9"/>
            <color indexed="81"/>
            <rFont val="Tahoma"/>
            <family val="2"/>
          </rPr>
          <t>If this highlights as an error, consider upsizing the Tether size for better ribbon utilization</t>
        </r>
      </text>
    </comment>
    <comment ref="C943" authorId="1" shapeId="0">
      <text>
        <r>
          <rPr>
            <b/>
            <sz val="9"/>
            <color indexed="81"/>
            <rFont val="Tahoma"/>
            <family val="2"/>
          </rPr>
          <t>DBL REV requires TWO rows!
TPL REV requires THREE rows!
QD REV requires FOUR rows!</t>
        </r>
      </text>
    </comment>
    <comment ref="J943" authorId="1" shapeId="0">
      <text>
        <r>
          <rPr>
            <b/>
            <sz val="9"/>
            <color indexed="81"/>
            <rFont val="Tahoma"/>
            <family val="2"/>
          </rPr>
          <t>If this highlights as an error, consider upsizing the Tether size for better ribbon utilization</t>
        </r>
      </text>
    </comment>
    <comment ref="B94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text>
        <r>
          <rPr>
            <b/>
            <sz val="8"/>
            <color indexed="81"/>
            <rFont val="Tahoma"/>
            <family val="2"/>
          </rPr>
          <t>This will be added to Planning Load Block A for TOTAL</t>
        </r>
        <r>
          <rPr>
            <sz val="8"/>
            <color indexed="81"/>
            <rFont val="Tahoma"/>
            <family val="2"/>
          </rPr>
          <t xml:space="preserve">
</t>
        </r>
      </text>
    </comment>
    <comment ref="J949" authorId="0" shapeId="0">
      <text>
        <r>
          <rPr>
            <b/>
            <sz val="8"/>
            <color indexed="81"/>
            <rFont val="Tahoma"/>
            <family val="2"/>
          </rPr>
          <t>This is the PON OUT count that is not assigned in this cable reel.</t>
        </r>
        <r>
          <rPr>
            <sz val="8"/>
            <color indexed="81"/>
            <rFont val="Tahoma"/>
            <family val="2"/>
          </rPr>
          <t xml:space="preserve">
</t>
        </r>
      </text>
    </comment>
    <comment ref="P949" authorId="1" shapeId="0">
      <text>
        <r>
          <rPr>
            <b/>
            <sz val="9"/>
            <color indexed="81"/>
            <rFont val="Tahoma"/>
            <family val="2"/>
          </rPr>
          <t>REMEMBER: 2-Fbr Tethers are NOT available for RPX CABLE!</t>
        </r>
      </text>
    </comment>
    <comment ref="Q949" authorId="1" shapeId="0">
      <text>
        <r>
          <rPr>
            <b/>
            <sz val="9"/>
            <color indexed="81"/>
            <rFont val="Tahoma"/>
            <family val="2"/>
          </rPr>
          <t>REMEMBER: 2-Fbr Tethers are NOT available for RPX CABLE!</t>
        </r>
      </text>
    </comment>
    <comment ref="S949" authorId="1" shapeId="0">
      <text>
        <r>
          <rPr>
            <b/>
            <sz val="9"/>
            <color indexed="81"/>
            <rFont val="Tahoma"/>
            <family val="2"/>
          </rPr>
          <t>REMEMBER: 2-Fbr Tethers are NOT available for RPX CABLE!</t>
        </r>
      </text>
    </comment>
    <comment ref="T949" authorId="1" shapeId="0">
      <text>
        <r>
          <rPr>
            <b/>
            <sz val="9"/>
            <color indexed="81"/>
            <rFont val="Tahoma"/>
            <family val="2"/>
          </rPr>
          <t>REMEMBER: 2-Fbr Tethers are NOT available for RPX CABLE!</t>
        </r>
      </text>
    </comment>
    <comment ref="B95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text>
        <r>
          <rPr>
            <b/>
            <sz val="8"/>
            <color indexed="81"/>
            <rFont val="Tahoma"/>
            <family val="2"/>
          </rPr>
          <t>Make sure you add this number to "TAT FIBERS ASSIGNED" for the total required in the Load Block on the prints.</t>
        </r>
      </text>
    </comment>
    <comment ref="G950" authorId="0" shapeId="0">
      <text>
        <r>
          <rPr>
            <b/>
            <sz val="8"/>
            <color indexed="81"/>
            <rFont val="Tahoma"/>
            <family val="2"/>
          </rPr>
          <t>Includes "DEAD" Count (No PON count assigned)</t>
        </r>
      </text>
    </comment>
    <comment ref="I95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text>
        <r>
          <rPr>
            <b/>
            <sz val="9"/>
            <color indexed="81"/>
            <rFont val="Tahoma"/>
            <family val="2"/>
          </rPr>
          <t>REMEMBER: 6-Fbr Tethers are NOT available for RPX CABLE!</t>
        </r>
      </text>
    </comment>
    <comment ref="Q951" authorId="1" shapeId="0">
      <text>
        <r>
          <rPr>
            <b/>
            <sz val="9"/>
            <color indexed="81"/>
            <rFont val="Tahoma"/>
            <family val="2"/>
          </rPr>
          <t>REMEMBER: 6-Fbr Tethers are NOT available for RPX CABLE!</t>
        </r>
      </text>
    </comment>
    <comment ref="S951" authorId="1" shapeId="0">
      <text>
        <r>
          <rPr>
            <b/>
            <sz val="9"/>
            <color indexed="81"/>
            <rFont val="Tahoma"/>
            <family val="2"/>
          </rPr>
          <t>REMEMBER: 6-Fbr Tethers are NOT available for RPX CABLE!</t>
        </r>
      </text>
    </comment>
    <comment ref="T951" authorId="1" shapeId="0">
      <text>
        <r>
          <rPr>
            <b/>
            <sz val="9"/>
            <color indexed="81"/>
            <rFont val="Tahoma"/>
            <family val="2"/>
          </rPr>
          <t>REMEMBER: 6-Fbr Tethers are NOT available for AERIAL CABLE!</t>
        </r>
      </text>
    </comment>
    <comment ref="B95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text>
        <r>
          <rPr>
            <b/>
            <sz val="8"/>
            <color indexed="81"/>
            <rFont val="Tahoma"/>
            <family val="2"/>
          </rPr>
          <t>These are "manufacturing rules" and general warnings</t>
        </r>
        <r>
          <rPr>
            <sz val="8"/>
            <color indexed="81"/>
            <rFont val="Tahoma"/>
            <family val="2"/>
          </rPr>
          <t xml:space="preserve">
</t>
        </r>
      </text>
    </comment>
    <comment ref="B95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text>
        <r>
          <rPr>
            <b/>
            <sz val="8"/>
            <color indexed="81"/>
            <rFont val="Tahoma"/>
            <family val="2"/>
          </rPr>
          <t>This number is a sum of TOTAL PLANNED plus the ASSIGNED TO TETHERS</t>
        </r>
        <r>
          <rPr>
            <sz val="8"/>
            <color indexed="81"/>
            <rFont val="Tahoma"/>
            <family val="2"/>
          </rPr>
          <t xml:space="preserve">
</t>
        </r>
      </text>
    </comment>
    <comment ref="Z957" authorId="0" shapeId="0">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text>
        <r>
          <rPr>
            <b/>
            <sz val="8"/>
            <color indexed="81"/>
            <rFont val="Tahoma"/>
            <family val="2"/>
          </rPr>
          <t>Counting from High count Backwards- this is Fiber Strand 133</t>
        </r>
      </text>
    </comment>
    <comment ref="AB957" authorId="0" shapeId="0">
      <text>
        <r>
          <rPr>
            <b/>
            <sz val="8"/>
            <color indexed="81"/>
            <rFont val="Tahoma"/>
            <family val="2"/>
          </rPr>
          <t>Counting from High count Backwards- this is Fiber Strand 144</t>
        </r>
        <r>
          <rPr>
            <sz val="8"/>
            <color indexed="81"/>
            <rFont val="Tahoma"/>
            <family val="2"/>
          </rPr>
          <t xml:space="preserve">
</t>
        </r>
      </text>
    </comment>
    <comment ref="C958" authorId="0" shapeId="0">
      <text>
        <r>
          <rPr>
            <b/>
            <sz val="8"/>
            <color indexed="81"/>
            <rFont val="Tahoma"/>
            <family val="2"/>
          </rPr>
          <t xml:space="preserve">Select if this tether will be used to feed a CFST or a lateral cable. </t>
        </r>
      </text>
    </comment>
    <comment ref="D958" authorId="0" shapeId="0">
      <text>
        <r>
          <rPr>
            <b/>
            <sz val="8"/>
            <color indexed="81"/>
            <rFont val="Tahoma"/>
            <family val="2"/>
          </rPr>
          <t>Note the Terminal Address to keep your locations straight</t>
        </r>
        <r>
          <rPr>
            <sz val="8"/>
            <color indexed="81"/>
            <rFont val="Tahoma"/>
            <family val="2"/>
          </rPr>
          <t xml:space="preserve">
</t>
        </r>
      </text>
    </comment>
    <comment ref="E958" authorId="0" shapeId="0">
      <text>
        <r>
          <rPr>
            <b/>
            <sz val="9"/>
            <color indexed="81"/>
            <rFont val="Calibri"/>
            <family val="2"/>
            <scheme val="minor"/>
          </rPr>
          <t>Pick the Tether Size for the location</t>
        </r>
        <r>
          <rPr>
            <sz val="8"/>
            <color indexed="81"/>
            <rFont val="Tahoma"/>
            <family val="2"/>
          </rPr>
          <t xml:space="preserve">
</t>
        </r>
      </text>
    </comment>
    <comment ref="F958" authorId="2" shapeId="0">
      <text>
        <r>
          <rPr>
            <b/>
            <sz val="9"/>
            <color indexed="81"/>
            <rFont val="Tahoma"/>
            <family val="2"/>
          </rPr>
          <t>Identify TCF or FST location.
Leave blank if tether is NOT for a TCF or FST!</t>
        </r>
      </text>
    </comment>
    <comment ref="H958" authorId="0" shapeId="0">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text>
        <r>
          <rPr>
            <b/>
            <sz val="8"/>
            <color indexed="81"/>
            <rFont val="Tahoma"/>
            <family val="2"/>
          </rPr>
          <t>If any of these numbers are negative, check your PON count and Cable size</t>
        </r>
      </text>
    </comment>
    <comment ref="J95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text>
        <r>
          <rPr>
            <b/>
            <sz val="9"/>
            <color indexed="81"/>
            <rFont val="Tahoma"/>
            <family val="2"/>
          </rPr>
          <t>Leave blank if using 10' Terminal Tail
Enter Tail length if greater than 10'</t>
        </r>
      </text>
    </comment>
    <comment ref="M958" authorId="0" shapeId="0">
      <text>
        <r>
          <rPr>
            <b/>
            <sz val="8"/>
            <color indexed="81"/>
            <rFont val="Tahoma"/>
            <family val="2"/>
          </rPr>
          <t>Make design notes such as slack coils, realingment loops,  or location notes</t>
        </r>
      </text>
    </comment>
    <comment ref="Z958" authorId="0" shapeId="0">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text>
        <r>
          <rPr>
            <b/>
            <sz val="8"/>
            <color indexed="81"/>
            <rFont val="Tahoma"/>
            <family val="2"/>
          </rPr>
          <t xml:space="preserve">Counting from High count Backwards- this is Fiber Strand 145
</t>
        </r>
      </text>
    </comment>
    <comment ref="AB958" authorId="0" shapeId="0">
      <text>
        <r>
          <rPr>
            <b/>
            <sz val="8"/>
            <color indexed="81"/>
            <rFont val="Tahoma"/>
            <family val="2"/>
          </rPr>
          <t>Counting from High count Backwards- this is Fiber Strand 156</t>
        </r>
      </text>
    </comment>
    <comment ref="J960" authorId="1" shapeId="0">
      <text>
        <r>
          <rPr>
            <b/>
            <sz val="9"/>
            <color indexed="81"/>
            <rFont val="Tahoma"/>
            <family val="2"/>
          </rPr>
          <t>If this highlights as an error, consider upsizing the Tether size for better ribbon utilization</t>
        </r>
      </text>
    </comment>
    <comment ref="J961" authorId="1" shapeId="0">
      <text>
        <r>
          <rPr>
            <b/>
            <sz val="9"/>
            <color indexed="81"/>
            <rFont val="Tahoma"/>
            <family val="2"/>
          </rPr>
          <t>If this highlights as an error, consider upsizing the Tether size for better ribbon utilization</t>
        </r>
      </text>
    </comment>
    <comment ref="J962" authorId="1" shapeId="0">
      <text>
        <r>
          <rPr>
            <b/>
            <sz val="9"/>
            <color indexed="81"/>
            <rFont val="Tahoma"/>
            <family val="2"/>
          </rPr>
          <t>If this highlights as an error, consider upsizing the Tether size for better ribbon utilization</t>
        </r>
      </text>
    </comment>
    <comment ref="J963" authorId="1" shapeId="0">
      <text>
        <r>
          <rPr>
            <b/>
            <sz val="9"/>
            <color indexed="81"/>
            <rFont val="Tahoma"/>
            <family val="2"/>
          </rPr>
          <t>If this highlights as an error, consider upsizing the Tether size for better ribbon utilization</t>
        </r>
      </text>
    </comment>
    <comment ref="J964" authorId="1" shapeId="0">
      <text>
        <r>
          <rPr>
            <b/>
            <sz val="9"/>
            <color indexed="81"/>
            <rFont val="Tahoma"/>
            <family val="2"/>
          </rPr>
          <t>If this highlights as an error, consider upsizing the Tether size for better ribbon utilization</t>
        </r>
      </text>
    </comment>
    <comment ref="J965" authorId="1" shapeId="0">
      <text>
        <r>
          <rPr>
            <b/>
            <sz val="9"/>
            <color indexed="81"/>
            <rFont val="Tahoma"/>
            <family val="2"/>
          </rPr>
          <t>If this highlights as an error, consider upsizing the Tether size for better ribbon utilization</t>
        </r>
      </text>
    </comment>
    <comment ref="J966" authorId="1" shapeId="0">
      <text>
        <r>
          <rPr>
            <b/>
            <sz val="9"/>
            <color indexed="81"/>
            <rFont val="Tahoma"/>
            <family val="2"/>
          </rPr>
          <t>If this highlights as an error, consider upsizing the Tether size for better ribbon utilization</t>
        </r>
      </text>
    </comment>
    <comment ref="J967" authorId="1" shapeId="0">
      <text>
        <r>
          <rPr>
            <b/>
            <sz val="9"/>
            <color indexed="81"/>
            <rFont val="Tahoma"/>
            <family val="2"/>
          </rPr>
          <t>If this highlights as an error, consider upsizing the Tether size for better ribbon utilization</t>
        </r>
      </text>
    </comment>
    <comment ref="J968" authorId="1" shapeId="0">
      <text>
        <r>
          <rPr>
            <b/>
            <sz val="9"/>
            <color indexed="81"/>
            <rFont val="Tahoma"/>
            <family val="2"/>
          </rPr>
          <t>If this highlights as an error, consider upsizing the Tether size for better ribbon utilization</t>
        </r>
      </text>
    </comment>
    <comment ref="J969" authorId="1" shapeId="0">
      <text>
        <r>
          <rPr>
            <b/>
            <sz val="9"/>
            <color indexed="81"/>
            <rFont val="Tahoma"/>
            <family val="2"/>
          </rPr>
          <t>If this highlights as an error, consider upsizing the Tether size for better ribbon utilization</t>
        </r>
      </text>
    </comment>
    <comment ref="J970" authorId="1" shapeId="0">
      <text>
        <r>
          <rPr>
            <b/>
            <sz val="9"/>
            <color indexed="81"/>
            <rFont val="Tahoma"/>
            <family val="2"/>
          </rPr>
          <t>If this highlights as an error, consider upsizing the Tether size for better ribbon utilization</t>
        </r>
      </text>
    </comment>
    <comment ref="J971" authorId="1" shapeId="0">
      <text>
        <r>
          <rPr>
            <b/>
            <sz val="9"/>
            <color indexed="81"/>
            <rFont val="Tahoma"/>
            <family val="2"/>
          </rPr>
          <t>If this highlights as an error, consider upsizing the Tether size for better ribbon utilization</t>
        </r>
      </text>
    </comment>
    <comment ref="J972" authorId="1" shapeId="0">
      <text>
        <r>
          <rPr>
            <b/>
            <sz val="9"/>
            <color indexed="81"/>
            <rFont val="Tahoma"/>
            <family val="2"/>
          </rPr>
          <t>If this highlights as an error, consider upsizing the Tether size for better ribbon utilization</t>
        </r>
      </text>
    </comment>
    <comment ref="J973" authorId="1" shapeId="0">
      <text>
        <r>
          <rPr>
            <b/>
            <sz val="9"/>
            <color indexed="81"/>
            <rFont val="Tahoma"/>
            <family val="2"/>
          </rPr>
          <t>If this highlights as an error, consider upsizing the Tether size for better ribbon utilization</t>
        </r>
      </text>
    </comment>
    <comment ref="J974" authorId="1" shapeId="0">
      <text>
        <r>
          <rPr>
            <b/>
            <sz val="9"/>
            <color indexed="81"/>
            <rFont val="Tahoma"/>
            <family val="2"/>
          </rPr>
          <t>If this highlights as an error, consider upsizing the Tether size for better ribbon utilization</t>
        </r>
      </text>
    </comment>
    <comment ref="J975" authorId="1" shapeId="0">
      <text>
        <r>
          <rPr>
            <b/>
            <sz val="9"/>
            <color indexed="81"/>
            <rFont val="Tahoma"/>
            <family val="2"/>
          </rPr>
          <t>If this highlights as an error, consider upsizing the Tether size for better ribbon utilization</t>
        </r>
      </text>
    </comment>
    <comment ref="J976" authorId="1" shapeId="0">
      <text>
        <r>
          <rPr>
            <b/>
            <sz val="9"/>
            <color indexed="81"/>
            <rFont val="Tahoma"/>
            <family val="2"/>
          </rPr>
          <t>If this highlights as an error, consider upsizing the Tether size for better ribbon utilization</t>
        </r>
      </text>
    </comment>
    <comment ref="J977" authorId="1" shapeId="0">
      <text>
        <r>
          <rPr>
            <b/>
            <sz val="9"/>
            <color indexed="81"/>
            <rFont val="Tahoma"/>
            <family val="2"/>
          </rPr>
          <t>If this highlights as an error, consider upsizing the Tether size for better ribbon utilization</t>
        </r>
      </text>
    </comment>
    <comment ref="C978" authorId="1" shapeId="0">
      <text>
        <r>
          <rPr>
            <b/>
            <sz val="9"/>
            <color indexed="81"/>
            <rFont val="Tahoma"/>
            <family val="2"/>
          </rPr>
          <t>DBL REV requires TWO rows!
TPL REV requires THREE rows!
QD REV requires FOUR rows!</t>
        </r>
      </text>
    </comment>
    <comment ref="J978" authorId="1" shapeId="0">
      <text>
        <r>
          <rPr>
            <b/>
            <sz val="9"/>
            <color indexed="81"/>
            <rFont val="Tahoma"/>
            <family val="2"/>
          </rPr>
          <t>If this highlights as an error, consider upsizing the Tether size for better ribbon utilization</t>
        </r>
      </text>
    </comment>
    <comment ref="C979" authorId="1" shapeId="0">
      <text>
        <r>
          <rPr>
            <b/>
            <sz val="9"/>
            <color indexed="81"/>
            <rFont val="Tahoma"/>
            <family val="2"/>
          </rPr>
          <t>DBL REV requires TWO rows!
TPL REV requires THREE rows!
QD REV requires FOUR rows!</t>
        </r>
      </text>
    </comment>
    <comment ref="J979" authorId="1" shapeId="0">
      <text>
        <r>
          <rPr>
            <b/>
            <sz val="9"/>
            <color indexed="81"/>
            <rFont val="Tahoma"/>
            <family val="2"/>
          </rPr>
          <t>If this highlights as an error, consider upsizing the Tether size for better ribbon utilization</t>
        </r>
      </text>
    </comment>
    <comment ref="C980" authorId="1" shapeId="0">
      <text>
        <r>
          <rPr>
            <b/>
            <sz val="9"/>
            <color indexed="81"/>
            <rFont val="Tahoma"/>
            <family val="2"/>
          </rPr>
          <t>DBL REV requires TWO rows!
TPL REV requires THREE rows!
QD REV requires FOUR rows!</t>
        </r>
      </text>
    </comment>
    <comment ref="J980" authorId="1" shapeId="0">
      <text>
        <r>
          <rPr>
            <b/>
            <sz val="9"/>
            <color indexed="81"/>
            <rFont val="Tahoma"/>
            <family val="2"/>
          </rPr>
          <t>If this highlights as an error, consider upsizing the Tether size for better ribbon utilization</t>
        </r>
      </text>
    </comment>
    <comment ref="C981" authorId="1" shapeId="0">
      <text>
        <r>
          <rPr>
            <b/>
            <sz val="9"/>
            <color indexed="81"/>
            <rFont val="Tahoma"/>
            <family val="2"/>
          </rPr>
          <t>DBL REV requires TWO rows!
TPL REV requires THREE rows!
QD REV requires FOUR rows!</t>
        </r>
      </text>
    </comment>
    <comment ref="J981" authorId="1" shapeId="0">
      <text>
        <r>
          <rPr>
            <b/>
            <sz val="9"/>
            <color indexed="81"/>
            <rFont val="Tahoma"/>
            <family val="2"/>
          </rPr>
          <t>If this highlights as an error, consider upsizing the Tether size for better ribbon utilization</t>
        </r>
      </text>
    </comment>
    <comment ref="C982" authorId="1" shapeId="0">
      <text>
        <r>
          <rPr>
            <b/>
            <sz val="9"/>
            <color indexed="81"/>
            <rFont val="Tahoma"/>
            <family val="2"/>
          </rPr>
          <t>DBL REV requires TWO rows!
TPL REV requires THREE rows!
QD REV requires FOUR rows!</t>
        </r>
      </text>
    </comment>
    <comment ref="J982" authorId="1" shapeId="0">
      <text>
        <r>
          <rPr>
            <b/>
            <sz val="9"/>
            <color indexed="81"/>
            <rFont val="Tahoma"/>
            <family val="2"/>
          </rPr>
          <t>If this highlights as an error, consider upsizing the Tether size for better ribbon utilization</t>
        </r>
      </text>
    </comment>
    <comment ref="C983" authorId="1" shapeId="0">
      <text>
        <r>
          <rPr>
            <b/>
            <sz val="9"/>
            <color indexed="81"/>
            <rFont val="Tahoma"/>
            <family val="2"/>
          </rPr>
          <t>DBL REV requires TWO rows!
TPL REV requires THREE rows!
QD REV requires FOUR rows!</t>
        </r>
      </text>
    </comment>
    <comment ref="J983" authorId="1" shapeId="0">
      <text>
        <r>
          <rPr>
            <b/>
            <sz val="9"/>
            <color indexed="81"/>
            <rFont val="Tahoma"/>
            <family val="2"/>
          </rPr>
          <t>If this highlights as an error, consider upsizing the Tether size for better ribbon utilization</t>
        </r>
      </text>
    </comment>
    <comment ref="C984" authorId="1" shapeId="0">
      <text>
        <r>
          <rPr>
            <b/>
            <sz val="9"/>
            <color indexed="81"/>
            <rFont val="Tahoma"/>
            <family val="2"/>
          </rPr>
          <t>DBL REV requires TWO rows!
TPL REV requires THREE rows!
QD REV requires FOUR rows!</t>
        </r>
      </text>
    </comment>
    <comment ref="J984" authorId="1" shapeId="0">
      <text>
        <r>
          <rPr>
            <b/>
            <sz val="9"/>
            <color indexed="81"/>
            <rFont val="Tahoma"/>
            <family val="2"/>
          </rPr>
          <t>If this highlights as an error, consider upsizing the Tether size for better ribbon utilization</t>
        </r>
      </text>
    </comment>
    <comment ref="B99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text>
        <r>
          <rPr>
            <b/>
            <sz val="8"/>
            <color indexed="81"/>
            <rFont val="Tahoma"/>
            <family val="2"/>
          </rPr>
          <t>This will be added to Planning Load Block A for TOTAL</t>
        </r>
        <r>
          <rPr>
            <sz val="8"/>
            <color indexed="81"/>
            <rFont val="Tahoma"/>
            <family val="2"/>
          </rPr>
          <t xml:space="preserve">
</t>
        </r>
      </text>
    </comment>
    <comment ref="J990" authorId="0" shapeId="0">
      <text>
        <r>
          <rPr>
            <b/>
            <sz val="8"/>
            <color indexed="81"/>
            <rFont val="Tahoma"/>
            <family val="2"/>
          </rPr>
          <t>This is the PON OUT count that is not assigned in this cable reel.</t>
        </r>
        <r>
          <rPr>
            <sz val="8"/>
            <color indexed="81"/>
            <rFont val="Tahoma"/>
            <family val="2"/>
          </rPr>
          <t xml:space="preserve">
</t>
        </r>
      </text>
    </comment>
    <comment ref="P990" authorId="1" shapeId="0">
      <text>
        <r>
          <rPr>
            <b/>
            <sz val="9"/>
            <color indexed="81"/>
            <rFont val="Tahoma"/>
            <family val="2"/>
          </rPr>
          <t>REMEMBER: 2-Fbr Tethers are NOT available for RPX CABLE!</t>
        </r>
      </text>
    </comment>
    <comment ref="Q990" authorId="1" shapeId="0">
      <text>
        <r>
          <rPr>
            <b/>
            <sz val="9"/>
            <color indexed="81"/>
            <rFont val="Tahoma"/>
            <family val="2"/>
          </rPr>
          <t>REMEMBER: 2-Fbr Tethers are NOT available for RPX CABLE!</t>
        </r>
      </text>
    </comment>
    <comment ref="S990" authorId="1" shapeId="0">
      <text>
        <r>
          <rPr>
            <b/>
            <sz val="9"/>
            <color indexed="81"/>
            <rFont val="Tahoma"/>
            <family val="2"/>
          </rPr>
          <t>REMEMBER: 2-Fbr Tethers are NOT available for RPX CABLE!</t>
        </r>
      </text>
    </comment>
    <comment ref="T990" authorId="1" shapeId="0">
      <text>
        <r>
          <rPr>
            <b/>
            <sz val="9"/>
            <color indexed="81"/>
            <rFont val="Tahoma"/>
            <family val="2"/>
          </rPr>
          <t>REMEMBER: 2-Fbr Tethers are NOT available for RPX CABLE!</t>
        </r>
      </text>
    </comment>
    <comment ref="B99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text>
        <r>
          <rPr>
            <b/>
            <sz val="8"/>
            <color indexed="81"/>
            <rFont val="Tahoma"/>
            <family val="2"/>
          </rPr>
          <t>Make sure you add this number to "TAT FIBERS ASSIGNED" for the total required in the Load Block on the prints.</t>
        </r>
      </text>
    </comment>
    <comment ref="G991" authorId="0" shapeId="0">
      <text>
        <r>
          <rPr>
            <b/>
            <sz val="8"/>
            <color indexed="81"/>
            <rFont val="Tahoma"/>
            <family val="2"/>
          </rPr>
          <t>Includes "DEAD" Count (No PON count assigned)</t>
        </r>
      </text>
    </comment>
    <comment ref="I99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text>
        <r>
          <rPr>
            <b/>
            <sz val="9"/>
            <color indexed="81"/>
            <rFont val="Tahoma"/>
            <family val="2"/>
          </rPr>
          <t>REMEMBER: 6-Fbr Tethers are NOT available for RPX CABLE!</t>
        </r>
      </text>
    </comment>
    <comment ref="Q992" authorId="1" shapeId="0">
      <text>
        <r>
          <rPr>
            <b/>
            <sz val="9"/>
            <color indexed="81"/>
            <rFont val="Tahoma"/>
            <family val="2"/>
          </rPr>
          <t>REMEMBER: 6-Fbr Tethers are NOT available for RPX CABLE!</t>
        </r>
      </text>
    </comment>
    <comment ref="S992" authorId="1" shapeId="0">
      <text>
        <r>
          <rPr>
            <b/>
            <sz val="9"/>
            <color indexed="81"/>
            <rFont val="Tahoma"/>
            <family val="2"/>
          </rPr>
          <t>REMEMBER: 6-Fbr Tethers are NOT available for RPX CABLE!</t>
        </r>
      </text>
    </comment>
    <comment ref="T992" authorId="1" shapeId="0">
      <text>
        <r>
          <rPr>
            <b/>
            <sz val="9"/>
            <color indexed="81"/>
            <rFont val="Tahoma"/>
            <family val="2"/>
          </rPr>
          <t>REMEMBER: 6-Fbr Tethers are NOT available for AERIAL CABLE!</t>
        </r>
      </text>
    </comment>
    <comment ref="B99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text>
        <r>
          <rPr>
            <b/>
            <sz val="8"/>
            <color indexed="81"/>
            <rFont val="Tahoma"/>
            <family val="2"/>
          </rPr>
          <t>These are "manufacturing rules" and general warnings</t>
        </r>
        <r>
          <rPr>
            <sz val="8"/>
            <color indexed="81"/>
            <rFont val="Tahoma"/>
            <family val="2"/>
          </rPr>
          <t xml:space="preserve">
</t>
        </r>
      </text>
    </comment>
    <comment ref="B99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text>
        <r>
          <rPr>
            <b/>
            <sz val="8"/>
            <color indexed="81"/>
            <rFont val="Tahoma"/>
            <family val="2"/>
          </rPr>
          <t>This number is a sum of TOTAL PLANNED plus the ASSIGNED TO TETHERS</t>
        </r>
        <r>
          <rPr>
            <sz val="8"/>
            <color indexed="81"/>
            <rFont val="Tahoma"/>
            <family val="2"/>
          </rPr>
          <t xml:space="preserve">
</t>
        </r>
      </text>
    </comment>
    <comment ref="Z998" authorId="0" shapeId="0">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text>
        <r>
          <rPr>
            <b/>
            <sz val="8"/>
            <color indexed="81"/>
            <rFont val="Tahoma"/>
            <family val="2"/>
          </rPr>
          <t>Counting from High count Backwards- this is Fiber Strand 133</t>
        </r>
      </text>
    </comment>
    <comment ref="AB998" authorId="0" shapeId="0">
      <text>
        <r>
          <rPr>
            <b/>
            <sz val="8"/>
            <color indexed="81"/>
            <rFont val="Tahoma"/>
            <family val="2"/>
          </rPr>
          <t>Counting from High count Backwards- this is Fiber Strand 144</t>
        </r>
        <r>
          <rPr>
            <sz val="8"/>
            <color indexed="81"/>
            <rFont val="Tahoma"/>
            <family val="2"/>
          </rPr>
          <t xml:space="preserve">
</t>
        </r>
      </text>
    </comment>
    <comment ref="C999" authorId="0" shapeId="0">
      <text>
        <r>
          <rPr>
            <b/>
            <sz val="8"/>
            <color indexed="81"/>
            <rFont val="Tahoma"/>
            <family val="2"/>
          </rPr>
          <t xml:space="preserve">Select if this tether will be used to feed a CFST or a lateral cable. </t>
        </r>
      </text>
    </comment>
    <comment ref="D999" authorId="0" shapeId="0">
      <text>
        <r>
          <rPr>
            <b/>
            <sz val="8"/>
            <color indexed="81"/>
            <rFont val="Tahoma"/>
            <family val="2"/>
          </rPr>
          <t>Note the Terminal Address to keep your locations straight</t>
        </r>
        <r>
          <rPr>
            <sz val="8"/>
            <color indexed="81"/>
            <rFont val="Tahoma"/>
            <family val="2"/>
          </rPr>
          <t xml:space="preserve">
</t>
        </r>
      </text>
    </comment>
    <comment ref="E999" authorId="0" shapeId="0">
      <text>
        <r>
          <rPr>
            <b/>
            <sz val="9"/>
            <color indexed="81"/>
            <rFont val="Calibri"/>
            <family val="2"/>
            <scheme val="minor"/>
          </rPr>
          <t>Pick the Tether Size for the location</t>
        </r>
        <r>
          <rPr>
            <sz val="8"/>
            <color indexed="81"/>
            <rFont val="Tahoma"/>
            <family val="2"/>
          </rPr>
          <t xml:space="preserve">
</t>
        </r>
      </text>
    </comment>
    <comment ref="F999" authorId="2" shapeId="0">
      <text>
        <r>
          <rPr>
            <b/>
            <sz val="9"/>
            <color indexed="81"/>
            <rFont val="Tahoma"/>
            <family val="2"/>
          </rPr>
          <t>Identify TCF or FST location.
Leave blank if tether is NOT for a TCF or FST!</t>
        </r>
      </text>
    </comment>
    <comment ref="H999" authorId="0" shapeId="0">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text>
        <r>
          <rPr>
            <b/>
            <sz val="8"/>
            <color indexed="81"/>
            <rFont val="Tahoma"/>
            <family val="2"/>
          </rPr>
          <t>If any of these numbers are negative, check your PON count and Cable size</t>
        </r>
      </text>
    </comment>
    <comment ref="J99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text>
        <r>
          <rPr>
            <b/>
            <sz val="9"/>
            <color indexed="81"/>
            <rFont val="Tahoma"/>
            <family val="2"/>
          </rPr>
          <t>Leave blank if using 10' Terminal Tail
Enter Tail length if greater than 10'</t>
        </r>
      </text>
    </comment>
    <comment ref="M999" authorId="0" shapeId="0">
      <text>
        <r>
          <rPr>
            <b/>
            <sz val="8"/>
            <color indexed="81"/>
            <rFont val="Tahoma"/>
            <family val="2"/>
          </rPr>
          <t>Make design notes such as slack coils, realingment loops,  or location notes</t>
        </r>
      </text>
    </comment>
    <comment ref="Z999" authorId="0" shapeId="0">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text>
        <r>
          <rPr>
            <b/>
            <sz val="8"/>
            <color indexed="81"/>
            <rFont val="Tahoma"/>
            <family val="2"/>
          </rPr>
          <t xml:space="preserve">Counting from High count Backwards- this is Fiber Strand 145
</t>
        </r>
      </text>
    </comment>
    <comment ref="AB999" authorId="0" shapeId="0">
      <text>
        <r>
          <rPr>
            <b/>
            <sz val="8"/>
            <color indexed="81"/>
            <rFont val="Tahoma"/>
            <family val="2"/>
          </rPr>
          <t>Counting from High count Backwards- this is Fiber Strand 156</t>
        </r>
      </text>
    </comment>
    <comment ref="J1001" authorId="1" shapeId="0">
      <text>
        <r>
          <rPr>
            <b/>
            <sz val="9"/>
            <color indexed="81"/>
            <rFont val="Tahoma"/>
            <family val="2"/>
          </rPr>
          <t>If this highlights as an error, consider upsizing the Tether size for better ribbon utilization</t>
        </r>
      </text>
    </comment>
    <comment ref="J1002" authorId="1" shapeId="0">
      <text>
        <r>
          <rPr>
            <b/>
            <sz val="9"/>
            <color indexed="81"/>
            <rFont val="Tahoma"/>
            <family val="2"/>
          </rPr>
          <t>If this highlights as an error, consider upsizing the Tether size for better ribbon utilization</t>
        </r>
      </text>
    </comment>
    <comment ref="J1003" authorId="1" shapeId="0">
      <text>
        <r>
          <rPr>
            <b/>
            <sz val="9"/>
            <color indexed="81"/>
            <rFont val="Tahoma"/>
            <family val="2"/>
          </rPr>
          <t>If this highlights as an error, consider upsizing the Tether size for better ribbon utilization</t>
        </r>
      </text>
    </comment>
    <comment ref="J1004" authorId="1" shapeId="0">
      <text>
        <r>
          <rPr>
            <b/>
            <sz val="9"/>
            <color indexed="81"/>
            <rFont val="Tahoma"/>
            <family val="2"/>
          </rPr>
          <t>If this highlights as an error, consider upsizing the Tether size for better ribbon utilization</t>
        </r>
      </text>
    </comment>
    <comment ref="J1005" authorId="1" shapeId="0">
      <text>
        <r>
          <rPr>
            <b/>
            <sz val="9"/>
            <color indexed="81"/>
            <rFont val="Tahoma"/>
            <family val="2"/>
          </rPr>
          <t>If this highlights as an error, consider upsizing the Tether size for better ribbon utilization</t>
        </r>
      </text>
    </comment>
    <comment ref="J1006" authorId="1" shapeId="0">
      <text>
        <r>
          <rPr>
            <b/>
            <sz val="9"/>
            <color indexed="81"/>
            <rFont val="Tahoma"/>
            <family val="2"/>
          </rPr>
          <t>If this highlights as an error, consider upsizing the Tether size for better ribbon utilization</t>
        </r>
      </text>
    </comment>
    <comment ref="J1007" authorId="1" shapeId="0">
      <text>
        <r>
          <rPr>
            <b/>
            <sz val="9"/>
            <color indexed="81"/>
            <rFont val="Tahoma"/>
            <family val="2"/>
          </rPr>
          <t>If this highlights as an error, consider upsizing the Tether size for better ribbon utilization</t>
        </r>
      </text>
    </comment>
    <comment ref="J1008" authorId="1" shapeId="0">
      <text>
        <r>
          <rPr>
            <b/>
            <sz val="9"/>
            <color indexed="81"/>
            <rFont val="Tahoma"/>
            <family val="2"/>
          </rPr>
          <t>If this highlights as an error, consider upsizing the Tether size for better ribbon utilization</t>
        </r>
      </text>
    </comment>
    <comment ref="J1009" authorId="1" shapeId="0">
      <text>
        <r>
          <rPr>
            <b/>
            <sz val="9"/>
            <color indexed="81"/>
            <rFont val="Tahoma"/>
            <family val="2"/>
          </rPr>
          <t>If this highlights as an error, consider upsizing the Tether size for better ribbon utilization</t>
        </r>
      </text>
    </comment>
    <comment ref="J1010" authorId="1" shapeId="0">
      <text>
        <r>
          <rPr>
            <b/>
            <sz val="9"/>
            <color indexed="81"/>
            <rFont val="Tahoma"/>
            <family val="2"/>
          </rPr>
          <t>If this highlights as an error, consider upsizing the Tether size for better ribbon utilization</t>
        </r>
      </text>
    </comment>
    <comment ref="J1011" authorId="1" shapeId="0">
      <text>
        <r>
          <rPr>
            <b/>
            <sz val="9"/>
            <color indexed="81"/>
            <rFont val="Tahoma"/>
            <family val="2"/>
          </rPr>
          <t>If this highlights as an error, consider upsizing the Tether size for better ribbon utilization</t>
        </r>
      </text>
    </comment>
    <comment ref="J1012" authorId="1" shapeId="0">
      <text>
        <r>
          <rPr>
            <b/>
            <sz val="9"/>
            <color indexed="81"/>
            <rFont val="Tahoma"/>
            <family val="2"/>
          </rPr>
          <t>If this highlights as an error, consider upsizing the Tether size for better ribbon utilization</t>
        </r>
      </text>
    </comment>
    <comment ref="J1013" authorId="1" shapeId="0">
      <text>
        <r>
          <rPr>
            <b/>
            <sz val="9"/>
            <color indexed="81"/>
            <rFont val="Tahoma"/>
            <family val="2"/>
          </rPr>
          <t>If this highlights as an error, consider upsizing the Tether size for better ribbon utilization</t>
        </r>
      </text>
    </comment>
    <comment ref="J1014" authorId="1" shapeId="0">
      <text>
        <r>
          <rPr>
            <b/>
            <sz val="9"/>
            <color indexed="81"/>
            <rFont val="Tahoma"/>
            <family val="2"/>
          </rPr>
          <t>If this highlights as an error, consider upsizing the Tether size for better ribbon utilization</t>
        </r>
      </text>
    </comment>
    <comment ref="J1015" authorId="1" shapeId="0">
      <text>
        <r>
          <rPr>
            <b/>
            <sz val="9"/>
            <color indexed="81"/>
            <rFont val="Tahoma"/>
            <family val="2"/>
          </rPr>
          <t>If this highlights as an error, consider upsizing the Tether size for better ribbon utilization</t>
        </r>
      </text>
    </comment>
    <comment ref="J1016" authorId="1" shapeId="0">
      <text>
        <r>
          <rPr>
            <b/>
            <sz val="9"/>
            <color indexed="81"/>
            <rFont val="Tahoma"/>
            <family val="2"/>
          </rPr>
          <t>If this highlights as an error, consider upsizing the Tether size for better ribbon utilization</t>
        </r>
      </text>
    </comment>
    <comment ref="J1017" authorId="1" shapeId="0">
      <text>
        <r>
          <rPr>
            <b/>
            <sz val="9"/>
            <color indexed="81"/>
            <rFont val="Tahoma"/>
            <family val="2"/>
          </rPr>
          <t>If this highlights as an error, consider upsizing the Tether size for better ribbon utilization</t>
        </r>
      </text>
    </comment>
    <comment ref="J1018" authorId="1" shapeId="0">
      <text>
        <r>
          <rPr>
            <b/>
            <sz val="9"/>
            <color indexed="81"/>
            <rFont val="Tahoma"/>
            <family val="2"/>
          </rPr>
          <t>If this highlights as an error, consider upsizing the Tether size for better ribbon utilization</t>
        </r>
      </text>
    </comment>
    <comment ref="C1019" authorId="1" shapeId="0">
      <text>
        <r>
          <rPr>
            <b/>
            <sz val="9"/>
            <color indexed="81"/>
            <rFont val="Tahoma"/>
            <family val="2"/>
          </rPr>
          <t>DBL REV requires TWO rows!
TPL REV requires THREE rows!
QD REV requires FOUR rows!</t>
        </r>
      </text>
    </comment>
    <comment ref="J1019" authorId="1" shapeId="0">
      <text>
        <r>
          <rPr>
            <b/>
            <sz val="9"/>
            <color indexed="81"/>
            <rFont val="Tahoma"/>
            <family val="2"/>
          </rPr>
          <t>If this highlights as an error, consider upsizing the Tether size for better ribbon utilization</t>
        </r>
      </text>
    </comment>
    <comment ref="C1020" authorId="1" shapeId="0">
      <text>
        <r>
          <rPr>
            <b/>
            <sz val="9"/>
            <color indexed="81"/>
            <rFont val="Tahoma"/>
            <family val="2"/>
          </rPr>
          <t>DBL REV requires TWO rows!
TPL REV requires THREE rows!
QD REV requires FOUR rows!</t>
        </r>
      </text>
    </comment>
    <comment ref="J1020" authorId="1" shapeId="0">
      <text>
        <r>
          <rPr>
            <b/>
            <sz val="9"/>
            <color indexed="81"/>
            <rFont val="Tahoma"/>
            <family val="2"/>
          </rPr>
          <t>If this highlights as an error, consider upsizing the Tether size for better ribbon utilization</t>
        </r>
      </text>
    </comment>
    <comment ref="C1021" authorId="1" shapeId="0">
      <text>
        <r>
          <rPr>
            <b/>
            <sz val="9"/>
            <color indexed="81"/>
            <rFont val="Tahoma"/>
            <family val="2"/>
          </rPr>
          <t>DBL REV requires TWO rows!
TPL REV requires THREE rows!
QD REV requires FOUR rows!</t>
        </r>
      </text>
    </comment>
    <comment ref="J1021" authorId="1" shapeId="0">
      <text>
        <r>
          <rPr>
            <b/>
            <sz val="9"/>
            <color indexed="81"/>
            <rFont val="Tahoma"/>
            <family val="2"/>
          </rPr>
          <t>If this highlights as an error, consider upsizing the Tether size for better ribbon utilization</t>
        </r>
      </text>
    </comment>
    <comment ref="C1022" authorId="1" shapeId="0">
      <text>
        <r>
          <rPr>
            <b/>
            <sz val="9"/>
            <color indexed="81"/>
            <rFont val="Tahoma"/>
            <family val="2"/>
          </rPr>
          <t>DBL REV requires TWO rows!
TPL REV requires THREE rows!
QD REV requires FOUR rows!</t>
        </r>
      </text>
    </comment>
    <comment ref="J1022" authorId="1" shapeId="0">
      <text>
        <r>
          <rPr>
            <b/>
            <sz val="9"/>
            <color indexed="81"/>
            <rFont val="Tahoma"/>
            <family val="2"/>
          </rPr>
          <t>If this highlights as an error, consider upsizing the Tether size for better ribbon utilization</t>
        </r>
      </text>
    </comment>
    <comment ref="C1023" authorId="1" shapeId="0">
      <text>
        <r>
          <rPr>
            <b/>
            <sz val="9"/>
            <color indexed="81"/>
            <rFont val="Tahoma"/>
            <family val="2"/>
          </rPr>
          <t>DBL REV requires TWO rows!
TPL REV requires THREE rows!
QD REV requires FOUR rows!</t>
        </r>
      </text>
    </comment>
    <comment ref="J1023" authorId="1" shapeId="0">
      <text>
        <r>
          <rPr>
            <b/>
            <sz val="9"/>
            <color indexed="81"/>
            <rFont val="Tahoma"/>
            <family val="2"/>
          </rPr>
          <t>If this highlights as an error, consider upsizing the Tether size for better ribbon utilization</t>
        </r>
      </text>
    </comment>
    <comment ref="C1024" authorId="1" shapeId="0">
      <text>
        <r>
          <rPr>
            <b/>
            <sz val="9"/>
            <color indexed="81"/>
            <rFont val="Tahoma"/>
            <family val="2"/>
          </rPr>
          <t>DBL REV requires TWO rows!
TPL REV requires THREE rows!
QD REV requires FOUR rows!</t>
        </r>
      </text>
    </comment>
    <comment ref="J1024" authorId="1" shapeId="0">
      <text>
        <r>
          <rPr>
            <b/>
            <sz val="9"/>
            <color indexed="81"/>
            <rFont val="Tahoma"/>
            <family val="2"/>
          </rPr>
          <t>If this highlights as an error, consider upsizing the Tether size for better ribbon utilization</t>
        </r>
      </text>
    </comment>
    <comment ref="C1025" authorId="1" shapeId="0">
      <text>
        <r>
          <rPr>
            <b/>
            <sz val="9"/>
            <color indexed="81"/>
            <rFont val="Tahoma"/>
            <family val="2"/>
          </rPr>
          <t>DBL REV requires TWO rows!
TPL REV requires THREE rows!
QD REV requires FOUR rows!</t>
        </r>
      </text>
    </comment>
    <comment ref="J1025" authorId="1" shapeId="0">
      <text>
        <r>
          <rPr>
            <b/>
            <sz val="9"/>
            <color indexed="81"/>
            <rFont val="Tahoma"/>
            <family val="2"/>
          </rPr>
          <t>If this highlights as an error, consider upsizing the Tether size for better ribbon utilization</t>
        </r>
      </text>
    </comment>
    <comment ref="B103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text>
        <r>
          <rPr>
            <b/>
            <sz val="8"/>
            <color indexed="81"/>
            <rFont val="Tahoma"/>
            <family val="2"/>
          </rPr>
          <t>This will be added to Planning Load Block A for TOTAL</t>
        </r>
        <r>
          <rPr>
            <sz val="8"/>
            <color indexed="81"/>
            <rFont val="Tahoma"/>
            <family val="2"/>
          </rPr>
          <t xml:space="preserve">
</t>
        </r>
      </text>
    </comment>
    <comment ref="J1031" authorId="0" shapeId="0">
      <text>
        <r>
          <rPr>
            <b/>
            <sz val="8"/>
            <color indexed="81"/>
            <rFont val="Tahoma"/>
            <family val="2"/>
          </rPr>
          <t>This is the PON OUT count that is not assigned in this cable reel.</t>
        </r>
        <r>
          <rPr>
            <sz val="8"/>
            <color indexed="81"/>
            <rFont val="Tahoma"/>
            <family val="2"/>
          </rPr>
          <t xml:space="preserve">
</t>
        </r>
      </text>
    </comment>
    <comment ref="P1031" authorId="1" shapeId="0">
      <text>
        <r>
          <rPr>
            <b/>
            <sz val="9"/>
            <color indexed="81"/>
            <rFont val="Tahoma"/>
            <family val="2"/>
          </rPr>
          <t>REMEMBER: 2-Fbr Tethers are NOT available for RPX CABLE!</t>
        </r>
      </text>
    </comment>
    <comment ref="Q1031" authorId="1" shapeId="0">
      <text>
        <r>
          <rPr>
            <b/>
            <sz val="9"/>
            <color indexed="81"/>
            <rFont val="Tahoma"/>
            <family val="2"/>
          </rPr>
          <t>REMEMBER: 2-Fbr Tethers are NOT available for RPX CABLE!</t>
        </r>
      </text>
    </comment>
    <comment ref="S1031" authorId="1" shapeId="0">
      <text>
        <r>
          <rPr>
            <b/>
            <sz val="9"/>
            <color indexed="81"/>
            <rFont val="Tahoma"/>
            <family val="2"/>
          </rPr>
          <t>REMEMBER: 2-Fbr Tethers are NOT available for RPX CABLE!</t>
        </r>
      </text>
    </comment>
    <comment ref="T1031" authorId="1" shapeId="0">
      <text>
        <r>
          <rPr>
            <b/>
            <sz val="9"/>
            <color indexed="81"/>
            <rFont val="Tahoma"/>
            <family val="2"/>
          </rPr>
          <t>REMEMBER: 2-Fbr Tethers are NOT available for RPX CABLE!</t>
        </r>
      </text>
    </comment>
    <comment ref="B103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text>
        <r>
          <rPr>
            <b/>
            <sz val="8"/>
            <color indexed="81"/>
            <rFont val="Tahoma"/>
            <family val="2"/>
          </rPr>
          <t>Make sure you add this number to "TAT FIBERS ASSIGNED" for the total required in the Load Block on the prints.</t>
        </r>
      </text>
    </comment>
    <comment ref="G1032" authorId="0" shapeId="0">
      <text>
        <r>
          <rPr>
            <b/>
            <sz val="8"/>
            <color indexed="81"/>
            <rFont val="Tahoma"/>
            <family val="2"/>
          </rPr>
          <t>Includes "DEAD" Count (No PON count assigned)</t>
        </r>
      </text>
    </comment>
    <comment ref="I103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text>
        <r>
          <rPr>
            <b/>
            <sz val="9"/>
            <color indexed="81"/>
            <rFont val="Tahoma"/>
            <family val="2"/>
          </rPr>
          <t>REMEMBER: 6-Fbr Tethers are NOT available for RPX CABLE!</t>
        </r>
      </text>
    </comment>
    <comment ref="Q1033" authorId="1" shapeId="0">
      <text>
        <r>
          <rPr>
            <b/>
            <sz val="9"/>
            <color indexed="81"/>
            <rFont val="Tahoma"/>
            <family val="2"/>
          </rPr>
          <t>REMEMBER: 6-Fbr Tethers are NOT available for RPX CABLE!</t>
        </r>
      </text>
    </comment>
    <comment ref="S1033" authorId="1" shapeId="0">
      <text>
        <r>
          <rPr>
            <b/>
            <sz val="9"/>
            <color indexed="81"/>
            <rFont val="Tahoma"/>
            <family val="2"/>
          </rPr>
          <t>REMEMBER: 6-Fbr Tethers are NOT available for RPX CABLE!</t>
        </r>
      </text>
    </comment>
    <comment ref="T1033" authorId="1" shapeId="0">
      <text>
        <r>
          <rPr>
            <b/>
            <sz val="9"/>
            <color indexed="81"/>
            <rFont val="Tahoma"/>
            <family val="2"/>
          </rPr>
          <t>REMEMBER: 6-Fbr Tethers are NOT available for AERIAL CABLE!</t>
        </r>
      </text>
    </comment>
    <comment ref="B103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text>
        <r>
          <rPr>
            <b/>
            <sz val="8"/>
            <color indexed="81"/>
            <rFont val="Tahoma"/>
            <family val="2"/>
          </rPr>
          <t>These are "manufacturing rules" and general warnings</t>
        </r>
        <r>
          <rPr>
            <sz val="8"/>
            <color indexed="81"/>
            <rFont val="Tahoma"/>
            <family val="2"/>
          </rPr>
          <t xml:space="preserve">
</t>
        </r>
      </text>
    </comment>
    <comment ref="B103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text>
        <r>
          <rPr>
            <b/>
            <sz val="8"/>
            <color indexed="81"/>
            <rFont val="Tahoma"/>
            <family val="2"/>
          </rPr>
          <t>This number is a sum of TOTAL PLANNED plus the ASSIGNED TO TETHERS</t>
        </r>
        <r>
          <rPr>
            <sz val="8"/>
            <color indexed="81"/>
            <rFont val="Tahoma"/>
            <family val="2"/>
          </rPr>
          <t xml:space="preserve">
</t>
        </r>
      </text>
    </comment>
    <comment ref="Z1039" authorId="0" shapeId="0">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text>
        <r>
          <rPr>
            <b/>
            <sz val="8"/>
            <color indexed="81"/>
            <rFont val="Tahoma"/>
            <family val="2"/>
          </rPr>
          <t>Counting from High count Backwards- this is Fiber Strand 133</t>
        </r>
      </text>
    </comment>
    <comment ref="AB1039" authorId="0" shapeId="0">
      <text>
        <r>
          <rPr>
            <b/>
            <sz val="8"/>
            <color indexed="81"/>
            <rFont val="Tahoma"/>
            <family val="2"/>
          </rPr>
          <t>Counting from High count Backwards- this is Fiber Strand 144</t>
        </r>
        <r>
          <rPr>
            <sz val="8"/>
            <color indexed="81"/>
            <rFont val="Tahoma"/>
            <family val="2"/>
          </rPr>
          <t xml:space="preserve">
</t>
        </r>
      </text>
    </comment>
    <comment ref="C1040" authorId="0" shapeId="0">
      <text>
        <r>
          <rPr>
            <b/>
            <sz val="8"/>
            <color indexed="81"/>
            <rFont val="Tahoma"/>
            <family val="2"/>
          </rPr>
          <t xml:space="preserve">Select if this tether will be used to feed a CFST or a lateral cable. </t>
        </r>
      </text>
    </comment>
    <comment ref="D1040" authorId="0" shapeId="0">
      <text>
        <r>
          <rPr>
            <b/>
            <sz val="8"/>
            <color indexed="81"/>
            <rFont val="Tahoma"/>
            <family val="2"/>
          </rPr>
          <t>Note the Terminal Address to keep your locations straight</t>
        </r>
        <r>
          <rPr>
            <sz val="8"/>
            <color indexed="81"/>
            <rFont val="Tahoma"/>
            <family val="2"/>
          </rPr>
          <t xml:space="preserve">
</t>
        </r>
      </text>
    </comment>
    <comment ref="E1040" authorId="0" shapeId="0">
      <text>
        <r>
          <rPr>
            <b/>
            <sz val="9"/>
            <color indexed="81"/>
            <rFont val="Calibri"/>
            <family val="2"/>
            <scheme val="minor"/>
          </rPr>
          <t>Pick the Tether Size for the location</t>
        </r>
        <r>
          <rPr>
            <sz val="8"/>
            <color indexed="81"/>
            <rFont val="Tahoma"/>
            <family val="2"/>
          </rPr>
          <t xml:space="preserve">
</t>
        </r>
      </text>
    </comment>
    <comment ref="F1040" authorId="2" shapeId="0">
      <text>
        <r>
          <rPr>
            <b/>
            <sz val="9"/>
            <color indexed="81"/>
            <rFont val="Tahoma"/>
            <family val="2"/>
          </rPr>
          <t>Identify TCF or FST location.
Leave blank if tether is NOT for a TCF or FST!</t>
        </r>
      </text>
    </comment>
    <comment ref="H1040" authorId="0" shapeId="0">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text>
        <r>
          <rPr>
            <b/>
            <sz val="8"/>
            <color indexed="81"/>
            <rFont val="Tahoma"/>
            <family val="2"/>
          </rPr>
          <t>If any of these numbers are negative, check your PON count and Cable size</t>
        </r>
      </text>
    </comment>
    <comment ref="J104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text>
        <r>
          <rPr>
            <b/>
            <sz val="9"/>
            <color indexed="81"/>
            <rFont val="Tahoma"/>
            <family val="2"/>
          </rPr>
          <t>Leave blank if using 10' Terminal Tail
Enter Tail length if greater than 10'</t>
        </r>
      </text>
    </comment>
    <comment ref="M1040" authorId="0" shapeId="0">
      <text>
        <r>
          <rPr>
            <b/>
            <sz val="8"/>
            <color indexed="81"/>
            <rFont val="Tahoma"/>
            <family val="2"/>
          </rPr>
          <t>Make design notes such as slack coils, realingment loops,  or location notes</t>
        </r>
      </text>
    </comment>
    <comment ref="Z1040" authorId="0" shapeId="0">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text>
        <r>
          <rPr>
            <b/>
            <sz val="8"/>
            <color indexed="81"/>
            <rFont val="Tahoma"/>
            <family val="2"/>
          </rPr>
          <t xml:space="preserve">Counting from High count Backwards- this is Fiber Strand 145
</t>
        </r>
      </text>
    </comment>
    <comment ref="AB1040" authorId="0" shapeId="0">
      <text>
        <r>
          <rPr>
            <b/>
            <sz val="8"/>
            <color indexed="81"/>
            <rFont val="Tahoma"/>
            <family val="2"/>
          </rPr>
          <t>Counting from High count Backwards- this is Fiber Strand 156</t>
        </r>
      </text>
    </comment>
    <comment ref="J1042" authorId="1" shapeId="0">
      <text>
        <r>
          <rPr>
            <b/>
            <sz val="9"/>
            <color indexed="81"/>
            <rFont val="Tahoma"/>
            <family val="2"/>
          </rPr>
          <t>If this highlights as an error, consider upsizing the Tether size for better ribbon utilization</t>
        </r>
      </text>
    </comment>
    <comment ref="J1043" authorId="1" shapeId="0">
      <text>
        <r>
          <rPr>
            <b/>
            <sz val="9"/>
            <color indexed="81"/>
            <rFont val="Tahoma"/>
            <family val="2"/>
          </rPr>
          <t>If this highlights as an error, consider upsizing the Tether size for better ribbon utilization</t>
        </r>
      </text>
    </comment>
    <comment ref="J1044" authorId="1" shapeId="0">
      <text>
        <r>
          <rPr>
            <b/>
            <sz val="9"/>
            <color indexed="81"/>
            <rFont val="Tahoma"/>
            <family val="2"/>
          </rPr>
          <t>If this highlights as an error, consider upsizing the Tether size for better ribbon utilization</t>
        </r>
      </text>
    </comment>
    <comment ref="J1045" authorId="1" shapeId="0">
      <text>
        <r>
          <rPr>
            <b/>
            <sz val="9"/>
            <color indexed="81"/>
            <rFont val="Tahoma"/>
            <family val="2"/>
          </rPr>
          <t>If this highlights as an error, consider upsizing the Tether size for better ribbon utilization</t>
        </r>
      </text>
    </comment>
    <comment ref="J1046" authorId="1" shapeId="0">
      <text>
        <r>
          <rPr>
            <b/>
            <sz val="9"/>
            <color indexed="81"/>
            <rFont val="Tahoma"/>
            <family val="2"/>
          </rPr>
          <t>If this highlights as an error, consider upsizing the Tether size for better ribbon utilization</t>
        </r>
      </text>
    </comment>
    <comment ref="J1047" authorId="1" shapeId="0">
      <text>
        <r>
          <rPr>
            <b/>
            <sz val="9"/>
            <color indexed="81"/>
            <rFont val="Tahoma"/>
            <family val="2"/>
          </rPr>
          <t>If this highlights as an error, consider upsizing the Tether size for better ribbon utilization</t>
        </r>
      </text>
    </comment>
    <comment ref="J1048" authorId="1" shapeId="0">
      <text>
        <r>
          <rPr>
            <b/>
            <sz val="9"/>
            <color indexed="81"/>
            <rFont val="Tahoma"/>
            <family val="2"/>
          </rPr>
          <t>If this highlights as an error, consider upsizing the Tether size for better ribbon utilization</t>
        </r>
      </text>
    </comment>
    <comment ref="J1049" authorId="1" shapeId="0">
      <text>
        <r>
          <rPr>
            <b/>
            <sz val="9"/>
            <color indexed="81"/>
            <rFont val="Tahoma"/>
            <family val="2"/>
          </rPr>
          <t>If this highlights as an error, consider upsizing the Tether size for better ribbon utilization</t>
        </r>
      </text>
    </comment>
    <comment ref="J1050" authorId="1" shapeId="0">
      <text>
        <r>
          <rPr>
            <b/>
            <sz val="9"/>
            <color indexed="81"/>
            <rFont val="Tahoma"/>
            <family val="2"/>
          </rPr>
          <t>If this highlights as an error, consider upsizing the Tether size for better ribbon utilization</t>
        </r>
      </text>
    </comment>
    <comment ref="J1051" authorId="1" shapeId="0">
      <text>
        <r>
          <rPr>
            <b/>
            <sz val="9"/>
            <color indexed="81"/>
            <rFont val="Tahoma"/>
            <family val="2"/>
          </rPr>
          <t>If this highlights as an error, consider upsizing the Tether size for better ribbon utilization</t>
        </r>
      </text>
    </comment>
    <comment ref="J1052" authorId="1" shapeId="0">
      <text>
        <r>
          <rPr>
            <b/>
            <sz val="9"/>
            <color indexed="81"/>
            <rFont val="Tahoma"/>
            <family val="2"/>
          </rPr>
          <t>If this highlights as an error, consider upsizing the Tether size for better ribbon utilization</t>
        </r>
      </text>
    </comment>
    <comment ref="J1053" authorId="1" shapeId="0">
      <text>
        <r>
          <rPr>
            <b/>
            <sz val="9"/>
            <color indexed="81"/>
            <rFont val="Tahoma"/>
            <family val="2"/>
          </rPr>
          <t>If this highlights as an error, consider upsizing the Tether size for better ribbon utilization</t>
        </r>
      </text>
    </comment>
    <comment ref="J1054" authorId="1" shapeId="0">
      <text>
        <r>
          <rPr>
            <b/>
            <sz val="9"/>
            <color indexed="81"/>
            <rFont val="Tahoma"/>
            <family val="2"/>
          </rPr>
          <t>If this highlights as an error, consider upsizing the Tether size for better ribbon utilization</t>
        </r>
      </text>
    </comment>
    <comment ref="J1055" authorId="1" shapeId="0">
      <text>
        <r>
          <rPr>
            <b/>
            <sz val="9"/>
            <color indexed="81"/>
            <rFont val="Tahoma"/>
            <family val="2"/>
          </rPr>
          <t>If this highlights as an error, consider upsizing the Tether size for better ribbon utilization</t>
        </r>
      </text>
    </comment>
    <comment ref="J1056" authorId="1" shapeId="0">
      <text>
        <r>
          <rPr>
            <b/>
            <sz val="9"/>
            <color indexed="81"/>
            <rFont val="Tahoma"/>
            <family val="2"/>
          </rPr>
          <t>If this highlights as an error, consider upsizing the Tether size for better ribbon utilization</t>
        </r>
      </text>
    </comment>
    <comment ref="J1057" authorId="1" shapeId="0">
      <text>
        <r>
          <rPr>
            <b/>
            <sz val="9"/>
            <color indexed="81"/>
            <rFont val="Tahoma"/>
            <family val="2"/>
          </rPr>
          <t>If this highlights as an error, consider upsizing the Tether size for better ribbon utilization</t>
        </r>
      </text>
    </comment>
    <comment ref="J1058" authorId="1" shapeId="0">
      <text>
        <r>
          <rPr>
            <b/>
            <sz val="9"/>
            <color indexed="81"/>
            <rFont val="Tahoma"/>
            <family val="2"/>
          </rPr>
          <t>If this highlights as an error, consider upsizing the Tether size for better ribbon utilization</t>
        </r>
      </text>
    </comment>
    <comment ref="J1059" authorId="1" shapeId="0">
      <text>
        <r>
          <rPr>
            <b/>
            <sz val="9"/>
            <color indexed="81"/>
            <rFont val="Tahoma"/>
            <family val="2"/>
          </rPr>
          <t>If this highlights as an error, consider upsizing the Tether size for better ribbon utilization</t>
        </r>
      </text>
    </comment>
    <comment ref="C1060" authorId="1" shapeId="0">
      <text>
        <r>
          <rPr>
            <b/>
            <sz val="9"/>
            <color indexed="81"/>
            <rFont val="Tahoma"/>
            <family val="2"/>
          </rPr>
          <t>DBL REV requires TWO rows!
TPL REV requires THREE rows!
QD REV requires FOUR rows!</t>
        </r>
      </text>
    </comment>
    <comment ref="J1060" authorId="1" shapeId="0">
      <text>
        <r>
          <rPr>
            <b/>
            <sz val="9"/>
            <color indexed="81"/>
            <rFont val="Tahoma"/>
            <family val="2"/>
          </rPr>
          <t>If this highlights as an error, consider upsizing the Tether size for better ribbon utilization</t>
        </r>
      </text>
    </comment>
    <comment ref="C1061" authorId="1" shapeId="0">
      <text>
        <r>
          <rPr>
            <b/>
            <sz val="9"/>
            <color indexed="81"/>
            <rFont val="Tahoma"/>
            <family val="2"/>
          </rPr>
          <t>DBL REV requires TWO rows!
TPL REV requires THREE rows!
QD REV requires FOUR rows!</t>
        </r>
      </text>
    </comment>
    <comment ref="J1061" authorId="1" shapeId="0">
      <text>
        <r>
          <rPr>
            <b/>
            <sz val="9"/>
            <color indexed="81"/>
            <rFont val="Tahoma"/>
            <family val="2"/>
          </rPr>
          <t>If this highlights as an error, consider upsizing the Tether size for better ribbon utilization</t>
        </r>
      </text>
    </comment>
    <comment ref="C1062" authorId="1" shapeId="0">
      <text>
        <r>
          <rPr>
            <b/>
            <sz val="9"/>
            <color indexed="81"/>
            <rFont val="Tahoma"/>
            <family val="2"/>
          </rPr>
          <t>DBL REV requires TWO rows!
TPL REV requires THREE rows!
QD REV requires FOUR rows!</t>
        </r>
      </text>
    </comment>
    <comment ref="J1062" authorId="1" shapeId="0">
      <text>
        <r>
          <rPr>
            <b/>
            <sz val="9"/>
            <color indexed="81"/>
            <rFont val="Tahoma"/>
            <family val="2"/>
          </rPr>
          <t>If this highlights as an error, consider upsizing the Tether size for better ribbon utilization</t>
        </r>
      </text>
    </comment>
    <comment ref="C1063" authorId="1" shapeId="0">
      <text>
        <r>
          <rPr>
            <b/>
            <sz val="9"/>
            <color indexed="81"/>
            <rFont val="Tahoma"/>
            <family val="2"/>
          </rPr>
          <t>DBL REV requires TWO rows!
TPL REV requires THREE rows!
QD REV requires FOUR rows!</t>
        </r>
      </text>
    </comment>
    <comment ref="J1063" authorId="1" shapeId="0">
      <text>
        <r>
          <rPr>
            <b/>
            <sz val="9"/>
            <color indexed="81"/>
            <rFont val="Tahoma"/>
            <family val="2"/>
          </rPr>
          <t>If this highlights as an error, consider upsizing the Tether size for better ribbon utilization</t>
        </r>
      </text>
    </comment>
    <comment ref="C1064" authorId="1" shapeId="0">
      <text>
        <r>
          <rPr>
            <b/>
            <sz val="9"/>
            <color indexed="81"/>
            <rFont val="Tahoma"/>
            <family val="2"/>
          </rPr>
          <t>DBL REV requires TWO rows!
TPL REV requires THREE rows!
QD REV requires FOUR rows!</t>
        </r>
      </text>
    </comment>
    <comment ref="J1064" authorId="1" shapeId="0">
      <text>
        <r>
          <rPr>
            <b/>
            <sz val="9"/>
            <color indexed="81"/>
            <rFont val="Tahoma"/>
            <family val="2"/>
          </rPr>
          <t>If this highlights as an error, consider upsizing the Tether size for better ribbon utilization</t>
        </r>
      </text>
    </comment>
    <comment ref="C1065" authorId="1" shapeId="0">
      <text>
        <r>
          <rPr>
            <b/>
            <sz val="9"/>
            <color indexed="81"/>
            <rFont val="Tahoma"/>
            <family val="2"/>
          </rPr>
          <t>DBL REV requires TWO rows!
TPL REV requires THREE rows!
QD REV requires FOUR rows!</t>
        </r>
      </text>
    </comment>
    <comment ref="J1065" authorId="1" shapeId="0">
      <text>
        <r>
          <rPr>
            <b/>
            <sz val="9"/>
            <color indexed="81"/>
            <rFont val="Tahoma"/>
            <family val="2"/>
          </rPr>
          <t>If this highlights as an error, consider upsizing the Tether size for better ribbon utilization</t>
        </r>
      </text>
    </comment>
    <comment ref="C1066" authorId="1" shapeId="0">
      <text>
        <r>
          <rPr>
            <b/>
            <sz val="9"/>
            <color indexed="81"/>
            <rFont val="Tahoma"/>
            <family val="2"/>
          </rPr>
          <t>DBL REV requires TWO rows!
TPL REV requires THREE rows!
QD REV requires FOUR rows!</t>
        </r>
      </text>
    </comment>
    <comment ref="J1066" authorId="1" shapeId="0">
      <text>
        <r>
          <rPr>
            <b/>
            <sz val="9"/>
            <color indexed="81"/>
            <rFont val="Tahoma"/>
            <family val="2"/>
          </rPr>
          <t>If this highlights as an error, consider upsizing the Tether size for better ribbon utilization</t>
        </r>
      </text>
    </comment>
    <comment ref="B107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text>
        <r>
          <rPr>
            <b/>
            <sz val="8"/>
            <color indexed="81"/>
            <rFont val="Tahoma"/>
            <family val="2"/>
          </rPr>
          <t>This will be added to Planning Load Block A for TOTAL</t>
        </r>
        <r>
          <rPr>
            <sz val="8"/>
            <color indexed="81"/>
            <rFont val="Tahoma"/>
            <family val="2"/>
          </rPr>
          <t xml:space="preserve">
</t>
        </r>
      </text>
    </comment>
    <comment ref="J1072" authorId="0" shapeId="0">
      <text>
        <r>
          <rPr>
            <b/>
            <sz val="8"/>
            <color indexed="81"/>
            <rFont val="Tahoma"/>
            <family val="2"/>
          </rPr>
          <t>This is the PON OUT count that is not assigned in this cable reel.</t>
        </r>
        <r>
          <rPr>
            <sz val="8"/>
            <color indexed="81"/>
            <rFont val="Tahoma"/>
            <family val="2"/>
          </rPr>
          <t xml:space="preserve">
</t>
        </r>
      </text>
    </comment>
    <comment ref="P1072" authorId="1" shapeId="0">
      <text>
        <r>
          <rPr>
            <b/>
            <sz val="9"/>
            <color indexed="81"/>
            <rFont val="Tahoma"/>
            <family val="2"/>
          </rPr>
          <t>REMEMBER: 2-Fbr Tethers are NOT available for RPX CABLE!</t>
        </r>
      </text>
    </comment>
    <comment ref="Q1072" authorId="1" shapeId="0">
      <text>
        <r>
          <rPr>
            <b/>
            <sz val="9"/>
            <color indexed="81"/>
            <rFont val="Tahoma"/>
            <family val="2"/>
          </rPr>
          <t>REMEMBER: 2-Fbr Tethers are NOT available for RPX CABLE!</t>
        </r>
      </text>
    </comment>
    <comment ref="S1072" authorId="1" shapeId="0">
      <text>
        <r>
          <rPr>
            <b/>
            <sz val="9"/>
            <color indexed="81"/>
            <rFont val="Tahoma"/>
            <family val="2"/>
          </rPr>
          <t>REMEMBER: 2-Fbr Tethers are NOT available for RPX CABLE!</t>
        </r>
      </text>
    </comment>
    <comment ref="T1072" authorId="1" shapeId="0">
      <text>
        <r>
          <rPr>
            <b/>
            <sz val="9"/>
            <color indexed="81"/>
            <rFont val="Tahoma"/>
            <family val="2"/>
          </rPr>
          <t>REMEMBER: 2-Fbr Tethers are NOT available for RPX CABLE!</t>
        </r>
      </text>
    </comment>
    <comment ref="B107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text>
        <r>
          <rPr>
            <b/>
            <sz val="8"/>
            <color indexed="81"/>
            <rFont val="Tahoma"/>
            <family val="2"/>
          </rPr>
          <t>Make sure you add this number to "TAT FIBERS ASSIGNED" for the total required in the Load Block on the prints.</t>
        </r>
      </text>
    </comment>
    <comment ref="G1073" authorId="0" shapeId="0">
      <text>
        <r>
          <rPr>
            <b/>
            <sz val="8"/>
            <color indexed="81"/>
            <rFont val="Tahoma"/>
            <family val="2"/>
          </rPr>
          <t>Includes "DEAD" Count (No PON count assigned)</t>
        </r>
      </text>
    </comment>
    <comment ref="I107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text>
        <r>
          <rPr>
            <b/>
            <sz val="9"/>
            <color indexed="81"/>
            <rFont val="Tahoma"/>
            <family val="2"/>
          </rPr>
          <t>REMEMBER: 6-Fbr Tethers are NOT available for RPX CABLE!</t>
        </r>
      </text>
    </comment>
    <comment ref="Q1074" authorId="1" shapeId="0">
      <text>
        <r>
          <rPr>
            <b/>
            <sz val="9"/>
            <color indexed="81"/>
            <rFont val="Tahoma"/>
            <family val="2"/>
          </rPr>
          <t>REMEMBER: 6-Fbr Tethers are NOT available for RPX CABLE!</t>
        </r>
      </text>
    </comment>
    <comment ref="S1074" authorId="1" shapeId="0">
      <text>
        <r>
          <rPr>
            <b/>
            <sz val="9"/>
            <color indexed="81"/>
            <rFont val="Tahoma"/>
            <family val="2"/>
          </rPr>
          <t>REMEMBER: 6-Fbr Tethers are NOT available for RPX CABLE!</t>
        </r>
      </text>
    </comment>
    <comment ref="T1074" authorId="1" shapeId="0">
      <text>
        <r>
          <rPr>
            <b/>
            <sz val="9"/>
            <color indexed="81"/>
            <rFont val="Tahoma"/>
            <family val="2"/>
          </rPr>
          <t>REMEMBER: 6-Fbr Tethers are NOT available for AERIAL CABLE!</t>
        </r>
      </text>
    </comment>
    <comment ref="B107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text>
        <r>
          <rPr>
            <b/>
            <sz val="8"/>
            <color indexed="81"/>
            <rFont val="Tahoma"/>
            <family val="2"/>
          </rPr>
          <t>These are "manufacturing rules" and general warnings</t>
        </r>
        <r>
          <rPr>
            <sz val="8"/>
            <color indexed="81"/>
            <rFont val="Tahoma"/>
            <family val="2"/>
          </rPr>
          <t xml:space="preserve">
</t>
        </r>
      </text>
    </comment>
    <comment ref="B107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text>
        <r>
          <rPr>
            <b/>
            <sz val="8"/>
            <color indexed="81"/>
            <rFont val="Tahoma"/>
            <family val="2"/>
          </rPr>
          <t>This number is a sum of TOTAL PLANNED plus the ASSIGNED TO TETHERS</t>
        </r>
        <r>
          <rPr>
            <sz val="8"/>
            <color indexed="81"/>
            <rFont val="Tahoma"/>
            <family val="2"/>
          </rPr>
          <t xml:space="preserve">
</t>
        </r>
      </text>
    </comment>
    <comment ref="Z1080" authorId="0" shapeId="0">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text>
        <r>
          <rPr>
            <b/>
            <sz val="8"/>
            <color indexed="81"/>
            <rFont val="Tahoma"/>
            <family val="2"/>
          </rPr>
          <t>Counting from High count Backwards- this is Fiber Strand 133</t>
        </r>
      </text>
    </comment>
    <comment ref="AB1080" authorId="0" shapeId="0">
      <text>
        <r>
          <rPr>
            <b/>
            <sz val="8"/>
            <color indexed="81"/>
            <rFont val="Tahoma"/>
            <family val="2"/>
          </rPr>
          <t>Counting from High count Backwards- this is Fiber Strand 144</t>
        </r>
        <r>
          <rPr>
            <sz val="8"/>
            <color indexed="81"/>
            <rFont val="Tahoma"/>
            <family val="2"/>
          </rPr>
          <t xml:space="preserve">
</t>
        </r>
      </text>
    </comment>
    <comment ref="C1081" authorId="0" shapeId="0">
      <text>
        <r>
          <rPr>
            <b/>
            <sz val="8"/>
            <color indexed="81"/>
            <rFont val="Tahoma"/>
            <family val="2"/>
          </rPr>
          <t xml:space="preserve">Select if this tether will be used to feed a CFST or a lateral cable. </t>
        </r>
      </text>
    </comment>
    <comment ref="D1081" authorId="0" shapeId="0">
      <text>
        <r>
          <rPr>
            <b/>
            <sz val="8"/>
            <color indexed="81"/>
            <rFont val="Tahoma"/>
            <family val="2"/>
          </rPr>
          <t>Note the Terminal Address to keep your locations straight</t>
        </r>
        <r>
          <rPr>
            <sz val="8"/>
            <color indexed="81"/>
            <rFont val="Tahoma"/>
            <family val="2"/>
          </rPr>
          <t xml:space="preserve">
</t>
        </r>
      </text>
    </comment>
    <comment ref="E1081" authorId="0" shapeId="0">
      <text>
        <r>
          <rPr>
            <b/>
            <sz val="9"/>
            <color indexed="81"/>
            <rFont val="Calibri"/>
            <family val="2"/>
            <scheme val="minor"/>
          </rPr>
          <t>Pick the Tether Size for the location</t>
        </r>
        <r>
          <rPr>
            <sz val="8"/>
            <color indexed="81"/>
            <rFont val="Tahoma"/>
            <family val="2"/>
          </rPr>
          <t xml:space="preserve">
</t>
        </r>
      </text>
    </comment>
    <comment ref="F1081" authorId="2" shapeId="0">
      <text>
        <r>
          <rPr>
            <b/>
            <sz val="9"/>
            <color indexed="81"/>
            <rFont val="Tahoma"/>
            <family val="2"/>
          </rPr>
          <t>Identify TCF or FST location.
Leave blank if tether is NOT for a TCF or FST!</t>
        </r>
      </text>
    </comment>
    <comment ref="H1081" authorId="0" shapeId="0">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text>
        <r>
          <rPr>
            <b/>
            <sz val="8"/>
            <color indexed="81"/>
            <rFont val="Tahoma"/>
            <family val="2"/>
          </rPr>
          <t>If any of these numbers are negative, check your PON count and Cable size</t>
        </r>
      </text>
    </comment>
    <comment ref="J108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text>
        <r>
          <rPr>
            <b/>
            <sz val="9"/>
            <color indexed="81"/>
            <rFont val="Tahoma"/>
            <family val="2"/>
          </rPr>
          <t>Leave blank if using 10' Terminal Tail
Enter Tail length if greater than 10'</t>
        </r>
      </text>
    </comment>
    <comment ref="M1081" authorId="0" shapeId="0">
      <text>
        <r>
          <rPr>
            <b/>
            <sz val="8"/>
            <color indexed="81"/>
            <rFont val="Tahoma"/>
            <family val="2"/>
          </rPr>
          <t>Make design notes such as slack coils, realingment loops,  or location notes</t>
        </r>
      </text>
    </comment>
    <comment ref="Z1081" authorId="0" shapeId="0">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text>
        <r>
          <rPr>
            <b/>
            <sz val="8"/>
            <color indexed="81"/>
            <rFont val="Tahoma"/>
            <family val="2"/>
          </rPr>
          <t xml:space="preserve">Counting from High count Backwards- this is Fiber Strand 145
</t>
        </r>
      </text>
    </comment>
    <comment ref="AB1081" authorId="0" shapeId="0">
      <text>
        <r>
          <rPr>
            <b/>
            <sz val="8"/>
            <color indexed="81"/>
            <rFont val="Tahoma"/>
            <family val="2"/>
          </rPr>
          <t>Counting from High count Backwards- this is Fiber Strand 156</t>
        </r>
      </text>
    </comment>
    <comment ref="J1083" authorId="1" shapeId="0">
      <text>
        <r>
          <rPr>
            <b/>
            <sz val="9"/>
            <color indexed="81"/>
            <rFont val="Tahoma"/>
            <family val="2"/>
          </rPr>
          <t>If this highlights as an error, consider upsizing the Tether size for better ribbon utilization</t>
        </r>
      </text>
    </comment>
    <comment ref="J1084" authorId="1" shapeId="0">
      <text>
        <r>
          <rPr>
            <b/>
            <sz val="9"/>
            <color indexed="81"/>
            <rFont val="Tahoma"/>
            <family val="2"/>
          </rPr>
          <t>If this highlights as an error, consider upsizing the Tether size for better ribbon utilization</t>
        </r>
      </text>
    </comment>
    <comment ref="J1085" authorId="1" shapeId="0">
      <text>
        <r>
          <rPr>
            <b/>
            <sz val="9"/>
            <color indexed="81"/>
            <rFont val="Tahoma"/>
            <family val="2"/>
          </rPr>
          <t>If this highlights as an error, consider upsizing the Tether size for better ribbon utilization</t>
        </r>
      </text>
    </comment>
    <comment ref="J1086" authorId="1" shapeId="0">
      <text>
        <r>
          <rPr>
            <b/>
            <sz val="9"/>
            <color indexed="81"/>
            <rFont val="Tahoma"/>
            <family val="2"/>
          </rPr>
          <t>If this highlights as an error, consider upsizing the Tether size for better ribbon utilization</t>
        </r>
      </text>
    </comment>
    <comment ref="J1087" authorId="1" shapeId="0">
      <text>
        <r>
          <rPr>
            <b/>
            <sz val="9"/>
            <color indexed="81"/>
            <rFont val="Tahoma"/>
            <family val="2"/>
          </rPr>
          <t>If this highlights as an error, consider upsizing the Tether size for better ribbon utilization</t>
        </r>
      </text>
    </comment>
    <comment ref="J1088" authorId="1" shapeId="0">
      <text>
        <r>
          <rPr>
            <b/>
            <sz val="9"/>
            <color indexed="81"/>
            <rFont val="Tahoma"/>
            <family val="2"/>
          </rPr>
          <t>If this highlights as an error, consider upsizing the Tether size for better ribbon utilization</t>
        </r>
      </text>
    </comment>
    <comment ref="J1089" authorId="1" shapeId="0">
      <text>
        <r>
          <rPr>
            <b/>
            <sz val="9"/>
            <color indexed="81"/>
            <rFont val="Tahoma"/>
            <family val="2"/>
          </rPr>
          <t>If this highlights as an error, consider upsizing the Tether size for better ribbon utilization</t>
        </r>
      </text>
    </comment>
    <comment ref="J1090" authorId="1" shapeId="0">
      <text>
        <r>
          <rPr>
            <b/>
            <sz val="9"/>
            <color indexed="81"/>
            <rFont val="Tahoma"/>
            <family val="2"/>
          </rPr>
          <t>If this highlights as an error, consider upsizing the Tether size for better ribbon utilization</t>
        </r>
      </text>
    </comment>
    <comment ref="J1091" authorId="1" shapeId="0">
      <text>
        <r>
          <rPr>
            <b/>
            <sz val="9"/>
            <color indexed="81"/>
            <rFont val="Tahoma"/>
            <family val="2"/>
          </rPr>
          <t>If this highlights as an error, consider upsizing the Tether size for better ribbon utilization</t>
        </r>
      </text>
    </comment>
    <comment ref="J1092" authorId="1" shapeId="0">
      <text>
        <r>
          <rPr>
            <b/>
            <sz val="9"/>
            <color indexed="81"/>
            <rFont val="Tahoma"/>
            <family val="2"/>
          </rPr>
          <t>If this highlights as an error, consider upsizing the Tether size for better ribbon utilization</t>
        </r>
      </text>
    </comment>
    <comment ref="J1093" authorId="1" shapeId="0">
      <text>
        <r>
          <rPr>
            <b/>
            <sz val="9"/>
            <color indexed="81"/>
            <rFont val="Tahoma"/>
            <family val="2"/>
          </rPr>
          <t>If this highlights as an error, consider upsizing the Tether size for better ribbon utilization</t>
        </r>
      </text>
    </comment>
    <comment ref="J1094" authorId="1" shapeId="0">
      <text>
        <r>
          <rPr>
            <b/>
            <sz val="9"/>
            <color indexed="81"/>
            <rFont val="Tahoma"/>
            <family val="2"/>
          </rPr>
          <t>If this highlights as an error, consider upsizing the Tether size for better ribbon utilization</t>
        </r>
      </text>
    </comment>
    <comment ref="J1095" authorId="1" shapeId="0">
      <text>
        <r>
          <rPr>
            <b/>
            <sz val="9"/>
            <color indexed="81"/>
            <rFont val="Tahoma"/>
            <family val="2"/>
          </rPr>
          <t>If this highlights as an error, consider upsizing the Tether size for better ribbon utilization</t>
        </r>
      </text>
    </comment>
    <comment ref="J1096" authorId="1" shapeId="0">
      <text>
        <r>
          <rPr>
            <b/>
            <sz val="9"/>
            <color indexed="81"/>
            <rFont val="Tahoma"/>
            <family val="2"/>
          </rPr>
          <t>If this highlights as an error, consider upsizing the Tether size for better ribbon utilization</t>
        </r>
      </text>
    </comment>
    <comment ref="J1097" authorId="1" shapeId="0">
      <text>
        <r>
          <rPr>
            <b/>
            <sz val="9"/>
            <color indexed="81"/>
            <rFont val="Tahoma"/>
            <family val="2"/>
          </rPr>
          <t>If this highlights as an error, consider upsizing the Tether size for better ribbon utilization</t>
        </r>
      </text>
    </comment>
    <comment ref="J1098" authorId="1" shapeId="0">
      <text>
        <r>
          <rPr>
            <b/>
            <sz val="9"/>
            <color indexed="81"/>
            <rFont val="Tahoma"/>
            <family val="2"/>
          </rPr>
          <t>If this highlights as an error, consider upsizing the Tether size for better ribbon utilization</t>
        </r>
      </text>
    </comment>
    <comment ref="J1099" authorId="1" shapeId="0">
      <text>
        <r>
          <rPr>
            <b/>
            <sz val="9"/>
            <color indexed="81"/>
            <rFont val="Tahoma"/>
            <family val="2"/>
          </rPr>
          <t>If this highlights as an error, consider upsizing the Tether size for better ribbon utilization</t>
        </r>
      </text>
    </comment>
    <comment ref="J1100" authorId="1" shapeId="0">
      <text>
        <r>
          <rPr>
            <b/>
            <sz val="9"/>
            <color indexed="81"/>
            <rFont val="Tahoma"/>
            <family val="2"/>
          </rPr>
          <t>If this highlights as an error, consider upsizing the Tether size for better ribbon utilization</t>
        </r>
      </text>
    </comment>
    <comment ref="C1101" authorId="1" shapeId="0">
      <text>
        <r>
          <rPr>
            <b/>
            <sz val="9"/>
            <color indexed="81"/>
            <rFont val="Tahoma"/>
            <family val="2"/>
          </rPr>
          <t>DBL REV requires TWO rows!
TPL REV requires THREE rows!
QD REV requires FOUR rows!</t>
        </r>
      </text>
    </comment>
    <comment ref="J1101" authorId="1" shapeId="0">
      <text>
        <r>
          <rPr>
            <b/>
            <sz val="9"/>
            <color indexed="81"/>
            <rFont val="Tahoma"/>
            <family val="2"/>
          </rPr>
          <t>If this highlights as an error, consider upsizing the Tether size for better ribbon utilization</t>
        </r>
      </text>
    </comment>
    <comment ref="C1102" authorId="1" shapeId="0">
      <text>
        <r>
          <rPr>
            <b/>
            <sz val="9"/>
            <color indexed="81"/>
            <rFont val="Tahoma"/>
            <family val="2"/>
          </rPr>
          <t>DBL REV requires TWO rows!
TPL REV requires THREE rows!
QD REV requires FOUR rows!</t>
        </r>
      </text>
    </comment>
    <comment ref="J1102" authorId="1" shapeId="0">
      <text>
        <r>
          <rPr>
            <b/>
            <sz val="9"/>
            <color indexed="81"/>
            <rFont val="Tahoma"/>
            <family val="2"/>
          </rPr>
          <t>If this highlights as an error, consider upsizing the Tether size for better ribbon utilization</t>
        </r>
      </text>
    </comment>
    <comment ref="C1103" authorId="1" shapeId="0">
      <text>
        <r>
          <rPr>
            <b/>
            <sz val="9"/>
            <color indexed="81"/>
            <rFont val="Tahoma"/>
            <family val="2"/>
          </rPr>
          <t>DBL REV requires TWO rows!
TPL REV requires THREE rows!
QD REV requires FOUR rows!</t>
        </r>
      </text>
    </comment>
    <comment ref="J1103" authorId="1" shapeId="0">
      <text>
        <r>
          <rPr>
            <b/>
            <sz val="9"/>
            <color indexed="81"/>
            <rFont val="Tahoma"/>
            <family val="2"/>
          </rPr>
          <t>If this highlights as an error, consider upsizing the Tether size for better ribbon utilization</t>
        </r>
      </text>
    </comment>
    <comment ref="C1104" authorId="1" shapeId="0">
      <text>
        <r>
          <rPr>
            <b/>
            <sz val="9"/>
            <color indexed="81"/>
            <rFont val="Tahoma"/>
            <family val="2"/>
          </rPr>
          <t>DBL REV requires TWO rows!
TPL REV requires THREE rows!
QD REV requires FOUR rows!</t>
        </r>
      </text>
    </comment>
    <comment ref="J1104" authorId="1" shapeId="0">
      <text>
        <r>
          <rPr>
            <b/>
            <sz val="9"/>
            <color indexed="81"/>
            <rFont val="Tahoma"/>
            <family val="2"/>
          </rPr>
          <t>If this highlights as an error, consider upsizing the Tether size for better ribbon utilization</t>
        </r>
      </text>
    </comment>
    <comment ref="C1105" authorId="1" shapeId="0">
      <text>
        <r>
          <rPr>
            <b/>
            <sz val="9"/>
            <color indexed="81"/>
            <rFont val="Tahoma"/>
            <family val="2"/>
          </rPr>
          <t>DBL REV requires TWO rows!
TPL REV requires THREE rows!
QD REV requires FOUR rows!</t>
        </r>
      </text>
    </comment>
    <comment ref="J1105" authorId="1" shapeId="0">
      <text>
        <r>
          <rPr>
            <b/>
            <sz val="9"/>
            <color indexed="81"/>
            <rFont val="Tahoma"/>
            <family val="2"/>
          </rPr>
          <t>If this highlights as an error, consider upsizing the Tether size for better ribbon utilization</t>
        </r>
      </text>
    </comment>
    <comment ref="C1106" authorId="1" shapeId="0">
      <text>
        <r>
          <rPr>
            <b/>
            <sz val="9"/>
            <color indexed="81"/>
            <rFont val="Tahoma"/>
            <family val="2"/>
          </rPr>
          <t>DBL REV requires TWO rows!
TPL REV requires THREE rows!
QD REV requires FOUR rows!</t>
        </r>
      </text>
    </comment>
    <comment ref="J1106" authorId="1" shapeId="0">
      <text>
        <r>
          <rPr>
            <b/>
            <sz val="9"/>
            <color indexed="81"/>
            <rFont val="Tahoma"/>
            <family val="2"/>
          </rPr>
          <t>If this highlights as an error, consider upsizing the Tether size for better ribbon utilization</t>
        </r>
      </text>
    </comment>
    <comment ref="C1107" authorId="1" shapeId="0">
      <text>
        <r>
          <rPr>
            <b/>
            <sz val="9"/>
            <color indexed="81"/>
            <rFont val="Tahoma"/>
            <family val="2"/>
          </rPr>
          <t>DBL REV requires TWO rows!
TPL REV requires THREE rows!
QD REV requires FOUR rows!</t>
        </r>
      </text>
    </comment>
    <comment ref="J1107" authorId="1" shapeId="0">
      <text>
        <r>
          <rPr>
            <b/>
            <sz val="9"/>
            <color indexed="81"/>
            <rFont val="Tahoma"/>
            <family val="2"/>
          </rPr>
          <t>If this highlights as an error, consider upsizing the Tether size for better ribbon utilization</t>
        </r>
      </text>
    </comment>
    <comment ref="B111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text>
        <r>
          <rPr>
            <b/>
            <sz val="8"/>
            <color indexed="81"/>
            <rFont val="Tahoma"/>
            <family val="2"/>
          </rPr>
          <t>This will be added to Planning Load Block A for TOTAL</t>
        </r>
        <r>
          <rPr>
            <sz val="8"/>
            <color indexed="81"/>
            <rFont val="Tahoma"/>
            <family val="2"/>
          </rPr>
          <t xml:space="preserve">
</t>
        </r>
      </text>
    </comment>
    <comment ref="J1113" authorId="0" shapeId="0">
      <text>
        <r>
          <rPr>
            <b/>
            <sz val="8"/>
            <color indexed="81"/>
            <rFont val="Tahoma"/>
            <family val="2"/>
          </rPr>
          <t>This is the PON OUT count that is not assigned in this cable reel.</t>
        </r>
        <r>
          <rPr>
            <sz val="8"/>
            <color indexed="81"/>
            <rFont val="Tahoma"/>
            <family val="2"/>
          </rPr>
          <t xml:space="preserve">
</t>
        </r>
      </text>
    </comment>
    <comment ref="P1113" authorId="1" shapeId="0">
      <text>
        <r>
          <rPr>
            <b/>
            <sz val="9"/>
            <color indexed="81"/>
            <rFont val="Tahoma"/>
            <family val="2"/>
          </rPr>
          <t>REMEMBER: 2-Fbr Tethers are NOT available for RPX CABLE!</t>
        </r>
      </text>
    </comment>
    <comment ref="Q1113" authorId="1" shapeId="0">
      <text>
        <r>
          <rPr>
            <b/>
            <sz val="9"/>
            <color indexed="81"/>
            <rFont val="Tahoma"/>
            <family val="2"/>
          </rPr>
          <t>REMEMBER: 2-Fbr Tethers are NOT available for RPX CABLE!</t>
        </r>
      </text>
    </comment>
    <comment ref="S1113" authorId="1" shapeId="0">
      <text>
        <r>
          <rPr>
            <b/>
            <sz val="9"/>
            <color indexed="81"/>
            <rFont val="Tahoma"/>
            <family val="2"/>
          </rPr>
          <t>REMEMBER: 2-Fbr Tethers are NOT available for RPX CABLE!</t>
        </r>
      </text>
    </comment>
    <comment ref="T1113" authorId="1" shapeId="0">
      <text>
        <r>
          <rPr>
            <b/>
            <sz val="9"/>
            <color indexed="81"/>
            <rFont val="Tahoma"/>
            <family val="2"/>
          </rPr>
          <t>REMEMBER: 2-Fbr Tethers are NOT available for RPX CABLE!</t>
        </r>
      </text>
    </comment>
    <comment ref="B111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text>
        <r>
          <rPr>
            <b/>
            <sz val="8"/>
            <color indexed="81"/>
            <rFont val="Tahoma"/>
            <family val="2"/>
          </rPr>
          <t>Make sure you add this number to "TAT FIBERS ASSIGNED" for the total required in the Load Block on the prints.</t>
        </r>
      </text>
    </comment>
    <comment ref="G1114" authorId="0" shapeId="0">
      <text>
        <r>
          <rPr>
            <b/>
            <sz val="8"/>
            <color indexed="81"/>
            <rFont val="Tahoma"/>
            <family val="2"/>
          </rPr>
          <t>Includes "DEAD" Count (No PON count assigned)</t>
        </r>
      </text>
    </comment>
    <comment ref="I111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text>
        <r>
          <rPr>
            <b/>
            <sz val="9"/>
            <color indexed="81"/>
            <rFont val="Tahoma"/>
            <family val="2"/>
          </rPr>
          <t>REMEMBER: 6-Fbr Tethers are NOT available for RPX CABLE!</t>
        </r>
      </text>
    </comment>
    <comment ref="Q1115" authorId="1" shapeId="0">
      <text>
        <r>
          <rPr>
            <b/>
            <sz val="9"/>
            <color indexed="81"/>
            <rFont val="Tahoma"/>
            <family val="2"/>
          </rPr>
          <t>REMEMBER: 6-Fbr Tethers are NOT available for RPX CABLE!</t>
        </r>
      </text>
    </comment>
    <comment ref="S1115" authorId="1" shapeId="0">
      <text>
        <r>
          <rPr>
            <b/>
            <sz val="9"/>
            <color indexed="81"/>
            <rFont val="Tahoma"/>
            <family val="2"/>
          </rPr>
          <t>REMEMBER: 6-Fbr Tethers are NOT available for RPX CABLE!</t>
        </r>
      </text>
    </comment>
    <comment ref="T1115" authorId="1" shapeId="0">
      <text>
        <r>
          <rPr>
            <b/>
            <sz val="9"/>
            <color indexed="81"/>
            <rFont val="Tahoma"/>
            <family val="2"/>
          </rPr>
          <t>REMEMBER: 6-Fbr Tethers are NOT available for AERIAL CABLE!</t>
        </r>
      </text>
    </comment>
    <comment ref="B111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text>
        <r>
          <rPr>
            <b/>
            <sz val="8"/>
            <color indexed="81"/>
            <rFont val="Tahoma"/>
            <family val="2"/>
          </rPr>
          <t>These are "manufacturing rules" and general warnings</t>
        </r>
        <r>
          <rPr>
            <sz val="8"/>
            <color indexed="81"/>
            <rFont val="Tahoma"/>
            <family val="2"/>
          </rPr>
          <t xml:space="preserve">
</t>
        </r>
      </text>
    </comment>
    <comment ref="B111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text>
        <r>
          <rPr>
            <b/>
            <sz val="8"/>
            <color indexed="81"/>
            <rFont val="Tahoma"/>
            <family val="2"/>
          </rPr>
          <t>This number is a sum of TOTAL PLANNED plus the ASSIGNED TO TETHERS</t>
        </r>
        <r>
          <rPr>
            <sz val="8"/>
            <color indexed="81"/>
            <rFont val="Tahoma"/>
            <family val="2"/>
          </rPr>
          <t xml:space="preserve">
</t>
        </r>
      </text>
    </comment>
    <comment ref="Z1121" authorId="0" shapeId="0">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text>
        <r>
          <rPr>
            <b/>
            <sz val="8"/>
            <color indexed="81"/>
            <rFont val="Tahoma"/>
            <family val="2"/>
          </rPr>
          <t>Counting from High count Backwards- this is Fiber Strand 133</t>
        </r>
      </text>
    </comment>
    <comment ref="AB1121" authorId="0" shapeId="0">
      <text>
        <r>
          <rPr>
            <b/>
            <sz val="8"/>
            <color indexed="81"/>
            <rFont val="Tahoma"/>
            <family val="2"/>
          </rPr>
          <t>Counting from High count Backwards- this is Fiber Strand 144</t>
        </r>
        <r>
          <rPr>
            <sz val="8"/>
            <color indexed="81"/>
            <rFont val="Tahoma"/>
            <family val="2"/>
          </rPr>
          <t xml:space="preserve">
</t>
        </r>
      </text>
    </comment>
    <comment ref="C1122" authorId="0" shapeId="0">
      <text>
        <r>
          <rPr>
            <b/>
            <sz val="8"/>
            <color indexed="81"/>
            <rFont val="Tahoma"/>
            <family val="2"/>
          </rPr>
          <t xml:space="preserve">Select if this tether will be used to feed a CFST or a lateral cable. </t>
        </r>
      </text>
    </comment>
    <comment ref="D1122" authorId="0" shapeId="0">
      <text>
        <r>
          <rPr>
            <b/>
            <sz val="8"/>
            <color indexed="81"/>
            <rFont val="Tahoma"/>
            <family val="2"/>
          </rPr>
          <t>Note the Terminal Address to keep your locations straight</t>
        </r>
        <r>
          <rPr>
            <sz val="8"/>
            <color indexed="81"/>
            <rFont val="Tahoma"/>
            <family val="2"/>
          </rPr>
          <t xml:space="preserve">
</t>
        </r>
      </text>
    </comment>
    <comment ref="E1122" authorId="0" shapeId="0">
      <text>
        <r>
          <rPr>
            <b/>
            <sz val="9"/>
            <color indexed="81"/>
            <rFont val="Calibri"/>
            <family val="2"/>
            <scheme val="minor"/>
          </rPr>
          <t>Pick the Tether Size for the location</t>
        </r>
        <r>
          <rPr>
            <sz val="8"/>
            <color indexed="81"/>
            <rFont val="Tahoma"/>
            <family val="2"/>
          </rPr>
          <t xml:space="preserve">
</t>
        </r>
      </text>
    </comment>
    <comment ref="F1122" authorId="2" shapeId="0">
      <text>
        <r>
          <rPr>
            <b/>
            <sz val="9"/>
            <color indexed="81"/>
            <rFont val="Tahoma"/>
            <family val="2"/>
          </rPr>
          <t>Identify TCF or FST location.
Leave blank if tether is NOT for a TCF or FST!</t>
        </r>
      </text>
    </comment>
    <comment ref="H1122" authorId="0" shapeId="0">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text>
        <r>
          <rPr>
            <b/>
            <sz val="8"/>
            <color indexed="81"/>
            <rFont val="Tahoma"/>
            <family val="2"/>
          </rPr>
          <t>If any of these numbers are negative, check your PON count and Cable size</t>
        </r>
      </text>
    </comment>
    <comment ref="J112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text>
        <r>
          <rPr>
            <b/>
            <sz val="9"/>
            <color indexed="81"/>
            <rFont val="Tahoma"/>
            <family val="2"/>
          </rPr>
          <t>Leave blank if using 10' Terminal Tail
Enter Tail length if greater than 10'</t>
        </r>
      </text>
    </comment>
    <comment ref="M1122" authorId="0" shapeId="0">
      <text>
        <r>
          <rPr>
            <b/>
            <sz val="8"/>
            <color indexed="81"/>
            <rFont val="Tahoma"/>
            <family val="2"/>
          </rPr>
          <t>Make design notes such as slack coils, realingment loops,  or location notes</t>
        </r>
      </text>
    </comment>
    <comment ref="Z1122" authorId="0" shapeId="0">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text>
        <r>
          <rPr>
            <b/>
            <sz val="8"/>
            <color indexed="81"/>
            <rFont val="Tahoma"/>
            <family val="2"/>
          </rPr>
          <t xml:space="preserve">Counting from High count Backwards- this is Fiber Strand 145
</t>
        </r>
      </text>
    </comment>
    <comment ref="AB1122" authorId="0" shapeId="0">
      <text>
        <r>
          <rPr>
            <b/>
            <sz val="8"/>
            <color indexed="81"/>
            <rFont val="Tahoma"/>
            <family val="2"/>
          </rPr>
          <t>Counting from High count Backwards- this is Fiber Strand 156</t>
        </r>
      </text>
    </comment>
    <comment ref="J1124" authorId="1" shapeId="0">
      <text>
        <r>
          <rPr>
            <b/>
            <sz val="9"/>
            <color indexed="81"/>
            <rFont val="Tahoma"/>
            <family val="2"/>
          </rPr>
          <t>If this highlights as an error, consider upsizing the Tether size for better ribbon utilization</t>
        </r>
      </text>
    </comment>
    <comment ref="J1125" authorId="1" shapeId="0">
      <text>
        <r>
          <rPr>
            <b/>
            <sz val="9"/>
            <color indexed="81"/>
            <rFont val="Tahoma"/>
            <family val="2"/>
          </rPr>
          <t>If this highlights as an error, consider upsizing the Tether size for better ribbon utilization</t>
        </r>
      </text>
    </comment>
    <comment ref="J1126" authorId="1" shapeId="0">
      <text>
        <r>
          <rPr>
            <b/>
            <sz val="9"/>
            <color indexed="81"/>
            <rFont val="Tahoma"/>
            <family val="2"/>
          </rPr>
          <t>If this highlights as an error, consider upsizing the Tether size for better ribbon utilization</t>
        </r>
      </text>
    </comment>
    <comment ref="J1127" authorId="1" shapeId="0">
      <text>
        <r>
          <rPr>
            <b/>
            <sz val="9"/>
            <color indexed="81"/>
            <rFont val="Tahoma"/>
            <family val="2"/>
          </rPr>
          <t>If this highlights as an error, consider upsizing the Tether size for better ribbon utilization</t>
        </r>
      </text>
    </comment>
    <comment ref="J1128" authorId="1" shapeId="0">
      <text>
        <r>
          <rPr>
            <b/>
            <sz val="9"/>
            <color indexed="81"/>
            <rFont val="Tahoma"/>
            <family val="2"/>
          </rPr>
          <t>If this highlights as an error, consider upsizing the Tether size for better ribbon utilization</t>
        </r>
      </text>
    </comment>
    <comment ref="J1129" authorId="1" shapeId="0">
      <text>
        <r>
          <rPr>
            <b/>
            <sz val="9"/>
            <color indexed="81"/>
            <rFont val="Tahoma"/>
            <family val="2"/>
          </rPr>
          <t>If this highlights as an error, consider upsizing the Tether size for better ribbon utilization</t>
        </r>
      </text>
    </comment>
    <comment ref="J1130" authorId="1" shapeId="0">
      <text>
        <r>
          <rPr>
            <b/>
            <sz val="9"/>
            <color indexed="81"/>
            <rFont val="Tahoma"/>
            <family val="2"/>
          </rPr>
          <t>If this highlights as an error, consider upsizing the Tether size for better ribbon utilization</t>
        </r>
      </text>
    </comment>
    <comment ref="J1131" authorId="1" shapeId="0">
      <text>
        <r>
          <rPr>
            <b/>
            <sz val="9"/>
            <color indexed="81"/>
            <rFont val="Tahoma"/>
            <family val="2"/>
          </rPr>
          <t>If this highlights as an error, consider upsizing the Tether size for better ribbon utilization</t>
        </r>
      </text>
    </comment>
    <comment ref="J1132" authorId="1" shapeId="0">
      <text>
        <r>
          <rPr>
            <b/>
            <sz val="9"/>
            <color indexed="81"/>
            <rFont val="Tahoma"/>
            <family val="2"/>
          </rPr>
          <t>If this highlights as an error, consider upsizing the Tether size for better ribbon utilization</t>
        </r>
      </text>
    </comment>
    <comment ref="J1133" authorId="1" shapeId="0">
      <text>
        <r>
          <rPr>
            <b/>
            <sz val="9"/>
            <color indexed="81"/>
            <rFont val="Tahoma"/>
            <family val="2"/>
          </rPr>
          <t>If this highlights as an error, consider upsizing the Tether size for better ribbon utilization</t>
        </r>
      </text>
    </comment>
    <comment ref="J1134" authorId="1" shapeId="0">
      <text>
        <r>
          <rPr>
            <b/>
            <sz val="9"/>
            <color indexed="81"/>
            <rFont val="Tahoma"/>
            <family val="2"/>
          </rPr>
          <t>If this highlights as an error, consider upsizing the Tether size for better ribbon utilization</t>
        </r>
      </text>
    </comment>
    <comment ref="J1135" authorId="1" shapeId="0">
      <text>
        <r>
          <rPr>
            <b/>
            <sz val="9"/>
            <color indexed="81"/>
            <rFont val="Tahoma"/>
            <family val="2"/>
          </rPr>
          <t>If this highlights as an error, consider upsizing the Tether size for better ribbon utilization</t>
        </r>
      </text>
    </comment>
    <comment ref="J1136" authorId="1" shapeId="0">
      <text>
        <r>
          <rPr>
            <b/>
            <sz val="9"/>
            <color indexed="81"/>
            <rFont val="Tahoma"/>
            <family val="2"/>
          </rPr>
          <t>If this highlights as an error, consider upsizing the Tether size for better ribbon utilization</t>
        </r>
      </text>
    </comment>
    <comment ref="J1137" authorId="1" shapeId="0">
      <text>
        <r>
          <rPr>
            <b/>
            <sz val="9"/>
            <color indexed="81"/>
            <rFont val="Tahoma"/>
            <family val="2"/>
          </rPr>
          <t>If this highlights as an error, consider upsizing the Tether size for better ribbon utilization</t>
        </r>
      </text>
    </comment>
    <comment ref="J1138" authorId="1" shapeId="0">
      <text>
        <r>
          <rPr>
            <b/>
            <sz val="9"/>
            <color indexed="81"/>
            <rFont val="Tahoma"/>
            <family val="2"/>
          </rPr>
          <t>If this highlights as an error, consider upsizing the Tether size for better ribbon utilization</t>
        </r>
      </text>
    </comment>
    <comment ref="J1139" authorId="1" shapeId="0">
      <text>
        <r>
          <rPr>
            <b/>
            <sz val="9"/>
            <color indexed="81"/>
            <rFont val="Tahoma"/>
            <family val="2"/>
          </rPr>
          <t>If this highlights as an error, consider upsizing the Tether size for better ribbon utilization</t>
        </r>
      </text>
    </comment>
    <comment ref="J1140" authorId="1" shapeId="0">
      <text>
        <r>
          <rPr>
            <b/>
            <sz val="9"/>
            <color indexed="81"/>
            <rFont val="Tahoma"/>
            <family val="2"/>
          </rPr>
          <t>If this highlights as an error, consider upsizing the Tether size for better ribbon utilization</t>
        </r>
      </text>
    </comment>
    <comment ref="J1141" authorId="1" shapeId="0">
      <text>
        <r>
          <rPr>
            <b/>
            <sz val="9"/>
            <color indexed="81"/>
            <rFont val="Tahoma"/>
            <family val="2"/>
          </rPr>
          <t>If this highlights as an error, consider upsizing the Tether size for better ribbon utilization</t>
        </r>
      </text>
    </comment>
    <comment ref="C1142" authorId="1" shapeId="0">
      <text>
        <r>
          <rPr>
            <b/>
            <sz val="9"/>
            <color indexed="81"/>
            <rFont val="Tahoma"/>
            <family val="2"/>
          </rPr>
          <t>DBL REV requires TWO rows!
TPL REV requires THREE rows!
QD REV requires FOUR rows!</t>
        </r>
      </text>
    </comment>
    <comment ref="J1142" authorId="1" shapeId="0">
      <text>
        <r>
          <rPr>
            <b/>
            <sz val="9"/>
            <color indexed="81"/>
            <rFont val="Tahoma"/>
            <family val="2"/>
          </rPr>
          <t>If this highlights as an error, consider upsizing the Tether size for better ribbon utilization</t>
        </r>
      </text>
    </comment>
    <comment ref="C1143" authorId="1" shapeId="0">
      <text>
        <r>
          <rPr>
            <b/>
            <sz val="9"/>
            <color indexed="81"/>
            <rFont val="Tahoma"/>
            <family val="2"/>
          </rPr>
          <t>DBL REV requires TWO rows!
TPL REV requires THREE rows!
QD REV requires FOUR rows!</t>
        </r>
      </text>
    </comment>
    <comment ref="J1143" authorId="1" shapeId="0">
      <text>
        <r>
          <rPr>
            <b/>
            <sz val="9"/>
            <color indexed="81"/>
            <rFont val="Tahoma"/>
            <family val="2"/>
          </rPr>
          <t>If this highlights as an error, consider upsizing the Tether size for better ribbon utilization</t>
        </r>
      </text>
    </comment>
    <comment ref="C1144" authorId="1" shapeId="0">
      <text>
        <r>
          <rPr>
            <b/>
            <sz val="9"/>
            <color indexed="81"/>
            <rFont val="Tahoma"/>
            <family val="2"/>
          </rPr>
          <t>DBL REV requires TWO rows!
TPL REV requires THREE rows!
QD REV requires FOUR rows!</t>
        </r>
      </text>
    </comment>
    <comment ref="J1144" authorId="1" shapeId="0">
      <text>
        <r>
          <rPr>
            <b/>
            <sz val="9"/>
            <color indexed="81"/>
            <rFont val="Tahoma"/>
            <family val="2"/>
          </rPr>
          <t>If this highlights as an error, consider upsizing the Tether size for better ribbon utilization</t>
        </r>
      </text>
    </comment>
    <comment ref="C1145" authorId="1" shapeId="0">
      <text>
        <r>
          <rPr>
            <b/>
            <sz val="9"/>
            <color indexed="81"/>
            <rFont val="Tahoma"/>
            <family val="2"/>
          </rPr>
          <t>DBL REV requires TWO rows!
TPL REV requires THREE rows!
QD REV requires FOUR rows!</t>
        </r>
      </text>
    </comment>
    <comment ref="J1145" authorId="1" shapeId="0">
      <text>
        <r>
          <rPr>
            <b/>
            <sz val="9"/>
            <color indexed="81"/>
            <rFont val="Tahoma"/>
            <family val="2"/>
          </rPr>
          <t>If this highlights as an error, consider upsizing the Tether size for better ribbon utilization</t>
        </r>
      </text>
    </comment>
    <comment ref="C1146" authorId="1" shapeId="0">
      <text>
        <r>
          <rPr>
            <b/>
            <sz val="9"/>
            <color indexed="81"/>
            <rFont val="Tahoma"/>
            <family val="2"/>
          </rPr>
          <t>DBL REV requires TWO rows!
TPL REV requires THREE rows!
QD REV requires FOUR rows!</t>
        </r>
      </text>
    </comment>
    <comment ref="J1146" authorId="1" shapeId="0">
      <text>
        <r>
          <rPr>
            <b/>
            <sz val="9"/>
            <color indexed="81"/>
            <rFont val="Tahoma"/>
            <family val="2"/>
          </rPr>
          <t>If this highlights as an error, consider upsizing the Tether size for better ribbon utilization</t>
        </r>
      </text>
    </comment>
    <comment ref="C1147" authorId="1" shapeId="0">
      <text>
        <r>
          <rPr>
            <b/>
            <sz val="9"/>
            <color indexed="81"/>
            <rFont val="Tahoma"/>
            <family val="2"/>
          </rPr>
          <t>DBL REV requires TWO rows!
TPL REV requires THREE rows!
QD REV requires FOUR rows!</t>
        </r>
      </text>
    </comment>
    <comment ref="J1147" authorId="1" shapeId="0">
      <text>
        <r>
          <rPr>
            <b/>
            <sz val="9"/>
            <color indexed="81"/>
            <rFont val="Tahoma"/>
            <family val="2"/>
          </rPr>
          <t>If this highlights as an error, consider upsizing the Tether size for better ribbon utilization</t>
        </r>
      </text>
    </comment>
    <comment ref="C1148" authorId="1" shapeId="0">
      <text>
        <r>
          <rPr>
            <b/>
            <sz val="9"/>
            <color indexed="81"/>
            <rFont val="Tahoma"/>
            <family val="2"/>
          </rPr>
          <t>DBL REV requires TWO rows!
TPL REV requires THREE rows!
QD REV requires FOUR rows!</t>
        </r>
      </text>
    </comment>
    <comment ref="J1148" authorId="1" shapeId="0">
      <text>
        <r>
          <rPr>
            <b/>
            <sz val="9"/>
            <color indexed="81"/>
            <rFont val="Tahoma"/>
            <family val="2"/>
          </rPr>
          <t>If this highlights as an error, consider upsizing the Tether size for better ribbon utilization</t>
        </r>
      </text>
    </comment>
    <comment ref="B115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text>
        <r>
          <rPr>
            <b/>
            <sz val="8"/>
            <color indexed="81"/>
            <rFont val="Tahoma"/>
            <family val="2"/>
          </rPr>
          <t>This will be added to Planning Load Block A for TOTAL</t>
        </r>
        <r>
          <rPr>
            <sz val="8"/>
            <color indexed="81"/>
            <rFont val="Tahoma"/>
            <family val="2"/>
          </rPr>
          <t xml:space="preserve">
</t>
        </r>
      </text>
    </comment>
    <comment ref="J1154" authorId="0" shapeId="0">
      <text>
        <r>
          <rPr>
            <b/>
            <sz val="8"/>
            <color indexed="81"/>
            <rFont val="Tahoma"/>
            <family val="2"/>
          </rPr>
          <t>This is the PON OUT count that is not assigned in this cable reel.</t>
        </r>
        <r>
          <rPr>
            <sz val="8"/>
            <color indexed="81"/>
            <rFont val="Tahoma"/>
            <family val="2"/>
          </rPr>
          <t xml:space="preserve">
</t>
        </r>
      </text>
    </comment>
    <comment ref="P1154" authorId="1" shapeId="0">
      <text>
        <r>
          <rPr>
            <b/>
            <sz val="9"/>
            <color indexed="81"/>
            <rFont val="Tahoma"/>
            <family val="2"/>
          </rPr>
          <t>REMEMBER: 2-Fbr Tethers are NOT available for RPX CABLE!</t>
        </r>
      </text>
    </comment>
    <comment ref="Q1154" authorId="1" shapeId="0">
      <text>
        <r>
          <rPr>
            <b/>
            <sz val="9"/>
            <color indexed="81"/>
            <rFont val="Tahoma"/>
            <family val="2"/>
          </rPr>
          <t>REMEMBER: 2-Fbr Tethers are NOT available for RPX CABLE!</t>
        </r>
      </text>
    </comment>
    <comment ref="S1154" authorId="1" shapeId="0">
      <text>
        <r>
          <rPr>
            <b/>
            <sz val="9"/>
            <color indexed="81"/>
            <rFont val="Tahoma"/>
            <family val="2"/>
          </rPr>
          <t>REMEMBER: 2-Fbr Tethers are NOT available for RPX CABLE!</t>
        </r>
      </text>
    </comment>
    <comment ref="T1154" authorId="1" shapeId="0">
      <text>
        <r>
          <rPr>
            <b/>
            <sz val="9"/>
            <color indexed="81"/>
            <rFont val="Tahoma"/>
            <family val="2"/>
          </rPr>
          <t>REMEMBER: 2-Fbr Tethers are NOT available for RPX CABLE!</t>
        </r>
      </text>
    </comment>
    <comment ref="B115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text>
        <r>
          <rPr>
            <b/>
            <sz val="8"/>
            <color indexed="81"/>
            <rFont val="Tahoma"/>
            <family val="2"/>
          </rPr>
          <t>Make sure you add this number to "TAT FIBERS ASSIGNED" for the total required in the Load Block on the prints.</t>
        </r>
      </text>
    </comment>
    <comment ref="G1155" authorId="0" shapeId="0">
      <text>
        <r>
          <rPr>
            <b/>
            <sz val="8"/>
            <color indexed="81"/>
            <rFont val="Tahoma"/>
            <family val="2"/>
          </rPr>
          <t>Includes "DEAD" Count (No PON count assigned)</t>
        </r>
      </text>
    </comment>
    <comment ref="I115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text>
        <r>
          <rPr>
            <b/>
            <sz val="9"/>
            <color indexed="81"/>
            <rFont val="Tahoma"/>
            <family val="2"/>
          </rPr>
          <t>REMEMBER: 6-Fbr Tethers are NOT available for RPX CABLE!</t>
        </r>
      </text>
    </comment>
    <comment ref="Q1156" authorId="1" shapeId="0">
      <text>
        <r>
          <rPr>
            <b/>
            <sz val="9"/>
            <color indexed="81"/>
            <rFont val="Tahoma"/>
            <family val="2"/>
          </rPr>
          <t>REMEMBER: 6-Fbr Tethers are NOT available for RPX CABLE!</t>
        </r>
      </text>
    </comment>
    <comment ref="S1156" authorId="1" shapeId="0">
      <text>
        <r>
          <rPr>
            <b/>
            <sz val="9"/>
            <color indexed="81"/>
            <rFont val="Tahoma"/>
            <family val="2"/>
          </rPr>
          <t>REMEMBER: 6-Fbr Tethers are NOT available for RPX CABLE!</t>
        </r>
      </text>
    </comment>
    <comment ref="T1156" authorId="1" shapeId="0">
      <text>
        <r>
          <rPr>
            <b/>
            <sz val="9"/>
            <color indexed="81"/>
            <rFont val="Tahoma"/>
            <family val="2"/>
          </rPr>
          <t>REMEMBER: 6-Fbr Tethers are NOT available for AERIAL CABLE!</t>
        </r>
      </text>
    </comment>
    <comment ref="B115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text>
        <r>
          <rPr>
            <b/>
            <sz val="8"/>
            <color indexed="81"/>
            <rFont val="Tahoma"/>
            <family val="2"/>
          </rPr>
          <t>These are "manufacturing rules" and general warnings</t>
        </r>
        <r>
          <rPr>
            <sz val="8"/>
            <color indexed="81"/>
            <rFont val="Tahoma"/>
            <family val="2"/>
          </rPr>
          <t xml:space="preserve">
</t>
        </r>
      </text>
    </comment>
    <comment ref="B116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text>
        <r>
          <rPr>
            <b/>
            <sz val="8"/>
            <color indexed="81"/>
            <rFont val="Tahoma"/>
            <family val="2"/>
          </rPr>
          <t>This number is a sum of TOTAL PLANNED plus the ASSIGNED TO TETHERS</t>
        </r>
        <r>
          <rPr>
            <sz val="8"/>
            <color indexed="81"/>
            <rFont val="Tahoma"/>
            <family val="2"/>
          </rPr>
          <t xml:space="preserve">
</t>
        </r>
      </text>
    </comment>
    <comment ref="Z1162" authorId="0" shapeId="0">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text>
        <r>
          <rPr>
            <b/>
            <sz val="8"/>
            <color indexed="81"/>
            <rFont val="Tahoma"/>
            <family val="2"/>
          </rPr>
          <t>Counting from High count Backwards- this is Fiber Strand 133</t>
        </r>
      </text>
    </comment>
    <comment ref="AB1162" authorId="0" shapeId="0">
      <text>
        <r>
          <rPr>
            <b/>
            <sz val="8"/>
            <color indexed="81"/>
            <rFont val="Tahoma"/>
            <family val="2"/>
          </rPr>
          <t>Counting from High count Backwards- this is Fiber Strand 144</t>
        </r>
        <r>
          <rPr>
            <sz val="8"/>
            <color indexed="81"/>
            <rFont val="Tahoma"/>
            <family val="2"/>
          </rPr>
          <t xml:space="preserve">
</t>
        </r>
      </text>
    </comment>
    <comment ref="C1163" authorId="0" shapeId="0">
      <text>
        <r>
          <rPr>
            <b/>
            <sz val="8"/>
            <color indexed="81"/>
            <rFont val="Tahoma"/>
            <family val="2"/>
          </rPr>
          <t xml:space="preserve">Select if this tether will be used to feed a CFST or a lateral cable. </t>
        </r>
      </text>
    </comment>
    <comment ref="D1163" authorId="0" shapeId="0">
      <text>
        <r>
          <rPr>
            <b/>
            <sz val="8"/>
            <color indexed="81"/>
            <rFont val="Tahoma"/>
            <family val="2"/>
          </rPr>
          <t>Note the Terminal Address to keep your locations straight</t>
        </r>
        <r>
          <rPr>
            <sz val="8"/>
            <color indexed="81"/>
            <rFont val="Tahoma"/>
            <family val="2"/>
          </rPr>
          <t xml:space="preserve">
</t>
        </r>
      </text>
    </comment>
    <comment ref="E1163" authorId="0" shapeId="0">
      <text>
        <r>
          <rPr>
            <b/>
            <sz val="9"/>
            <color indexed="81"/>
            <rFont val="Calibri"/>
            <family val="2"/>
            <scheme val="minor"/>
          </rPr>
          <t>Pick the Tether Size for the location</t>
        </r>
        <r>
          <rPr>
            <sz val="8"/>
            <color indexed="81"/>
            <rFont val="Tahoma"/>
            <family val="2"/>
          </rPr>
          <t xml:space="preserve">
</t>
        </r>
      </text>
    </comment>
    <comment ref="F1163" authorId="2" shapeId="0">
      <text>
        <r>
          <rPr>
            <b/>
            <sz val="9"/>
            <color indexed="81"/>
            <rFont val="Tahoma"/>
            <family val="2"/>
          </rPr>
          <t>Identify TCF or FST location.
Leave blank if tether is NOT for a TCF or FST!</t>
        </r>
      </text>
    </comment>
    <comment ref="H1163" authorId="0" shapeId="0">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text>
        <r>
          <rPr>
            <b/>
            <sz val="8"/>
            <color indexed="81"/>
            <rFont val="Tahoma"/>
            <family val="2"/>
          </rPr>
          <t>If any of these numbers are negative, check your PON count and Cable size</t>
        </r>
      </text>
    </comment>
    <comment ref="J116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text>
        <r>
          <rPr>
            <b/>
            <sz val="9"/>
            <color indexed="81"/>
            <rFont val="Tahoma"/>
            <family val="2"/>
          </rPr>
          <t>Leave blank if using 10' Terminal Tail
Enter Tail length if greater than 10'</t>
        </r>
      </text>
    </comment>
    <comment ref="M1163" authorId="0" shapeId="0">
      <text>
        <r>
          <rPr>
            <b/>
            <sz val="8"/>
            <color indexed="81"/>
            <rFont val="Tahoma"/>
            <family val="2"/>
          </rPr>
          <t>Make design notes such as slack coils, realingment loops,  or location notes</t>
        </r>
      </text>
    </comment>
    <comment ref="Z1163" authorId="0" shapeId="0">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text>
        <r>
          <rPr>
            <b/>
            <sz val="8"/>
            <color indexed="81"/>
            <rFont val="Tahoma"/>
            <family val="2"/>
          </rPr>
          <t xml:space="preserve">Counting from High count Backwards- this is Fiber Strand 145
</t>
        </r>
      </text>
    </comment>
    <comment ref="AB1163" authorId="0" shapeId="0">
      <text>
        <r>
          <rPr>
            <b/>
            <sz val="8"/>
            <color indexed="81"/>
            <rFont val="Tahoma"/>
            <family val="2"/>
          </rPr>
          <t>Counting from High count Backwards- this is Fiber Strand 156</t>
        </r>
      </text>
    </comment>
    <comment ref="J1165" authorId="1" shapeId="0">
      <text>
        <r>
          <rPr>
            <b/>
            <sz val="9"/>
            <color indexed="81"/>
            <rFont val="Tahoma"/>
            <family val="2"/>
          </rPr>
          <t>If this highlights as an error, consider upsizing the Tether size for better ribbon utilization</t>
        </r>
      </text>
    </comment>
    <comment ref="J1166" authorId="1" shapeId="0">
      <text>
        <r>
          <rPr>
            <b/>
            <sz val="9"/>
            <color indexed="81"/>
            <rFont val="Tahoma"/>
            <family val="2"/>
          </rPr>
          <t>If this highlights as an error, consider upsizing the Tether size for better ribbon utilization</t>
        </r>
      </text>
    </comment>
    <comment ref="J1167" authorId="1" shapeId="0">
      <text>
        <r>
          <rPr>
            <b/>
            <sz val="9"/>
            <color indexed="81"/>
            <rFont val="Tahoma"/>
            <family val="2"/>
          </rPr>
          <t>If this highlights as an error, consider upsizing the Tether size for better ribbon utilization</t>
        </r>
      </text>
    </comment>
    <comment ref="J1168" authorId="1" shapeId="0">
      <text>
        <r>
          <rPr>
            <b/>
            <sz val="9"/>
            <color indexed="81"/>
            <rFont val="Tahoma"/>
            <family val="2"/>
          </rPr>
          <t>If this highlights as an error, consider upsizing the Tether size for better ribbon utilization</t>
        </r>
      </text>
    </comment>
    <comment ref="J1169" authorId="1" shapeId="0">
      <text>
        <r>
          <rPr>
            <b/>
            <sz val="9"/>
            <color indexed="81"/>
            <rFont val="Tahoma"/>
            <family val="2"/>
          </rPr>
          <t>If this highlights as an error, consider upsizing the Tether size for better ribbon utilization</t>
        </r>
      </text>
    </comment>
    <comment ref="J1170" authorId="1" shapeId="0">
      <text>
        <r>
          <rPr>
            <b/>
            <sz val="9"/>
            <color indexed="81"/>
            <rFont val="Tahoma"/>
            <family val="2"/>
          </rPr>
          <t>If this highlights as an error, consider upsizing the Tether size for better ribbon utilization</t>
        </r>
      </text>
    </comment>
    <comment ref="J1171" authorId="1" shapeId="0">
      <text>
        <r>
          <rPr>
            <b/>
            <sz val="9"/>
            <color indexed="81"/>
            <rFont val="Tahoma"/>
            <family val="2"/>
          </rPr>
          <t>If this highlights as an error, consider upsizing the Tether size for better ribbon utilization</t>
        </r>
      </text>
    </comment>
    <comment ref="J1172" authorId="1" shapeId="0">
      <text>
        <r>
          <rPr>
            <b/>
            <sz val="9"/>
            <color indexed="81"/>
            <rFont val="Tahoma"/>
            <family val="2"/>
          </rPr>
          <t>If this highlights as an error, consider upsizing the Tether size for better ribbon utilization</t>
        </r>
      </text>
    </comment>
    <comment ref="J1173" authorId="1" shapeId="0">
      <text>
        <r>
          <rPr>
            <b/>
            <sz val="9"/>
            <color indexed="81"/>
            <rFont val="Tahoma"/>
            <family val="2"/>
          </rPr>
          <t>If this highlights as an error, consider upsizing the Tether size for better ribbon utilization</t>
        </r>
      </text>
    </comment>
    <comment ref="J1174" authorId="1" shapeId="0">
      <text>
        <r>
          <rPr>
            <b/>
            <sz val="9"/>
            <color indexed="81"/>
            <rFont val="Tahoma"/>
            <family val="2"/>
          </rPr>
          <t>If this highlights as an error, consider upsizing the Tether size for better ribbon utilization</t>
        </r>
      </text>
    </comment>
    <comment ref="J1175" authorId="1" shapeId="0">
      <text>
        <r>
          <rPr>
            <b/>
            <sz val="9"/>
            <color indexed="81"/>
            <rFont val="Tahoma"/>
            <family val="2"/>
          </rPr>
          <t>If this highlights as an error, consider upsizing the Tether size for better ribbon utilization</t>
        </r>
      </text>
    </comment>
    <comment ref="J1176" authorId="1" shapeId="0">
      <text>
        <r>
          <rPr>
            <b/>
            <sz val="9"/>
            <color indexed="81"/>
            <rFont val="Tahoma"/>
            <family val="2"/>
          </rPr>
          <t>If this highlights as an error, consider upsizing the Tether size for better ribbon utilization</t>
        </r>
      </text>
    </comment>
    <comment ref="J1177" authorId="1" shapeId="0">
      <text>
        <r>
          <rPr>
            <b/>
            <sz val="9"/>
            <color indexed="81"/>
            <rFont val="Tahoma"/>
            <family val="2"/>
          </rPr>
          <t>If this highlights as an error, consider upsizing the Tether size for better ribbon utilization</t>
        </r>
      </text>
    </comment>
    <comment ref="J1178" authorId="1" shapeId="0">
      <text>
        <r>
          <rPr>
            <b/>
            <sz val="9"/>
            <color indexed="81"/>
            <rFont val="Tahoma"/>
            <family val="2"/>
          </rPr>
          <t>If this highlights as an error, consider upsizing the Tether size for better ribbon utilization</t>
        </r>
      </text>
    </comment>
    <comment ref="J1179" authorId="1" shapeId="0">
      <text>
        <r>
          <rPr>
            <b/>
            <sz val="9"/>
            <color indexed="81"/>
            <rFont val="Tahoma"/>
            <family val="2"/>
          </rPr>
          <t>If this highlights as an error, consider upsizing the Tether size for better ribbon utilization</t>
        </r>
      </text>
    </comment>
    <comment ref="J1180" authorId="1" shapeId="0">
      <text>
        <r>
          <rPr>
            <b/>
            <sz val="9"/>
            <color indexed="81"/>
            <rFont val="Tahoma"/>
            <family val="2"/>
          </rPr>
          <t>If this highlights as an error, consider upsizing the Tether size for better ribbon utilization</t>
        </r>
      </text>
    </comment>
    <comment ref="J1181" authorId="1" shapeId="0">
      <text>
        <r>
          <rPr>
            <b/>
            <sz val="9"/>
            <color indexed="81"/>
            <rFont val="Tahoma"/>
            <family val="2"/>
          </rPr>
          <t>If this highlights as an error, consider upsizing the Tether size for better ribbon utilization</t>
        </r>
      </text>
    </comment>
    <comment ref="J1182" authorId="1" shapeId="0">
      <text>
        <r>
          <rPr>
            <b/>
            <sz val="9"/>
            <color indexed="81"/>
            <rFont val="Tahoma"/>
            <family val="2"/>
          </rPr>
          <t>If this highlights as an error, consider upsizing the Tether size for better ribbon utilization</t>
        </r>
      </text>
    </comment>
    <comment ref="C1183" authorId="1" shapeId="0">
      <text>
        <r>
          <rPr>
            <b/>
            <sz val="9"/>
            <color indexed="81"/>
            <rFont val="Tahoma"/>
            <family val="2"/>
          </rPr>
          <t>DBL REV requires TWO rows!
TPL REV requires THREE rows!
QD REV requires FOUR rows!</t>
        </r>
      </text>
    </comment>
    <comment ref="J1183" authorId="1" shapeId="0">
      <text>
        <r>
          <rPr>
            <b/>
            <sz val="9"/>
            <color indexed="81"/>
            <rFont val="Tahoma"/>
            <family val="2"/>
          </rPr>
          <t>If this highlights as an error, consider upsizing the Tether size for better ribbon utilization</t>
        </r>
      </text>
    </comment>
    <comment ref="C1184" authorId="1" shapeId="0">
      <text>
        <r>
          <rPr>
            <b/>
            <sz val="9"/>
            <color indexed="81"/>
            <rFont val="Tahoma"/>
            <family val="2"/>
          </rPr>
          <t>DBL REV requires TWO rows!
TPL REV requires THREE rows!
QD REV requires FOUR rows!</t>
        </r>
      </text>
    </comment>
    <comment ref="J1184" authorId="1" shapeId="0">
      <text>
        <r>
          <rPr>
            <b/>
            <sz val="9"/>
            <color indexed="81"/>
            <rFont val="Tahoma"/>
            <family val="2"/>
          </rPr>
          <t>If this highlights as an error, consider upsizing the Tether size for better ribbon utilization</t>
        </r>
      </text>
    </comment>
    <comment ref="C1185" authorId="1" shapeId="0">
      <text>
        <r>
          <rPr>
            <b/>
            <sz val="9"/>
            <color indexed="81"/>
            <rFont val="Tahoma"/>
            <family val="2"/>
          </rPr>
          <t>DBL REV requires TWO rows!
TPL REV requires THREE rows!
QD REV requires FOUR rows!</t>
        </r>
      </text>
    </comment>
    <comment ref="J1185" authorId="1" shapeId="0">
      <text>
        <r>
          <rPr>
            <b/>
            <sz val="9"/>
            <color indexed="81"/>
            <rFont val="Tahoma"/>
            <family val="2"/>
          </rPr>
          <t>If this highlights as an error, consider upsizing the Tether size for better ribbon utilization</t>
        </r>
      </text>
    </comment>
    <comment ref="C1186" authorId="1" shapeId="0">
      <text>
        <r>
          <rPr>
            <b/>
            <sz val="9"/>
            <color indexed="81"/>
            <rFont val="Tahoma"/>
            <family val="2"/>
          </rPr>
          <t>DBL REV requires TWO rows!
TPL REV requires THREE rows!
QD REV requires FOUR rows!</t>
        </r>
      </text>
    </comment>
    <comment ref="J1186" authorId="1" shapeId="0">
      <text>
        <r>
          <rPr>
            <b/>
            <sz val="9"/>
            <color indexed="81"/>
            <rFont val="Tahoma"/>
            <family val="2"/>
          </rPr>
          <t>If this highlights as an error, consider upsizing the Tether size for better ribbon utilization</t>
        </r>
      </text>
    </comment>
    <comment ref="C1187" authorId="1" shapeId="0">
      <text>
        <r>
          <rPr>
            <b/>
            <sz val="9"/>
            <color indexed="81"/>
            <rFont val="Tahoma"/>
            <family val="2"/>
          </rPr>
          <t>DBL REV requires TWO rows!
TPL REV requires THREE rows!
QD REV requires FOUR rows!</t>
        </r>
      </text>
    </comment>
    <comment ref="J1187" authorId="1" shapeId="0">
      <text>
        <r>
          <rPr>
            <b/>
            <sz val="9"/>
            <color indexed="81"/>
            <rFont val="Tahoma"/>
            <family val="2"/>
          </rPr>
          <t>If this highlights as an error, consider upsizing the Tether size for better ribbon utilization</t>
        </r>
      </text>
    </comment>
    <comment ref="C1188" authorId="1" shapeId="0">
      <text>
        <r>
          <rPr>
            <b/>
            <sz val="9"/>
            <color indexed="81"/>
            <rFont val="Tahoma"/>
            <family val="2"/>
          </rPr>
          <t>DBL REV requires TWO rows!
TPL REV requires THREE rows!
QD REV requires FOUR rows!</t>
        </r>
      </text>
    </comment>
    <comment ref="J1188" authorId="1" shapeId="0">
      <text>
        <r>
          <rPr>
            <b/>
            <sz val="9"/>
            <color indexed="81"/>
            <rFont val="Tahoma"/>
            <family val="2"/>
          </rPr>
          <t>If this highlights as an error, consider upsizing the Tether size for better ribbon utilization</t>
        </r>
      </text>
    </comment>
    <comment ref="C1189" authorId="1" shapeId="0">
      <text>
        <r>
          <rPr>
            <b/>
            <sz val="9"/>
            <color indexed="81"/>
            <rFont val="Tahoma"/>
            <family val="2"/>
          </rPr>
          <t>DBL REV requires TWO rows!
TPL REV requires THREE rows!
QD REV requires FOUR rows!</t>
        </r>
      </text>
    </comment>
    <comment ref="J1189" authorId="1" shapeId="0">
      <text>
        <r>
          <rPr>
            <b/>
            <sz val="9"/>
            <color indexed="81"/>
            <rFont val="Tahoma"/>
            <family val="2"/>
          </rPr>
          <t>If this highlights as an error, consider upsizing the Tether size for better ribbon utilization</t>
        </r>
      </text>
    </comment>
    <comment ref="B119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text>
        <r>
          <rPr>
            <b/>
            <sz val="8"/>
            <color indexed="81"/>
            <rFont val="Tahoma"/>
            <family val="2"/>
          </rPr>
          <t>This will be added to Planning Load Block A for TOTAL</t>
        </r>
        <r>
          <rPr>
            <sz val="8"/>
            <color indexed="81"/>
            <rFont val="Tahoma"/>
            <family val="2"/>
          </rPr>
          <t xml:space="preserve">
</t>
        </r>
      </text>
    </comment>
    <comment ref="J1195" authorId="0" shapeId="0">
      <text>
        <r>
          <rPr>
            <b/>
            <sz val="8"/>
            <color indexed="81"/>
            <rFont val="Tahoma"/>
            <family val="2"/>
          </rPr>
          <t>This is the PON OUT count that is not assigned in this cable reel.</t>
        </r>
        <r>
          <rPr>
            <sz val="8"/>
            <color indexed="81"/>
            <rFont val="Tahoma"/>
            <family val="2"/>
          </rPr>
          <t xml:space="preserve">
</t>
        </r>
      </text>
    </comment>
    <comment ref="P1195" authorId="1" shapeId="0">
      <text>
        <r>
          <rPr>
            <b/>
            <sz val="9"/>
            <color indexed="81"/>
            <rFont val="Tahoma"/>
            <family val="2"/>
          </rPr>
          <t>REMEMBER: 2-Fbr Tethers are NOT available for RPX CABLE!</t>
        </r>
      </text>
    </comment>
    <comment ref="Q1195" authorId="1" shapeId="0">
      <text>
        <r>
          <rPr>
            <b/>
            <sz val="9"/>
            <color indexed="81"/>
            <rFont val="Tahoma"/>
            <family val="2"/>
          </rPr>
          <t>REMEMBER: 2-Fbr Tethers are NOT available for RPX CABLE!</t>
        </r>
      </text>
    </comment>
    <comment ref="S1195" authorId="1" shapeId="0">
      <text>
        <r>
          <rPr>
            <b/>
            <sz val="9"/>
            <color indexed="81"/>
            <rFont val="Tahoma"/>
            <family val="2"/>
          </rPr>
          <t>REMEMBER: 2-Fbr Tethers are NOT available for RPX CABLE!</t>
        </r>
      </text>
    </comment>
    <comment ref="T1195" authorId="1" shapeId="0">
      <text>
        <r>
          <rPr>
            <b/>
            <sz val="9"/>
            <color indexed="81"/>
            <rFont val="Tahoma"/>
            <family val="2"/>
          </rPr>
          <t>REMEMBER: 2-Fbr Tethers are NOT available for RPX CABLE!</t>
        </r>
      </text>
    </comment>
    <comment ref="B119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text>
        <r>
          <rPr>
            <b/>
            <sz val="8"/>
            <color indexed="81"/>
            <rFont val="Tahoma"/>
            <family val="2"/>
          </rPr>
          <t>Make sure you add this number to "TAT FIBERS ASSIGNED" for the total required in the Load Block on the prints.</t>
        </r>
      </text>
    </comment>
    <comment ref="G1196" authorId="0" shapeId="0">
      <text>
        <r>
          <rPr>
            <b/>
            <sz val="8"/>
            <color indexed="81"/>
            <rFont val="Tahoma"/>
            <family val="2"/>
          </rPr>
          <t>Includes "DEAD" Count (No PON count assigned)</t>
        </r>
      </text>
    </comment>
    <comment ref="I119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text>
        <r>
          <rPr>
            <b/>
            <sz val="9"/>
            <color indexed="81"/>
            <rFont val="Tahoma"/>
            <family val="2"/>
          </rPr>
          <t>REMEMBER: 6-Fbr Tethers are NOT available for RPX CABLE!</t>
        </r>
      </text>
    </comment>
    <comment ref="Q1197" authorId="1" shapeId="0">
      <text>
        <r>
          <rPr>
            <b/>
            <sz val="9"/>
            <color indexed="81"/>
            <rFont val="Tahoma"/>
            <family val="2"/>
          </rPr>
          <t>REMEMBER: 6-Fbr Tethers are NOT available for RPX CABLE!</t>
        </r>
      </text>
    </comment>
    <comment ref="S1197" authorId="1" shapeId="0">
      <text>
        <r>
          <rPr>
            <b/>
            <sz val="9"/>
            <color indexed="81"/>
            <rFont val="Tahoma"/>
            <family val="2"/>
          </rPr>
          <t>REMEMBER: 6-Fbr Tethers are NOT available for RPX CABLE!</t>
        </r>
      </text>
    </comment>
    <comment ref="T1197" authorId="1" shapeId="0">
      <text>
        <r>
          <rPr>
            <b/>
            <sz val="9"/>
            <color indexed="81"/>
            <rFont val="Tahoma"/>
            <family val="2"/>
          </rPr>
          <t>REMEMBER: 6-Fbr Tethers are NOT available for AERIAL CABLE!</t>
        </r>
      </text>
    </comment>
    <comment ref="B119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text>
        <r>
          <rPr>
            <b/>
            <sz val="8"/>
            <color indexed="81"/>
            <rFont val="Tahoma"/>
            <family val="2"/>
          </rPr>
          <t>These are "manufacturing rules" and general warnings</t>
        </r>
        <r>
          <rPr>
            <sz val="8"/>
            <color indexed="81"/>
            <rFont val="Tahoma"/>
            <family val="2"/>
          </rPr>
          <t xml:space="preserve">
</t>
        </r>
      </text>
    </comment>
    <comment ref="B120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text>
        <r>
          <rPr>
            <b/>
            <sz val="8"/>
            <color indexed="81"/>
            <rFont val="Tahoma"/>
            <family val="2"/>
          </rPr>
          <t>This number is a sum of TOTAL PLANNED plus the ASSIGNED TO TETHERS</t>
        </r>
        <r>
          <rPr>
            <sz val="8"/>
            <color indexed="81"/>
            <rFont val="Tahoma"/>
            <family val="2"/>
          </rPr>
          <t xml:space="preserve">
</t>
        </r>
      </text>
    </comment>
    <comment ref="Z1203" authorId="0" shapeId="0">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text>
        <r>
          <rPr>
            <b/>
            <sz val="8"/>
            <color indexed="81"/>
            <rFont val="Tahoma"/>
            <family val="2"/>
          </rPr>
          <t>Counting from High count Backwards- this is Fiber Strand 133</t>
        </r>
      </text>
    </comment>
    <comment ref="AB1203" authorId="0" shapeId="0">
      <text>
        <r>
          <rPr>
            <b/>
            <sz val="8"/>
            <color indexed="81"/>
            <rFont val="Tahoma"/>
            <family val="2"/>
          </rPr>
          <t>Counting from High count Backwards- this is Fiber Strand 144</t>
        </r>
        <r>
          <rPr>
            <sz val="8"/>
            <color indexed="81"/>
            <rFont val="Tahoma"/>
            <family val="2"/>
          </rPr>
          <t xml:space="preserve">
</t>
        </r>
      </text>
    </comment>
    <comment ref="C1204" authorId="0" shapeId="0">
      <text>
        <r>
          <rPr>
            <b/>
            <sz val="8"/>
            <color indexed="81"/>
            <rFont val="Tahoma"/>
            <family val="2"/>
          </rPr>
          <t xml:space="preserve">Select if this tether will be used to feed a CFST or a lateral cable. </t>
        </r>
      </text>
    </comment>
    <comment ref="D1204" authorId="0" shapeId="0">
      <text>
        <r>
          <rPr>
            <b/>
            <sz val="8"/>
            <color indexed="81"/>
            <rFont val="Tahoma"/>
            <family val="2"/>
          </rPr>
          <t>Note the Terminal Address to keep your locations straight</t>
        </r>
        <r>
          <rPr>
            <sz val="8"/>
            <color indexed="81"/>
            <rFont val="Tahoma"/>
            <family val="2"/>
          </rPr>
          <t xml:space="preserve">
</t>
        </r>
      </text>
    </comment>
    <comment ref="E1204" authorId="0" shapeId="0">
      <text>
        <r>
          <rPr>
            <b/>
            <sz val="9"/>
            <color indexed="81"/>
            <rFont val="Calibri"/>
            <family val="2"/>
            <scheme val="minor"/>
          </rPr>
          <t>Pick the Tether Size for the location</t>
        </r>
        <r>
          <rPr>
            <sz val="8"/>
            <color indexed="81"/>
            <rFont val="Tahoma"/>
            <family val="2"/>
          </rPr>
          <t xml:space="preserve">
</t>
        </r>
      </text>
    </comment>
    <comment ref="F1204" authorId="2" shapeId="0">
      <text>
        <r>
          <rPr>
            <b/>
            <sz val="9"/>
            <color indexed="81"/>
            <rFont val="Tahoma"/>
            <family val="2"/>
          </rPr>
          <t>Identify TCF or FST location.
Leave blank if tether is NOT for a TCF or FST!</t>
        </r>
      </text>
    </comment>
    <comment ref="H1204" authorId="0" shapeId="0">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text>
        <r>
          <rPr>
            <b/>
            <sz val="8"/>
            <color indexed="81"/>
            <rFont val="Tahoma"/>
            <family val="2"/>
          </rPr>
          <t>If any of these numbers are negative, check your PON count and Cable size</t>
        </r>
      </text>
    </comment>
    <comment ref="J120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text>
        <r>
          <rPr>
            <b/>
            <sz val="9"/>
            <color indexed="81"/>
            <rFont val="Tahoma"/>
            <family val="2"/>
          </rPr>
          <t>Leave blank if using 10' Terminal Tail
Enter Tail length if greater than 10'</t>
        </r>
      </text>
    </comment>
    <comment ref="M1204" authorId="0" shapeId="0">
      <text>
        <r>
          <rPr>
            <b/>
            <sz val="8"/>
            <color indexed="81"/>
            <rFont val="Tahoma"/>
            <family val="2"/>
          </rPr>
          <t>Make design notes such as slack coils, realingment loops,  or location notes</t>
        </r>
      </text>
    </comment>
    <comment ref="Z1204" authorId="0" shapeId="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text>
        <r>
          <rPr>
            <b/>
            <sz val="8"/>
            <color indexed="81"/>
            <rFont val="Tahoma"/>
            <family val="2"/>
          </rPr>
          <t xml:space="preserve">Counting from High count Backwards- this is Fiber Strand 145
</t>
        </r>
      </text>
    </comment>
    <comment ref="AB1204" authorId="0" shapeId="0">
      <text>
        <r>
          <rPr>
            <b/>
            <sz val="8"/>
            <color indexed="81"/>
            <rFont val="Tahoma"/>
            <family val="2"/>
          </rPr>
          <t>Counting from High count Backwards- this is Fiber Strand 156</t>
        </r>
      </text>
    </comment>
    <comment ref="J1206" authorId="1" shapeId="0">
      <text>
        <r>
          <rPr>
            <b/>
            <sz val="9"/>
            <color indexed="81"/>
            <rFont val="Tahoma"/>
            <family val="2"/>
          </rPr>
          <t>If this highlights as an error, consider upsizing the Tether size for better ribbon utilization</t>
        </r>
      </text>
    </comment>
    <comment ref="J1207" authorId="1" shapeId="0">
      <text>
        <r>
          <rPr>
            <b/>
            <sz val="9"/>
            <color indexed="81"/>
            <rFont val="Tahoma"/>
            <family val="2"/>
          </rPr>
          <t>If this highlights as an error, consider upsizing the Tether size for better ribbon utilization</t>
        </r>
      </text>
    </comment>
    <comment ref="J1208" authorId="1" shapeId="0">
      <text>
        <r>
          <rPr>
            <b/>
            <sz val="9"/>
            <color indexed="81"/>
            <rFont val="Tahoma"/>
            <family val="2"/>
          </rPr>
          <t>If this highlights as an error, consider upsizing the Tether size for better ribbon utilization</t>
        </r>
      </text>
    </comment>
    <comment ref="J1209" authorId="1" shapeId="0">
      <text>
        <r>
          <rPr>
            <b/>
            <sz val="9"/>
            <color indexed="81"/>
            <rFont val="Tahoma"/>
            <family val="2"/>
          </rPr>
          <t>If this highlights as an error, consider upsizing the Tether size for better ribbon utilization</t>
        </r>
      </text>
    </comment>
    <comment ref="J1210" authorId="1" shapeId="0">
      <text>
        <r>
          <rPr>
            <b/>
            <sz val="9"/>
            <color indexed="81"/>
            <rFont val="Tahoma"/>
            <family val="2"/>
          </rPr>
          <t>If this highlights as an error, consider upsizing the Tether size for better ribbon utilization</t>
        </r>
      </text>
    </comment>
    <comment ref="J1211" authorId="1" shapeId="0">
      <text>
        <r>
          <rPr>
            <b/>
            <sz val="9"/>
            <color indexed="81"/>
            <rFont val="Tahoma"/>
            <family val="2"/>
          </rPr>
          <t>If this highlights as an error, consider upsizing the Tether size for better ribbon utilization</t>
        </r>
      </text>
    </comment>
    <comment ref="J1212" authorId="1" shapeId="0">
      <text>
        <r>
          <rPr>
            <b/>
            <sz val="9"/>
            <color indexed="81"/>
            <rFont val="Tahoma"/>
            <family val="2"/>
          </rPr>
          <t>If this highlights as an error, consider upsizing the Tether size for better ribbon utilization</t>
        </r>
      </text>
    </comment>
    <comment ref="J1213" authorId="1" shapeId="0">
      <text>
        <r>
          <rPr>
            <b/>
            <sz val="9"/>
            <color indexed="81"/>
            <rFont val="Tahoma"/>
            <family val="2"/>
          </rPr>
          <t>If this highlights as an error, consider upsizing the Tether size for better ribbon utilization</t>
        </r>
      </text>
    </comment>
    <comment ref="J1214" authorId="1" shapeId="0">
      <text>
        <r>
          <rPr>
            <b/>
            <sz val="9"/>
            <color indexed="81"/>
            <rFont val="Tahoma"/>
            <family val="2"/>
          </rPr>
          <t>If this highlights as an error, consider upsizing the Tether size for better ribbon utilization</t>
        </r>
      </text>
    </comment>
    <comment ref="J1215" authorId="1" shapeId="0">
      <text>
        <r>
          <rPr>
            <b/>
            <sz val="9"/>
            <color indexed="81"/>
            <rFont val="Tahoma"/>
            <family val="2"/>
          </rPr>
          <t>If this highlights as an error, consider upsizing the Tether size for better ribbon utilization</t>
        </r>
      </text>
    </comment>
    <comment ref="J1216" authorId="1" shapeId="0">
      <text>
        <r>
          <rPr>
            <b/>
            <sz val="9"/>
            <color indexed="81"/>
            <rFont val="Tahoma"/>
            <family val="2"/>
          </rPr>
          <t>If this highlights as an error, consider upsizing the Tether size for better ribbon utilization</t>
        </r>
      </text>
    </comment>
    <comment ref="J1217" authorId="1" shapeId="0">
      <text>
        <r>
          <rPr>
            <b/>
            <sz val="9"/>
            <color indexed="81"/>
            <rFont val="Tahoma"/>
            <family val="2"/>
          </rPr>
          <t>If this highlights as an error, consider upsizing the Tether size for better ribbon utilization</t>
        </r>
      </text>
    </comment>
    <comment ref="J1218" authorId="1" shapeId="0">
      <text>
        <r>
          <rPr>
            <b/>
            <sz val="9"/>
            <color indexed="81"/>
            <rFont val="Tahoma"/>
            <family val="2"/>
          </rPr>
          <t>If this highlights as an error, consider upsizing the Tether size for better ribbon utilization</t>
        </r>
      </text>
    </comment>
    <comment ref="J1219" authorId="1" shapeId="0">
      <text>
        <r>
          <rPr>
            <b/>
            <sz val="9"/>
            <color indexed="81"/>
            <rFont val="Tahoma"/>
            <family val="2"/>
          </rPr>
          <t>If this highlights as an error, consider upsizing the Tether size for better ribbon utilization</t>
        </r>
      </text>
    </comment>
    <comment ref="J1220" authorId="1" shapeId="0">
      <text>
        <r>
          <rPr>
            <b/>
            <sz val="9"/>
            <color indexed="81"/>
            <rFont val="Tahoma"/>
            <family val="2"/>
          </rPr>
          <t>If this highlights as an error, consider upsizing the Tether size for better ribbon utilization</t>
        </r>
      </text>
    </comment>
    <comment ref="J1221" authorId="1" shapeId="0">
      <text>
        <r>
          <rPr>
            <b/>
            <sz val="9"/>
            <color indexed="81"/>
            <rFont val="Tahoma"/>
            <family val="2"/>
          </rPr>
          <t>If this highlights as an error, consider upsizing the Tether size for better ribbon utilization</t>
        </r>
      </text>
    </comment>
    <comment ref="J1222" authorId="1" shapeId="0">
      <text>
        <r>
          <rPr>
            <b/>
            <sz val="9"/>
            <color indexed="81"/>
            <rFont val="Tahoma"/>
            <family val="2"/>
          </rPr>
          <t>If this highlights as an error, consider upsizing the Tether size for better ribbon utilization</t>
        </r>
      </text>
    </comment>
    <comment ref="J1223" authorId="1" shapeId="0">
      <text>
        <r>
          <rPr>
            <b/>
            <sz val="9"/>
            <color indexed="81"/>
            <rFont val="Tahoma"/>
            <family val="2"/>
          </rPr>
          <t>If this highlights as an error, consider upsizing the Tether size for better ribbon utilization</t>
        </r>
      </text>
    </comment>
    <comment ref="C1224" authorId="1" shapeId="0">
      <text>
        <r>
          <rPr>
            <b/>
            <sz val="9"/>
            <color indexed="81"/>
            <rFont val="Tahoma"/>
            <family val="2"/>
          </rPr>
          <t>DBL REV requires TWO rows!
TPL REV requires THREE rows!
QD REV requires FOUR rows!</t>
        </r>
      </text>
    </comment>
    <comment ref="J1224" authorId="1" shapeId="0">
      <text>
        <r>
          <rPr>
            <b/>
            <sz val="9"/>
            <color indexed="81"/>
            <rFont val="Tahoma"/>
            <family val="2"/>
          </rPr>
          <t>If this highlights as an error, consider upsizing the Tether size for better ribbon utilization</t>
        </r>
      </text>
    </comment>
    <comment ref="C1225" authorId="1" shapeId="0">
      <text>
        <r>
          <rPr>
            <b/>
            <sz val="9"/>
            <color indexed="81"/>
            <rFont val="Tahoma"/>
            <family val="2"/>
          </rPr>
          <t>DBL REV requires TWO rows!
TPL REV requires THREE rows!
QD REV requires FOUR rows!</t>
        </r>
      </text>
    </comment>
    <comment ref="J1225" authorId="1" shapeId="0">
      <text>
        <r>
          <rPr>
            <b/>
            <sz val="9"/>
            <color indexed="81"/>
            <rFont val="Tahoma"/>
            <family val="2"/>
          </rPr>
          <t>If this highlights as an error, consider upsizing the Tether size for better ribbon utilization</t>
        </r>
      </text>
    </comment>
    <comment ref="C1226" authorId="1" shapeId="0">
      <text>
        <r>
          <rPr>
            <b/>
            <sz val="9"/>
            <color indexed="81"/>
            <rFont val="Tahoma"/>
            <family val="2"/>
          </rPr>
          <t>DBL REV requires TWO rows!
TPL REV requires THREE rows!
QD REV requires FOUR rows!</t>
        </r>
      </text>
    </comment>
    <comment ref="J1226" authorId="1" shapeId="0">
      <text>
        <r>
          <rPr>
            <b/>
            <sz val="9"/>
            <color indexed="81"/>
            <rFont val="Tahoma"/>
            <family val="2"/>
          </rPr>
          <t>If this highlights as an error, consider upsizing the Tether size for better ribbon utilization</t>
        </r>
      </text>
    </comment>
    <comment ref="C1227" authorId="1" shapeId="0">
      <text>
        <r>
          <rPr>
            <b/>
            <sz val="9"/>
            <color indexed="81"/>
            <rFont val="Tahoma"/>
            <family val="2"/>
          </rPr>
          <t>DBL REV requires TWO rows!
TPL REV requires THREE rows!
QD REV requires FOUR rows!</t>
        </r>
      </text>
    </comment>
    <comment ref="J1227" authorId="1" shapeId="0">
      <text>
        <r>
          <rPr>
            <b/>
            <sz val="9"/>
            <color indexed="81"/>
            <rFont val="Tahoma"/>
            <family val="2"/>
          </rPr>
          <t>If this highlights as an error, consider upsizing the Tether size for better ribbon utilization</t>
        </r>
      </text>
    </comment>
    <comment ref="C1228" authorId="1" shapeId="0">
      <text>
        <r>
          <rPr>
            <b/>
            <sz val="9"/>
            <color indexed="81"/>
            <rFont val="Tahoma"/>
            <family val="2"/>
          </rPr>
          <t>DBL REV requires TWO rows!
TPL REV requires THREE rows!
QD REV requires FOUR rows!</t>
        </r>
      </text>
    </comment>
    <comment ref="J1228" authorId="1" shapeId="0">
      <text>
        <r>
          <rPr>
            <b/>
            <sz val="9"/>
            <color indexed="81"/>
            <rFont val="Tahoma"/>
            <family val="2"/>
          </rPr>
          <t>If this highlights as an error, consider upsizing the Tether size for better ribbon utilization</t>
        </r>
      </text>
    </comment>
    <comment ref="C1229" authorId="1" shapeId="0">
      <text>
        <r>
          <rPr>
            <b/>
            <sz val="9"/>
            <color indexed="81"/>
            <rFont val="Tahoma"/>
            <family val="2"/>
          </rPr>
          <t>DBL REV requires TWO rows!
TPL REV requires THREE rows!
QD REV requires FOUR rows!</t>
        </r>
      </text>
    </comment>
    <comment ref="J1229" authorId="1" shapeId="0">
      <text>
        <r>
          <rPr>
            <b/>
            <sz val="9"/>
            <color indexed="81"/>
            <rFont val="Tahoma"/>
            <family val="2"/>
          </rPr>
          <t>If this highlights as an error, consider upsizing the Tether size for better ribbon utilization</t>
        </r>
      </text>
    </comment>
    <comment ref="C1230" authorId="1" shapeId="0">
      <text>
        <r>
          <rPr>
            <b/>
            <sz val="9"/>
            <color indexed="81"/>
            <rFont val="Tahoma"/>
            <family val="2"/>
          </rPr>
          <t>DBL REV requires TWO rows!
TPL REV requires THREE rows!
QD REV requires FOUR rows!</t>
        </r>
      </text>
    </comment>
    <comment ref="J1230" authorId="1" shapeId="0">
      <text>
        <r>
          <rPr>
            <b/>
            <sz val="9"/>
            <color indexed="81"/>
            <rFont val="Tahoma"/>
            <family val="2"/>
          </rPr>
          <t>If this highlights as an error, consider upsizing the Tether size for better ribbon utilization</t>
        </r>
      </text>
    </comment>
    <comment ref="B123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text>
        <r>
          <rPr>
            <b/>
            <sz val="8"/>
            <color indexed="81"/>
            <rFont val="Tahoma"/>
            <family val="2"/>
          </rPr>
          <t>This will be added to Planning Load Block A for TOTAL</t>
        </r>
        <r>
          <rPr>
            <sz val="8"/>
            <color indexed="81"/>
            <rFont val="Tahoma"/>
            <family val="2"/>
          </rPr>
          <t xml:space="preserve">
</t>
        </r>
      </text>
    </comment>
    <comment ref="J1236" authorId="0" shapeId="0">
      <text>
        <r>
          <rPr>
            <b/>
            <sz val="8"/>
            <color indexed="81"/>
            <rFont val="Tahoma"/>
            <family val="2"/>
          </rPr>
          <t>This is the PON OUT count that is not assigned in this cable reel.</t>
        </r>
        <r>
          <rPr>
            <sz val="8"/>
            <color indexed="81"/>
            <rFont val="Tahoma"/>
            <family val="2"/>
          </rPr>
          <t xml:space="preserve">
</t>
        </r>
      </text>
    </comment>
    <comment ref="P1236" authorId="1" shapeId="0">
      <text>
        <r>
          <rPr>
            <b/>
            <sz val="9"/>
            <color indexed="81"/>
            <rFont val="Tahoma"/>
            <family val="2"/>
          </rPr>
          <t>REMEMBER: 2-Fbr Tethers are NOT available for RPX CABLE!</t>
        </r>
      </text>
    </comment>
    <comment ref="Q1236" authorId="1" shapeId="0">
      <text>
        <r>
          <rPr>
            <b/>
            <sz val="9"/>
            <color indexed="81"/>
            <rFont val="Tahoma"/>
            <family val="2"/>
          </rPr>
          <t>REMEMBER: 2-Fbr Tethers are NOT available for RPX CABLE!</t>
        </r>
      </text>
    </comment>
    <comment ref="S1236" authorId="1" shapeId="0">
      <text>
        <r>
          <rPr>
            <b/>
            <sz val="9"/>
            <color indexed="81"/>
            <rFont val="Tahoma"/>
            <family val="2"/>
          </rPr>
          <t>REMEMBER: 2-Fbr Tethers are NOT available for RPX CABLE!</t>
        </r>
      </text>
    </comment>
    <comment ref="T1236" authorId="1" shapeId="0">
      <text>
        <r>
          <rPr>
            <b/>
            <sz val="9"/>
            <color indexed="81"/>
            <rFont val="Tahoma"/>
            <family val="2"/>
          </rPr>
          <t>REMEMBER: 2-Fbr Tethers are NOT available for RPX CABLE!</t>
        </r>
      </text>
    </comment>
    <comment ref="B123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text>
        <r>
          <rPr>
            <b/>
            <sz val="8"/>
            <color indexed="81"/>
            <rFont val="Tahoma"/>
            <family val="2"/>
          </rPr>
          <t>Make sure you add this number to "TAT FIBERS ASSIGNED" for the total required in the Load Block on the prints.</t>
        </r>
      </text>
    </comment>
    <comment ref="G1237" authorId="0" shapeId="0">
      <text>
        <r>
          <rPr>
            <b/>
            <sz val="8"/>
            <color indexed="81"/>
            <rFont val="Tahoma"/>
            <family val="2"/>
          </rPr>
          <t>Includes "DEAD" Count (No PON count assigned)</t>
        </r>
      </text>
    </comment>
    <comment ref="I123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text>
        <r>
          <rPr>
            <b/>
            <sz val="9"/>
            <color indexed="81"/>
            <rFont val="Tahoma"/>
            <family val="2"/>
          </rPr>
          <t>REMEMBER: 6-Fbr Tethers are NOT available for RPX CABLE!</t>
        </r>
      </text>
    </comment>
    <comment ref="Q1238" authorId="1" shapeId="0">
      <text>
        <r>
          <rPr>
            <b/>
            <sz val="9"/>
            <color indexed="81"/>
            <rFont val="Tahoma"/>
            <family val="2"/>
          </rPr>
          <t>REMEMBER: 6-Fbr Tethers are NOT available for RPX CABLE!</t>
        </r>
      </text>
    </comment>
    <comment ref="S1238" authorId="1" shapeId="0">
      <text>
        <r>
          <rPr>
            <b/>
            <sz val="9"/>
            <color indexed="81"/>
            <rFont val="Tahoma"/>
            <family val="2"/>
          </rPr>
          <t>REMEMBER: 6-Fbr Tethers are NOT available for RPX CABLE!</t>
        </r>
      </text>
    </comment>
    <comment ref="T1238" authorId="1" shapeId="0">
      <text>
        <r>
          <rPr>
            <b/>
            <sz val="9"/>
            <color indexed="81"/>
            <rFont val="Tahoma"/>
            <family val="2"/>
          </rPr>
          <t>REMEMBER: 6-Fbr Tethers are NOT available for AERIAL CABLE!</t>
        </r>
      </text>
    </comment>
    <comment ref="B123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text>
        <r>
          <rPr>
            <b/>
            <sz val="8"/>
            <color indexed="81"/>
            <rFont val="Tahoma"/>
            <family val="2"/>
          </rPr>
          <t>These are "manufacturing rules" and general warnings</t>
        </r>
        <r>
          <rPr>
            <sz val="8"/>
            <color indexed="81"/>
            <rFont val="Tahoma"/>
            <family val="2"/>
          </rPr>
          <t xml:space="preserve">
</t>
        </r>
      </text>
    </comment>
    <comment ref="B124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text>
        <r>
          <rPr>
            <b/>
            <sz val="8"/>
            <color indexed="81"/>
            <rFont val="Tahoma"/>
            <family val="2"/>
          </rPr>
          <t>This number is a sum of TOTAL PLANNED plus the ASSIGNED TO TETHERS</t>
        </r>
        <r>
          <rPr>
            <sz val="8"/>
            <color indexed="81"/>
            <rFont val="Tahoma"/>
            <family val="2"/>
          </rPr>
          <t xml:space="preserve">
</t>
        </r>
      </text>
    </comment>
    <comment ref="Z1244" authorId="0" shapeId="0">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text>
        <r>
          <rPr>
            <b/>
            <sz val="8"/>
            <color indexed="81"/>
            <rFont val="Tahoma"/>
            <family val="2"/>
          </rPr>
          <t>Counting from High count Backwards- this is Fiber Strand 133</t>
        </r>
      </text>
    </comment>
    <comment ref="AB1244" authorId="0" shapeId="0">
      <text>
        <r>
          <rPr>
            <b/>
            <sz val="8"/>
            <color indexed="81"/>
            <rFont val="Tahoma"/>
            <family val="2"/>
          </rPr>
          <t>Counting from High count Backwards- this is Fiber Strand 144</t>
        </r>
        <r>
          <rPr>
            <sz val="8"/>
            <color indexed="81"/>
            <rFont val="Tahoma"/>
            <family val="2"/>
          </rPr>
          <t xml:space="preserve">
</t>
        </r>
      </text>
    </comment>
    <comment ref="C1245" authorId="0" shapeId="0">
      <text>
        <r>
          <rPr>
            <b/>
            <sz val="8"/>
            <color indexed="81"/>
            <rFont val="Tahoma"/>
            <family val="2"/>
          </rPr>
          <t xml:space="preserve">Select if this tether will be used to feed a CFST or a lateral cable. </t>
        </r>
      </text>
    </comment>
    <comment ref="D1245" authorId="0" shapeId="0">
      <text>
        <r>
          <rPr>
            <b/>
            <sz val="8"/>
            <color indexed="81"/>
            <rFont val="Tahoma"/>
            <family val="2"/>
          </rPr>
          <t>Note the Terminal Address to keep your locations straight</t>
        </r>
        <r>
          <rPr>
            <sz val="8"/>
            <color indexed="81"/>
            <rFont val="Tahoma"/>
            <family val="2"/>
          </rPr>
          <t xml:space="preserve">
</t>
        </r>
      </text>
    </comment>
    <comment ref="E1245" authorId="0" shapeId="0">
      <text>
        <r>
          <rPr>
            <b/>
            <sz val="9"/>
            <color indexed="81"/>
            <rFont val="Calibri"/>
            <family val="2"/>
            <scheme val="minor"/>
          </rPr>
          <t>Pick the Tether Size for the location</t>
        </r>
        <r>
          <rPr>
            <sz val="8"/>
            <color indexed="81"/>
            <rFont val="Tahoma"/>
            <family val="2"/>
          </rPr>
          <t xml:space="preserve">
</t>
        </r>
      </text>
    </comment>
    <comment ref="F1245" authorId="2" shapeId="0">
      <text>
        <r>
          <rPr>
            <b/>
            <sz val="9"/>
            <color indexed="81"/>
            <rFont val="Tahoma"/>
            <family val="2"/>
          </rPr>
          <t>Identify TCF or FST location.
Leave blank if tether is NOT for a TCF or FST!</t>
        </r>
      </text>
    </comment>
    <comment ref="H1245" authorId="0" shapeId="0">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text>
        <r>
          <rPr>
            <b/>
            <sz val="8"/>
            <color indexed="81"/>
            <rFont val="Tahoma"/>
            <family val="2"/>
          </rPr>
          <t>If any of these numbers are negative, check your PON count and Cable size</t>
        </r>
      </text>
    </comment>
    <comment ref="J124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text>
        <r>
          <rPr>
            <b/>
            <sz val="9"/>
            <color indexed="81"/>
            <rFont val="Tahoma"/>
            <family val="2"/>
          </rPr>
          <t>Leave blank if using 10' Terminal Tail
Enter Tail length if greater than 10'</t>
        </r>
      </text>
    </comment>
    <comment ref="M1245" authorId="0" shapeId="0">
      <text>
        <r>
          <rPr>
            <b/>
            <sz val="8"/>
            <color indexed="81"/>
            <rFont val="Tahoma"/>
            <family val="2"/>
          </rPr>
          <t>Make design notes such as slack coils, realingment loops,  or location notes</t>
        </r>
      </text>
    </comment>
    <comment ref="Z1245" authorId="0" shapeId="0">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text>
        <r>
          <rPr>
            <b/>
            <sz val="8"/>
            <color indexed="81"/>
            <rFont val="Tahoma"/>
            <family val="2"/>
          </rPr>
          <t xml:space="preserve">Counting from High count Backwards- this is Fiber Strand 145
</t>
        </r>
      </text>
    </comment>
    <comment ref="AB1245" authorId="0" shapeId="0">
      <text>
        <r>
          <rPr>
            <b/>
            <sz val="8"/>
            <color indexed="81"/>
            <rFont val="Tahoma"/>
            <family val="2"/>
          </rPr>
          <t>Counting from High count Backwards- this is Fiber Strand 156</t>
        </r>
      </text>
    </comment>
    <comment ref="J1247" authorId="1" shapeId="0">
      <text>
        <r>
          <rPr>
            <b/>
            <sz val="9"/>
            <color indexed="81"/>
            <rFont val="Tahoma"/>
            <family val="2"/>
          </rPr>
          <t>If this highlights as an error, consider upsizing the Tether size for better ribbon utilization</t>
        </r>
      </text>
    </comment>
    <comment ref="J1248" authorId="1" shapeId="0">
      <text>
        <r>
          <rPr>
            <b/>
            <sz val="9"/>
            <color indexed="81"/>
            <rFont val="Tahoma"/>
            <family val="2"/>
          </rPr>
          <t>If this highlights as an error, consider upsizing the Tether size for better ribbon utilization</t>
        </r>
      </text>
    </comment>
    <comment ref="J1249" authorId="1" shapeId="0">
      <text>
        <r>
          <rPr>
            <b/>
            <sz val="9"/>
            <color indexed="81"/>
            <rFont val="Tahoma"/>
            <family val="2"/>
          </rPr>
          <t>If this highlights as an error, consider upsizing the Tether size for better ribbon utilization</t>
        </r>
      </text>
    </comment>
    <comment ref="J1250" authorId="1" shapeId="0">
      <text>
        <r>
          <rPr>
            <b/>
            <sz val="9"/>
            <color indexed="81"/>
            <rFont val="Tahoma"/>
            <family val="2"/>
          </rPr>
          <t>If this highlights as an error, consider upsizing the Tether size for better ribbon utilization</t>
        </r>
      </text>
    </comment>
    <comment ref="J1251" authorId="1" shapeId="0">
      <text>
        <r>
          <rPr>
            <b/>
            <sz val="9"/>
            <color indexed="81"/>
            <rFont val="Tahoma"/>
            <family val="2"/>
          </rPr>
          <t>If this highlights as an error, consider upsizing the Tether size for better ribbon utilization</t>
        </r>
      </text>
    </comment>
    <comment ref="J1252" authorId="1" shapeId="0">
      <text>
        <r>
          <rPr>
            <b/>
            <sz val="9"/>
            <color indexed="81"/>
            <rFont val="Tahoma"/>
            <family val="2"/>
          </rPr>
          <t>If this highlights as an error, consider upsizing the Tether size for better ribbon utilization</t>
        </r>
      </text>
    </comment>
    <comment ref="J1253" authorId="1" shapeId="0">
      <text>
        <r>
          <rPr>
            <b/>
            <sz val="9"/>
            <color indexed="81"/>
            <rFont val="Tahoma"/>
            <family val="2"/>
          </rPr>
          <t>If this highlights as an error, consider upsizing the Tether size for better ribbon utilization</t>
        </r>
      </text>
    </comment>
    <comment ref="J1254" authorId="1" shapeId="0">
      <text>
        <r>
          <rPr>
            <b/>
            <sz val="9"/>
            <color indexed="81"/>
            <rFont val="Tahoma"/>
            <family val="2"/>
          </rPr>
          <t>If this highlights as an error, consider upsizing the Tether size for better ribbon utilization</t>
        </r>
      </text>
    </comment>
    <comment ref="J1255" authorId="1" shapeId="0">
      <text>
        <r>
          <rPr>
            <b/>
            <sz val="9"/>
            <color indexed="81"/>
            <rFont val="Tahoma"/>
            <family val="2"/>
          </rPr>
          <t>If this highlights as an error, consider upsizing the Tether size for better ribbon utilization</t>
        </r>
      </text>
    </comment>
    <comment ref="J1256" authorId="1" shapeId="0">
      <text>
        <r>
          <rPr>
            <b/>
            <sz val="9"/>
            <color indexed="81"/>
            <rFont val="Tahoma"/>
            <family val="2"/>
          </rPr>
          <t>If this highlights as an error, consider upsizing the Tether size for better ribbon utilization</t>
        </r>
      </text>
    </comment>
    <comment ref="J1257" authorId="1" shapeId="0">
      <text>
        <r>
          <rPr>
            <b/>
            <sz val="9"/>
            <color indexed="81"/>
            <rFont val="Tahoma"/>
            <family val="2"/>
          </rPr>
          <t>If this highlights as an error, consider upsizing the Tether size for better ribbon utilization</t>
        </r>
      </text>
    </comment>
    <comment ref="J1258" authorId="1" shapeId="0">
      <text>
        <r>
          <rPr>
            <b/>
            <sz val="9"/>
            <color indexed="81"/>
            <rFont val="Tahoma"/>
            <family val="2"/>
          </rPr>
          <t>If this highlights as an error, consider upsizing the Tether size for better ribbon utilization</t>
        </r>
      </text>
    </comment>
    <comment ref="J1259" authorId="1" shapeId="0">
      <text>
        <r>
          <rPr>
            <b/>
            <sz val="9"/>
            <color indexed="81"/>
            <rFont val="Tahoma"/>
            <family val="2"/>
          </rPr>
          <t>If this highlights as an error, consider upsizing the Tether size for better ribbon utilization</t>
        </r>
      </text>
    </comment>
    <comment ref="J1260" authorId="1" shapeId="0">
      <text>
        <r>
          <rPr>
            <b/>
            <sz val="9"/>
            <color indexed="81"/>
            <rFont val="Tahoma"/>
            <family val="2"/>
          </rPr>
          <t>If this highlights as an error, consider upsizing the Tether size for better ribbon utilization</t>
        </r>
      </text>
    </comment>
    <comment ref="J1261" authorId="1" shapeId="0">
      <text>
        <r>
          <rPr>
            <b/>
            <sz val="9"/>
            <color indexed="81"/>
            <rFont val="Tahoma"/>
            <family val="2"/>
          </rPr>
          <t>If this highlights as an error, consider upsizing the Tether size for better ribbon utilization</t>
        </r>
      </text>
    </comment>
    <comment ref="J1262" authorId="1" shapeId="0">
      <text>
        <r>
          <rPr>
            <b/>
            <sz val="9"/>
            <color indexed="81"/>
            <rFont val="Tahoma"/>
            <family val="2"/>
          </rPr>
          <t>If this highlights as an error, consider upsizing the Tether size for better ribbon utilization</t>
        </r>
      </text>
    </comment>
    <comment ref="J1263" authorId="1" shapeId="0">
      <text>
        <r>
          <rPr>
            <b/>
            <sz val="9"/>
            <color indexed="81"/>
            <rFont val="Tahoma"/>
            <family val="2"/>
          </rPr>
          <t>If this highlights as an error, consider upsizing the Tether size for better ribbon utilization</t>
        </r>
      </text>
    </comment>
    <comment ref="J1264" authorId="1" shapeId="0">
      <text>
        <r>
          <rPr>
            <b/>
            <sz val="9"/>
            <color indexed="81"/>
            <rFont val="Tahoma"/>
            <family val="2"/>
          </rPr>
          <t>If this highlights as an error, consider upsizing the Tether size for better ribbon utilization</t>
        </r>
      </text>
    </comment>
    <comment ref="C1265" authorId="1" shapeId="0">
      <text>
        <r>
          <rPr>
            <b/>
            <sz val="9"/>
            <color indexed="81"/>
            <rFont val="Tahoma"/>
            <family val="2"/>
          </rPr>
          <t>DBL REV requires TWO rows!
TPL REV requires THREE rows!
QD REV requires FOUR rows!</t>
        </r>
      </text>
    </comment>
    <comment ref="J1265" authorId="1" shapeId="0">
      <text>
        <r>
          <rPr>
            <b/>
            <sz val="9"/>
            <color indexed="81"/>
            <rFont val="Tahoma"/>
            <family val="2"/>
          </rPr>
          <t>If this highlights as an error, consider upsizing the Tether size for better ribbon utilization</t>
        </r>
      </text>
    </comment>
    <comment ref="C1266" authorId="1" shapeId="0">
      <text>
        <r>
          <rPr>
            <b/>
            <sz val="9"/>
            <color indexed="81"/>
            <rFont val="Tahoma"/>
            <family val="2"/>
          </rPr>
          <t>DBL REV requires TWO rows!
TPL REV requires THREE rows!
QD REV requires FOUR rows!</t>
        </r>
      </text>
    </comment>
    <comment ref="J1266" authorId="1" shapeId="0">
      <text>
        <r>
          <rPr>
            <b/>
            <sz val="9"/>
            <color indexed="81"/>
            <rFont val="Tahoma"/>
            <family val="2"/>
          </rPr>
          <t>If this highlights as an error, consider upsizing the Tether size for better ribbon utilization</t>
        </r>
      </text>
    </comment>
    <comment ref="C1267" authorId="1" shapeId="0">
      <text>
        <r>
          <rPr>
            <b/>
            <sz val="9"/>
            <color indexed="81"/>
            <rFont val="Tahoma"/>
            <family val="2"/>
          </rPr>
          <t>DBL REV requires TWO rows!
TPL REV requires THREE rows!
QD REV requires FOUR rows!</t>
        </r>
      </text>
    </comment>
    <comment ref="J1267" authorId="1" shapeId="0">
      <text>
        <r>
          <rPr>
            <b/>
            <sz val="9"/>
            <color indexed="81"/>
            <rFont val="Tahoma"/>
            <family val="2"/>
          </rPr>
          <t>If this highlights as an error, consider upsizing the Tether size for better ribbon utilization</t>
        </r>
      </text>
    </comment>
    <comment ref="C1268" authorId="1" shapeId="0">
      <text>
        <r>
          <rPr>
            <b/>
            <sz val="9"/>
            <color indexed="81"/>
            <rFont val="Tahoma"/>
            <family val="2"/>
          </rPr>
          <t>DBL REV requires TWO rows!
TPL REV requires THREE rows!
QD REV requires FOUR rows!</t>
        </r>
      </text>
    </comment>
    <comment ref="J1268" authorId="1" shapeId="0">
      <text>
        <r>
          <rPr>
            <b/>
            <sz val="9"/>
            <color indexed="81"/>
            <rFont val="Tahoma"/>
            <family val="2"/>
          </rPr>
          <t>If this highlights as an error, consider upsizing the Tether size for better ribbon utilization</t>
        </r>
      </text>
    </comment>
    <comment ref="C1269" authorId="1" shapeId="0">
      <text>
        <r>
          <rPr>
            <b/>
            <sz val="9"/>
            <color indexed="81"/>
            <rFont val="Tahoma"/>
            <family val="2"/>
          </rPr>
          <t>DBL REV requires TWO rows!
TPL REV requires THREE rows!
QD REV requires FOUR rows!</t>
        </r>
      </text>
    </comment>
    <comment ref="J1269" authorId="1" shapeId="0">
      <text>
        <r>
          <rPr>
            <b/>
            <sz val="9"/>
            <color indexed="81"/>
            <rFont val="Tahoma"/>
            <family val="2"/>
          </rPr>
          <t>If this highlights as an error, consider upsizing the Tether size for better ribbon utilization</t>
        </r>
      </text>
    </comment>
    <comment ref="C1270" authorId="1" shapeId="0">
      <text>
        <r>
          <rPr>
            <b/>
            <sz val="9"/>
            <color indexed="81"/>
            <rFont val="Tahoma"/>
            <family val="2"/>
          </rPr>
          <t>DBL REV requires TWO rows!
TPL REV requires THREE rows!
QD REV requires FOUR rows!</t>
        </r>
      </text>
    </comment>
    <comment ref="J1270" authorId="1" shapeId="0">
      <text>
        <r>
          <rPr>
            <b/>
            <sz val="9"/>
            <color indexed="81"/>
            <rFont val="Tahoma"/>
            <family val="2"/>
          </rPr>
          <t>If this highlights as an error, consider upsizing the Tether size for better ribbon utilization</t>
        </r>
      </text>
    </comment>
    <comment ref="C1271" authorId="1" shapeId="0">
      <text>
        <r>
          <rPr>
            <b/>
            <sz val="9"/>
            <color indexed="81"/>
            <rFont val="Tahoma"/>
            <family val="2"/>
          </rPr>
          <t>DBL REV requires TWO rows!
TPL REV requires THREE rows!
QD REV requires FOUR rows!</t>
        </r>
      </text>
    </comment>
    <comment ref="J1271" authorId="1" shapeId="0">
      <text>
        <r>
          <rPr>
            <b/>
            <sz val="9"/>
            <color indexed="81"/>
            <rFont val="Tahoma"/>
            <family val="2"/>
          </rPr>
          <t>If this highlights as an error, consider upsizing the Tether size for better ribbon utilization</t>
        </r>
      </text>
    </comment>
    <comment ref="B127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text>
        <r>
          <rPr>
            <b/>
            <sz val="8"/>
            <color indexed="81"/>
            <rFont val="Tahoma"/>
            <family val="2"/>
          </rPr>
          <t>This will be added to Planning Load Block A for TOTAL</t>
        </r>
        <r>
          <rPr>
            <sz val="8"/>
            <color indexed="81"/>
            <rFont val="Tahoma"/>
            <family val="2"/>
          </rPr>
          <t xml:space="preserve">
</t>
        </r>
      </text>
    </comment>
    <comment ref="J1277" authorId="0" shapeId="0">
      <text>
        <r>
          <rPr>
            <b/>
            <sz val="8"/>
            <color indexed="81"/>
            <rFont val="Tahoma"/>
            <family val="2"/>
          </rPr>
          <t>This is the PON OUT count that is not assigned in this cable reel.</t>
        </r>
        <r>
          <rPr>
            <sz val="8"/>
            <color indexed="81"/>
            <rFont val="Tahoma"/>
            <family val="2"/>
          </rPr>
          <t xml:space="preserve">
</t>
        </r>
      </text>
    </comment>
    <comment ref="P1277" authorId="1" shapeId="0">
      <text>
        <r>
          <rPr>
            <b/>
            <sz val="9"/>
            <color indexed="81"/>
            <rFont val="Tahoma"/>
            <family val="2"/>
          </rPr>
          <t>REMEMBER: 2-Fbr Tethers are NOT available for RPX CABLE!</t>
        </r>
      </text>
    </comment>
    <comment ref="Q1277" authorId="1" shapeId="0">
      <text>
        <r>
          <rPr>
            <b/>
            <sz val="9"/>
            <color indexed="81"/>
            <rFont val="Tahoma"/>
            <family val="2"/>
          </rPr>
          <t>REMEMBER: 2-Fbr Tethers are NOT available for RPX CABLE!</t>
        </r>
      </text>
    </comment>
    <comment ref="S1277" authorId="1" shapeId="0">
      <text>
        <r>
          <rPr>
            <b/>
            <sz val="9"/>
            <color indexed="81"/>
            <rFont val="Tahoma"/>
            <family val="2"/>
          </rPr>
          <t>REMEMBER: 2-Fbr Tethers are NOT available for RPX CABLE!</t>
        </r>
      </text>
    </comment>
    <comment ref="T1277" authorId="1" shapeId="0">
      <text>
        <r>
          <rPr>
            <b/>
            <sz val="9"/>
            <color indexed="81"/>
            <rFont val="Tahoma"/>
            <family val="2"/>
          </rPr>
          <t>REMEMBER: 2-Fbr Tethers are NOT available for RPX CABLE!</t>
        </r>
      </text>
    </comment>
    <comment ref="B127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text>
        <r>
          <rPr>
            <b/>
            <sz val="8"/>
            <color indexed="81"/>
            <rFont val="Tahoma"/>
            <family val="2"/>
          </rPr>
          <t>Make sure you add this number to "TAT FIBERS ASSIGNED" for the total required in the Load Block on the prints.</t>
        </r>
      </text>
    </comment>
    <comment ref="G1278" authorId="0" shapeId="0">
      <text>
        <r>
          <rPr>
            <b/>
            <sz val="8"/>
            <color indexed="81"/>
            <rFont val="Tahoma"/>
            <family val="2"/>
          </rPr>
          <t>Includes "DEAD" Count (No PON count assigned)</t>
        </r>
      </text>
    </comment>
    <comment ref="I127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text>
        <r>
          <rPr>
            <b/>
            <sz val="9"/>
            <color indexed="81"/>
            <rFont val="Tahoma"/>
            <family val="2"/>
          </rPr>
          <t>REMEMBER: 6-Fbr Tethers are NOT available for RPX CABLE!</t>
        </r>
      </text>
    </comment>
    <comment ref="Q1279" authorId="1" shapeId="0">
      <text>
        <r>
          <rPr>
            <b/>
            <sz val="9"/>
            <color indexed="81"/>
            <rFont val="Tahoma"/>
            <family val="2"/>
          </rPr>
          <t>REMEMBER: 6-Fbr Tethers are NOT available for RPX CABLE!</t>
        </r>
      </text>
    </comment>
    <comment ref="S1279" authorId="1" shapeId="0">
      <text>
        <r>
          <rPr>
            <b/>
            <sz val="9"/>
            <color indexed="81"/>
            <rFont val="Tahoma"/>
            <family val="2"/>
          </rPr>
          <t>REMEMBER: 6-Fbr Tethers are NOT available for RPX CABLE!</t>
        </r>
      </text>
    </comment>
    <comment ref="T1279" authorId="1" shapeId="0">
      <text>
        <r>
          <rPr>
            <b/>
            <sz val="9"/>
            <color indexed="81"/>
            <rFont val="Tahoma"/>
            <family val="2"/>
          </rPr>
          <t>REMEMBER: 6-Fbr Tethers are NOT available for AERIAL CABLE!</t>
        </r>
      </text>
    </comment>
    <comment ref="B128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text>
        <r>
          <rPr>
            <b/>
            <sz val="8"/>
            <color indexed="81"/>
            <rFont val="Tahoma"/>
            <family val="2"/>
          </rPr>
          <t>These are "manufacturing rules" and general warnings</t>
        </r>
        <r>
          <rPr>
            <sz val="8"/>
            <color indexed="81"/>
            <rFont val="Tahoma"/>
            <family val="2"/>
          </rPr>
          <t xml:space="preserve">
</t>
        </r>
      </text>
    </comment>
    <comment ref="B128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text>
        <r>
          <rPr>
            <b/>
            <sz val="8"/>
            <color indexed="81"/>
            <rFont val="Tahoma"/>
            <family val="2"/>
          </rPr>
          <t>This number is a sum of TOTAL PLANNED plus the ASSIGNED TO TETHERS</t>
        </r>
        <r>
          <rPr>
            <sz val="8"/>
            <color indexed="81"/>
            <rFont val="Tahoma"/>
            <family val="2"/>
          </rPr>
          <t xml:space="preserve">
</t>
        </r>
      </text>
    </comment>
    <comment ref="Z1285" authorId="0" shapeId="0">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text>
        <r>
          <rPr>
            <b/>
            <sz val="8"/>
            <color indexed="81"/>
            <rFont val="Tahoma"/>
            <family val="2"/>
          </rPr>
          <t>Counting from High count Backwards- this is Fiber Strand 133</t>
        </r>
      </text>
    </comment>
    <comment ref="AB1285" authorId="0" shapeId="0">
      <text>
        <r>
          <rPr>
            <b/>
            <sz val="8"/>
            <color indexed="81"/>
            <rFont val="Tahoma"/>
            <family val="2"/>
          </rPr>
          <t>Counting from High count Backwards- this is Fiber Strand 144</t>
        </r>
        <r>
          <rPr>
            <sz val="8"/>
            <color indexed="81"/>
            <rFont val="Tahoma"/>
            <family val="2"/>
          </rPr>
          <t xml:space="preserve">
</t>
        </r>
      </text>
    </comment>
    <comment ref="C1286" authorId="0" shapeId="0">
      <text>
        <r>
          <rPr>
            <b/>
            <sz val="8"/>
            <color indexed="81"/>
            <rFont val="Tahoma"/>
            <family val="2"/>
          </rPr>
          <t xml:space="preserve">Select if this tether will be used to feed a CFST or a lateral cable. </t>
        </r>
      </text>
    </comment>
    <comment ref="D1286" authorId="0" shapeId="0">
      <text>
        <r>
          <rPr>
            <b/>
            <sz val="8"/>
            <color indexed="81"/>
            <rFont val="Tahoma"/>
            <family val="2"/>
          </rPr>
          <t>Note the Terminal Address to keep your locations straight</t>
        </r>
        <r>
          <rPr>
            <sz val="8"/>
            <color indexed="81"/>
            <rFont val="Tahoma"/>
            <family val="2"/>
          </rPr>
          <t xml:space="preserve">
</t>
        </r>
      </text>
    </comment>
    <comment ref="E1286" authorId="0" shapeId="0">
      <text>
        <r>
          <rPr>
            <b/>
            <sz val="9"/>
            <color indexed="81"/>
            <rFont val="Calibri"/>
            <family val="2"/>
            <scheme val="minor"/>
          </rPr>
          <t>Pick the Tether Size for the location</t>
        </r>
        <r>
          <rPr>
            <sz val="8"/>
            <color indexed="81"/>
            <rFont val="Tahoma"/>
            <family val="2"/>
          </rPr>
          <t xml:space="preserve">
</t>
        </r>
      </text>
    </comment>
    <comment ref="F1286" authorId="2" shapeId="0">
      <text>
        <r>
          <rPr>
            <b/>
            <sz val="9"/>
            <color indexed="81"/>
            <rFont val="Tahoma"/>
            <family val="2"/>
          </rPr>
          <t>Identify TCF or FST location.
Leave blank if tether is NOT for a TCF or FST!</t>
        </r>
      </text>
    </comment>
    <comment ref="H1286" authorId="0" shapeId="0">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text>
        <r>
          <rPr>
            <b/>
            <sz val="8"/>
            <color indexed="81"/>
            <rFont val="Tahoma"/>
            <family val="2"/>
          </rPr>
          <t>If any of these numbers are negative, check your PON count and Cable size</t>
        </r>
      </text>
    </comment>
    <comment ref="J128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text>
        <r>
          <rPr>
            <b/>
            <sz val="9"/>
            <color indexed="81"/>
            <rFont val="Tahoma"/>
            <family val="2"/>
          </rPr>
          <t>Leave blank if using 10' Terminal Tail
Enter Tail length if greater than 10'</t>
        </r>
      </text>
    </comment>
    <comment ref="M1286" authorId="0" shapeId="0">
      <text>
        <r>
          <rPr>
            <b/>
            <sz val="8"/>
            <color indexed="81"/>
            <rFont val="Tahoma"/>
            <family val="2"/>
          </rPr>
          <t>Make design notes such as slack coils, realingment loops,  or location notes</t>
        </r>
      </text>
    </comment>
    <comment ref="Z1286" authorId="0" shapeId="0">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text>
        <r>
          <rPr>
            <b/>
            <sz val="8"/>
            <color indexed="81"/>
            <rFont val="Tahoma"/>
            <family val="2"/>
          </rPr>
          <t xml:space="preserve">Counting from High count Backwards- this is Fiber Strand 145
</t>
        </r>
      </text>
    </comment>
    <comment ref="AB1286" authorId="0" shapeId="0">
      <text>
        <r>
          <rPr>
            <b/>
            <sz val="8"/>
            <color indexed="81"/>
            <rFont val="Tahoma"/>
            <family val="2"/>
          </rPr>
          <t>Counting from High count Backwards- this is Fiber Strand 156</t>
        </r>
      </text>
    </comment>
    <comment ref="J1288" authorId="1" shapeId="0">
      <text>
        <r>
          <rPr>
            <b/>
            <sz val="9"/>
            <color indexed="81"/>
            <rFont val="Tahoma"/>
            <family val="2"/>
          </rPr>
          <t>If this highlights as an error, consider upsizing the Tether size for better ribbon utilization</t>
        </r>
      </text>
    </comment>
    <comment ref="J1289" authorId="1" shapeId="0">
      <text>
        <r>
          <rPr>
            <b/>
            <sz val="9"/>
            <color indexed="81"/>
            <rFont val="Tahoma"/>
            <family val="2"/>
          </rPr>
          <t>If this highlights as an error, consider upsizing the Tether size for better ribbon utilization</t>
        </r>
      </text>
    </comment>
    <comment ref="J1290" authorId="1" shapeId="0">
      <text>
        <r>
          <rPr>
            <b/>
            <sz val="9"/>
            <color indexed="81"/>
            <rFont val="Tahoma"/>
            <family val="2"/>
          </rPr>
          <t>If this highlights as an error, consider upsizing the Tether size for better ribbon utilization</t>
        </r>
      </text>
    </comment>
    <comment ref="J1291" authorId="1" shapeId="0">
      <text>
        <r>
          <rPr>
            <b/>
            <sz val="9"/>
            <color indexed="81"/>
            <rFont val="Tahoma"/>
            <family val="2"/>
          </rPr>
          <t>If this highlights as an error, consider upsizing the Tether size for better ribbon utilization</t>
        </r>
      </text>
    </comment>
    <comment ref="J1292" authorId="1" shapeId="0">
      <text>
        <r>
          <rPr>
            <b/>
            <sz val="9"/>
            <color indexed="81"/>
            <rFont val="Tahoma"/>
            <family val="2"/>
          </rPr>
          <t>If this highlights as an error, consider upsizing the Tether size for better ribbon utilization</t>
        </r>
      </text>
    </comment>
    <comment ref="J1293" authorId="1" shapeId="0">
      <text>
        <r>
          <rPr>
            <b/>
            <sz val="9"/>
            <color indexed="81"/>
            <rFont val="Tahoma"/>
            <family val="2"/>
          </rPr>
          <t>If this highlights as an error, consider upsizing the Tether size for better ribbon utilization</t>
        </r>
      </text>
    </comment>
    <comment ref="J1294" authorId="1" shapeId="0">
      <text>
        <r>
          <rPr>
            <b/>
            <sz val="9"/>
            <color indexed="81"/>
            <rFont val="Tahoma"/>
            <family val="2"/>
          </rPr>
          <t>If this highlights as an error, consider upsizing the Tether size for better ribbon utilization</t>
        </r>
      </text>
    </comment>
    <comment ref="J1295" authorId="1" shapeId="0">
      <text>
        <r>
          <rPr>
            <b/>
            <sz val="9"/>
            <color indexed="81"/>
            <rFont val="Tahoma"/>
            <family val="2"/>
          </rPr>
          <t>If this highlights as an error, consider upsizing the Tether size for better ribbon utilization</t>
        </r>
      </text>
    </comment>
    <comment ref="J1296" authorId="1" shapeId="0">
      <text>
        <r>
          <rPr>
            <b/>
            <sz val="9"/>
            <color indexed="81"/>
            <rFont val="Tahoma"/>
            <family val="2"/>
          </rPr>
          <t>If this highlights as an error, consider upsizing the Tether size for better ribbon utilization</t>
        </r>
      </text>
    </comment>
    <comment ref="J1297" authorId="1" shapeId="0">
      <text>
        <r>
          <rPr>
            <b/>
            <sz val="9"/>
            <color indexed="81"/>
            <rFont val="Tahoma"/>
            <family val="2"/>
          </rPr>
          <t>If this highlights as an error, consider upsizing the Tether size for better ribbon utilization</t>
        </r>
      </text>
    </comment>
    <comment ref="J1298" authorId="1" shapeId="0">
      <text>
        <r>
          <rPr>
            <b/>
            <sz val="9"/>
            <color indexed="81"/>
            <rFont val="Tahoma"/>
            <family val="2"/>
          </rPr>
          <t>If this highlights as an error, consider upsizing the Tether size for better ribbon utilization</t>
        </r>
      </text>
    </comment>
    <comment ref="J1299" authorId="1" shapeId="0">
      <text>
        <r>
          <rPr>
            <b/>
            <sz val="9"/>
            <color indexed="81"/>
            <rFont val="Tahoma"/>
            <family val="2"/>
          </rPr>
          <t>If this highlights as an error, consider upsizing the Tether size for better ribbon utilization</t>
        </r>
      </text>
    </comment>
    <comment ref="J1300" authorId="1" shapeId="0">
      <text>
        <r>
          <rPr>
            <b/>
            <sz val="9"/>
            <color indexed="81"/>
            <rFont val="Tahoma"/>
            <family val="2"/>
          </rPr>
          <t>If this highlights as an error, consider upsizing the Tether size for better ribbon utilization</t>
        </r>
      </text>
    </comment>
    <comment ref="J1301" authorId="1" shapeId="0">
      <text>
        <r>
          <rPr>
            <b/>
            <sz val="9"/>
            <color indexed="81"/>
            <rFont val="Tahoma"/>
            <family val="2"/>
          </rPr>
          <t>If this highlights as an error, consider upsizing the Tether size for better ribbon utilization</t>
        </r>
      </text>
    </comment>
    <comment ref="J1302" authorId="1" shapeId="0">
      <text>
        <r>
          <rPr>
            <b/>
            <sz val="9"/>
            <color indexed="81"/>
            <rFont val="Tahoma"/>
            <family val="2"/>
          </rPr>
          <t>If this highlights as an error, consider upsizing the Tether size for better ribbon utilization</t>
        </r>
      </text>
    </comment>
    <comment ref="J1303" authorId="1" shapeId="0">
      <text>
        <r>
          <rPr>
            <b/>
            <sz val="9"/>
            <color indexed="81"/>
            <rFont val="Tahoma"/>
            <family val="2"/>
          </rPr>
          <t>If this highlights as an error, consider upsizing the Tether size for better ribbon utilization</t>
        </r>
      </text>
    </comment>
    <comment ref="J1304" authorId="1" shapeId="0">
      <text>
        <r>
          <rPr>
            <b/>
            <sz val="9"/>
            <color indexed="81"/>
            <rFont val="Tahoma"/>
            <family val="2"/>
          </rPr>
          <t>If this highlights as an error, consider upsizing the Tether size for better ribbon utilization</t>
        </r>
      </text>
    </comment>
    <comment ref="J1305" authorId="1" shapeId="0">
      <text>
        <r>
          <rPr>
            <b/>
            <sz val="9"/>
            <color indexed="81"/>
            <rFont val="Tahoma"/>
            <family val="2"/>
          </rPr>
          <t>If this highlights as an error, consider upsizing the Tether size for better ribbon utilization</t>
        </r>
      </text>
    </comment>
    <comment ref="C1306" authorId="1" shapeId="0">
      <text>
        <r>
          <rPr>
            <b/>
            <sz val="9"/>
            <color indexed="81"/>
            <rFont val="Tahoma"/>
            <family val="2"/>
          </rPr>
          <t>DBL REV requires TWO rows!
TPL REV requires THREE rows!
QD REV requires FOUR rows!</t>
        </r>
      </text>
    </comment>
    <comment ref="J1306" authorId="1" shapeId="0">
      <text>
        <r>
          <rPr>
            <b/>
            <sz val="9"/>
            <color indexed="81"/>
            <rFont val="Tahoma"/>
            <family val="2"/>
          </rPr>
          <t>If this highlights as an error, consider upsizing the Tether size for better ribbon utilization</t>
        </r>
      </text>
    </comment>
    <comment ref="C1307" authorId="1" shapeId="0">
      <text>
        <r>
          <rPr>
            <b/>
            <sz val="9"/>
            <color indexed="81"/>
            <rFont val="Tahoma"/>
            <family val="2"/>
          </rPr>
          <t>DBL REV requires TWO rows!
TPL REV requires THREE rows!
QD REV requires FOUR rows!</t>
        </r>
      </text>
    </comment>
    <comment ref="J1307" authorId="1" shapeId="0">
      <text>
        <r>
          <rPr>
            <b/>
            <sz val="9"/>
            <color indexed="81"/>
            <rFont val="Tahoma"/>
            <family val="2"/>
          </rPr>
          <t>If this highlights as an error, consider upsizing the Tether size for better ribbon utilization</t>
        </r>
      </text>
    </comment>
    <comment ref="C1308" authorId="1" shapeId="0">
      <text>
        <r>
          <rPr>
            <b/>
            <sz val="9"/>
            <color indexed="81"/>
            <rFont val="Tahoma"/>
            <family val="2"/>
          </rPr>
          <t>DBL REV requires TWO rows!
TPL REV requires THREE rows!
QD REV requires FOUR rows!</t>
        </r>
      </text>
    </comment>
    <comment ref="J1308" authorId="1" shapeId="0">
      <text>
        <r>
          <rPr>
            <b/>
            <sz val="9"/>
            <color indexed="81"/>
            <rFont val="Tahoma"/>
            <family val="2"/>
          </rPr>
          <t>If this highlights as an error, consider upsizing the Tether size for better ribbon utilization</t>
        </r>
      </text>
    </comment>
    <comment ref="C1309" authorId="1" shapeId="0">
      <text>
        <r>
          <rPr>
            <b/>
            <sz val="9"/>
            <color indexed="81"/>
            <rFont val="Tahoma"/>
            <family val="2"/>
          </rPr>
          <t>DBL REV requires TWO rows!
TPL REV requires THREE rows!
QD REV requires FOUR rows!</t>
        </r>
      </text>
    </comment>
    <comment ref="J1309" authorId="1" shapeId="0">
      <text>
        <r>
          <rPr>
            <b/>
            <sz val="9"/>
            <color indexed="81"/>
            <rFont val="Tahoma"/>
            <family val="2"/>
          </rPr>
          <t>If this highlights as an error, consider upsizing the Tether size for better ribbon utilization</t>
        </r>
      </text>
    </comment>
    <comment ref="C1310" authorId="1" shapeId="0">
      <text>
        <r>
          <rPr>
            <b/>
            <sz val="9"/>
            <color indexed="81"/>
            <rFont val="Tahoma"/>
            <family val="2"/>
          </rPr>
          <t>DBL REV requires TWO rows!
TPL REV requires THREE rows!
QD REV requires FOUR rows!</t>
        </r>
      </text>
    </comment>
    <comment ref="J1310" authorId="1" shapeId="0">
      <text>
        <r>
          <rPr>
            <b/>
            <sz val="9"/>
            <color indexed="81"/>
            <rFont val="Tahoma"/>
            <family val="2"/>
          </rPr>
          <t>If this highlights as an error, consider upsizing the Tether size for better ribbon utilization</t>
        </r>
      </text>
    </comment>
    <comment ref="C1311" authorId="1" shapeId="0">
      <text>
        <r>
          <rPr>
            <b/>
            <sz val="9"/>
            <color indexed="81"/>
            <rFont val="Tahoma"/>
            <family val="2"/>
          </rPr>
          <t>DBL REV requires TWO rows!
TPL REV requires THREE rows!
QD REV requires FOUR rows!</t>
        </r>
      </text>
    </comment>
    <comment ref="J1311" authorId="1" shapeId="0">
      <text>
        <r>
          <rPr>
            <b/>
            <sz val="9"/>
            <color indexed="81"/>
            <rFont val="Tahoma"/>
            <family val="2"/>
          </rPr>
          <t>If this highlights as an error, consider upsizing the Tether size for better ribbon utilization</t>
        </r>
      </text>
    </comment>
    <comment ref="C1312" authorId="1" shapeId="0">
      <text>
        <r>
          <rPr>
            <b/>
            <sz val="9"/>
            <color indexed="81"/>
            <rFont val="Tahoma"/>
            <family val="2"/>
          </rPr>
          <t>DBL REV requires TWO rows!
TPL REV requires THREE rows!
QD REV requires FOUR rows!</t>
        </r>
      </text>
    </comment>
    <comment ref="J1312" authorId="1" shapeId="0">
      <text>
        <r>
          <rPr>
            <b/>
            <sz val="9"/>
            <color indexed="81"/>
            <rFont val="Tahoma"/>
            <family val="2"/>
          </rPr>
          <t>If this highlights as an error, consider upsizing the Tether size for better ribbon utilization</t>
        </r>
      </text>
    </comment>
    <comment ref="B131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text>
        <r>
          <rPr>
            <b/>
            <sz val="8"/>
            <color indexed="81"/>
            <rFont val="Tahoma"/>
            <family val="2"/>
          </rPr>
          <t>This will be added to Planning Load Block A for TOTAL</t>
        </r>
        <r>
          <rPr>
            <sz val="8"/>
            <color indexed="81"/>
            <rFont val="Tahoma"/>
            <family val="2"/>
          </rPr>
          <t xml:space="preserve">
</t>
        </r>
      </text>
    </comment>
    <comment ref="J1318" authorId="0" shapeId="0">
      <text>
        <r>
          <rPr>
            <b/>
            <sz val="8"/>
            <color indexed="81"/>
            <rFont val="Tahoma"/>
            <family val="2"/>
          </rPr>
          <t>This is the PON OUT count that is not assigned in this cable reel.</t>
        </r>
        <r>
          <rPr>
            <sz val="8"/>
            <color indexed="81"/>
            <rFont val="Tahoma"/>
            <family val="2"/>
          </rPr>
          <t xml:space="preserve">
</t>
        </r>
      </text>
    </comment>
    <comment ref="P1318" authorId="1" shapeId="0">
      <text>
        <r>
          <rPr>
            <b/>
            <sz val="9"/>
            <color indexed="81"/>
            <rFont val="Tahoma"/>
            <family val="2"/>
          </rPr>
          <t>REMEMBER: 2-Fbr Tethers are NOT available for RPX CABLE!</t>
        </r>
      </text>
    </comment>
    <comment ref="Q1318" authorId="1" shapeId="0">
      <text>
        <r>
          <rPr>
            <b/>
            <sz val="9"/>
            <color indexed="81"/>
            <rFont val="Tahoma"/>
            <family val="2"/>
          </rPr>
          <t>REMEMBER: 2-Fbr Tethers are NOT available for RPX CABLE!</t>
        </r>
      </text>
    </comment>
    <comment ref="S1318" authorId="1" shapeId="0">
      <text>
        <r>
          <rPr>
            <b/>
            <sz val="9"/>
            <color indexed="81"/>
            <rFont val="Tahoma"/>
            <family val="2"/>
          </rPr>
          <t>REMEMBER: 2-Fbr Tethers are NOT available for RPX CABLE!</t>
        </r>
      </text>
    </comment>
    <comment ref="T1318" authorId="1" shapeId="0">
      <text>
        <r>
          <rPr>
            <b/>
            <sz val="9"/>
            <color indexed="81"/>
            <rFont val="Tahoma"/>
            <family val="2"/>
          </rPr>
          <t>REMEMBER: 2-Fbr Tethers are NOT available for RPX CABLE!</t>
        </r>
      </text>
    </comment>
    <comment ref="B131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text>
        <r>
          <rPr>
            <b/>
            <sz val="8"/>
            <color indexed="81"/>
            <rFont val="Tahoma"/>
            <family val="2"/>
          </rPr>
          <t>Make sure you add this number to "TAT FIBERS ASSIGNED" for the total required in the Load Block on the prints.</t>
        </r>
      </text>
    </comment>
    <comment ref="G1319" authorId="0" shapeId="0">
      <text>
        <r>
          <rPr>
            <b/>
            <sz val="8"/>
            <color indexed="81"/>
            <rFont val="Tahoma"/>
            <family val="2"/>
          </rPr>
          <t>Includes "DEAD" Count (No PON count assigned)</t>
        </r>
      </text>
    </comment>
    <comment ref="I131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text>
        <r>
          <rPr>
            <b/>
            <sz val="9"/>
            <color indexed="81"/>
            <rFont val="Tahoma"/>
            <family val="2"/>
          </rPr>
          <t>REMEMBER: 6-Fbr Tethers are NOT available for RPX CABLE!</t>
        </r>
      </text>
    </comment>
    <comment ref="Q1320" authorId="1" shapeId="0">
      <text>
        <r>
          <rPr>
            <b/>
            <sz val="9"/>
            <color indexed="81"/>
            <rFont val="Tahoma"/>
            <family val="2"/>
          </rPr>
          <t>REMEMBER: 6-Fbr Tethers are NOT available for RPX CABLE!</t>
        </r>
      </text>
    </comment>
    <comment ref="S1320" authorId="1" shapeId="0">
      <text>
        <r>
          <rPr>
            <b/>
            <sz val="9"/>
            <color indexed="81"/>
            <rFont val="Tahoma"/>
            <family val="2"/>
          </rPr>
          <t>REMEMBER: 6-Fbr Tethers are NOT available for RPX CABLE!</t>
        </r>
      </text>
    </comment>
    <comment ref="T1320" authorId="1" shapeId="0">
      <text>
        <r>
          <rPr>
            <b/>
            <sz val="9"/>
            <color indexed="81"/>
            <rFont val="Tahoma"/>
            <family val="2"/>
          </rPr>
          <t>REMEMBER: 6-Fbr Tethers are NOT available for AERIAL CABLE!</t>
        </r>
      </text>
    </comment>
    <comment ref="B132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text>
        <r>
          <rPr>
            <b/>
            <sz val="8"/>
            <color indexed="81"/>
            <rFont val="Tahoma"/>
            <family val="2"/>
          </rPr>
          <t>These are "manufacturing rules" and general warnings</t>
        </r>
        <r>
          <rPr>
            <sz val="8"/>
            <color indexed="81"/>
            <rFont val="Tahoma"/>
            <family val="2"/>
          </rPr>
          <t xml:space="preserve">
</t>
        </r>
      </text>
    </comment>
    <comment ref="B132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text>
        <r>
          <rPr>
            <b/>
            <sz val="8"/>
            <color indexed="81"/>
            <rFont val="Tahoma"/>
            <family val="2"/>
          </rPr>
          <t>This number is a sum of TOTAL PLANNED plus the ASSIGNED TO TETHERS</t>
        </r>
        <r>
          <rPr>
            <sz val="8"/>
            <color indexed="81"/>
            <rFont val="Tahoma"/>
            <family val="2"/>
          </rPr>
          <t xml:space="preserve">
</t>
        </r>
      </text>
    </comment>
    <comment ref="Z1326" authorId="0" shapeId="0">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text>
        <r>
          <rPr>
            <b/>
            <sz val="8"/>
            <color indexed="81"/>
            <rFont val="Tahoma"/>
            <family val="2"/>
          </rPr>
          <t>Counting from High count Backwards- this is Fiber Strand 133</t>
        </r>
      </text>
    </comment>
    <comment ref="AB1326" authorId="0" shapeId="0">
      <text>
        <r>
          <rPr>
            <b/>
            <sz val="8"/>
            <color indexed="81"/>
            <rFont val="Tahoma"/>
            <family val="2"/>
          </rPr>
          <t>Counting from High count Backwards- this is Fiber Strand 144</t>
        </r>
        <r>
          <rPr>
            <sz val="8"/>
            <color indexed="81"/>
            <rFont val="Tahoma"/>
            <family val="2"/>
          </rPr>
          <t xml:space="preserve">
</t>
        </r>
      </text>
    </comment>
    <comment ref="C1327" authorId="0" shapeId="0">
      <text>
        <r>
          <rPr>
            <b/>
            <sz val="8"/>
            <color indexed="81"/>
            <rFont val="Tahoma"/>
            <family val="2"/>
          </rPr>
          <t xml:space="preserve">Select if this tether will be used to feed a CFST or a lateral cable. </t>
        </r>
      </text>
    </comment>
    <comment ref="D1327" authorId="0" shapeId="0">
      <text>
        <r>
          <rPr>
            <b/>
            <sz val="8"/>
            <color indexed="81"/>
            <rFont val="Tahoma"/>
            <family val="2"/>
          </rPr>
          <t>Note the Terminal Address to keep your locations straight</t>
        </r>
        <r>
          <rPr>
            <sz val="8"/>
            <color indexed="81"/>
            <rFont val="Tahoma"/>
            <family val="2"/>
          </rPr>
          <t xml:space="preserve">
</t>
        </r>
      </text>
    </comment>
    <comment ref="E1327" authorId="0" shapeId="0">
      <text>
        <r>
          <rPr>
            <b/>
            <sz val="9"/>
            <color indexed="81"/>
            <rFont val="Calibri"/>
            <family val="2"/>
            <scheme val="minor"/>
          </rPr>
          <t>Pick the Tether Size for the location</t>
        </r>
        <r>
          <rPr>
            <sz val="8"/>
            <color indexed="81"/>
            <rFont val="Tahoma"/>
            <family val="2"/>
          </rPr>
          <t xml:space="preserve">
</t>
        </r>
      </text>
    </comment>
    <comment ref="F1327" authorId="2" shapeId="0">
      <text>
        <r>
          <rPr>
            <b/>
            <sz val="9"/>
            <color indexed="81"/>
            <rFont val="Tahoma"/>
            <family val="2"/>
          </rPr>
          <t>Identify TCF or FST location.
Leave blank if tether is NOT for a TCF or FST!</t>
        </r>
      </text>
    </comment>
    <comment ref="H1327" authorId="0" shapeId="0">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text>
        <r>
          <rPr>
            <b/>
            <sz val="8"/>
            <color indexed="81"/>
            <rFont val="Tahoma"/>
            <family val="2"/>
          </rPr>
          <t>If any of these numbers are negative, check your PON count and Cable size</t>
        </r>
      </text>
    </comment>
    <comment ref="J132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text>
        <r>
          <rPr>
            <b/>
            <sz val="9"/>
            <color indexed="81"/>
            <rFont val="Tahoma"/>
            <family val="2"/>
          </rPr>
          <t>Leave blank if using 10' Terminal Tail
Enter Tail length if greater than 10'</t>
        </r>
      </text>
    </comment>
    <comment ref="M1327" authorId="0" shapeId="0">
      <text>
        <r>
          <rPr>
            <b/>
            <sz val="8"/>
            <color indexed="81"/>
            <rFont val="Tahoma"/>
            <family val="2"/>
          </rPr>
          <t>Make design notes such as slack coils, realingment loops,  or location notes</t>
        </r>
      </text>
    </comment>
    <comment ref="Z1327" authorId="0" shapeId="0">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text>
        <r>
          <rPr>
            <b/>
            <sz val="8"/>
            <color indexed="81"/>
            <rFont val="Tahoma"/>
            <family val="2"/>
          </rPr>
          <t xml:space="preserve">Counting from High count Backwards- this is Fiber Strand 145
</t>
        </r>
      </text>
    </comment>
    <comment ref="AB1327" authorId="0" shapeId="0">
      <text>
        <r>
          <rPr>
            <b/>
            <sz val="8"/>
            <color indexed="81"/>
            <rFont val="Tahoma"/>
            <family val="2"/>
          </rPr>
          <t>Counting from High count Backwards- this is Fiber Strand 156</t>
        </r>
      </text>
    </comment>
    <comment ref="J1329" authorId="1" shapeId="0">
      <text>
        <r>
          <rPr>
            <b/>
            <sz val="9"/>
            <color indexed="81"/>
            <rFont val="Tahoma"/>
            <family val="2"/>
          </rPr>
          <t>If this highlights as an error, consider upsizing the Tether size for better ribbon utilization</t>
        </r>
      </text>
    </comment>
    <comment ref="J1330" authorId="1" shapeId="0">
      <text>
        <r>
          <rPr>
            <b/>
            <sz val="9"/>
            <color indexed="81"/>
            <rFont val="Tahoma"/>
            <family val="2"/>
          </rPr>
          <t>If this highlights as an error, consider upsizing the Tether size for better ribbon utilization</t>
        </r>
      </text>
    </comment>
    <comment ref="J1331" authorId="1" shapeId="0">
      <text>
        <r>
          <rPr>
            <b/>
            <sz val="9"/>
            <color indexed="81"/>
            <rFont val="Tahoma"/>
            <family val="2"/>
          </rPr>
          <t>If this highlights as an error, consider upsizing the Tether size for better ribbon utilization</t>
        </r>
      </text>
    </comment>
    <comment ref="J1332" authorId="1" shapeId="0">
      <text>
        <r>
          <rPr>
            <b/>
            <sz val="9"/>
            <color indexed="81"/>
            <rFont val="Tahoma"/>
            <family val="2"/>
          </rPr>
          <t>If this highlights as an error, consider upsizing the Tether size for better ribbon utilization</t>
        </r>
      </text>
    </comment>
    <comment ref="J1333" authorId="1" shapeId="0">
      <text>
        <r>
          <rPr>
            <b/>
            <sz val="9"/>
            <color indexed="81"/>
            <rFont val="Tahoma"/>
            <family val="2"/>
          </rPr>
          <t>If this highlights as an error, consider upsizing the Tether size for better ribbon utilization</t>
        </r>
      </text>
    </comment>
    <comment ref="J1334" authorId="1" shapeId="0">
      <text>
        <r>
          <rPr>
            <b/>
            <sz val="9"/>
            <color indexed="81"/>
            <rFont val="Tahoma"/>
            <family val="2"/>
          </rPr>
          <t>If this highlights as an error, consider upsizing the Tether size for better ribbon utilization</t>
        </r>
      </text>
    </comment>
    <comment ref="J1335" authorId="1" shapeId="0">
      <text>
        <r>
          <rPr>
            <b/>
            <sz val="9"/>
            <color indexed="81"/>
            <rFont val="Tahoma"/>
            <family val="2"/>
          </rPr>
          <t>If this highlights as an error, consider upsizing the Tether size for better ribbon utilization</t>
        </r>
      </text>
    </comment>
    <comment ref="J1336" authorId="1" shapeId="0">
      <text>
        <r>
          <rPr>
            <b/>
            <sz val="9"/>
            <color indexed="81"/>
            <rFont val="Tahoma"/>
            <family val="2"/>
          </rPr>
          <t>If this highlights as an error, consider upsizing the Tether size for better ribbon utilization</t>
        </r>
      </text>
    </comment>
    <comment ref="J1337" authorId="1" shapeId="0">
      <text>
        <r>
          <rPr>
            <b/>
            <sz val="9"/>
            <color indexed="81"/>
            <rFont val="Tahoma"/>
            <family val="2"/>
          </rPr>
          <t>If this highlights as an error, consider upsizing the Tether size for better ribbon utilization</t>
        </r>
      </text>
    </comment>
    <comment ref="J1338" authorId="1" shapeId="0">
      <text>
        <r>
          <rPr>
            <b/>
            <sz val="9"/>
            <color indexed="81"/>
            <rFont val="Tahoma"/>
            <family val="2"/>
          </rPr>
          <t>If this highlights as an error, consider upsizing the Tether size for better ribbon utilization</t>
        </r>
      </text>
    </comment>
    <comment ref="J1339" authorId="1" shapeId="0">
      <text>
        <r>
          <rPr>
            <b/>
            <sz val="9"/>
            <color indexed="81"/>
            <rFont val="Tahoma"/>
            <family val="2"/>
          </rPr>
          <t>If this highlights as an error, consider upsizing the Tether size for better ribbon utilization</t>
        </r>
      </text>
    </comment>
    <comment ref="J1340" authorId="1" shapeId="0">
      <text>
        <r>
          <rPr>
            <b/>
            <sz val="9"/>
            <color indexed="81"/>
            <rFont val="Tahoma"/>
            <family val="2"/>
          </rPr>
          <t>If this highlights as an error, consider upsizing the Tether size for better ribbon utilization</t>
        </r>
      </text>
    </comment>
    <comment ref="J1341" authorId="1" shapeId="0">
      <text>
        <r>
          <rPr>
            <b/>
            <sz val="9"/>
            <color indexed="81"/>
            <rFont val="Tahoma"/>
            <family val="2"/>
          </rPr>
          <t>If this highlights as an error, consider upsizing the Tether size for better ribbon utilization</t>
        </r>
      </text>
    </comment>
    <comment ref="J1342" authorId="1" shapeId="0">
      <text>
        <r>
          <rPr>
            <b/>
            <sz val="9"/>
            <color indexed="81"/>
            <rFont val="Tahoma"/>
            <family val="2"/>
          </rPr>
          <t>If this highlights as an error, consider upsizing the Tether size for better ribbon utilization</t>
        </r>
      </text>
    </comment>
    <comment ref="J1343" authorId="1" shapeId="0">
      <text>
        <r>
          <rPr>
            <b/>
            <sz val="9"/>
            <color indexed="81"/>
            <rFont val="Tahoma"/>
            <family val="2"/>
          </rPr>
          <t>If this highlights as an error, consider upsizing the Tether size for better ribbon utilization</t>
        </r>
      </text>
    </comment>
    <comment ref="J1344" authorId="1" shapeId="0">
      <text>
        <r>
          <rPr>
            <b/>
            <sz val="9"/>
            <color indexed="81"/>
            <rFont val="Tahoma"/>
            <family val="2"/>
          </rPr>
          <t>If this highlights as an error, consider upsizing the Tether size for better ribbon utilization</t>
        </r>
      </text>
    </comment>
    <comment ref="J1345" authorId="1" shapeId="0">
      <text>
        <r>
          <rPr>
            <b/>
            <sz val="9"/>
            <color indexed="81"/>
            <rFont val="Tahoma"/>
            <family val="2"/>
          </rPr>
          <t>If this highlights as an error, consider upsizing the Tether size for better ribbon utilization</t>
        </r>
      </text>
    </comment>
    <comment ref="J1346" authorId="1" shapeId="0">
      <text>
        <r>
          <rPr>
            <b/>
            <sz val="9"/>
            <color indexed="81"/>
            <rFont val="Tahoma"/>
            <family val="2"/>
          </rPr>
          <t>If this highlights as an error, consider upsizing the Tether size for better ribbon utilization</t>
        </r>
      </text>
    </comment>
    <comment ref="C1347" authorId="1" shapeId="0">
      <text>
        <r>
          <rPr>
            <b/>
            <sz val="9"/>
            <color indexed="81"/>
            <rFont val="Tahoma"/>
            <family val="2"/>
          </rPr>
          <t>DBL REV requires TWO rows!
TPL REV requires THREE rows!
QD REV requires FOUR rows!</t>
        </r>
      </text>
    </comment>
    <comment ref="J1347" authorId="1" shapeId="0">
      <text>
        <r>
          <rPr>
            <b/>
            <sz val="9"/>
            <color indexed="81"/>
            <rFont val="Tahoma"/>
            <family val="2"/>
          </rPr>
          <t>If this highlights as an error, consider upsizing the Tether size for better ribbon utilization</t>
        </r>
      </text>
    </comment>
    <comment ref="C1348" authorId="1" shapeId="0">
      <text>
        <r>
          <rPr>
            <b/>
            <sz val="9"/>
            <color indexed="81"/>
            <rFont val="Tahoma"/>
            <family val="2"/>
          </rPr>
          <t>DBL REV requires TWO rows!
TPL REV requires THREE rows!
QD REV requires FOUR rows!</t>
        </r>
      </text>
    </comment>
    <comment ref="J1348" authorId="1" shapeId="0">
      <text>
        <r>
          <rPr>
            <b/>
            <sz val="9"/>
            <color indexed="81"/>
            <rFont val="Tahoma"/>
            <family val="2"/>
          </rPr>
          <t>If this highlights as an error, consider upsizing the Tether size for better ribbon utilization</t>
        </r>
      </text>
    </comment>
    <comment ref="C1349" authorId="1" shapeId="0">
      <text>
        <r>
          <rPr>
            <b/>
            <sz val="9"/>
            <color indexed="81"/>
            <rFont val="Tahoma"/>
            <family val="2"/>
          </rPr>
          <t>DBL REV requires TWO rows!
TPL REV requires THREE rows!
QD REV requires FOUR rows!</t>
        </r>
      </text>
    </comment>
    <comment ref="J1349" authorId="1" shapeId="0">
      <text>
        <r>
          <rPr>
            <b/>
            <sz val="9"/>
            <color indexed="81"/>
            <rFont val="Tahoma"/>
            <family val="2"/>
          </rPr>
          <t>If this highlights as an error, consider upsizing the Tether size for better ribbon utilization</t>
        </r>
      </text>
    </comment>
    <comment ref="C1350" authorId="1" shapeId="0">
      <text>
        <r>
          <rPr>
            <b/>
            <sz val="9"/>
            <color indexed="81"/>
            <rFont val="Tahoma"/>
            <family val="2"/>
          </rPr>
          <t>DBL REV requires TWO rows!
TPL REV requires THREE rows!
QD REV requires FOUR rows!</t>
        </r>
      </text>
    </comment>
    <comment ref="J1350" authorId="1" shapeId="0">
      <text>
        <r>
          <rPr>
            <b/>
            <sz val="9"/>
            <color indexed="81"/>
            <rFont val="Tahoma"/>
            <family val="2"/>
          </rPr>
          <t>If this highlights as an error, consider upsizing the Tether size for better ribbon utilization</t>
        </r>
      </text>
    </comment>
    <comment ref="C1351" authorId="1" shapeId="0">
      <text>
        <r>
          <rPr>
            <b/>
            <sz val="9"/>
            <color indexed="81"/>
            <rFont val="Tahoma"/>
            <family val="2"/>
          </rPr>
          <t>DBL REV requires TWO rows!
TPL REV requires THREE rows!
QD REV requires FOUR rows!</t>
        </r>
      </text>
    </comment>
    <comment ref="J1351" authorId="1" shapeId="0">
      <text>
        <r>
          <rPr>
            <b/>
            <sz val="9"/>
            <color indexed="81"/>
            <rFont val="Tahoma"/>
            <family val="2"/>
          </rPr>
          <t>If this highlights as an error, consider upsizing the Tether size for better ribbon utilization</t>
        </r>
      </text>
    </comment>
    <comment ref="C1352" authorId="1" shapeId="0">
      <text>
        <r>
          <rPr>
            <b/>
            <sz val="9"/>
            <color indexed="81"/>
            <rFont val="Tahoma"/>
            <family val="2"/>
          </rPr>
          <t>DBL REV requires TWO rows!
TPL REV requires THREE rows!
QD REV requires FOUR rows!</t>
        </r>
      </text>
    </comment>
    <comment ref="J1352" authorId="1" shapeId="0">
      <text>
        <r>
          <rPr>
            <b/>
            <sz val="9"/>
            <color indexed="81"/>
            <rFont val="Tahoma"/>
            <family val="2"/>
          </rPr>
          <t>If this highlights as an error, consider upsizing the Tether size for better ribbon utilization</t>
        </r>
      </text>
    </comment>
    <comment ref="C1353" authorId="1" shapeId="0">
      <text>
        <r>
          <rPr>
            <b/>
            <sz val="9"/>
            <color indexed="81"/>
            <rFont val="Tahoma"/>
            <family val="2"/>
          </rPr>
          <t>DBL REV requires TWO rows!
TPL REV requires THREE rows!
QD REV requires FOUR rows!</t>
        </r>
      </text>
    </comment>
    <comment ref="J1353" authorId="1" shapeId="0">
      <text>
        <r>
          <rPr>
            <b/>
            <sz val="9"/>
            <color indexed="81"/>
            <rFont val="Tahoma"/>
            <family val="2"/>
          </rPr>
          <t>If this highlights as an error, consider upsizing the Tether size for better ribbon utilization</t>
        </r>
      </text>
    </comment>
    <comment ref="B135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text>
        <r>
          <rPr>
            <b/>
            <sz val="8"/>
            <color indexed="81"/>
            <rFont val="Tahoma"/>
            <family val="2"/>
          </rPr>
          <t>This will be added to Planning Load Block A for TOTAL</t>
        </r>
        <r>
          <rPr>
            <sz val="8"/>
            <color indexed="81"/>
            <rFont val="Tahoma"/>
            <family val="2"/>
          </rPr>
          <t xml:space="preserve">
</t>
        </r>
      </text>
    </comment>
    <comment ref="J1359" authorId="0" shapeId="0">
      <text>
        <r>
          <rPr>
            <b/>
            <sz val="8"/>
            <color indexed="81"/>
            <rFont val="Tahoma"/>
            <family val="2"/>
          </rPr>
          <t>This is the PON OUT count that is not assigned in this cable reel.</t>
        </r>
        <r>
          <rPr>
            <sz val="8"/>
            <color indexed="81"/>
            <rFont val="Tahoma"/>
            <family val="2"/>
          </rPr>
          <t xml:space="preserve">
</t>
        </r>
      </text>
    </comment>
    <comment ref="P1359" authorId="1" shapeId="0">
      <text>
        <r>
          <rPr>
            <b/>
            <sz val="9"/>
            <color indexed="81"/>
            <rFont val="Tahoma"/>
            <family val="2"/>
          </rPr>
          <t>REMEMBER: 2-Fbr Tethers are NOT available for RPX CABLE!</t>
        </r>
      </text>
    </comment>
    <comment ref="Q1359" authorId="1" shapeId="0">
      <text>
        <r>
          <rPr>
            <b/>
            <sz val="9"/>
            <color indexed="81"/>
            <rFont val="Tahoma"/>
            <family val="2"/>
          </rPr>
          <t>REMEMBER: 2-Fbr Tethers are NOT available for RPX CABLE!</t>
        </r>
      </text>
    </comment>
    <comment ref="S1359" authorId="1" shapeId="0">
      <text>
        <r>
          <rPr>
            <b/>
            <sz val="9"/>
            <color indexed="81"/>
            <rFont val="Tahoma"/>
            <family val="2"/>
          </rPr>
          <t>REMEMBER: 2-Fbr Tethers are NOT available for RPX CABLE!</t>
        </r>
      </text>
    </comment>
    <comment ref="T1359" authorId="1" shapeId="0">
      <text>
        <r>
          <rPr>
            <b/>
            <sz val="9"/>
            <color indexed="81"/>
            <rFont val="Tahoma"/>
            <family val="2"/>
          </rPr>
          <t>REMEMBER: 2-Fbr Tethers are NOT available for RPX CABLE!</t>
        </r>
      </text>
    </comment>
    <comment ref="B136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text>
        <r>
          <rPr>
            <b/>
            <sz val="8"/>
            <color indexed="81"/>
            <rFont val="Tahoma"/>
            <family val="2"/>
          </rPr>
          <t>Make sure you add this number to "TAT FIBERS ASSIGNED" for the total required in the Load Block on the prints.</t>
        </r>
      </text>
    </comment>
    <comment ref="G1360" authorId="0" shapeId="0">
      <text>
        <r>
          <rPr>
            <b/>
            <sz val="8"/>
            <color indexed="81"/>
            <rFont val="Tahoma"/>
            <family val="2"/>
          </rPr>
          <t>Includes "DEAD" Count (No PON count assigned)</t>
        </r>
      </text>
    </comment>
    <comment ref="I136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text>
        <r>
          <rPr>
            <b/>
            <sz val="9"/>
            <color indexed="81"/>
            <rFont val="Tahoma"/>
            <family val="2"/>
          </rPr>
          <t>REMEMBER: 6-Fbr Tethers are NOT available for RPX CABLE!</t>
        </r>
      </text>
    </comment>
    <comment ref="Q1361" authorId="1" shapeId="0">
      <text>
        <r>
          <rPr>
            <b/>
            <sz val="9"/>
            <color indexed="81"/>
            <rFont val="Tahoma"/>
            <family val="2"/>
          </rPr>
          <t>REMEMBER: 6-Fbr Tethers are NOT available for RPX CABLE!</t>
        </r>
      </text>
    </comment>
    <comment ref="S1361" authorId="1" shapeId="0">
      <text>
        <r>
          <rPr>
            <b/>
            <sz val="9"/>
            <color indexed="81"/>
            <rFont val="Tahoma"/>
            <family val="2"/>
          </rPr>
          <t>REMEMBER: 6-Fbr Tethers are NOT available for RPX CABLE!</t>
        </r>
      </text>
    </comment>
    <comment ref="T1361" authorId="1" shapeId="0">
      <text>
        <r>
          <rPr>
            <b/>
            <sz val="9"/>
            <color indexed="81"/>
            <rFont val="Tahoma"/>
            <family val="2"/>
          </rPr>
          <t>REMEMBER: 6-Fbr Tethers are NOT available for AERIAL CABLE!</t>
        </r>
      </text>
    </comment>
    <comment ref="B136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text>
        <r>
          <rPr>
            <b/>
            <sz val="8"/>
            <color indexed="81"/>
            <rFont val="Tahoma"/>
            <family val="2"/>
          </rPr>
          <t>These are "manufacturing rules" and general warnings</t>
        </r>
        <r>
          <rPr>
            <sz val="8"/>
            <color indexed="81"/>
            <rFont val="Tahoma"/>
            <family val="2"/>
          </rPr>
          <t xml:space="preserve">
</t>
        </r>
      </text>
    </comment>
    <comment ref="B136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text>
        <r>
          <rPr>
            <b/>
            <sz val="8"/>
            <color indexed="81"/>
            <rFont val="Tahoma"/>
            <family val="2"/>
          </rPr>
          <t>This number is a sum of TOTAL PLANNED plus the ASSIGNED TO TETHERS</t>
        </r>
        <r>
          <rPr>
            <sz val="8"/>
            <color indexed="81"/>
            <rFont val="Tahoma"/>
            <family val="2"/>
          </rPr>
          <t xml:space="preserve">
</t>
        </r>
      </text>
    </comment>
    <comment ref="Z1367" authorId="0" shapeId="0">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text>
        <r>
          <rPr>
            <b/>
            <sz val="8"/>
            <color indexed="81"/>
            <rFont val="Tahoma"/>
            <family val="2"/>
          </rPr>
          <t>Counting from High count Backwards- this is Fiber Strand 133</t>
        </r>
      </text>
    </comment>
    <comment ref="AB1367" authorId="0" shapeId="0">
      <text>
        <r>
          <rPr>
            <b/>
            <sz val="8"/>
            <color indexed="81"/>
            <rFont val="Tahoma"/>
            <family val="2"/>
          </rPr>
          <t>Counting from High count Backwards- this is Fiber Strand 144</t>
        </r>
        <r>
          <rPr>
            <sz val="8"/>
            <color indexed="81"/>
            <rFont val="Tahoma"/>
            <family val="2"/>
          </rPr>
          <t xml:space="preserve">
</t>
        </r>
      </text>
    </comment>
    <comment ref="C1368" authorId="0" shapeId="0">
      <text>
        <r>
          <rPr>
            <b/>
            <sz val="8"/>
            <color indexed="81"/>
            <rFont val="Tahoma"/>
            <family val="2"/>
          </rPr>
          <t xml:space="preserve">Select if this tether will be used to feed a CFST or a lateral cable. </t>
        </r>
      </text>
    </comment>
    <comment ref="D1368" authorId="0" shapeId="0">
      <text>
        <r>
          <rPr>
            <b/>
            <sz val="8"/>
            <color indexed="81"/>
            <rFont val="Tahoma"/>
            <family val="2"/>
          </rPr>
          <t>Note the Terminal Address to keep your locations straight</t>
        </r>
        <r>
          <rPr>
            <sz val="8"/>
            <color indexed="81"/>
            <rFont val="Tahoma"/>
            <family val="2"/>
          </rPr>
          <t xml:space="preserve">
</t>
        </r>
      </text>
    </comment>
    <comment ref="E1368" authorId="0" shapeId="0">
      <text>
        <r>
          <rPr>
            <b/>
            <sz val="9"/>
            <color indexed="81"/>
            <rFont val="Calibri"/>
            <family val="2"/>
            <scheme val="minor"/>
          </rPr>
          <t>Pick the Tether Size for the location</t>
        </r>
        <r>
          <rPr>
            <sz val="8"/>
            <color indexed="81"/>
            <rFont val="Tahoma"/>
            <family val="2"/>
          </rPr>
          <t xml:space="preserve">
</t>
        </r>
      </text>
    </comment>
    <comment ref="F1368" authorId="2" shapeId="0">
      <text>
        <r>
          <rPr>
            <b/>
            <sz val="9"/>
            <color indexed="81"/>
            <rFont val="Tahoma"/>
            <family val="2"/>
          </rPr>
          <t>Identify TCF or FST location.
Leave blank if tether is NOT for a TCF or FST!</t>
        </r>
      </text>
    </comment>
    <comment ref="H1368" authorId="0" shapeId="0">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text>
        <r>
          <rPr>
            <b/>
            <sz val="8"/>
            <color indexed="81"/>
            <rFont val="Tahoma"/>
            <family val="2"/>
          </rPr>
          <t>If any of these numbers are negative, check your PON count and Cable size</t>
        </r>
      </text>
    </comment>
    <comment ref="J136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text>
        <r>
          <rPr>
            <b/>
            <sz val="9"/>
            <color indexed="81"/>
            <rFont val="Tahoma"/>
            <family val="2"/>
          </rPr>
          <t>Leave blank if using 10' Terminal Tail
Enter Tail length if greater than 10'</t>
        </r>
      </text>
    </comment>
    <comment ref="M1368" authorId="0" shapeId="0">
      <text>
        <r>
          <rPr>
            <b/>
            <sz val="8"/>
            <color indexed="81"/>
            <rFont val="Tahoma"/>
            <family val="2"/>
          </rPr>
          <t>Make design notes such as slack coils, realingment loops,  or location notes</t>
        </r>
      </text>
    </comment>
    <comment ref="Z1368" authorId="0" shapeId="0">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text>
        <r>
          <rPr>
            <b/>
            <sz val="8"/>
            <color indexed="81"/>
            <rFont val="Tahoma"/>
            <family val="2"/>
          </rPr>
          <t xml:space="preserve">Counting from High count Backwards- this is Fiber Strand 145
</t>
        </r>
      </text>
    </comment>
    <comment ref="AB1368" authorId="0" shapeId="0">
      <text>
        <r>
          <rPr>
            <b/>
            <sz val="8"/>
            <color indexed="81"/>
            <rFont val="Tahoma"/>
            <family val="2"/>
          </rPr>
          <t>Counting from High count Backwards- this is Fiber Strand 156</t>
        </r>
      </text>
    </comment>
    <comment ref="J1370" authorId="1" shapeId="0">
      <text>
        <r>
          <rPr>
            <b/>
            <sz val="9"/>
            <color indexed="81"/>
            <rFont val="Tahoma"/>
            <family val="2"/>
          </rPr>
          <t>If this highlights as an error, consider upsizing the Tether size for better ribbon utilization</t>
        </r>
      </text>
    </comment>
    <comment ref="J1371" authorId="1" shapeId="0">
      <text>
        <r>
          <rPr>
            <b/>
            <sz val="9"/>
            <color indexed="81"/>
            <rFont val="Tahoma"/>
            <family val="2"/>
          </rPr>
          <t>If this highlights as an error, consider upsizing the Tether size for better ribbon utilization</t>
        </r>
      </text>
    </comment>
    <comment ref="J1372" authorId="1" shapeId="0">
      <text>
        <r>
          <rPr>
            <b/>
            <sz val="9"/>
            <color indexed="81"/>
            <rFont val="Tahoma"/>
            <family val="2"/>
          </rPr>
          <t>If this highlights as an error, consider upsizing the Tether size for better ribbon utilization</t>
        </r>
      </text>
    </comment>
    <comment ref="J1373" authorId="1" shapeId="0">
      <text>
        <r>
          <rPr>
            <b/>
            <sz val="9"/>
            <color indexed="81"/>
            <rFont val="Tahoma"/>
            <family val="2"/>
          </rPr>
          <t>If this highlights as an error, consider upsizing the Tether size for better ribbon utilization</t>
        </r>
      </text>
    </comment>
    <comment ref="J1374" authorId="1" shapeId="0">
      <text>
        <r>
          <rPr>
            <b/>
            <sz val="9"/>
            <color indexed="81"/>
            <rFont val="Tahoma"/>
            <family val="2"/>
          </rPr>
          <t>If this highlights as an error, consider upsizing the Tether size for better ribbon utilization</t>
        </r>
      </text>
    </comment>
    <comment ref="J1375" authorId="1" shapeId="0">
      <text>
        <r>
          <rPr>
            <b/>
            <sz val="9"/>
            <color indexed="81"/>
            <rFont val="Tahoma"/>
            <family val="2"/>
          </rPr>
          <t>If this highlights as an error, consider upsizing the Tether size for better ribbon utilization</t>
        </r>
      </text>
    </comment>
    <comment ref="J1376" authorId="1" shapeId="0">
      <text>
        <r>
          <rPr>
            <b/>
            <sz val="9"/>
            <color indexed="81"/>
            <rFont val="Tahoma"/>
            <family val="2"/>
          </rPr>
          <t>If this highlights as an error, consider upsizing the Tether size for better ribbon utilization</t>
        </r>
      </text>
    </comment>
    <comment ref="J1377" authorId="1" shapeId="0">
      <text>
        <r>
          <rPr>
            <b/>
            <sz val="9"/>
            <color indexed="81"/>
            <rFont val="Tahoma"/>
            <family val="2"/>
          </rPr>
          <t>If this highlights as an error, consider upsizing the Tether size for better ribbon utilization</t>
        </r>
      </text>
    </comment>
    <comment ref="J1378" authorId="1" shapeId="0">
      <text>
        <r>
          <rPr>
            <b/>
            <sz val="9"/>
            <color indexed="81"/>
            <rFont val="Tahoma"/>
            <family val="2"/>
          </rPr>
          <t>If this highlights as an error, consider upsizing the Tether size for better ribbon utilization</t>
        </r>
      </text>
    </comment>
    <comment ref="J1379" authorId="1" shapeId="0">
      <text>
        <r>
          <rPr>
            <b/>
            <sz val="9"/>
            <color indexed="81"/>
            <rFont val="Tahoma"/>
            <family val="2"/>
          </rPr>
          <t>If this highlights as an error, consider upsizing the Tether size for better ribbon utilization</t>
        </r>
      </text>
    </comment>
    <comment ref="J1380" authorId="1" shapeId="0">
      <text>
        <r>
          <rPr>
            <b/>
            <sz val="9"/>
            <color indexed="81"/>
            <rFont val="Tahoma"/>
            <family val="2"/>
          </rPr>
          <t>If this highlights as an error, consider upsizing the Tether size for better ribbon utilization</t>
        </r>
      </text>
    </comment>
    <comment ref="J1381" authorId="1" shapeId="0">
      <text>
        <r>
          <rPr>
            <b/>
            <sz val="9"/>
            <color indexed="81"/>
            <rFont val="Tahoma"/>
            <family val="2"/>
          </rPr>
          <t>If this highlights as an error, consider upsizing the Tether size for better ribbon utilization</t>
        </r>
      </text>
    </comment>
    <comment ref="J1382" authorId="1" shapeId="0">
      <text>
        <r>
          <rPr>
            <b/>
            <sz val="9"/>
            <color indexed="81"/>
            <rFont val="Tahoma"/>
            <family val="2"/>
          </rPr>
          <t>If this highlights as an error, consider upsizing the Tether size for better ribbon utilization</t>
        </r>
      </text>
    </comment>
    <comment ref="J1383" authorId="1" shapeId="0">
      <text>
        <r>
          <rPr>
            <b/>
            <sz val="9"/>
            <color indexed="81"/>
            <rFont val="Tahoma"/>
            <family val="2"/>
          </rPr>
          <t>If this highlights as an error, consider upsizing the Tether size for better ribbon utilization</t>
        </r>
      </text>
    </comment>
    <comment ref="J1384" authorId="1" shapeId="0">
      <text>
        <r>
          <rPr>
            <b/>
            <sz val="9"/>
            <color indexed="81"/>
            <rFont val="Tahoma"/>
            <family val="2"/>
          </rPr>
          <t>If this highlights as an error, consider upsizing the Tether size for better ribbon utilization</t>
        </r>
      </text>
    </comment>
    <comment ref="J1385" authorId="1" shapeId="0">
      <text>
        <r>
          <rPr>
            <b/>
            <sz val="9"/>
            <color indexed="81"/>
            <rFont val="Tahoma"/>
            <family val="2"/>
          </rPr>
          <t>If this highlights as an error, consider upsizing the Tether size for better ribbon utilization</t>
        </r>
      </text>
    </comment>
    <comment ref="J1386" authorId="1" shapeId="0">
      <text>
        <r>
          <rPr>
            <b/>
            <sz val="9"/>
            <color indexed="81"/>
            <rFont val="Tahoma"/>
            <family val="2"/>
          </rPr>
          <t>If this highlights as an error, consider upsizing the Tether size for better ribbon utilization</t>
        </r>
      </text>
    </comment>
    <comment ref="J1387" authorId="1" shapeId="0">
      <text>
        <r>
          <rPr>
            <b/>
            <sz val="9"/>
            <color indexed="81"/>
            <rFont val="Tahoma"/>
            <family val="2"/>
          </rPr>
          <t>If this highlights as an error, consider upsizing the Tether size for better ribbon utilization</t>
        </r>
      </text>
    </comment>
    <comment ref="C1388" authorId="1" shapeId="0">
      <text>
        <r>
          <rPr>
            <b/>
            <sz val="9"/>
            <color indexed="81"/>
            <rFont val="Tahoma"/>
            <family val="2"/>
          </rPr>
          <t>DBL REV requires TWO rows!
TPL REV requires THREE rows!
QD REV requires FOUR rows!</t>
        </r>
      </text>
    </comment>
    <comment ref="J1388" authorId="1" shapeId="0">
      <text>
        <r>
          <rPr>
            <b/>
            <sz val="9"/>
            <color indexed="81"/>
            <rFont val="Tahoma"/>
            <family val="2"/>
          </rPr>
          <t>If this highlights as an error, consider upsizing the Tether size for better ribbon utilization</t>
        </r>
      </text>
    </comment>
    <comment ref="C1389" authorId="1" shapeId="0">
      <text>
        <r>
          <rPr>
            <b/>
            <sz val="9"/>
            <color indexed="81"/>
            <rFont val="Tahoma"/>
            <family val="2"/>
          </rPr>
          <t>DBL REV requires TWO rows!
TPL REV requires THREE rows!
QD REV requires FOUR rows!</t>
        </r>
      </text>
    </comment>
    <comment ref="J1389" authorId="1" shapeId="0">
      <text>
        <r>
          <rPr>
            <b/>
            <sz val="9"/>
            <color indexed="81"/>
            <rFont val="Tahoma"/>
            <family val="2"/>
          </rPr>
          <t>If this highlights as an error, consider upsizing the Tether size for better ribbon utilization</t>
        </r>
      </text>
    </comment>
    <comment ref="C1390" authorId="1" shapeId="0">
      <text>
        <r>
          <rPr>
            <b/>
            <sz val="9"/>
            <color indexed="81"/>
            <rFont val="Tahoma"/>
            <family val="2"/>
          </rPr>
          <t>DBL REV requires TWO rows!
TPL REV requires THREE rows!
QD REV requires FOUR rows!</t>
        </r>
      </text>
    </comment>
    <comment ref="J1390" authorId="1" shapeId="0">
      <text>
        <r>
          <rPr>
            <b/>
            <sz val="9"/>
            <color indexed="81"/>
            <rFont val="Tahoma"/>
            <family val="2"/>
          </rPr>
          <t>If this highlights as an error, consider upsizing the Tether size for better ribbon utilization</t>
        </r>
      </text>
    </comment>
    <comment ref="C1391" authorId="1" shapeId="0">
      <text>
        <r>
          <rPr>
            <b/>
            <sz val="9"/>
            <color indexed="81"/>
            <rFont val="Tahoma"/>
            <family val="2"/>
          </rPr>
          <t>DBL REV requires TWO rows!
TPL REV requires THREE rows!
QD REV requires FOUR rows!</t>
        </r>
      </text>
    </comment>
    <comment ref="J1391" authorId="1" shapeId="0">
      <text>
        <r>
          <rPr>
            <b/>
            <sz val="9"/>
            <color indexed="81"/>
            <rFont val="Tahoma"/>
            <family val="2"/>
          </rPr>
          <t>If this highlights as an error, consider upsizing the Tether size for better ribbon utilization</t>
        </r>
      </text>
    </comment>
    <comment ref="C1392" authorId="1" shapeId="0">
      <text>
        <r>
          <rPr>
            <b/>
            <sz val="9"/>
            <color indexed="81"/>
            <rFont val="Tahoma"/>
            <family val="2"/>
          </rPr>
          <t>DBL REV requires TWO rows!
TPL REV requires THREE rows!
QD REV requires FOUR rows!</t>
        </r>
      </text>
    </comment>
    <comment ref="J1392" authorId="1" shapeId="0">
      <text>
        <r>
          <rPr>
            <b/>
            <sz val="9"/>
            <color indexed="81"/>
            <rFont val="Tahoma"/>
            <family val="2"/>
          </rPr>
          <t>If this highlights as an error, consider upsizing the Tether size for better ribbon utilization</t>
        </r>
      </text>
    </comment>
    <comment ref="C1393" authorId="1" shapeId="0">
      <text>
        <r>
          <rPr>
            <b/>
            <sz val="9"/>
            <color indexed="81"/>
            <rFont val="Tahoma"/>
            <family val="2"/>
          </rPr>
          <t>DBL REV requires TWO rows!
TPL REV requires THREE rows!
QD REV requires FOUR rows!</t>
        </r>
      </text>
    </comment>
    <comment ref="J1393" authorId="1" shapeId="0">
      <text>
        <r>
          <rPr>
            <b/>
            <sz val="9"/>
            <color indexed="81"/>
            <rFont val="Tahoma"/>
            <family val="2"/>
          </rPr>
          <t>If this highlights as an error, consider upsizing the Tether size for better ribbon utilization</t>
        </r>
      </text>
    </comment>
    <comment ref="C1394" authorId="1" shapeId="0">
      <text>
        <r>
          <rPr>
            <b/>
            <sz val="9"/>
            <color indexed="81"/>
            <rFont val="Tahoma"/>
            <family val="2"/>
          </rPr>
          <t>DBL REV requires TWO rows!
TPL REV requires THREE rows!
QD REV requires FOUR rows!</t>
        </r>
      </text>
    </comment>
    <comment ref="J1394" authorId="1" shapeId="0">
      <text>
        <r>
          <rPr>
            <b/>
            <sz val="9"/>
            <color indexed="81"/>
            <rFont val="Tahoma"/>
            <family val="2"/>
          </rPr>
          <t>If this highlights as an error, consider upsizing the Tether size for better ribbon utilization</t>
        </r>
      </text>
    </comment>
    <comment ref="B140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text>
        <r>
          <rPr>
            <b/>
            <sz val="8"/>
            <color indexed="81"/>
            <rFont val="Tahoma"/>
            <family val="2"/>
          </rPr>
          <t>This will be added to Planning Load Block A for TOTAL</t>
        </r>
        <r>
          <rPr>
            <sz val="8"/>
            <color indexed="81"/>
            <rFont val="Tahoma"/>
            <family val="2"/>
          </rPr>
          <t xml:space="preserve">
</t>
        </r>
      </text>
    </comment>
    <comment ref="J1400" authorId="0" shapeId="0">
      <text>
        <r>
          <rPr>
            <b/>
            <sz val="8"/>
            <color indexed="81"/>
            <rFont val="Tahoma"/>
            <family val="2"/>
          </rPr>
          <t>This is the PON OUT count that is not assigned in this cable reel.</t>
        </r>
        <r>
          <rPr>
            <sz val="8"/>
            <color indexed="81"/>
            <rFont val="Tahoma"/>
            <family val="2"/>
          </rPr>
          <t xml:space="preserve">
</t>
        </r>
      </text>
    </comment>
    <comment ref="P1400" authorId="1" shapeId="0">
      <text>
        <r>
          <rPr>
            <b/>
            <sz val="9"/>
            <color indexed="81"/>
            <rFont val="Tahoma"/>
            <family val="2"/>
          </rPr>
          <t>REMEMBER: 2-Fbr Tethers are NOT available for RPX CABLE!</t>
        </r>
      </text>
    </comment>
    <comment ref="Q1400" authorId="1" shapeId="0">
      <text>
        <r>
          <rPr>
            <b/>
            <sz val="9"/>
            <color indexed="81"/>
            <rFont val="Tahoma"/>
            <family val="2"/>
          </rPr>
          <t>REMEMBER: 2-Fbr Tethers are NOT available for RPX CABLE!</t>
        </r>
      </text>
    </comment>
    <comment ref="S1400" authorId="1" shapeId="0">
      <text>
        <r>
          <rPr>
            <b/>
            <sz val="9"/>
            <color indexed="81"/>
            <rFont val="Tahoma"/>
            <family val="2"/>
          </rPr>
          <t>REMEMBER: 2-Fbr Tethers are NOT available for RPX CABLE!</t>
        </r>
      </text>
    </comment>
    <comment ref="T1400" authorId="1" shapeId="0">
      <text>
        <r>
          <rPr>
            <b/>
            <sz val="9"/>
            <color indexed="81"/>
            <rFont val="Tahoma"/>
            <family val="2"/>
          </rPr>
          <t>REMEMBER: 2-Fbr Tethers are NOT available for RPX CABLE!</t>
        </r>
      </text>
    </comment>
    <comment ref="B140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text>
        <r>
          <rPr>
            <b/>
            <sz val="8"/>
            <color indexed="81"/>
            <rFont val="Tahoma"/>
            <family val="2"/>
          </rPr>
          <t>Make sure you add this number to "TAT FIBERS ASSIGNED" for the total required in the Load Block on the prints.</t>
        </r>
      </text>
    </comment>
    <comment ref="G1401" authorId="0" shapeId="0">
      <text>
        <r>
          <rPr>
            <b/>
            <sz val="8"/>
            <color indexed="81"/>
            <rFont val="Tahoma"/>
            <family val="2"/>
          </rPr>
          <t>Includes "DEAD" Count (No PON count assigned)</t>
        </r>
      </text>
    </comment>
    <comment ref="I140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text>
        <r>
          <rPr>
            <b/>
            <sz val="9"/>
            <color indexed="81"/>
            <rFont val="Tahoma"/>
            <family val="2"/>
          </rPr>
          <t>REMEMBER: 6-Fbr Tethers are NOT available for RPX CABLE!</t>
        </r>
      </text>
    </comment>
    <comment ref="Q1402" authorId="1" shapeId="0">
      <text>
        <r>
          <rPr>
            <b/>
            <sz val="9"/>
            <color indexed="81"/>
            <rFont val="Tahoma"/>
            <family val="2"/>
          </rPr>
          <t>REMEMBER: 6-Fbr Tethers are NOT available for RPX CABLE!</t>
        </r>
      </text>
    </comment>
    <comment ref="S1402" authorId="1" shapeId="0">
      <text>
        <r>
          <rPr>
            <b/>
            <sz val="9"/>
            <color indexed="81"/>
            <rFont val="Tahoma"/>
            <family val="2"/>
          </rPr>
          <t>REMEMBER: 6-Fbr Tethers are NOT available for RPX CABLE!</t>
        </r>
      </text>
    </comment>
    <comment ref="T1402" authorId="1" shapeId="0">
      <text>
        <r>
          <rPr>
            <b/>
            <sz val="9"/>
            <color indexed="81"/>
            <rFont val="Tahoma"/>
            <family val="2"/>
          </rPr>
          <t>REMEMBER: 6-Fbr Tethers are NOT available for AERIAL CABLE!</t>
        </r>
      </text>
    </comment>
    <comment ref="B140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text>
        <r>
          <rPr>
            <b/>
            <sz val="8"/>
            <color indexed="81"/>
            <rFont val="Tahoma"/>
            <family val="2"/>
          </rPr>
          <t>These are "manufacturing rules" and general warnings</t>
        </r>
        <r>
          <rPr>
            <sz val="8"/>
            <color indexed="81"/>
            <rFont val="Tahoma"/>
            <family val="2"/>
          </rPr>
          <t xml:space="preserve">
</t>
        </r>
      </text>
    </comment>
    <comment ref="B140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text>
        <r>
          <rPr>
            <b/>
            <sz val="8"/>
            <color indexed="81"/>
            <rFont val="Tahoma"/>
            <family val="2"/>
          </rPr>
          <t>This number is a sum of TOTAL PLANNED plus the ASSIGNED TO TETHERS</t>
        </r>
        <r>
          <rPr>
            <sz val="8"/>
            <color indexed="81"/>
            <rFont val="Tahoma"/>
            <family val="2"/>
          </rPr>
          <t xml:space="preserve">
</t>
        </r>
      </text>
    </comment>
    <comment ref="Z1408" authorId="0" shapeId="0">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text>
        <r>
          <rPr>
            <b/>
            <sz val="8"/>
            <color indexed="81"/>
            <rFont val="Tahoma"/>
            <family val="2"/>
          </rPr>
          <t>Counting from High count Backwards- this is Fiber Strand 133</t>
        </r>
      </text>
    </comment>
    <comment ref="AB1408" authorId="0" shapeId="0">
      <text>
        <r>
          <rPr>
            <b/>
            <sz val="8"/>
            <color indexed="81"/>
            <rFont val="Tahoma"/>
            <family val="2"/>
          </rPr>
          <t>Counting from High count Backwards- this is Fiber Strand 144</t>
        </r>
        <r>
          <rPr>
            <sz val="8"/>
            <color indexed="81"/>
            <rFont val="Tahoma"/>
            <family val="2"/>
          </rPr>
          <t xml:space="preserve">
</t>
        </r>
      </text>
    </comment>
    <comment ref="C1409" authorId="0" shapeId="0">
      <text>
        <r>
          <rPr>
            <b/>
            <sz val="8"/>
            <color indexed="81"/>
            <rFont val="Tahoma"/>
            <family val="2"/>
          </rPr>
          <t xml:space="preserve">Select if this tether will be used to feed a CFST or a lateral cable. </t>
        </r>
      </text>
    </comment>
    <comment ref="D1409" authorId="0" shapeId="0">
      <text>
        <r>
          <rPr>
            <b/>
            <sz val="8"/>
            <color indexed="81"/>
            <rFont val="Tahoma"/>
            <family val="2"/>
          </rPr>
          <t>Note the Terminal Address to keep your locations straight</t>
        </r>
        <r>
          <rPr>
            <sz val="8"/>
            <color indexed="81"/>
            <rFont val="Tahoma"/>
            <family val="2"/>
          </rPr>
          <t xml:space="preserve">
</t>
        </r>
      </text>
    </comment>
    <comment ref="E1409" authorId="0" shapeId="0">
      <text>
        <r>
          <rPr>
            <b/>
            <sz val="9"/>
            <color indexed="81"/>
            <rFont val="Calibri"/>
            <family val="2"/>
            <scheme val="minor"/>
          </rPr>
          <t>Pick the Tether Size for the location</t>
        </r>
        <r>
          <rPr>
            <sz val="8"/>
            <color indexed="81"/>
            <rFont val="Tahoma"/>
            <family val="2"/>
          </rPr>
          <t xml:space="preserve">
</t>
        </r>
      </text>
    </comment>
    <comment ref="F1409" authorId="2" shapeId="0">
      <text>
        <r>
          <rPr>
            <b/>
            <sz val="9"/>
            <color indexed="81"/>
            <rFont val="Tahoma"/>
            <family val="2"/>
          </rPr>
          <t>Identify TCF or FST location.
Leave blank if tether is NOT for a TCF or FST!</t>
        </r>
      </text>
    </comment>
    <comment ref="H1409" authorId="0" shapeId="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text>
        <r>
          <rPr>
            <b/>
            <sz val="8"/>
            <color indexed="81"/>
            <rFont val="Tahoma"/>
            <family val="2"/>
          </rPr>
          <t>If any of these numbers are negative, check your PON count and Cable size</t>
        </r>
      </text>
    </comment>
    <comment ref="J140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text>
        <r>
          <rPr>
            <b/>
            <sz val="9"/>
            <color indexed="81"/>
            <rFont val="Tahoma"/>
            <family val="2"/>
          </rPr>
          <t>Leave blank if using 10' Terminal Tail
Enter Tail length if greater than 10'</t>
        </r>
      </text>
    </comment>
    <comment ref="M1409" authorId="0" shapeId="0">
      <text>
        <r>
          <rPr>
            <b/>
            <sz val="8"/>
            <color indexed="81"/>
            <rFont val="Tahoma"/>
            <family val="2"/>
          </rPr>
          <t>Make design notes such as slack coils, realingment loops,  or location notes</t>
        </r>
      </text>
    </comment>
    <comment ref="Z1409" authorId="0" shapeId="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text>
        <r>
          <rPr>
            <b/>
            <sz val="8"/>
            <color indexed="81"/>
            <rFont val="Tahoma"/>
            <family val="2"/>
          </rPr>
          <t xml:space="preserve">Counting from High count Backwards- this is Fiber Strand 145
</t>
        </r>
      </text>
    </comment>
    <comment ref="AB1409" authorId="0" shapeId="0">
      <text>
        <r>
          <rPr>
            <b/>
            <sz val="8"/>
            <color indexed="81"/>
            <rFont val="Tahoma"/>
            <family val="2"/>
          </rPr>
          <t>Counting from High count Backwards- this is Fiber Strand 156</t>
        </r>
      </text>
    </comment>
    <comment ref="J1411" authorId="1" shapeId="0">
      <text>
        <r>
          <rPr>
            <b/>
            <sz val="9"/>
            <color indexed="81"/>
            <rFont val="Tahoma"/>
            <family val="2"/>
          </rPr>
          <t>If this highlights as an error, consider upsizing the Tether size for better ribbon utilization</t>
        </r>
      </text>
    </comment>
    <comment ref="J1412" authorId="1" shapeId="0">
      <text>
        <r>
          <rPr>
            <b/>
            <sz val="9"/>
            <color indexed="81"/>
            <rFont val="Tahoma"/>
            <family val="2"/>
          </rPr>
          <t>If this highlights as an error, consider upsizing the Tether size for better ribbon utilization</t>
        </r>
      </text>
    </comment>
    <comment ref="J1413" authorId="1" shapeId="0">
      <text>
        <r>
          <rPr>
            <b/>
            <sz val="9"/>
            <color indexed="81"/>
            <rFont val="Tahoma"/>
            <family val="2"/>
          </rPr>
          <t>If this highlights as an error, consider upsizing the Tether size for better ribbon utilization</t>
        </r>
      </text>
    </comment>
    <comment ref="J1414" authorId="1" shapeId="0">
      <text>
        <r>
          <rPr>
            <b/>
            <sz val="9"/>
            <color indexed="81"/>
            <rFont val="Tahoma"/>
            <family val="2"/>
          </rPr>
          <t>If this highlights as an error, consider upsizing the Tether size for better ribbon utilization</t>
        </r>
      </text>
    </comment>
    <comment ref="J1415" authorId="1" shapeId="0">
      <text>
        <r>
          <rPr>
            <b/>
            <sz val="9"/>
            <color indexed="81"/>
            <rFont val="Tahoma"/>
            <family val="2"/>
          </rPr>
          <t>If this highlights as an error, consider upsizing the Tether size for better ribbon utilization</t>
        </r>
      </text>
    </comment>
    <comment ref="J1416" authorId="1" shapeId="0">
      <text>
        <r>
          <rPr>
            <b/>
            <sz val="9"/>
            <color indexed="81"/>
            <rFont val="Tahoma"/>
            <family val="2"/>
          </rPr>
          <t>If this highlights as an error, consider upsizing the Tether size for better ribbon utilization</t>
        </r>
      </text>
    </comment>
    <comment ref="J1417" authorId="1" shapeId="0">
      <text>
        <r>
          <rPr>
            <b/>
            <sz val="9"/>
            <color indexed="81"/>
            <rFont val="Tahoma"/>
            <family val="2"/>
          </rPr>
          <t>If this highlights as an error, consider upsizing the Tether size for better ribbon utilization</t>
        </r>
      </text>
    </comment>
    <comment ref="J1418" authorId="1" shapeId="0">
      <text>
        <r>
          <rPr>
            <b/>
            <sz val="9"/>
            <color indexed="81"/>
            <rFont val="Tahoma"/>
            <family val="2"/>
          </rPr>
          <t>If this highlights as an error, consider upsizing the Tether size for better ribbon utilization</t>
        </r>
      </text>
    </comment>
    <comment ref="J1419" authorId="1" shapeId="0">
      <text>
        <r>
          <rPr>
            <b/>
            <sz val="9"/>
            <color indexed="81"/>
            <rFont val="Tahoma"/>
            <family val="2"/>
          </rPr>
          <t>If this highlights as an error, consider upsizing the Tether size for better ribbon utilization</t>
        </r>
      </text>
    </comment>
    <comment ref="J1420" authorId="1" shapeId="0">
      <text>
        <r>
          <rPr>
            <b/>
            <sz val="9"/>
            <color indexed="81"/>
            <rFont val="Tahoma"/>
            <family val="2"/>
          </rPr>
          <t>If this highlights as an error, consider upsizing the Tether size for better ribbon utilization</t>
        </r>
      </text>
    </comment>
    <comment ref="J1421" authorId="1" shapeId="0">
      <text>
        <r>
          <rPr>
            <b/>
            <sz val="9"/>
            <color indexed="81"/>
            <rFont val="Tahoma"/>
            <family val="2"/>
          </rPr>
          <t>If this highlights as an error, consider upsizing the Tether size for better ribbon utilization</t>
        </r>
      </text>
    </comment>
    <comment ref="J1422" authorId="1" shapeId="0">
      <text>
        <r>
          <rPr>
            <b/>
            <sz val="9"/>
            <color indexed="81"/>
            <rFont val="Tahoma"/>
            <family val="2"/>
          </rPr>
          <t>If this highlights as an error, consider upsizing the Tether size for better ribbon utilization</t>
        </r>
      </text>
    </comment>
    <comment ref="J1423" authorId="1" shapeId="0">
      <text>
        <r>
          <rPr>
            <b/>
            <sz val="9"/>
            <color indexed="81"/>
            <rFont val="Tahoma"/>
            <family val="2"/>
          </rPr>
          <t>If this highlights as an error, consider upsizing the Tether size for better ribbon utilization</t>
        </r>
      </text>
    </comment>
    <comment ref="J1424" authorId="1" shapeId="0">
      <text>
        <r>
          <rPr>
            <b/>
            <sz val="9"/>
            <color indexed="81"/>
            <rFont val="Tahoma"/>
            <family val="2"/>
          </rPr>
          <t>If this highlights as an error, consider upsizing the Tether size for better ribbon utilization</t>
        </r>
      </text>
    </comment>
    <comment ref="J1425" authorId="1" shapeId="0">
      <text>
        <r>
          <rPr>
            <b/>
            <sz val="9"/>
            <color indexed="81"/>
            <rFont val="Tahoma"/>
            <family val="2"/>
          </rPr>
          <t>If this highlights as an error, consider upsizing the Tether size for better ribbon utilization</t>
        </r>
      </text>
    </comment>
    <comment ref="J1426" authorId="1" shapeId="0">
      <text>
        <r>
          <rPr>
            <b/>
            <sz val="9"/>
            <color indexed="81"/>
            <rFont val="Tahoma"/>
            <family val="2"/>
          </rPr>
          <t>If this highlights as an error, consider upsizing the Tether size for better ribbon utilization</t>
        </r>
      </text>
    </comment>
    <comment ref="J1427" authorId="1" shapeId="0">
      <text>
        <r>
          <rPr>
            <b/>
            <sz val="9"/>
            <color indexed="81"/>
            <rFont val="Tahoma"/>
            <family val="2"/>
          </rPr>
          <t>If this highlights as an error, consider upsizing the Tether size for better ribbon utilization</t>
        </r>
      </text>
    </comment>
    <comment ref="J1428" authorId="1" shapeId="0">
      <text>
        <r>
          <rPr>
            <b/>
            <sz val="9"/>
            <color indexed="81"/>
            <rFont val="Tahoma"/>
            <family val="2"/>
          </rPr>
          <t>If this highlights as an error, consider upsizing the Tether size for better ribbon utilization</t>
        </r>
      </text>
    </comment>
    <comment ref="C1429" authorId="1" shapeId="0">
      <text>
        <r>
          <rPr>
            <b/>
            <sz val="9"/>
            <color indexed="81"/>
            <rFont val="Tahoma"/>
            <family val="2"/>
          </rPr>
          <t>DBL REV requires TWO rows!
TPL REV requires THREE rows!
QD REV requires FOUR rows!</t>
        </r>
      </text>
    </comment>
    <comment ref="J1429" authorId="1" shapeId="0">
      <text>
        <r>
          <rPr>
            <b/>
            <sz val="9"/>
            <color indexed="81"/>
            <rFont val="Tahoma"/>
            <family val="2"/>
          </rPr>
          <t>If this highlights as an error, consider upsizing the Tether size for better ribbon utilization</t>
        </r>
      </text>
    </comment>
    <comment ref="C1430" authorId="1" shapeId="0">
      <text>
        <r>
          <rPr>
            <b/>
            <sz val="9"/>
            <color indexed="81"/>
            <rFont val="Tahoma"/>
            <family val="2"/>
          </rPr>
          <t>DBL REV requires TWO rows!
TPL REV requires THREE rows!
QD REV requires FOUR rows!</t>
        </r>
      </text>
    </comment>
    <comment ref="J1430" authorId="1" shapeId="0">
      <text>
        <r>
          <rPr>
            <b/>
            <sz val="9"/>
            <color indexed="81"/>
            <rFont val="Tahoma"/>
            <family val="2"/>
          </rPr>
          <t>If this highlights as an error, consider upsizing the Tether size for better ribbon utilization</t>
        </r>
      </text>
    </comment>
    <comment ref="C1431" authorId="1" shapeId="0">
      <text>
        <r>
          <rPr>
            <b/>
            <sz val="9"/>
            <color indexed="81"/>
            <rFont val="Tahoma"/>
            <family val="2"/>
          </rPr>
          <t>DBL REV requires TWO rows!
TPL REV requires THREE rows!
QD REV requires FOUR rows!</t>
        </r>
      </text>
    </comment>
    <comment ref="J1431" authorId="1" shapeId="0">
      <text>
        <r>
          <rPr>
            <b/>
            <sz val="9"/>
            <color indexed="81"/>
            <rFont val="Tahoma"/>
            <family val="2"/>
          </rPr>
          <t>If this highlights as an error, consider upsizing the Tether size for better ribbon utilization</t>
        </r>
      </text>
    </comment>
    <comment ref="C1432" authorId="1" shapeId="0">
      <text>
        <r>
          <rPr>
            <b/>
            <sz val="9"/>
            <color indexed="81"/>
            <rFont val="Tahoma"/>
            <family val="2"/>
          </rPr>
          <t>DBL REV requires TWO rows!
TPL REV requires THREE rows!
QD REV requires FOUR rows!</t>
        </r>
      </text>
    </comment>
    <comment ref="J1432" authorId="1" shapeId="0">
      <text>
        <r>
          <rPr>
            <b/>
            <sz val="9"/>
            <color indexed="81"/>
            <rFont val="Tahoma"/>
            <family val="2"/>
          </rPr>
          <t>If this highlights as an error, consider upsizing the Tether size for better ribbon utilization</t>
        </r>
      </text>
    </comment>
    <comment ref="C1433" authorId="1" shapeId="0">
      <text>
        <r>
          <rPr>
            <b/>
            <sz val="9"/>
            <color indexed="81"/>
            <rFont val="Tahoma"/>
            <family val="2"/>
          </rPr>
          <t>DBL REV requires TWO rows!
TPL REV requires THREE rows!
QD REV requires FOUR rows!</t>
        </r>
      </text>
    </comment>
    <comment ref="J1433" authorId="1" shapeId="0">
      <text>
        <r>
          <rPr>
            <b/>
            <sz val="9"/>
            <color indexed="81"/>
            <rFont val="Tahoma"/>
            <family val="2"/>
          </rPr>
          <t>If this highlights as an error, consider upsizing the Tether size for better ribbon utilization</t>
        </r>
      </text>
    </comment>
    <comment ref="C1434" authorId="1" shapeId="0">
      <text>
        <r>
          <rPr>
            <b/>
            <sz val="9"/>
            <color indexed="81"/>
            <rFont val="Tahoma"/>
            <family val="2"/>
          </rPr>
          <t>DBL REV requires TWO rows!
TPL REV requires THREE rows!
QD REV requires FOUR rows!</t>
        </r>
      </text>
    </comment>
    <comment ref="J1434" authorId="1" shapeId="0">
      <text>
        <r>
          <rPr>
            <b/>
            <sz val="9"/>
            <color indexed="81"/>
            <rFont val="Tahoma"/>
            <family val="2"/>
          </rPr>
          <t>If this highlights as an error, consider upsizing the Tether size for better ribbon utilization</t>
        </r>
      </text>
    </comment>
    <comment ref="C1435" authorId="1" shapeId="0">
      <text>
        <r>
          <rPr>
            <b/>
            <sz val="9"/>
            <color indexed="81"/>
            <rFont val="Tahoma"/>
            <family val="2"/>
          </rPr>
          <t>DBL REV requires TWO rows!
TPL REV requires THREE rows!
QD REV requires FOUR rows!</t>
        </r>
      </text>
    </comment>
    <comment ref="J1435" authorId="1" shapeId="0">
      <text>
        <r>
          <rPr>
            <b/>
            <sz val="9"/>
            <color indexed="81"/>
            <rFont val="Tahoma"/>
            <family val="2"/>
          </rPr>
          <t>If this highlights as an error, consider upsizing the Tether size for better ribbon utilization</t>
        </r>
      </text>
    </comment>
    <comment ref="B144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text>
        <r>
          <rPr>
            <b/>
            <sz val="8"/>
            <color indexed="81"/>
            <rFont val="Tahoma"/>
            <family val="2"/>
          </rPr>
          <t>This will be added to Planning Load Block A for TOTAL</t>
        </r>
        <r>
          <rPr>
            <sz val="8"/>
            <color indexed="81"/>
            <rFont val="Tahoma"/>
            <family val="2"/>
          </rPr>
          <t xml:space="preserve">
</t>
        </r>
      </text>
    </comment>
    <comment ref="J1441" authorId="0" shapeId="0">
      <text>
        <r>
          <rPr>
            <b/>
            <sz val="8"/>
            <color indexed="81"/>
            <rFont val="Tahoma"/>
            <family val="2"/>
          </rPr>
          <t>This is the PON OUT count that is not assigned in this cable reel.</t>
        </r>
        <r>
          <rPr>
            <sz val="8"/>
            <color indexed="81"/>
            <rFont val="Tahoma"/>
            <family val="2"/>
          </rPr>
          <t xml:space="preserve">
</t>
        </r>
      </text>
    </comment>
    <comment ref="P1441" authorId="1" shapeId="0">
      <text>
        <r>
          <rPr>
            <b/>
            <sz val="9"/>
            <color indexed="81"/>
            <rFont val="Tahoma"/>
            <family val="2"/>
          </rPr>
          <t>REMEMBER: 2-Fbr Tethers are NOT available for RPX CABLE!</t>
        </r>
      </text>
    </comment>
    <comment ref="Q1441" authorId="1" shapeId="0">
      <text>
        <r>
          <rPr>
            <b/>
            <sz val="9"/>
            <color indexed="81"/>
            <rFont val="Tahoma"/>
            <family val="2"/>
          </rPr>
          <t>REMEMBER: 2-Fbr Tethers are NOT available for RPX CABLE!</t>
        </r>
      </text>
    </comment>
    <comment ref="S1441" authorId="1" shapeId="0">
      <text>
        <r>
          <rPr>
            <b/>
            <sz val="9"/>
            <color indexed="81"/>
            <rFont val="Tahoma"/>
            <family val="2"/>
          </rPr>
          <t>REMEMBER: 2-Fbr Tethers are NOT available for RPX CABLE!</t>
        </r>
      </text>
    </comment>
    <comment ref="T1441" authorId="1" shapeId="0">
      <text>
        <r>
          <rPr>
            <b/>
            <sz val="9"/>
            <color indexed="81"/>
            <rFont val="Tahoma"/>
            <family val="2"/>
          </rPr>
          <t>REMEMBER: 2-Fbr Tethers are NOT available for RPX CABLE!</t>
        </r>
      </text>
    </comment>
    <comment ref="B144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text>
        <r>
          <rPr>
            <b/>
            <sz val="8"/>
            <color indexed="81"/>
            <rFont val="Tahoma"/>
            <family val="2"/>
          </rPr>
          <t>Make sure you add this number to "TAT FIBERS ASSIGNED" for the total required in the Load Block on the prints.</t>
        </r>
      </text>
    </comment>
    <comment ref="G1442" authorId="0" shapeId="0">
      <text>
        <r>
          <rPr>
            <b/>
            <sz val="8"/>
            <color indexed="81"/>
            <rFont val="Tahoma"/>
            <family val="2"/>
          </rPr>
          <t>Includes "DEAD" Count (No PON count assigned)</t>
        </r>
      </text>
    </comment>
    <comment ref="I144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text>
        <r>
          <rPr>
            <b/>
            <sz val="9"/>
            <color indexed="81"/>
            <rFont val="Tahoma"/>
            <family val="2"/>
          </rPr>
          <t>REMEMBER: 6-Fbr Tethers are NOT available for RPX CABLE!</t>
        </r>
      </text>
    </comment>
    <comment ref="Q1443" authorId="1" shapeId="0">
      <text>
        <r>
          <rPr>
            <b/>
            <sz val="9"/>
            <color indexed="81"/>
            <rFont val="Tahoma"/>
            <family val="2"/>
          </rPr>
          <t>REMEMBER: 6-Fbr Tethers are NOT available for RPX CABLE!</t>
        </r>
      </text>
    </comment>
    <comment ref="S1443" authorId="1" shapeId="0">
      <text>
        <r>
          <rPr>
            <b/>
            <sz val="9"/>
            <color indexed="81"/>
            <rFont val="Tahoma"/>
            <family val="2"/>
          </rPr>
          <t>REMEMBER: 6-Fbr Tethers are NOT available for RPX CABLE!</t>
        </r>
      </text>
    </comment>
    <comment ref="T1443" authorId="1" shapeId="0">
      <text>
        <r>
          <rPr>
            <b/>
            <sz val="9"/>
            <color indexed="81"/>
            <rFont val="Tahoma"/>
            <family val="2"/>
          </rPr>
          <t>REMEMBER: 6-Fbr Tethers are NOT available for AERIAL CABLE!</t>
        </r>
      </text>
    </comment>
    <comment ref="B144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text>
        <r>
          <rPr>
            <b/>
            <sz val="8"/>
            <color indexed="81"/>
            <rFont val="Tahoma"/>
            <family val="2"/>
          </rPr>
          <t>These are "manufacturing rules" and general warnings</t>
        </r>
        <r>
          <rPr>
            <sz val="8"/>
            <color indexed="81"/>
            <rFont val="Tahoma"/>
            <family val="2"/>
          </rPr>
          <t xml:space="preserve">
</t>
        </r>
      </text>
    </comment>
    <comment ref="B144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text>
        <r>
          <rPr>
            <b/>
            <sz val="8"/>
            <color indexed="81"/>
            <rFont val="Tahoma"/>
            <family val="2"/>
          </rPr>
          <t>This number is a sum of TOTAL PLANNED plus the ASSIGNED TO TETHERS</t>
        </r>
        <r>
          <rPr>
            <sz val="8"/>
            <color indexed="81"/>
            <rFont val="Tahoma"/>
            <family val="2"/>
          </rPr>
          <t xml:space="preserve">
</t>
        </r>
      </text>
    </comment>
    <comment ref="Z1449" authorId="0" shapeId="0">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text>
        <r>
          <rPr>
            <b/>
            <sz val="8"/>
            <color indexed="81"/>
            <rFont val="Tahoma"/>
            <family val="2"/>
          </rPr>
          <t>Counting from High count Backwards- this is Fiber Strand 133</t>
        </r>
      </text>
    </comment>
    <comment ref="AB1449" authorId="0" shapeId="0">
      <text>
        <r>
          <rPr>
            <b/>
            <sz val="8"/>
            <color indexed="81"/>
            <rFont val="Tahoma"/>
            <family val="2"/>
          </rPr>
          <t>Counting from High count Backwards- this is Fiber Strand 144</t>
        </r>
        <r>
          <rPr>
            <sz val="8"/>
            <color indexed="81"/>
            <rFont val="Tahoma"/>
            <family val="2"/>
          </rPr>
          <t xml:space="preserve">
</t>
        </r>
      </text>
    </comment>
    <comment ref="C1450" authorId="0" shapeId="0">
      <text>
        <r>
          <rPr>
            <b/>
            <sz val="8"/>
            <color indexed="81"/>
            <rFont val="Tahoma"/>
            <family val="2"/>
          </rPr>
          <t xml:space="preserve">Select if this tether will be used to feed a CFST or a lateral cable. </t>
        </r>
      </text>
    </comment>
    <comment ref="D1450" authorId="0" shapeId="0">
      <text>
        <r>
          <rPr>
            <b/>
            <sz val="8"/>
            <color indexed="81"/>
            <rFont val="Tahoma"/>
            <family val="2"/>
          </rPr>
          <t>Note the Terminal Address to keep your locations straight</t>
        </r>
        <r>
          <rPr>
            <sz val="8"/>
            <color indexed="81"/>
            <rFont val="Tahoma"/>
            <family val="2"/>
          </rPr>
          <t xml:space="preserve">
</t>
        </r>
      </text>
    </comment>
    <comment ref="E1450" authorId="0" shapeId="0">
      <text>
        <r>
          <rPr>
            <b/>
            <sz val="9"/>
            <color indexed="81"/>
            <rFont val="Calibri"/>
            <family val="2"/>
            <scheme val="minor"/>
          </rPr>
          <t>Pick the Tether Size for the location</t>
        </r>
        <r>
          <rPr>
            <sz val="8"/>
            <color indexed="81"/>
            <rFont val="Tahoma"/>
            <family val="2"/>
          </rPr>
          <t xml:space="preserve">
</t>
        </r>
      </text>
    </comment>
    <comment ref="F1450" authorId="2" shapeId="0">
      <text>
        <r>
          <rPr>
            <b/>
            <sz val="9"/>
            <color indexed="81"/>
            <rFont val="Tahoma"/>
            <family val="2"/>
          </rPr>
          <t>Identify TCF or FST location.
Leave blank if tether is NOT for a TCF or FST!</t>
        </r>
      </text>
    </comment>
    <comment ref="H1450" authorId="0" shapeId="0">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text>
        <r>
          <rPr>
            <b/>
            <sz val="8"/>
            <color indexed="81"/>
            <rFont val="Tahoma"/>
            <family val="2"/>
          </rPr>
          <t>If any of these numbers are negative, check your PON count and Cable size</t>
        </r>
      </text>
    </comment>
    <comment ref="J145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text>
        <r>
          <rPr>
            <b/>
            <sz val="9"/>
            <color indexed="81"/>
            <rFont val="Tahoma"/>
            <family val="2"/>
          </rPr>
          <t>Leave blank if using 10' Terminal Tail
Enter Tail length if greater than 10'</t>
        </r>
      </text>
    </comment>
    <comment ref="M1450" authorId="0" shapeId="0">
      <text>
        <r>
          <rPr>
            <b/>
            <sz val="8"/>
            <color indexed="81"/>
            <rFont val="Tahoma"/>
            <family val="2"/>
          </rPr>
          <t>Make design notes such as slack coils, realingment loops,  or location notes</t>
        </r>
      </text>
    </comment>
    <comment ref="Z1450" authorId="0" shapeId="0">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text>
        <r>
          <rPr>
            <b/>
            <sz val="8"/>
            <color indexed="81"/>
            <rFont val="Tahoma"/>
            <family val="2"/>
          </rPr>
          <t xml:space="preserve">Counting from High count Backwards- this is Fiber Strand 145
</t>
        </r>
      </text>
    </comment>
    <comment ref="AB1450" authorId="0" shapeId="0">
      <text>
        <r>
          <rPr>
            <b/>
            <sz val="8"/>
            <color indexed="81"/>
            <rFont val="Tahoma"/>
            <family val="2"/>
          </rPr>
          <t>Counting from High count Backwards- this is Fiber Strand 156</t>
        </r>
      </text>
    </comment>
    <comment ref="J1452" authorId="1" shapeId="0">
      <text>
        <r>
          <rPr>
            <b/>
            <sz val="9"/>
            <color indexed="81"/>
            <rFont val="Tahoma"/>
            <family val="2"/>
          </rPr>
          <t>If this highlights as an error, consider upsizing the Tether size for better ribbon utilization</t>
        </r>
      </text>
    </comment>
    <comment ref="J1453" authorId="1" shapeId="0">
      <text>
        <r>
          <rPr>
            <b/>
            <sz val="9"/>
            <color indexed="81"/>
            <rFont val="Tahoma"/>
            <family val="2"/>
          </rPr>
          <t>If this highlights as an error, consider upsizing the Tether size for better ribbon utilization</t>
        </r>
      </text>
    </comment>
    <comment ref="J1454" authorId="1" shapeId="0">
      <text>
        <r>
          <rPr>
            <b/>
            <sz val="9"/>
            <color indexed="81"/>
            <rFont val="Tahoma"/>
            <family val="2"/>
          </rPr>
          <t>If this highlights as an error, consider upsizing the Tether size for better ribbon utilization</t>
        </r>
      </text>
    </comment>
    <comment ref="J1455" authorId="1" shapeId="0">
      <text>
        <r>
          <rPr>
            <b/>
            <sz val="9"/>
            <color indexed="81"/>
            <rFont val="Tahoma"/>
            <family val="2"/>
          </rPr>
          <t>If this highlights as an error, consider upsizing the Tether size for better ribbon utilization</t>
        </r>
      </text>
    </comment>
    <comment ref="J1456" authorId="1" shapeId="0">
      <text>
        <r>
          <rPr>
            <b/>
            <sz val="9"/>
            <color indexed="81"/>
            <rFont val="Tahoma"/>
            <family val="2"/>
          </rPr>
          <t>If this highlights as an error, consider upsizing the Tether size for better ribbon utilization</t>
        </r>
      </text>
    </comment>
    <comment ref="J1457" authorId="1" shapeId="0">
      <text>
        <r>
          <rPr>
            <b/>
            <sz val="9"/>
            <color indexed="81"/>
            <rFont val="Tahoma"/>
            <family val="2"/>
          </rPr>
          <t>If this highlights as an error, consider upsizing the Tether size for better ribbon utilization</t>
        </r>
      </text>
    </comment>
    <comment ref="J1458" authorId="1" shapeId="0">
      <text>
        <r>
          <rPr>
            <b/>
            <sz val="9"/>
            <color indexed="81"/>
            <rFont val="Tahoma"/>
            <family val="2"/>
          </rPr>
          <t>If this highlights as an error, consider upsizing the Tether size for better ribbon utilization</t>
        </r>
      </text>
    </comment>
    <comment ref="J1459" authorId="1" shapeId="0">
      <text>
        <r>
          <rPr>
            <b/>
            <sz val="9"/>
            <color indexed="81"/>
            <rFont val="Tahoma"/>
            <family val="2"/>
          </rPr>
          <t>If this highlights as an error, consider upsizing the Tether size for better ribbon utilization</t>
        </r>
      </text>
    </comment>
    <comment ref="J1460" authorId="1" shapeId="0">
      <text>
        <r>
          <rPr>
            <b/>
            <sz val="9"/>
            <color indexed="81"/>
            <rFont val="Tahoma"/>
            <family val="2"/>
          </rPr>
          <t>If this highlights as an error, consider upsizing the Tether size for better ribbon utilization</t>
        </r>
      </text>
    </comment>
    <comment ref="J1461" authorId="1" shapeId="0">
      <text>
        <r>
          <rPr>
            <b/>
            <sz val="9"/>
            <color indexed="81"/>
            <rFont val="Tahoma"/>
            <family val="2"/>
          </rPr>
          <t>If this highlights as an error, consider upsizing the Tether size for better ribbon utilization</t>
        </r>
      </text>
    </comment>
    <comment ref="J1462" authorId="1" shapeId="0">
      <text>
        <r>
          <rPr>
            <b/>
            <sz val="9"/>
            <color indexed="81"/>
            <rFont val="Tahoma"/>
            <family val="2"/>
          </rPr>
          <t>If this highlights as an error, consider upsizing the Tether size for better ribbon utilization</t>
        </r>
      </text>
    </comment>
    <comment ref="J1463" authorId="1" shapeId="0">
      <text>
        <r>
          <rPr>
            <b/>
            <sz val="9"/>
            <color indexed="81"/>
            <rFont val="Tahoma"/>
            <family val="2"/>
          </rPr>
          <t>If this highlights as an error, consider upsizing the Tether size for better ribbon utilization</t>
        </r>
      </text>
    </comment>
    <comment ref="J1464" authorId="1" shapeId="0">
      <text>
        <r>
          <rPr>
            <b/>
            <sz val="9"/>
            <color indexed="81"/>
            <rFont val="Tahoma"/>
            <family val="2"/>
          </rPr>
          <t>If this highlights as an error, consider upsizing the Tether size for better ribbon utilization</t>
        </r>
      </text>
    </comment>
    <comment ref="J1465" authorId="1" shapeId="0">
      <text>
        <r>
          <rPr>
            <b/>
            <sz val="9"/>
            <color indexed="81"/>
            <rFont val="Tahoma"/>
            <family val="2"/>
          </rPr>
          <t>If this highlights as an error, consider upsizing the Tether size for better ribbon utilization</t>
        </r>
      </text>
    </comment>
    <comment ref="J1466" authorId="1" shapeId="0">
      <text>
        <r>
          <rPr>
            <b/>
            <sz val="9"/>
            <color indexed="81"/>
            <rFont val="Tahoma"/>
            <family val="2"/>
          </rPr>
          <t>If this highlights as an error, consider upsizing the Tether size for better ribbon utilization</t>
        </r>
      </text>
    </comment>
    <comment ref="J1467" authorId="1" shapeId="0">
      <text>
        <r>
          <rPr>
            <b/>
            <sz val="9"/>
            <color indexed="81"/>
            <rFont val="Tahoma"/>
            <family val="2"/>
          </rPr>
          <t>If this highlights as an error, consider upsizing the Tether size for better ribbon utilization</t>
        </r>
      </text>
    </comment>
    <comment ref="J1468" authorId="1" shapeId="0">
      <text>
        <r>
          <rPr>
            <b/>
            <sz val="9"/>
            <color indexed="81"/>
            <rFont val="Tahoma"/>
            <family val="2"/>
          </rPr>
          <t>If this highlights as an error, consider upsizing the Tether size for better ribbon utilization</t>
        </r>
      </text>
    </comment>
    <comment ref="J1469" authorId="1" shapeId="0">
      <text>
        <r>
          <rPr>
            <b/>
            <sz val="9"/>
            <color indexed="81"/>
            <rFont val="Tahoma"/>
            <family val="2"/>
          </rPr>
          <t>If this highlights as an error, consider upsizing the Tether size for better ribbon utilization</t>
        </r>
      </text>
    </comment>
    <comment ref="C1470" authorId="1" shapeId="0">
      <text>
        <r>
          <rPr>
            <b/>
            <sz val="9"/>
            <color indexed="81"/>
            <rFont val="Tahoma"/>
            <family val="2"/>
          </rPr>
          <t>DBL REV requires TWO rows!
TPL REV requires THREE rows!
QD REV requires FOUR rows!</t>
        </r>
      </text>
    </comment>
    <comment ref="J1470" authorId="1" shapeId="0">
      <text>
        <r>
          <rPr>
            <b/>
            <sz val="9"/>
            <color indexed="81"/>
            <rFont val="Tahoma"/>
            <family val="2"/>
          </rPr>
          <t>If this highlights as an error, consider upsizing the Tether size for better ribbon utilization</t>
        </r>
      </text>
    </comment>
    <comment ref="C1471" authorId="1" shapeId="0">
      <text>
        <r>
          <rPr>
            <b/>
            <sz val="9"/>
            <color indexed="81"/>
            <rFont val="Tahoma"/>
            <family val="2"/>
          </rPr>
          <t>DBL REV requires TWO rows!
TPL REV requires THREE rows!
QD REV requires FOUR rows!</t>
        </r>
      </text>
    </comment>
    <comment ref="J1471" authorId="1" shapeId="0">
      <text>
        <r>
          <rPr>
            <b/>
            <sz val="9"/>
            <color indexed="81"/>
            <rFont val="Tahoma"/>
            <family val="2"/>
          </rPr>
          <t>If this highlights as an error, consider upsizing the Tether size for better ribbon utilization</t>
        </r>
      </text>
    </comment>
    <comment ref="C1472" authorId="1" shapeId="0">
      <text>
        <r>
          <rPr>
            <b/>
            <sz val="9"/>
            <color indexed="81"/>
            <rFont val="Tahoma"/>
            <family val="2"/>
          </rPr>
          <t>DBL REV requires TWO rows!
TPL REV requires THREE rows!
QD REV requires FOUR rows!</t>
        </r>
      </text>
    </comment>
    <comment ref="J1472" authorId="1" shapeId="0">
      <text>
        <r>
          <rPr>
            <b/>
            <sz val="9"/>
            <color indexed="81"/>
            <rFont val="Tahoma"/>
            <family val="2"/>
          </rPr>
          <t>If this highlights as an error, consider upsizing the Tether size for better ribbon utilization</t>
        </r>
      </text>
    </comment>
    <comment ref="C1473" authorId="1" shapeId="0">
      <text>
        <r>
          <rPr>
            <b/>
            <sz val="9"/>
            <color indexed="81"/>
            <rFont val="Tahoma"/>
            <family val="2"/>
          </rPr>
          <t>DBL REV requires TWO rows!
TPL REV requires THREE rows!
QD REV requires FOUR rows!</t>
        </r>
      </text>
    </comment>
    <comment ref="J1473" authorId="1" shapeId="0">
      <text>
        <r>
          <rPr>
            <b/>
            <sz val="9"/>
            <color indexed="81"/>
            <rFont val="Tahoma"/>
            <family val="2"/>
          </rPr>
          <t>If this highlights as an error, consider upsizing the Tether size for better ribbon utilization</t>
        </r>
      </text>
    </comment>
    <comment ref="C1474" authorId="1" shapeId="0">
      <text>
        <r>
          <rPr>
            <b/>
            <sz val="9"/>
            <color indexed="81"/>
            <rFont val="Tahoma"/>
            <family val="2"/>
          </rPr>
          <t>DBL REV requires TWO rows!
TPL REV requires THREE rows!
QD REV requires FOUR rows!</t>
        </r>
      </text>
    </comment>
    <comment ref="J1474" authorId="1" shapeId="0">
      <text>
        <r>
          <rPr>
            <b/>
            <sz val="9"/>
            <color indexed="81"/>
            <rFont val="Tahoma"/>
            <family val="2"/>
          </rPr>
          <t>If this highlights as an error, consider upsizing the Tether size for better ribbon utilization</t>
        </r>
      </text>
    </comment>
    <comment ref="C1475" authorId="1" shapeId="0">
      <text>
        <r>
          <rPr>
            <b/>
            <sz val="9"/>
            <color indexed="81"/>
            <rFont val="Tahoma"/>
            <family val="2"/>
          </rPr>
          <t>DBL REV requires TWO rows!
TPL REV requires THREE rows!
QD REV requires FOUR rows!</t>
        </r>
      </text>
    </comment>
    <comment ref="J1475" authorId="1" shapeId="0">
      <text>
        <r>
          <rPr>
            <b/>
            <sz val="9"/>
            <color indexed="81"/>
            <rFont val="Tahoma"/>
            <family val="2"/>
          </rPr>
          <t>If this highlights as an error, consider upsizing the Tether size for better ribbon utilization</t>
        </r>
      </text>
    </comment>
    <comment ref="C1476" authorId="1" shapeId="0">
      <text>
        <r>
          <rPr>
            <b/>
            <sz val="9"/>
            <color indexed="81"/>
            <rFont val="Tahoma"/>
            <family val="2"/>
          </rPr>
          <t>DBL REV requires TWO rows!
TPL REV requires THREE rows!
QD REV requires FOUR rows!</t>
        </r>
      </text>
    </comment>
    <comment ref="J1476" authorId="1" shapeId="0">
      <text>
        <r>
          <rPr>
            <b/>
            <sz val="9"/>
            <color indexed="81"/>
            <rFont val="Tahoma"/>
            <family val="2"/>
          </rPr>
          <t>If this highlights as an error, consider upsizing the Tether size for better ribbon utilization</t>
        </r>
      </text>
    </comment>
    <comment ref="B148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text>
        <r>
          <rPr>
            <b/>
            <sz val="8"/>
            <color indexed="81"/>
            <rFont val="Tahoma"/>
            <family val="2"/>
          </rPr>
          <t>This will be added to Planning Load Block A for TOTAL</t>
        </r>
        <r>
          <rPr>
            <sz val="8"/>
            <color indexed="81"/>
            <rFont val="Tahoma"/>
            <family val="2"/>
          </rPr>
          <t xml:space="preserve">
</t>
        </r>
      </text>
    </comment>
    <comment ref="J1482" authorId="0" shapeId="0">
      <text>
        <r>
          <rPr>
            <b/>
            <sz val="8"/>
            <color indexed="81"/>
            <rFont val="Tahoma"/>
            <family val="2"/>
          </rPr>
          <t>This is the PON OUT count that is not assigned in this cable reel.</t>
        </r>
        <r>
          <rPr>
            <sz val="8"/>
            <color indexed="81"/>
            <rFont val="Tahoma"/>
            <family val="2"/>
          </rPr>
          <t xml:space="preserve">
</t>
        </r>
      </text>
    </comment>
    <comment ref="P1482" authorId="1" shapeId="0">
      <text>
        <r>
          <rPr>
            <b/>
            <sz val="9"/>
            <color indexed="81"/>
            <rFont val="Tahoma"/>
            <family val="2"/>
          </rPr>
          <t>REMEMBER: 2-Fbr Tethers are NOT available for RPX CABLE!</t>
        </r>
      </text>
    </comment>
    <comment ref="Q1482" authorId="1" shapeId="0">
      <text>
        <r>
          <rPr>
            <b/>
            <sz val="9"/>
            <color indexed="81"/>
            <rFont val="Tahoma"/>
            <family val="2"/>
          </rPr>
          <t>REMEMBER: 2-Fbr Tethers are NOT available for RPX CABLE!</t>
        </r>
      </text>
    </comment>
    <comment ref="S1482" authorId="1" shapeId="0">
      <text>
        <r>
          <rPr>
            <b/>
            <sz val="9"/>
            <color indexed="81"/>
            <rFont val="Tahoma"/>
            <family val="2"/>
          </rPr>
          <t>REMEMBER: 2-Fbr Tethers are NOT available for RPX CABLE!</t>
        </r>
      </text>
    </comment>
    <comment ref="T1482" authorId="1" shapeId="0">
      <text>
        <r>
          <rPr>
            <b/>
            <sz val="9"/>
            <color indexed="81"/>
            <rFont val="Tahoma"/>
            <family val="2"/>
          </rPr>
          <t>REMEMBER: 2-Fbr Tethers are NOT available for RPX CABLE!</t>
        </r>
      </text>
    </comment>
    <comment ref="B148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text>
        <r>
          <rPr>
            <b/>
            <sz val="8"/>
            <color indexed="81"/>
            <rFont val="Tahoma"/>
            <family val="2"/>
          </rPr>
          <t>Make sure you add this number to "TAT FIBERS ASSIGNED" for the total required in the Load Block on the prints.</t>
        </r>
      </text>
    </comment>
    <comment ref="G1483" authorId="0" shapeId="0">
      <text>
        <r>
          <rPr>
            <b/>
            <sz val="8"/>
            <color indexed="81"/>
            <rFont val="Tahoma"/>
            <family val="2"/>
          </rPr>
          <t>Includes "DEAD" Count (No PON count assigned)</t>
        </r>
      </text>
    </comment>
    <comment ref="I148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text>
        <r>
          <rPr>
            <b/>
            <sz val="9"/>
            <color indexed="81"/>
            <rFont val="Tahoma"/>
            <family val="2"/>
          </rPr>
          <t>REMEMBER: 6-Fbr Tethers are NOT available for RPX CABLE!</t>
        </r>
      </text>
    </comment>
    <comment ref="Q1484" authorId="1" shapeId="0">
      <text>
        <r>
          <rPr>
            <b/>
            <sz val="9"/>
            <color indexed="81"/>
            <rFont val="Tahoma"/>
            <family val="2"/>
          </rPr>
          <t>REMEMBER: 6-Fbr Tethers are NOT available for RPX CABLE!</t>
        </r>
      </text>
    </comment>
    <comment ref="S1484" authorId="1" shapeId="0">
      <text>
        <r>
          <rPr>
            <b/>
            <sz val="9"/>
            <color indexed="81"/>
            <rFont val="Tahoma"/>
            <family val="2"/>
          </rPr>
          <t>REMEMBER: 6-Fbr Tethers are NOT available for RPX CABLE!</t>
        </r>
      </text>
    </comment>
    <comment ref="T1484" authorId="1" shapeId="0">
      <text>
        <r>
          <rPr>
            <b/>
            <sz val="9"/>
            <color indexed="81"/>
            <rFont val="Tahoma"/>
            <family val="2"/>
          </rPr>
          <t>REMEMBER: 6-Fbr Tethers are NOT available for AERIAL CABLE!</t>
        </r>
      </text>
    </comment>
    <comment ref="B148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text>
        <r>
          <rPr>
            <b/>
            <sz val="8"/>
            <color indexed="81"/>
            <rFont val="Tahoma"/>
            <family val="2"/>
          </rPr>
          <t>These are "manufacturing rules" and general warnings</t>
        </r>
        <r>
          <rPr>
            <sz val="8"/>
            <color indexed="81"/>
            <rFont val="Tahoma"/>
            <family val="2"/>
          </rPr>
          <t xml:space="preserve">
</t>
        </r>
      </text>
    </comment>
    <comment ref="B148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text>
        <r>
          <rPr>
            <b/>
            <sz val="8"/>
            <color indexed="81"/>
            <rFont val="Tahoma"/>
            <family val="2"/>
          </rPr>
          <t>This number is a sum of TOTAL PLANNED plus the ASSIGNED TO TETHERS</t>
        </r>
        <r>
          <rPr>
            <sz val="8"/>
            <color indexed="81"/>
            <rFont val="Tahoma"/>
            <family val="2"/>
          </rPr>
          <t xml:space="preserve">
</t>
        </r>
      </text>
    </comment>
    <comment ref="Z1490" authorId="0" shapeId="0">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text>
        <r>
          <rPr>
            <b/>
            <sz val="8"/>
            <color indexed="81"/>
            <rFont val="Tahoma"/>
            <family val="2"/>
          </rPr>
          <t>Counting from High count Backwards- this is Fiber Strand 133</t>
        </r>
      </text>
    </comment>
    <comment ref="AB1490" authorId="0" shapeId="0">
      <text>
        <r>
          <rPr>
            <b/>
            <sz val="8"/>
            <color indexed="81"/>
            <rFont val="Tahoma"/>
            <family val="2"/>
          </rPr>
          <t>Counting from High count Backwards- this is Fiber Strand 144</t>
        </r>
        <r>
          <rPr>
            <sz val="8"/>
            <color indexed="81"/>
            <rFont val="Tahoma"/>
            <family val="2"/>
          </rPr>
          <t xml:space="preserve">
</t>
        </r>
      </text>
    </comment>
    <comment ref="C1491" authorId="0" shapeId="0">
      <text>
        <r>
          <rPr>
            <b/>
            <sz val="8"/>
            <color indexed="81"/>
            <rFont val="Tahoma"/>
            <family val="2"/>
          </rPr>
          <t xml:space="preserve">Select if this tether will be used to feed a CFST or a lateral cable. </t>
        </r>
      </text>
    </comment>
    <comment ref="D1491" authorId="0" shapeId="0">
      <text>
        <r>
          <rPr>
            <b/>
            <sz val="8"/>
            <color indexed="81"/>
            <rFont val="Tahoma"/>
            <family val="2"/>
          </rPr>
          <t>Note the Terminal Address to keep your locations straight</t>
        </r>
        <r>
          <rPr>
            <sz val="8"/>
            <color indexed="81"/>
            <rFont val="Tahoma"/>
            <family val="2"/>
          </rPr>
          <t xml:space="preserve">
</t>
        </r>
      </text>
    </comment>
    <comment ref="E1491" authorId="0" shapeId="0">
      <text>
        <r>
          <rPr>
            <b/>
            <sz val="9"/>
            <color indexed="81"/>
            <rFont val="Calibri"/>
            <family val="2"/>
            <scheme val="minor"/>
          </rPr>
          <t>Pick the Tether Size for the location</t>
        </r>
        <r>
          <rPr>
            <sz val="8"/>
            <color indexed="81"/>
            <rFont val="Tahoma"/>
            <family val="2"/>
          </rPr>
          <t xml:space="preserve">
</t>
        </r>
      </text>
    </comment>
    <comment ref="F1491" authorId="2" shapeId="0">
      <text>
        <r>
          <rPr>
            <b/>
            <sz val="9"/>
            <color indexed="81"/>
            <rFont val="Tahoma"/>
            <family val="2"/>
          </rPr>
          <t>Identify TCF or FST location.
Leave blank if tether is NOT for a TCF or FST!</t>
        </r>
      </text>
    </comment>
    <comment ref="H1491" authorId="0" shapeId="0">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text>
        <r>
          <rPr>
            <b/>
            <sz val="8"/>
            <color indexed="81"/>
            <rFont val="Tahoma"/>
            <family val="2"/>
          </rPr>
          <t>If any of these numbers are negative, check your PON count and Cable size</t>
        </r>
      </text>
    </comment>
    <comment ref="J149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text>
        <r>
          <rPr>
            <b/>
            <sz val="9"/>
            <color indexed="81"/>
            <rFont val="Tahoma"/>
            <family val="2"/>
          </rPr>
          <t>Leave blank if using 10' Terminal Tail
Enter Tail length if greater than 10'</t>
        </r>
      </text>
    </comment>
    <comment ref="M1491" authorId="0" shapeId="0">
      <text>
        <r>
          <rPr>
            <b/>
            <sz val="8"/>
            <color indexed="81"/>
            <rFont val="Tahoma"/>
            <family val="2"/>
          </rPr>
          <t>Make design notes such as slack coils, realingment loops,  or location notes</t>
        </r>
      </text>
    </comment>
    <comment ref="Z1491" authorId="0" shapeId="0">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text>
        <r>
          <rPr>
            <b/>
            <sz val="8"/>
            <color indexed="81"/>
            <rFont val="Tahoma"/>
            <family val="2"/>
          </rPr>
          <t xml:space="preserve">Counting from High count Backwards- this is Fiber Strand 145
</t>
        </r>
      </text>
    </comment>
    <comment ref="AB1491" authorId="0" shapeId="0">
      <text>
        <r>
          <rPr>
            <b/>
            <sz val="8"/>
            <color indexed="81"/>
            <rFont val="Tahoma"/>
            <family val="2"/>
          </rPr>
          <t>Counting from High count Backwards- this is Fiber Strand 156</t>
        </r>
      </text>
    </comment>
    <comment ref="J1493" authorId="1" shapeId="0">
      <text>
        <r>
          <rPr>
            <b/>
            <sz val="9"/>
            <color indexed="81"/>
            <rFont val="Tahoma"/>
            <family val="2"/>
          </rPr>
          <t>If this highlights as an error, consider upsizing the Tether size for better ribbon utilization</t>
        </r>
      </text>
    </comment>
    <comment ref="J1494" authorId="1" shapeId="0">
      <text>
        <r>
          <rPr>
            <b/>
            <sz val="9"/>
            <color indexed="81"/>
            <rFont val="Tahoma"/>
            <family val="2"/>
          </rPr>
          <t>If this highlights as an error, consider upsizing the Tether size for better ribbon utilization</t>
        </r>
      </text>
    </comment>
    <comment ref="J1495" authorId="1" shapeId="0">
      <text>
        <r>
          <rPr>
            <b/>
            <sz val="9"/>
            <color indexed="81"/>
            <rFont val="Tahoma"/>
            <family val="2"/>
          </rPr>
          <t>If this highlights as an error, consider upsizing the Tether size for better ribbon utilization</t>
        </r>
      </text>
    </comment>
    <comment ref="J1496" authorId="1" shapeId="0">
      <text>
        <r>
          <rPr>
            <b/>
            <sz val="9"/>
            <color indexed="81"/>
            <rFont val="Tahoma"/>
            <family val="2"/>
          </rPr>
          <t>If this highlights as an error, consider upsizing the Tether size for better ribbon utilization</t>
        </r>
      </text>
    </comment>
    <comment ref="J1497" authorId="1" shapeId="0">
      <text>
        <r>
          <rPr>
            <b/>
            <sz val="9"/>
            <color indexed="81"/>
            <rFont val="Tahoma"/>
            <family val="2"/>
          </rPr>
          <t>If this highlights as an error, consider upsizing the Tether size for better ribbon utilization</t>
        </r>
      </text>
    </comment>
    <comment ref="J1498" authorId="1" shapeId="0">
      <text>
        <r>
          <rPr>
            <b/>
            <sz val="9"/>
            <color indexed="81"/>
            <rFont val="Tahoma"/>
            <family val="2"/>
          </rPr>
          <t>If this highlights as an error, consider upsizing the Tether size for better ribbon utilization</t>
        </r>
      </text>
    </comment>
    <comment ref="J1499" authorId="1" shapeId="0">
      <text>
        <r>
          <rPr>
            <b/>
            <sz val="9"/>
            <color indexed="81"/>
            <rFont val="Tahoma"/>
            <family val="2"/>
          </rPr>
          <t>If this highlights as an error, consider upsizing the Tether size for better ribbon utilization</t>
        </r>
      </text>
    </comment>
    <comment ref="J1500" authorId="1" shapeId="0">
      <text>
        <r>
          <rPr>
            <b/>
            <sz val="9"/>
            <color indexed="81"/>
            <rFont val="Tahoma"/>
            <family val="2"/>
          </rPr>
          <t>If this highlights as an error, consider upsizing the Tether size for better ribbon utilization</t>
        </r>
      </text>
    </comment>
    <comment ref="J1501" authorId="1" shapeId="0">
      <text>
        <r>
          <rPr>
            <b/>
            <sz val="9"/>
            <color indexed="81"/>
            <rFont val="Tahoma"/>
            <family val="2"/>
          </rPr>
          <t>If this highlights as an error, consider upsizing the Tether size for better ribbon utilization</t>
        </r>
      </text>
    </comment>
    <comment ref="J1502" authorId="1" shapeId="0">
      <text>
        <r>
          <rPr>
            <b/>
            <sz val="9"/>
            <color indexed="81"/>
            <rFont val="Tahoma"/>
            <family val="2"/>
          </rPr>
          <t>If this highlights as an error, consider upsizing the Tether size for better ribbon utilization</t>
        </r>
      </text>
    </comment>
    <comment ref="J1503" authorId="1" shapeId="0">
      <text>
        <r>
          <rPr>
            <b/>
            <sz val="9"/>
            <color indexed="81"/>
            <rFont val="Tahoma"/>
            <family val="2"/>
          </rPr>
          <t>If this highlights as an error, consider upsizing the Tether size for better ribbon utilization</t>
        </r>
      </text>
    </comment>
    <comment ref="J1504" authorId="1" shapeId="0">
      <text>
        <r>
          <rPr>
            <b/>
            <sz val="9"/>
            <color indexed="81"/>
            <rFont val="Tahoma"/>
            <family val="2"/>
          </rPr>
          <t>If this highlights as an error, consider upsizing the Tether size for better ribbon utilization</t>
        </r>
      </text>
    </comment>
    <comment ref="J1505" authorId="1" shapeId="0">
      <text>
        <r>
          <rPr>
            <b/>
            <sz val="9"/>
            <color indexed="81"/>
            <rFont val="Tahoma"/>
            <family val="2"/>
          </rPr>
          <t>If this highlights as an error, consider upsizing the Tether size for better ribbon utilization</t>
        </r>
      </text>
    </comment>
    <comment ref="J1506" authorId="1" shapeId="0">
      <text>
        <r>
          <rPr>
            <b/>
            <sz val="9"/>
            <color indexed="81"/>
            <rFont val="Tahoma"/>
            <family val="2"/>
          </rPr>
          <t>If this highlights as an error, consider upsizing the Tether size for better ribbon utilization</t>
        </r>
      </text>
    </comment>
    <comment ref="J1507" authorId="1" shapeId="0">
      <text>
        <r>
          <rPr>
            <b/>
            <sz val="9"/>
            <color indexed="81"/>
            <rFont val="Tahoma"/>
            <family val="2"/>
          </rPr>
          <t>If this highlights as an error, consider upsizing the Tether size for better ribbon utilization</t>
        </r>
      </text>
    </comment>
    <comment ref="J1508" authorId="1" shapeId="0">
      <text>
        <r>
          <rPr>
            <b/>
            <sz val="9"/>
            <color indexed="81"/>
            <rFont val="Tahoma"/>
            <family val="2"/>
          </rPr>
          <t>If this highlights as an error, consider upsizing the Tether size for better ribbon utilization</t>
        </r>
      </text>
    </comment>
    <comment ref="J1509" authorId="1" shapeId="0">
      <text>
        <r>
          <rPr>
            <b/>
            <sz val="9"/>
            <color indexed="81"/>
            <rFont val="Tahoma"/>
            <family val="2"/>
          </rPr>
          <t>If this highlights as an error, consider upsizing the Tether size for better ribbon utilization</t>
        </r>
      </text>
    </comment>
    <comment ref="J1510" authorId="1" shapeId="0">
      <text>
        <r>
          <rPr>
            <b/>
            <sz val="9"/>
            <color indexed="81"/>
            <rFont val="Tahoma"/>
            <family val="2"/>
          </rPr>
          <t>If this highlights as an error, consider upsizing the Tether size for better ribbon utilization</t>
        </r>
      </text>
    </comment>
    <comment ref="C1511" authorId="1" shapeId="0">
      <text>
        <r>
          <rPr>
            <b/>
            <sz val="9"/>
            <color indexed="81"/>
            <rFont val="Tahoma"/>
            <family val="2"/>
          </rPr>
          <t>DBL REV requires TWO rows!
TPL REV requires THREE rows!
QD REV requires FOUR rows!</t>
        </r>
      </text>
    </comment>
    <comment ref="J1511" authorId="1" shapeId="0">
      <text>
        <r>
          <rPr>
            <b/>
            <sz val="9"/>
            <color indexed="81"/>
            <rFont val="Tahoma"/>
            <family val="2"/>
          </rPr>
          <t>If this highlights as an error, consider upsizing the Tether size for better ribbon utilization</t>
        </r>
      </text>
    </comment>
    <comment ref="C1512" authorId="1" shapeId="0">
      <text>
        <r>
          <rPr>
            <b/>
            <sz val="9"/>
            <color indexed="81"/>
            <rFont val="Tahoma"/>
            <family val="2"/>
          </rPr>
          <t>DBL REV requires TWO rows!
TPL REV requires THREE rows!
QD REV requires FOUR rows!</t>
        </r>
      </text>
    </comment>
    <comment ref="J1512" authorId="1" shapeId="0">
      <text>
        <r>
          <rPr>
            <b/>
            <sz val="9"/>
            <color indexed="81"/>
            <rFont val="Tahoma"/>
            <family val="2"/>
          </rPr>
          <t>If this highlights as an error, consider upsizing the Tether size for better ribbon utilization</t>
        </r>
      </text>
    </comment>
    <comment ref="C1513" authorId="1" shapeId="0">
      <text>
        <r>
          <rPr>
            <b/>
            <sz val="9"/>
            <color indexed="81"/>
            <rFont val="Tahoma"/>
            <family val="2"/>
          </rPr>
          <t>DBL REV requires TWO rows!
TPL REV requires THREE rows!
QD REV requires FOUR rows!</t>
        </r>
      </text>
    </comment>
    <comment ref="J1513" authorId="1" shapeId="0">
      <text>
        <r>
          <rPr>
            <b/>
            <sz val="9"/>
            <color indexed="81"/>
            <rFont val="Tahoma"/>
            <family val="2"/>
          </rPr>
          <t>If this highlights as an error, consider upsizing the Tether size for better ribbon utilization</t>
        </r>
      </text>
    </comment>
    <comment ref="C1514" authorId="1" shapeId="0">
      <text>
        <r>
          <rPr>
            <b/>
            <sz val="9"/>
            <color indexed="81"/>
            <rFont val="Tahoma"/>
            <family val="2"/>
          </rPr>
          <t>DBL REV requires TWO rows!
TPL REV requires THREE rows!
QD REV requires FOUR rows!</t>
        </r>
      </text>
    </comment>
    <comment ref="J1514" authorId="1" shapeId="0">
      <text>
        <r>
          <rPr>
            <b/>
            <sz val="9"/>
            <color indexed="81"/>
            <rFont val="Tahoma"/>
            <family val="2"/>
          </rPr>
          <t>If this highlights as an error, consider upsizing the Tether size for better ribbon utilization</t>
        </r>
      </text>
    </comment>
    <comment ref="C1515" authorId="1" shapeId="0">
      <text>
        <r>
          <rPr>
            <b/>
            <sz val="9"/>
            <color indexed="81"/>
            <rFont val="Tahoma"/>
            <family val="2"/>
          </rPr>
          <t>DBL REV requires TWO rows!
TPL REV requires THREE rows!
QD REV requires FOUR rows!</t>
        </r>
      </text>
    </comment>
    <comment ref="J1515" authorId="1" shapeId="0">
      <text>
        <r>
          <rPr>
            <b/>
            <sz val="9"/>
            <color indexed="81"/>
            <rFont val="Tahoma"/>
            <family val="2"/>
          </rPr>
          <t>If this highlights as an error, consider upsizing the Tether size for better ribbon utilization</t>
        </r>
      </text>
    </comment>
    <comment ref="C1516" authorId="1" shapeId="0">
      <text>
        <r>
          <rPr>
            <b/>
            <sz val="9"/>
            <color indexed="81"/>
            <rFont val="Tahoma"/>
            <family val="2"/>
          </rPr>
          <t>DBL REV requires TWO rows!
TPL REV requires THREE rows!
QD REV requires FOUR rows!</t>
        </r>
      </text>
    </comment>
    <comment ref="J1516" authorId="1" shapeId="0">
      <text>
        <r>
          <rPr>
            <b/>
            <sz val="9"/>
            <color indexed="81"/>
            <rFont val="Tahoma"/>
            <family val="2"/>
          </rPr>
          <t>If this highlights as an error, consider upsizing the Tether size for better ribbon utilization</t>
        </r>
      </text>
    </comment>
    <comment ref="C1517" authorId="1" shapeId="0">
      <text>
        <r>
          <rPr>
            <b/>
            <sz val="9"/>
            <color indexed="81"/>
            <rFont val="Tahoma"/>
            <family val="2"/>
          </rPr>
          <t>DBL REV requires TWO rows!
TPL REV requires THREE rows!
QD REV requires FOUR rows!</t>
        </r>
      </text>
    </comment>
    <comment ref="J1517" authorId="1" shapeId="0">
      <text>
        <r>
          <rPr>
            <b/>
            <sz val="9"/>
            <color indexed="81"/>
            <rFont val="Tahoma"/>
            <family val="2"/>
          </rPr>
          <t>If this highlights as an error, consider upsizing the Tether size for better ribbon utilization</t>
        </r>
      </text>
    </comment>
    <comment ref="B152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text>
        <r>
          <rPr>
            <b/>
            <sz val="8"/>
            <color indexed="81"/>
            <rFont val="Tahoma"/>
            <family val="2"/>
          </rPr>
          <t>This will be added to Planning Load Block A for TOTAL</t>
        </r>
        <r>
          <rPr>
            <sz val="8"/>
            <color indexed="81"/>
            <rFont val="Tahoma"/>
            <family val="2"/>
          </rPr>
          <t xml:space="preserve">
</t>
        </r>
      </text>
    </comment>
    <comment ref="J1523" authorId="0" shapeId="0">
      <text>
        <r>
          <rPr>
            <b/>
            <sz val="8"/>
            <color indexed="81"/>
            <rFont val="Tahoma"/>
            <family val="2"/>
          </rPr>
          <t>This is the PON OUT count that is not assigned in this cable reel.</t>
        </r>
        <r>
          <rPr>
            <sz val="8"/>
            <color indexed="81"/>
            <rFont val="Tahoma"/>
            <family val="2"/>
          </rPr>
          <t xml:space="preserve">
</t>
        </r>
      </text>
    </comment>
    <comment ref="P1523" authorId="1" shapeId="0">
      <text>
        <r>
          <rPr>
            <b/>
            <sz val="9"/>
            <color indexed="81"/>
            <rFont val="Tahoma"/>
            <family val="2"/>
          </rPr>
          <t>REMEMBER: 2-Fbr Tethers are NOT available for RPX CABLE!</t>
        </r>
      </text>
    </comment>
    <comment ref="Q1523" authorId="1" shapeId="0">
      <text>
        <r>
          <rPr>
            <b/>
            <sz val="9"/>
            <color indexed="81"/>
            <rFont val="Tahoma"/>
            <family val="2"/>
          </rPr>
          <t>REMEMBER: 2-Fbr Tethers are NOT available for RPX CABLE!</t>
        </r>
      </text>
    </comment>
    <comment ref="S1523" authorId="1" shapeId="0">
      <text>
        <r>
          <rPr>
            <b/>
            <sz val="9"/>
            <color indexed="81"/>
            <rFont val="Tahoma"/>
            <family val="2"/>
          </rPr>
          <t>REMEMBER: 2-Fbr Tethers are NOT available for RPX CABLE!</t>
        </r>
      </text>
    </comment>
    <comment ref="T1523" authorId="1" shapeId="0">
      <text>
        <r>
          <rPr>
            <b/>
            <sz val="9"/>
            <color indexed="81"/>
            <rFont val="Tahoma"/>
            <family val="2"/>
          </rPr>
          <t>REMEMBER: 2-Fbr Tethers are NOT available for RPX CABLE!</t>
        </r>
      </text>
    </comment>
    <comment ref="B152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text>
        <r>
          <rPr>
            <b/>
            <sz val="8"/>
            <color indexed="81"/>
            <rFont val="Tahoma"/>
            <family val="2"/>
          </rPr>
          <t>Make sure you add this number to "TAT FIBERS ASSIGNED" for the total required in the Load Block on the prints.</t>
        </r>
      </text>
    </comment>
    <comment ref="G1524" authorId="0" shapeId="0">
      <text>
        <r>
          <rPr>
            <b/>
            <sz val="8"/>
            <color indexed="81"/>
            <rFont val="Tahoma"/>
            <family val="2"/>
          </rPr>
          <t>Includes "DEAD" Count (No PON count assigned)</t>
        </r>
      </text>
    </comment>
    <comment ref="I152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text>
        <r>
          <rPr>
            <b/>
            <sz val="9"/>
            <color indexed="81"/>
            <rFont val="Tahoma"/>
            <family val="2"/>
          </rPr>
          <t>REMEMBER: 6-Fbr Tethers are NOT available for RPX CABLE!</t>
        </r>
      </text>
    </comment>
    <comment ref="Q1525" authorId="1" shapeId="0">
      <text>
        <r>
          <rPr>
            <b/>
            <sz val="9"/>
            <color indexed="81"/>
            <rFont val="Tahoma"/>
            <family val="2"/>
          </rPr>
          <t>REMEMBER: 6-Fbr Tethers are NOT available for RPX CABLE!</t>
        </r>
      </text>
    </comment>
    <comment ref="S1525" authorId="1" shapeId="0">
      <text>
        <r>
          <rPr>
            <b/>
            <sz val="9"/>
            <color indexed="81"/>
            <rFont val="Tahoma"/>
            <family val="2"/>
          </rPr>
          <t>REMEMBER: 6-Fbr Tethers are NOT available for RPX CABLE!</t>
        </r>
      </text>
    </comment>
    <comment ref="T1525" authorId="1" shapeId="0">
      <text>
        <r>
          <rPr>
            <b/>
            <sz val="9"/>
            <color indexed="81"/>
            <rFont val="Tahoma"/>
            <family val="2"/>
          </rPr>
          <t>REMEMBER: 6-Fbr Tethers are NOT available for AERIAL CABLE!</t>
        </r>
      </text>
    </comment>
    <comment ref="B152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text>
        <r>
          <rPr>
            <b/>
            <sz val="8"/>
            <color indexed="81"/>
            <rFont val="Tahoma"/>
            <family val="2"/>
          </rPr>
          <t>These are "manufacturing rules" and general warnings</t>
        </r>
        <r>
          <rPr>
            <sz val="8"/>
            <color indexed="81"/>
            <rFont val="Tahoma"/>
            <family val="2"/>
          </rPr>
          <t xml:space="preserve">
</t>
        </r>
      </text>
    </comment>
    <comment ref="B152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text>
        <r>
          <rPr>
            <b/>
            <sz val="8"/>
            <color indexed="81"/>
            <rFont val="Tahoma"/>
            <family val="2"/>
          </rPr>
          <t>This number is a sum of TOTAL PLANNED plus the ASSIGNED TO TETHERS</t>
        </r>
        <r>
          <rPr>
            <sz val="8"/>
            <color indexed="81"/>
            <rFont val="Tahoma"/>
            <family val="2"/>
          </rPr>
          <t xml:space="preserve">
</t>
        </r>
      </text>
    </comment>
    <comment ref="Z1531" authorId="0" shapeId="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text>
        <r>
          <rPr>
            <b/>
            <sz val="8"/>
            <color indexed="81"/>
            <rFont val="Tahoma"/>
            <family val="2"/>
          </rPr>
          <t>Counting from High count Backwards- this is Fiber Strand 133</t>
        </r>
      </text>
    </comment>
    <comment ref="AB1531" authorId="0" shapeId="0">
      <text>
        <r>
          <rPr>
            <b/>
            <sz val="8"/>
            <color indexed="81"/>
            <rFont val="Tahoma"/>
            <family val="2"/>
          </rPr>
          <t>Counting from High count Backwards- this is Fiber Strand 144</t>
        </r>
        <r>
          <rPr>
            <sz val="8"/>
            <color indexed="81"/>
            <rFont val="Tahoma"/>
            <family val="2"/>
          </rPr>
          <t xml:space="preserve">
</t>
        </r>
      </text>
    </comment>
    <comment ref="C1532" authorId="0" shapeId="0">
      <text>
        <r>
          <rPr>
            <b/>
            <sz val="8"/>
            <color indexed="81"/>
            <rFont val="Tahoma"/>
            <family val="2"/>
          </rPr>
          <t xml:space="preserve">Select if this tether will be used to feed a CFST or a lateral cable. </t>
        </r>
      </text>
    </comment>
    <comment ref="D1532" authorId="0" shapeId="0">
      <text>
        <r>
          <rPr>
            <b/>
            <sz val="8"/>
            <color indexed="81"/>
            <rFont val="Tahoma"/>
            <family val="2"/>
          </rPr>
          <t>Note the Terminal Address to keep your locations straight</t>
        </r>
        <r>
          <rPr>
            <sz val="8"/>
            <color indexed="81"/>
            <rFont val="Tahoma"/>
            <family val="2"/>
          </rPr>
          <t xml:space="preserve">
</t>
        </r>
      </text>
    </comment>
    <comment ref="E1532" authorId="0" shapeId="0">
      <text>
        <r>
          <rPr>
            <b/>
            <sz val="9"/>
            <color indexed="81"/>
            <rFont val="Calibri"/>
            <family val="2"/>
            <scheme val="minor"/>
          </rPr>
          <t>Pick the Tether Size for the location</t>
        </r>
        <r>
          <rPr>
            <sz val="8"/>
            <color indexed="81"/>
            <rFont val="Tahoma"/>
            <family val="2"/>
          </rPr>
          <t xml:space="preserve">
</t>
        </r>
      </text>
    </comment>
    <comment ref="F1532" authorId="2" shapeId="0">
      <text>
        <r>
          <rPr>
            <b/>
            <sz val="9"/>
            <color indexed="81"/>
            <rFont val="Tahoma"/>
            <family val="2"/>
          </rPr>
          <t>Identify TCF or FST location.
Leave blank if tether is NOT for a TCF or FST!</t>
        </r>
      </text>
    </comment>
    <comment ref="H1532" authorId="0" shapeId="0">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text>
        <r>
          <rPr>
            <b/>
            <sz val="8"/>
            <color indexed="81"/>
            <rFont val="Tahoma"/>
            <family val="2"/>
          </rPr>
          <t>If any of these numbers are negative, check your PON count and Cable size</t>
        </r>
      </text>
    </comment>
    <comment ref="J153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text>
        <r>
          <rPr>
            <b/>
            <sz val="9"/>
            <color indexed="81"/>
            <rFont val="Tahoma"/>
            <family val="2"/>
          </rPr>
          <t>Leave blank if using 10' Terminal Tail
Enter Tail length if greater than 10'</t>
        </r>
      </text>
    </comment>
    <comment ref="M1532" authorId="0" shapeId="0">
      <text>
        <r>
          <rPr>
            <b/>
            <sz val="8"/>
            <color indexed="81"/>
            <rFont val="Tahoma"/>
            <family val="2"/>
          </rPr>
          <t>Make design notes such as slack coils, realingment loops,  or location notes</t>
        </r>
      </text>
    </comment>
    <comment ref="Z1532" authorId="0" shapeId="0">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text>
        <r>
          <rPr>
            <b/>
            <sz val="8"/>
            <color indexed="81"/>
            <rFont val="Tahoma"/>
            <family val="2"/>
          </rPr>
          <t xml:space="preserve">Counting from High count Backwards- this is Fiber Strand 145
</t>
        </r>
      </text>
    </comment>
    <comment ref="AB1532" authorId="0" shapeId="0">
      <text>
        <r>
          <rPr>
            <b/>
            <sz val="8"/>
            <color indexed="81"/>
            <rFont val="Tahoma"/>
            <family val="2"/>
          </rPr>
          <t>Counting from High count Backwards- this is Fiber Strand 156</t>
        </r>
      </text>
    </comment>
    <comment ref="J1534" authorId="1" shapeId="0">
      <text>
        <r>
          <rPr>
            <b/>
            <sz val="9"/>
            <color indexed="81"/>
            <rFont val="Tahoma"/>
            <family val="2"/>
          </rPr>
          <t>If this highlights as an error, consider upsizing the Tether size for better ribbon utilization</t>
        </r>
      </text>
    </comment>
    <comment ref="J1535" authorId="1" shapeId="0">
      <text>
        <r>
          <rPr>
            <b/>
            <sz val="9"/>
            <color indexed="81"/>
            <rFont val="Tahoma"/>
            <family val="2"/>
          </rPr>
          <t>If this highlights as an error, consider upsizing the Tether size for better ribbon utilization</t>
        </r>
      </text>
    </comment>
    <comment ref="J1536" authorId="1" shapeId="0">
      <text>
        <r>
          <rPr>
            <b/>
            <sz val="9"/>
            <color indexed="81"/>
            <rFont val="Tahoma"/>
            <family val="2"/>
          </rPr>
          <t>If this highlights as an error, consider upsizing the Tether size for better ribbon utilization</t>
        </r>
      </text>
    </comment>
    <comment ref="J1537" authorId="1" shapeId="0">
      <text>
        <r>
          <rPr>
            <b/>
            <sz val="9"/>
            <color indexed="81"/>
            <rFont val="Tahoma"/>
            <family val="2"/>
          </rPr>
          <t>If this highlights as an error, consider upsizing the Tether size for better ribbon utilization</t>
        </r>
      </text>
    </comment>
    <comment ref="J1538" authorId="1" shapeId="0">
      <text>
        <r>
          <rPr>
            <b/>
            <sz val="9"/>
            <color indexed="81"/>
            <rFont val="Tahoma"/>
            <family val="2"/>
          </rPr>
          <t>If this highlights as an error, consider upsizing the Tether size for better ribbon utilization</t>
        </r>
      </text>
    </comment>
    <comment ref="J1539" authorId="1" shapeId="0">
      <text>
        <r>
          <rPr>
            <b/>
            <sz val="9"/>
            <color indexed="81"/>
            <rFont val="Tahoma"/>
            <family val="2"/>
          </rPr>
          <t>If this highlights as an error, consider upsizing the Tether size for better ribbon utilization</t>
        </r>
      </text>
    </comment>
    <comment ref="J1540" authorId="1" shapeId="0">
      <text>
        <r>
          <rPr>
            <b/>
            <sz val="9"/>
            <color indexed="81"/>
            <rFont val="Tahoma"/>
            <family val="2"/>
          </rPr>
          <t>If this highlights as an error, consider upsizing the Tether size for better ribbon utilization</t>
        </r>
      </text>
    </comment>
    <comment ref="J1541" authorId="1" shapeId="0">
      <text>
        <r>
          <rPr>
            <b/>
            <sz val="9"/>
            <color indexed="81"/>
            <rFont val="Tahoma"/>
            <family val="2"/>
          </rPr>
          <t>If this highlights as an error, consider upsizing the Tether size for better ribbon utilization</t>
        </r>
      </text>
    </comment>
    <comment ref="J1542" authorId="1" shapeId="0">
      <text>
        <r>
          <rPr>
            <b/>
            <sz val="9"/>
            <color indexed="81"/>
            <rFont val="Tahoma"/>
            <family val="2"/>
          </rPr>
          <t>If this highlights as an error, consider upsizing the Tether size for better ribbon utilization</t>
        </r>
      </text>
    </comment>
    <comment ref="J1543" authorId="1" shapeId="0">
      <text>
        <r>
          <rPr>
            <b/>
            <sz val="9"/>
            <color indexed="81"/>
            <rFont val="Tahoma"/>
            <family val="2"/>
          </rPr>
          <t>If this highlights as an error, consider upsizing the Tether size for better ribbon utilization</t>
        </r>
      </text>
    </comment>
    <comment ref="J1544" authorId="1" shapeId="0">
      <text>
        <r>
          <rPr>
            <b/>
            <sz val="9"/>
            <color indexed="81"/>
            <rFont val="Tahoma"/>
            <family val="2"/>
          </rPr>
          <t>If this highlights as an error, consider upsizing the Tether size for better ribbon utilization</t>
        </r>
      </text>
    </comment>
    <comment ref="J1545" authorId="1" shapeId="0">
      <text>
        <r>
          <rPr>
            <b/>
            <sz val="9"/>
            <color indexed="81"/>
            <rFont val="Tahoma"/>
            <family val="2"/>
          </rPr>
          <t>If this highlights as an error, consider upsizing the Tether size for better ribbon utilization</t>
        </r>
      </text>
    </comment>
    <comment ref="J1546" authorId="1" shapeId="0">
      <text>
        <r>
          <rPr>
            <b/>
            <sz val="9"/>
            <color indexed="81"/>
            <rFont val="Tahoma"/>
            <family val="2"/>
          </rPr>
          <t>If this highlights as an error, consider upsizing the Tether size for better ribbon utilization</t>
        </r>
      </text>
    </comment>
    <comment ref="J1547" authorId="1" shapeId="0">
      <text>
        <r>
          <rPr>
            <b/>
            <sz val="9"/>
            <color indexed="81"/>
            <rFont val="Tahoma"/>
            <family val="2"/>
          </rPr>
          <t>If this highlights as an error, consider upsizing the Tether size for better ribbon utilization</t>
        </r>
      </text>
    </comment>
    <comment ref="J1548" authorId="1" shapeId="0">
      <text>
        <r>
          <rPr>
            <b/>
            <sz val="9"/>
            <color indexed="81"/>
            <rFont val="Tahoma"/>
            <family val="2"/>
          </rPr>
          <t>If this highlights as an error, consider upsizing the Tether size for better ribbon utilization</t>
        </r>
      </text>
    </comment>
    <comment ref="J1549" authorId="1" shapeId="0">
      <text>
        <r>
          <rPr>
            <b/>
            <sz val="9"/>
            <color indexed="81"/>
            <rFont val="Tahoma"/>
            <family val="2"/>
          </rPr>
          <t>If this highlights as an error, consider upsizing the Tether size for better ribbon utilization</t>
        </r>
      </text>
    </comment>
    <comment ref="J1550" authorId="1" shapeId="0">
      <text>
        <r>
          <rPr>
            <b/>
            <sz val="9"/>
            <color indexed="81"/>
            <rFont val="Tahoma"/>
            <family val="2"/>
          </rPr>
          <t>If this highlights as an error, consider upsizing the Tether size for better ribbon utilization</t>
        </r>
      </text>
    </comment>
    <comment ref="J1551" authorId="1" shapeId="0">
      <text>
        <r>
          <rPr>
            <b/>
            <sz val="9"/>
            <color indexed="81"/>
            <rFont val="Tahoma"/>
            <family val="2"/>
          </rPr>
          <t>If this highlights as an error, consider upsizing the Tether size for better ribbon utilization</t>
        </r>
      </text>
    </comment>
    <comment ref="C1552" authorId="1" shapeId="0">
      <text>
        <r>
          <rPr>
            <b/>
            <sz val="9"/>
            <color indexed="81"/>
            <rFont val="Tahoma"/>
            <family val="2"/>
          </rPr>
          <t>DBL REV requires TWO rows!
TPL REV requires THREE rows!
QD REV requires FOUR rows!</t>
        </r>
      </text>
    </comment>
    <comment ref="J1552" authorId="1" shapeId="0">
      <text>
        <r>
          <rPr>
            <b/>
            <sz val="9"/>
            <color indexed="81"/>
            <rFont val="Tahoma"/>
            <family val="2"/>
          </rPr>
          <t>If this highlights as an error, consider upsizing the Tether size for better ribbon utilization</t>
        </r>
      </text>
    </comment>
    <comment ref="C1553" authorId="1" shapeId="0">
      <text>
        <r>
          <rPr>
            <b/>
            <sz val="9"/>
            <color indexed="81"/>
            <rFont val="Tahoma"/>
            <family val="2"/>
          </rPr>
          <t>DBL REV requires TWO rows!
TPL REV requires THREE rows!
QD REV requires FOUR rows!</t>
        </r>
      </text>
    </comment>
    <comment ref="J1553" authorId="1" shapeId="0">
      <text>
        <r>
          <rPr>
            <b/>
            <sz val="9"/>
            <color indexed="81"/>
            <rFont val="Tahoma"/>
            <family val="2"/>
          </rPr>
          <t>If this highlights as an error, consider upsizing the Tether size for better ribbon utilization</t>
        </r>
      </text>
    </comment>
    <comment ref="C1554" authorId="1" shapeId="0">
      <text>
        <r>
          <rPr>
            <b/>
            <sz val="9"/>
            <color indexed="81"/>
            <rFont val="Tahoma"/>
            <family val="2"/>
          </rPr>
          <t>DBL REV requires TWO rows!
TPL REV requires THREE rows!
QD REV requires FOUR rows!</t>
        </r>
      </text>
    </comment>
    <comment ref="J1554" authorId="1" shapeId="0">
      <text>
        <r>
          <rPr>
            <b/>
            <sz val="9"/>
            <color indexed="81"/>
            <rFont val="Tahoma"/>
            <family val="2"/>
          </rPr>
          <t>If this highlights as an error, consider upsizing the Tether size for better ribbon utilization</t>
        </r>
      </text>
    </comment>
    <comment ref="C1555" authorId="1" shapeId="0">
      <text>
        <r>
          <rPr>
            <b/>
            <sz val="9"/>
            <color indexed="81"/>
            <rFont val="Tahoma"/>
            <family val="2"/>
          </rPr>
          <t>DBL REV requires TWO rows!
TPL REV requires THREE rows!
QD REV requires FOUR rows!</t>
        </r>
      </text>
    </comment>
    <comment ref="J1555" authorId="1" shapeId="0">
      <text>
        <r>
          <rPr>
            <b/>
            <sz val="9"/>
            <color indexed="81"/>
            <rFont val="Tahoma"/>
            <family val="2"/>
          </rPr>
          <t>If this highlights as an error, consider upsizing the Tether size for better ribbon utilization</t>
        </r>
      </text>
    </comment>
    <comment ref="C1556" authorId="1" shapeId="0">
      <text>
        <r>
          <rPr>
            <b/>
            <sz val="9"/>
            <color indexed="81"/>
            <rFont val="Tahoma"/>
            <family val="2"/>
          </rPr>
          <t>DBL REV requires TWO rows!
TPL REV requires THREE rows!
QD REV requires FOUR rows!</t>
        </r>
      </text>
    </comment>
    <comment ref="J1556" authorId="1" shapeId="0">
      <text>
        <r>
          <rPr>
            <b/>
            <sz val="9"/>
            <color indexed="81"/>
            <rFont val="Tahoma"/>
            <family val="2"/>
          </rPr>
          <t>If this highlights as an error, consider upsizing the Tether size for better ribbon utilization</t>
        </r>
      </text>
    </comment>
    <comment ref="C1557" authorId="1" shapeId="0">
      <text>
        <r>
          <rPr>
            <b/>
            <sz val="9"/>
            <color indexed="81"/>
            <rFont val="Tahoma"/>
            <family val="2"/>
          </rPr>
          <t>DBL REV requires TWO rows!
TPL REV requires THREE rows!
QD REV requires FOUR rows!</t>
        </r>
      </text>
    </comment>
    <comment ref="J1557" authorId="1" shapeId="0">
      <text>
        <r>
          <rPr>
            <b/>
            <sz val="9"/>
            <color indexed="81"/>
            <rFont val="Tahoma"/>
            <family val="2"/>
          </rPr>
          <t>If this highlights as an error, consider upsizing the Tether size for better ribbon utilization</t>
        </r>
      </text>
    </comment>
    <comment ref="C1558" authorId="1" shapeId="0">
      <text>
        <r>
          <rPr>
            <b/>
            <sz val="9"/>
            <color indexed="81"/>
            <rFont val="Tahoma"/>
            <family val="2"/>
          </rPr>
          <t>DBL REV requires TWO rows!
TPL REV requires THREE rows!
QD REV requires FOUR rows!</t>
        </r>
      </text>
    </comment>
    <comment ref="J1558" authorId="1" shapeId="0">
      <text>
        <r>
          <rPr>
            <b/>
            <sz val="9"/>
            <color indexed="81"/>
            <rFont val="Tahoma"/>
            <family val="2"/>
          </rPr>
          <t>If this highlights as an error, consider upsizing the Tether size for better ribbon utilization</t>
        </r>
      </text>
    </comment>
    <comment ref="B156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text>
        <r>
          <rPr>
            <b/>
            <sz val="8"/>
            <color indexed="81"/>
            <rFont val="Tahoma"/>
            <family val="2"/>
          </rPr>
          <t>This will be added to Planning Load Block A for TOTAL</t>
        </r>
        <r>
          <rPr>
            <sz val="8"/>
            <color indexed="81"/>
            <rFont val="Tahoma"/>
            <family val="2"/>
          </rPr>
          <t xml:space="preserve">
</t>
        </r>
      </text>
    </comment>
    <comment ref="J1564" authorId="0" shapeId="0">
      <text>
        <r>
          <rPr>
            <b/>
            <sz val="8"/>
            <color indexed="81"/>
            <rFont val="Tahoma"/>
            <family val="2"/>
          </rPr>
          <t>This is the PON OUT count that is not assigned in this cable reel.</t>
        </r>
        <r>
          <rPr>
            <sz val="8"/>
            <color indexed="81"/>
            <rFont val="Tahoma"/>
            <family val="2"/>
          </rPr>
          <t xml:space="preserve">
</t>
        </r>
      </text>
    </comment>
    <comment ref="P1564" authorId="1" shapeId="0">
      <text>
        <r>
          <rPr>
            <b/>
            <sz val="9"/>
            <color indexed="81"/>
            <rFont val="Tahoma"/>
            <family val="2"/>
          </rPr>
          <t>REMEMBER: 2-Fbr Tethers are NOT available for RPX CABLE!</t>
        </r>
      </text>
    </comment>
    <comment ref="Q1564" authorId="1" shapeId="0">
      <text>
        <r>
          <rPr>
            <b/>
            <sz val="9"/>
            <color indexed="81"/>
            <rFont val="Tahoma"/>
            <family val="2"/>
          </rPr>
          <t>REMEMBER: 2-Fbr Tethers are NOT available for RPX CABLE!</t>
        </r>
      </text>
    </comment>
    <comment ref="S1564" authorId="1" shapeId="0">
      <text>
        <r>
          <rPr>
            <b/>
            <sz val="9"/>
            <color indexed="81"/>
            <rFont val="Tahoma"/>
            <family val="2"/>
          </rPr>
          <t>REMEMBER: 2-Fbr Tethers are NOT available for RPX CABLE!</t>
        </r>
      </text>
    </comment>
    <comment ref="T1564" authorId="1" shapeId="0">
      <text>
        <r>
          <rPr>
            <b/>
            <sz val="9"/>
            <color indexed="81"/>
            <rFont val="Tahoma"/>
            <family val="2"/>
          </rPr>
          <t>REMEMBER: 2-Fbr Tethers are NOT available for RPX CABLE!</t>
        </r>
      </text>
    </comment>
    <comment ref="B156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text>
        <r>
          <rPr>
            <b/>
            <sz val="8"/>
            <color indexed="81"/>
            <rFont val="Tahoma"/>
            <family val="2"/>
          </rPr>
          <t>Make sure you add this number to "TAT FIBERS ASSIGNED" for the total required in the Load Block on the prints.</t>
        </r>
      </text>
    </comment>
    <comment ref="G1565" authorId="0" shapeId="0">
      <text>
        <r>
          <rPr>
            <b/>
            <sz val="8"/>
            <color indexed="81"/>
            <rFont val="Tahoma"/>
            <family val="2"/>
          </rPr>
          <t>Includes "DEAD" Count (No PON count assigned)</t>
        </r>
      </text>
    </comment>
    <comment ref="I156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text>
        <r>
          <rPr>
            <b/>
            <sz val="9"/>
            <color indexed="81"/>
            <rFont val="Tahoma"/>
            <family val="2"/>
          </rPr>
          <t>REMEMBER: 6-Fbr Tethers are NOT available for RPX CABLE!</t>
        </r>
      </text>
    </comment>
    <comment ref="Q1566" authorId="1" shapeId="0">
      <text>
        <r>
          <rPr>
            <b/>
            <sz val="9"/>
            <color indexed="81"/>
            <rFont val="Tahoma"/>
            <family val="2"/>
          </rPr>
          <t>REMEMBER: 6-Fbr Tethers are NOT available for RPX CABLE!</t>
        </r>
      </text>
    </comment>
    <comment ref="S1566" authorId="1" shapeId="0">
      <text>
        <r>
          <rPr>
            <b/>
            <sz val="9"/>
            <color indexed="81"/>
            <rFont val="Tahoma"/>
            <family val="2"/>
          </rPr>
          <t>REMEMBER: 6-Fbr Tethers are NOT available for RPX CABLE!</t>
        </r>
      </text>
    </comment>
    <comment ref="T1566" authorId="1" shapeId="0">
      <text>
        <r>
          <rPr>
            <b/>
            <sz val="9"/>
            <color indexed="81"/>
            <rFont val="Tahoma"/>
            <family val="2"/>
          </rPr>
          <t>REMEMBER: 6-Fbr Tethers are NOT available for AERIAL CABLE!</t>
        </r>
      </text>
    </comment>
    <comment ref="B156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text>
        <r>
          <rPr>
            <b/>
            <sz val="8"/>
            <color indexed="81"/>
            <rFont val="Tahoma"/>
            <family val="2"/>
          </rPr>
          <t>These are "manufacturing rules" and general warnings</t>
        </r>
        <r>
          <rPr>
            <sz val="8"/>
            <color indexed="81"/>
            <rFont val="Tahoma"/>
            <family val="2"/>
          </rPr>
          <t xml:space="preserve">
</t>
        </r>
      </text>
    </comment>
    <comment ref="B157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text>
        <r>
          <rPr>
            <b/>
            <sz val="8"/>
            <color indexed="81"/>
            <rFont val="Tahoma"/>
            <family val="2"/>
          </rPr>
          <t>This number is a sum of TOTAL PLANNED plus the ASSIGNED TO TETHERS</t>
        </r>
        <r>
          <rPr>
            <sz val="8"/>
            <color indexed="81"/>
            <rFont val="Tahoma"/>
            <family val="2"/>
          </rPr>
          <t xml:space="preserve">
</t>
        </r>
      </text>
    </comment>
    <comment ref="Z1572" authorId="0" shapeId="0">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text>
        <r>
          <rPr>
            <b/>
            <sz val="8"/>
            <color indexed="81"/>
            <rFont val="Tahoma"/>
            <family val="2"/>
          </rPr>
          <t>Counting from High count Backwards- this is Fiber Strand 133</t>
        </r>
      </text>
    </comment>
    <comment ref="AB1572" authorId="0" shapeId="0">
      <text>
        <r>
          <rPr>
            <b/>
            <sz val="8"/>
            <color indexed="81"/>
            <rFont val="Tahoma"/>
            <family val="2"/>
          </rPr>
          <t>Counting from High count Backwards- this is Fiber Strand 144</t>
        </r>
        <r>
          <rPr>
            <sz val="8"/>
            <color indexed="81"/>
            <rFont val="Tahoma"/>
            <family val="2"/>
          </rPr>
          <t xml:space="preserve">
</t>
        </r>
      </text>
    </comment>
    <comment ref="C1573" authorId="0" shapeId="0">
      <text>
        <r>
          <rPr>
            <b/>
            <sz val="8"/>
            <color indexed="81"/>
            <rFont val="Tahoma"/>
            <family val="2"/>
          </rPr>
          <t xml:space="preserve">Select if this tether will be used to feed a CFST or a lateral cable. </t>
        </r>
      </text>
    </comment>
    <comment ref="D1573" authorId="0" shapeId="0">
      <text>
        <r>
          <rPr>
            <b/>
            <sz val="8"/>
            <color indexed="81"/>
            <rFont val="Tahoma"/>
            <family val="2"/>
          </rPr>
          <t>Note the Terminal Address to keep your locations straight</t>
        </r>
        <r>
          <rPr>
            <sz val="8"/>
            <color indexed="81"/>
            <rFont val="Tahoma"/>
            <family val="2"/>
          </rPr>
          <t xml:space="preserve">
</t>
        </r>
      </text>
    </comment>
    <comment ref="E1573" authorId="0" shapeId="0">
      <text>
        <r>
          <rPr>
            <b/>
            <sz val="9"/>
            <color indexed="81"/>
            <rFont val="Calibri"/>
            <family val="2"/>
            <scheme val="minor"/>
          </rPr>
          <t>Pick the Tether Size for the location</t>
        </r>
        <r>
          <rPr>
            <sz val="8"/>
            <color indexed="81"/>
            <rFont val="Tahoma"/>
            <family val="2"/>
          </rPr>
          <t xml:space="preserve">
</t>
        </r>
      </text>
    </comment>
    <comment ref="F1573" authorId="2" shapeId="0">
      <text>
        <r>
          <rPr>
            <b/>
            <sz val="9"/>
            <color indexed="81"/>
            <rFont val="Tahoma"/>
            <family val="2"/>
          </rPr>
          <t>Identify TCF or FST location.
Leave blank if tether is NOT for a TCF or FST!</t>
        </r>
      </text>
    </comment>
    <comment ref="H1573" authorId="0" shapeId="0">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text>
        <r>
          <rPr>
            <b/>
            <sz val="8"/>
            <color indexed="81"/>
            <rFont val="Tahoma"/>
            <family val="2"/>
          </rPr>
          <t>If any of these numbers are negative, check your PON count and Cable size</t>
        </r>
      </text>
    </comment>
    <comment ref="J157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text>
        <r>
          <rPr>
            <b/>
            <sz val="9"/>
            <color indexed="81"/>
            <rFont val="Tahoma"/>
            <family val="2"/>
          </rPr>
          <t>Leave blank if using 10' Terminal Tail
Enter Tail length if greater than 10'</t>
        </r>
      </text>
    </comment>
    <comment ref="M1573" authorId="0" shapeId="0">
      <text>
        <r>
          <rPr>
            <b/>
            <sz val="8"/>
            <color indexed="81"/>
            <rFont val="Tahoma"/>
            <family val="2"/>
          </rPr>
          <t>Make design notes such as slack coils, realingment loops,  or location notes</t>
        </r>
      </text>
    </comment>
    <comment ref="Z1573" authorId="0" shapeId="0">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text>
        <r>
          <rPr>
            <b/>
            <sz val="8"/>
            <color indexed="81"/>
            <rFont val="Tahoma"/>
            <family val="2"/>
          </rPr>
          <t xml:space="preserve">Counting from High count Backwards- this is Fiber Strand 145
</t>
        </r>
      </text>
    </comment>
    <comment ref="AB1573" authorId="0" shapeId="0">
      <text>
        <r>
          <rPr>
            <b/>
            <sz val="8"/>
            <color indexed="81"/>
            <rFont val="Tahoma"/>
            <family val="2"/>
          </rPr>
          <t>Counting from High count Backwards- this is Fiber Strand 156</t>
        </r>
      </text>
    </comment>
    <comment ref="J1575" authorId="1" shapeId="0">
      <text>
        <r>
          <rPr>
            <b/>
            <sz val="9"/>
            <color indexed="81"/>
            <rFont val="Tahoma"/>
            <family val="2"/>
          </rPr>
          <t>If this highlights as an error, consider upsizing the Tether size for better ribbon utilization</t>
        </r>
      </text>
    </comment>
    <comment ref="J1576" authorId="1" shapeId="0">
      <text>
        <r>
          <rPr>
            <b/>
            <sz val="9"/>
            <color indexed="81"/>
            <rFont val="Tahoma"/>
            <family val="2"/>
          </rPr>
          <t>If this highlights as an error, consider upsizing the Tether size for better ribbon utilization</t>
        </r>
      </text>
    </comment>
    <comment ref="J1577" authorId="1" shapeId="0">
      <text>
        <r>
          <rPr>
            <b/>
            <sz val="9"/>
            <color indexed="81"/>
            <rFont val="Tahoma"/>
            <family val="2"/>
          </rPr>
          <t>If this highlights as an error, consider upsizing the Tether size for better ribbon utilization</t>
        </r>
      </text>
    </comment>
    <comment ref="J1578" authorId="1" shapeId="0">
      <text>
        <r>
          <rPr>
            <b/>
            <sz val="9"/>
            <color indexed="81"/>
            <rFont val="Tahoma"/>
            <family val="2"/>
          </rPr>
          <t>If this highlights as an error, consider upsizing the Tether size for better ribbon utilization</t>
        </r>
      </text>
    </comment>
    <comment ref="J1579" authorId="1" shapeId="0">
      <text>
        <r>
          <rPr>
            <b/>
            <sz val="9"/>
            <color indexed="81"/>
            <rFont val="Tahoma"/>
            <family val="2"/>
          </rPr>
          <t>If this highlights as an error, consider upsizing the Tether size for better ribbon utilization</t>
        </r>
      </text>
    </comment>
    <comment ref="J1580" authorId="1" shapeId="0">
      <text>
        <r>
          <rPr>
            <b/>
            <sz val="9"/>
            <color indexed="81"/>
            <rFont val="Tahoma"/>
            <family val="2"/>
          </rPr>
          <t>If this highlights as an error, consider upsizing the Tether size for better ribbon utilization</t>
        </r>
      </text>
    </comment>
    <comment ref="J1581" authorId="1" shapeId="0">
      <text>
        <r>
          <rPr>
            <b/>
            <sz val="9"/>
            <color indexed="81"/>
            <rFont val="Tahoma"/>
            <family val="2"/>
          </rPr>
          <t>If this highlights as an error, consider upsizing the Tether size for better ribbon utilization</t>
        </r>
      </text>
    </comment>
    <comment ref="J1582" authorId="1" shapeId="0">
      <text>
        <r>
          <rPr>
            <b/>
            <sz val="9"/>
            <color indexed="81"/>
            <rFont val="Tahoma"/>
            <family val="2"/>
          </rPr>
          <t>If this highlights as an error, consider upsizing the Tether size for better ribbon utilization</t>
        </r>
      </text>
    </comment>
    <comment ref="J1583" authorId="1" shapeId="0">
      <text>
        <r>
          <rPr>
            <b/>
            <sz val="9"/>
            <color indexed="81"/>
            <rFont val="Tahoma"/>
            <family val="2"/>
          </rPr>
          <t>If this highlights as an error, consider upsizing the Tether size for better ribbon utilization</t>
        </r>
      </text>
    </comment>
    <comment ref="J1584" authorId="1" shapeId="0">
      <text>
        <r>
          <rPr>
            <b/>
            <sz val="9"/>
            <color indexed="81"/>
            <rFont val="Tahoma"/>
            <family val="2"/>
          </rPr>
          <t>If this highlights as an error, consider upsizing the Tether size for better ribbon utilization</t>
        </r>
      </text>
    </comment>
    <comment ref="J1585" authorId="1" shapeId="0">
      <text>
        <r>
          <rPr>
            <b/>
            <sz val="9"/>
            <color indexed="81"/>
            <rFont val="Tahoma"/>
            <family val="2"/>
          </rPr>
          <t>If this highlights as an error, consider upsizing the Tether size for better ribbon utilization</t>
        </r>
      </text>
    </comment>
    <comment ref="J1586" authorId="1" shapeId="0">
      <text>
        <r>
          <rPr>
            <b/>
            <sz val="9"/>
            <color indexed="81"/>
            <rFont val="Tahoma"/>
            <family val="2"/>
          </rPr>
          <t>If this highlights as an error, consider upsizing the Tether size for better ribbon utilization</t>
        </r>
      </text>
    </comment>
    <comment ref="J1587" authorId="1" shapeId="0">
      <text>
        <r>
          <rPr>
            <b/>
            <sz val="9"/>
            <color indexed="81"/>
            <rFont val="Tahoma"/>
            <family val="2"/>
          </rPr>
          <t>If this highlights as an error, consider upsizing the Tether size for better ribbon utilization</t>
        </r>
      </text>
    </comment>
    <comment ref="J1588" authorId="1" shapeId="0">
      <text>
        <r>
          <rPr>
            <b/>
            <sz val="9"/>
            <color indexed="81"/>
            <rFont val="Tahoma"/>
            <family val="2"/>
          </rPr>
          <t>If this highlights as an error, consider upsizing the Tether size for better ribbon utilization</t>
        </r>
      </text>
    </comment>
    <comment ref="J1589" authorId="1" shapeId="0">
      <text>
        <r>
          <rPr>
            <b/>
            <sz val="9"/>
            <color indexed="81"/>
            <rFont val="Tahoma"/>
            <family val="2"/>
          </rPr>
          <t>If this highlights as an error, consider upsizing the Tether size for better ribbon utilization</t>
        </r>
      </text>
    </comment>
    <comment ref="J1590" authorId="1" shapeId="0">
      <text>
        <r>
          <rPr>
            <b/>
            <sz val="9"/>
            <color indexed="81"/>
            <rFont val="Tahoma"/>
            <family val="2"/>
          </rPr>
          <t>If this highlights as an error, consider upsizing the Tether size for better ribbon utilization</t>
        </r>
      </text>
    </comment>
    <comment ref="J1591" authorId="1" shapeId="0">
      <text>
        <r>
          <rPr>
            <b/>
            <sz val="9"/>
            <color indexed="81"/>
            <rFont val="Tahoma"/>
            <family val="2"/>
          </rPr>
          <t>If this highlights as an error, consider upsizing the Tether size for better ribbon utilization</t>
        </r>
      </text>
    </comment>
    <comment ref="J1592" authorId="1" shapeId="0">
      <text>
        <r>
          <rPr>
            <b/>
            <sz val="9"/>
            <color indexed="81"/>
            <rFont val="Tahoma"/>
            <family val="2"/>
          </rPr>
          <t>If this highlights as an error, consider upsizing the Tether size for better ribbon utilization</t>
        </r>
      </text>
    </comment>
    <comment ref="C1593" authorId="1" shapeId="0">
      <text>
        <r>
          <rPr>
            <b/>
            <sz val="9"/>
            <color indexed="81"/>
            <rFont val="Tahoma"/>
            <family val="2"/>
          </rPr>
          <t>DBL REV requires TWO rows!
TPL REV requires THREE rows!
QD REV requires FOUR rows!</t>
        </r>
      </text>
    </comment>
    <comment ref="J1593" authorId="1" shapeId="0">
      <text>
        <r>
          <rPr>
            <b/>
            <sz val="9"/>
            <color indexed="81"/>
            <rFont val="Tahoma"/>
            <family val="2"/>
          </rPr>
          <t>If this highlights as an error, consider upsizing the Tether size for better ribbon utilization</t>
        </r>
      </text>
    </comment>
    <comment ref="C1594" authorId="1" shapeId="0">
      <text>
        <r>
          <rPr>
            <b/>
            <sz val="9"/>
            <color indexed="81"/>
            <rFont val="Tahoma"/>
            <family val="2"/>
          </rPr>
          <t>DBL REV requires TWO rows!
TPL REV requires THREE rows!
QD REV requires FOUR rows!</t>
        </r>
      </text>
    </comment>
    <comment ref="J1594" authorId="1" shapeId="0">
      <text>
        <r>
          <rPr>
            <b/>
            <sz val="9"/>
            <color indexed="81"/>
            <rFont val="Tahoma"/>
            <family val="2"/>
          </rPr>
          <t>If this highlights as an error, consider upsizing the Tether size for better ribbon utilization</t>
        </r>
      </text>
    </comment>
    <comment ref="C1595" authorId="1" shapeId="0">
      <text>
        <r>
          <rPr>
            <b/>
            <sz val="9"/>
            <color indexed="81"/>
            <rFont val="Tahoma"/>
            <family val="2"/>
          </rPr>
          <t>DBL REV requires TWO rows!
TPL REV requires THREE rows!
QD REV requires FOUR rows!</t>
        </r>
      </text>
    </comment>
    <comment ref="J1595" authorId="1" shapeId="0">
      <text>
        <r>
          <rPr>
            <b/>
            <sz val="9"/>
            <color indexed="81"/>
            <rFont val="Tahoma"/>
            <family val="2"/>
          </rPr>
          <t>If this highlights as an error, consider upsizing the Tether size for better ribbon utilization</t>
        </r>
      </text>
    </comment>
    <comment ref="C1596" authorId="1" shapeId="0">
      <text>
        <r>
          <rPr>
            <b/>
            <sz val="9"/>
            <color indexed="81"/>
            <rFont val="Tahoma"/>
            <family val="2"/>
          </rPr>
          <t>DBL REV requires TWO rows!
TPL REV requires THREE rows!
QD REV requires FOUR rows!</t>
        </r>
      </text>
    </comment>
    <comment ref="J1596" authorId="1" shapeId="0">
      <text>
        <r>
          <rPr>
            <b/>
            <sz val="9"/>
            <color indexed="81"/>
            <rFont val="Tahoma"/>
            <family val="2"/>
          </rPr>
          <t>If this highlights as an error, consider upsizing the Tether size for better ribbon utilization</t>
        </r>
      </text>
    </comment>
    <comment ref="C1597" authorId="1" shapeId="0">
      <text>
        <r>
          <rPr>
            <b/>
            <sz val="9"/>
            <color indexed="81"/>
            <rFont val="Tahoma"/>
            <family val="2"/>
          </rPr>
          <t>DBL REV requires TWO rows!
TPL REV requires THREE rows!
QD REV requires FOUR rows!</t>
        </r>
      </text>
    </comment>
    <comment ref="J1597" authorId="1" shapeId="0">
      <text>
        <r>
          <rPr>
            <b/>
            <sz val="9"/>
            <color indexed="81"/>
            <rFont val="Tahoma"/>
            <family val="2"/>
          </rPr>
          <t>If this highlights as an error, consider upsizing the Tether size for better ribbon utilization</t>
        </r>
      </text>
    </comment>
    <comment ref="C1598" authorId="1" shapeId="0">
      <text>
        <r>
          <rPr>
            <b/>
            <sz val="9"/>
            <color indexed="81"/>
            <rFont val="Tahoma"/>
            <family val="2"/>
          </rPr>
          <t>DBL REV requires TWO rows!
TPL REV requires THREE rows!
QD REV requires FOUR rows!</t>
        </r>
      </text>
    </comment>
    <comment ref="J1598" authorId="1" shapeId="0">
      <text>
        <r>
          <rPr>
            <b/>
            <sz val="9"/>
            <color indexed="81"/>
            <rFont val="Tahoma"/>
            <family val="2"/>
          </rPr>
          <t>If this highlights as an error, consider upsizing the Tether size for better ribbon utilization</t>
        </r>
      </text>
    </comment>
    <comment ref="C1599" authorId="1" shapeId="0">
      <text>
        <r>
          <rPr>
            <b/>
            <sz val="9"/>
            <color indexed="81"/>
            <rFont val="Tahoma"/>
            <family val="2"/>
          </rPr>
          <t>DBL REV requires TWO rows!
TPL REV requires THREE rows!
QD REV requires FOUR rows!</t>
        </r>
      </text>
    </comment>
    <comment ref="J1599" authorId="1" shapeId="0">
      <text>
        <r>
          <rPr>
            <b/>
            <sz val="9"/>
            <color indexed="81"/>
            <rFont val="Tahoma"/>
            <family val="2"/>
          </rPr>
          <t>If this highlights as an error, consider upsizing the Tether size for better ribbon utilization</t>
        </r>
      </text>
    </comment>
    <comment ref="B160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text>
        <r>
          <rPr>
            <b/>
            <sz val="8"/>
            <color indexed="81"/>
            <rFont val="Tahoma"/>
            <family val="2"/>
          </rPr>
          <t>This will be added to Planning Load Block A for TOTAL</t>
        </r>
        <r>
          <rPr>
            <sz val="8"/>
            <color indexed="81"/>
            <rFont val="Tahoma"/>
            <family val="2"/>
          </rPr>
          <t xml:space="preserve">
</t>
        </r>
      </text>
    </comment>
    <comment ref="J1605" authorId="0" shapeId="0">
      <text>
        <r>
          <rPr>
            <b/>
            <sz val="8"/>
            <color indexed="81"/>
            <rFont val="Tahoma"/>
            <family val="2"/>
          </rPr>
          <t>This is the PON OUT count that is not assigned in this cable reel.</t>
        </r>
        <r>
          <rPr>
            <sz val="8"/>
            <color indexed="81"/>
            <rFont val="Tahoma"/>
            <family val="2"/>
          </rPr>
          <t xml:space="preserve">
</t>
        </r>
      </text>
    </comment>
    <comment ref="P1605" authorId="1" shapeId="0">
      <text>
        <r>
          <rPr>
            <b/>
            <sz val="9"/>
            <color indexed="81"/>
            <rFont val="Tahoma"/>
            <family val="2"/>
          </rPr>
          <t>REMEMBER: 2-Fbr Tethers are NOT available for RPX CABLE!</t>
        </r>
      </text>
    </comment>
    <comment ref="Q1605" authorId="1" shapeId="0">
      <text>
        <r>
          <rPr>
            <b/>
            <sz val="9"/>
            <color indexed="81"/>
            <rFont val="Tahoma"/>
            <family val="2"/>
          </rPr>
          <t>REMEMBER: 2-Fbr Tethers are NOT available for RPX CABLE!</t>
        </r>
      </text>
    </comment>
    <comment ref="S1605" authorId="1" shapeId="0">
      <text>
        <r>
          <rPr>
            <b/>
            <sz val="9"/>
            <color indexed="81"/>
            <rFont val="Tahoma"/>
            <family val="2"/>
          </rPr>
          <t>REMEMBER: 2-Fbr Tethers are NOT available for RPX CABLE!</t>
        </r>
      </text>
    </comment>
    <comment ref="T1605" authorId="1" shapeId="0">
      <text>
        <r>
          <rPr>
            <b/>
            <sz val="9"/>
            <color indexed="81"/>
            <rFont val="Tahoma"/>
            <family val="2"/>
          </rPr>
          <t>REMEMBER: 2-Fbr Tethers are NOT available for RPX CABLE!</t>
        </r>
      </text>
    </comment>
    <comment ref="B160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text>
        <r>
          <rPr>
            <b/>
            <sz val="8"/>
            <color indexed="81"/>
            <rFont val="Tahoma"/>
            <family val="2"/>
          </rPr>
          <t>Make sure you add this number to "TAT FIBERS ASSIGNED" for the total required in the Load Block on the prints.</t>
        </r>
      </text>
    </comment>
    <comment ref="G1606" authorId="0" shapeId="0">
      <text>
        <r>
          <rPr>
            <b/>
            <sz val="8"/>
            <color indexed="81"/>
            <rFont val="Tahoma"/>
            <family val="2"/>
          </rPr>
          <t>Includes "DEAD" Count (No PON count assigned)</t>
        </r>
      </text>
    </comment>
    <comment ref="I160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text>
        <r>
          <rPr>
            <b/>
            <sz val="9"/>
            <color indexed="81"/>
            <rFont val="Tahoma"/>
            <family val="2"/>
          </rPr>
          <t>REMEMBER: 6-Fbr Tethers are NOT available for RPX CABLE!</t>
        </r>
      </text>
    </comment>
    <comment ref="Q1607" authorId="1" shapeId="0">
      <text>
        <r>
          <rPr>
            <b/>
            <sz val="9"/>
            <color indexed="81"/>
            <rFont val="Tahoma"/>
            <family val="2"/>
          </rPr>
          <t>REMEMBER: 6-Fbr Tethers are NOT available for RPX CABLE!</t>
        </r>
      </text>
    </comment>
    <comment ref="S1607" authorId="1" shapeId="0">
      <text>
        <r>
          <rPr>
            <b/>
            <sz val="9"/>
            <color indexed="81"/>
            <rFont val="Tahoma"/>
            <family val="2"/>
          </rPr>
          <t>REMEMBER: 6-Fbr Tethers are NOT available for RPX CABLE!</t>
        </r>
      </text>
    </comment>
    <comment ref="T1607" authorId="1" shapeId="0">
      <text>
        <r>
          <rPr>
            <b/>
            <sz val="9"/>
            <color indexed="81"/>
            <rFont val="Tahoma"/>
            <family val="2"/>
          </rPr>
          <t>REMEMBER: 6-Fbr Tethers are NOT available for AERIAL CABLE!</t>
        </r>
      </text>
    </comment>
    <comment ref="B160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text>
        <r>
          <rPr>
            <b/>
            <sz val="8"/>
            <color indexed="81"/>
            <rFont val="Tahoma"/>
            <family val="2"/>
          </rPr>
          <t>These are "manufacturing rules" and general warnings</t>
        </r>
        <r>
          <rPr>
            <sz val="8"/>
            <color indexed="81"/>
            <rFont val="Tahoma"/>
            <family val="2"/>
          </rPr>
          <t xml:space="preserve">
</t>
        </r>
      </text>
    </comment>
    <comment ref="B161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text>
        <r>
          <rPr>
            <b/>
            <sz val="8"/>
            <color indexed="81"/>
            <rFont val="Tahoma"/>
            <family val="2"/>
          </rPr>
          <t>This number is a sum of TOTAL PLANNED plus the ASSIGNED TO TETHERS</t>
        </r>
        <r>
          <rPr>
            <sz val="8"/>
            <color indexed="81"/>
            <rFont val="Tahoma"/>
            <family val="2"/>
          </rPr>
          <t xml:space="preserve">
</t>
        </r>
      </text>
    </comment>
    <comment ref="Z1613" authorId="0" shapeId="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text>
        <r>
          <rPr>
            <b/>
            <sz val="8"/>
            <color indexed="81"/>
            <rFont val="Tahoma"/>
            <family val="2"/>
          </rPr>
          <t>Counting from High count Backwards- this is Fiber Strand 133</t>
        </r>
      </text>
    </comment>
    <comment ref="AB1613" authorId="0" shapeId="0">
      <text>
        <r>
          <rPr>
            <b/>
            <sz val="8"/>
            <color indexed="81"/>
            <rFont val="Tahoma"/>
            <family val="2"/>
          </rPr>
          <t>Counting from High count Backwards- this is Fiber Strand 144</t>
        </r>
        <r>
          <rPr>
            <sz val="8"/>
            <color indexed="81"/>
            <rFont val="Tahoma"/>
            <family val="2"/>
          </rPr>
          <t xml:space="preserve">
</t>
        </r>
      </text>
    </comment>
    <comment ref="C1614" authorId="0" shapeId="0">
      <text>
        <r>
          <rPr>
            <b/>
            <sz val="8"/>
            <color indexed="81"/>
            <rFont val="Tahoma"/>
            <family val="2"/>
          </rPr>
          <t xml:space="preserve">Select if this tether will be used to feed a CFST or a lateral cable. </t>
        </r>
      </text>
    </comment>
    <comment ref="D1614" authorId="0" shapeId="0">
      <text>
        <r>
          <rPr>
            <b/>
            <sz val="8"/>
            <color indexed="81"/>
            <rFont val="Tahoma"/>
            <family val="2"/>
          </rPr>
          <t>Note the Terminal Address to keep your locations straight</t>
        </r>
        <r>
          <rPr>
            <sz val="8"/>
            <color indexed="81"/>
            <rFont val="Tahoma"/>
            <family val="2"/>
          </rPr>
          <t xml:space="preserve">
</t>
        </r>
      </text>
    </comment>
    <comment ref="E1614" authorId="0" shapeId="0">
      <text>
        <r>
          <rPr>
            <b/>
            <sz val="9"/>
            <color indexed="81"/>
            <rFont val="Calibri"/>
            <family val="2"/>
            <scheme val="minor"/>
          </rPr>
          <t>Pick the Tether Size for the location</t>
        </r>
        <r>
          <rPr>
            <sz val="8"/>
            <color indexed="81"/>
            <rFont val="Tahoma"/>
            <family val="2"/>
          </rPr>
          <t xml:space="preserve">
</t>
        </r>
      </text>
    </comment>
    <comment ref="F1614" authorId="2" shapeId="0">
      <text>
        <r>
          <rPr>
            <b/>
            <sz val="9"/>
            <color indexed="81"/>
            <rFont val="Tahoma"/>
            <family val="2"/>
          </rPr>
          <t>Identify TCF or FST location.
Leave blank if tether is NOT for a TCF or FST!</t>
        </r>
      </text>
    </comment>
    <comment ref="H1614" authorId="0" shapeId="0">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text>
        <r>
          <rPr>
            <b/>
            <sz val="8"/>
            <color indexed="81"/>
            <rFont val="Tahoma"/>
            <family val="2"/>
          </rPr>
          <t>If any of these numbers are negative, check your PON count and Cable size</t>
        </r>
      </text>
    </comment>
    <comment ref="J161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text>
        <r>
          <rPr>
            <b/>
            <sz val="9"/>
            <color indexed="81"/>
            <rFont val="Tahoma"/>
            <family val="2"/>
          </rPr>
          <t>Leave blank if using 10' Terminal Tail
Enter Tail length if greater than 10'</t>
        </r>
      </text>
    </comment>
    <comment ref="M1614" authorId="0" shapeId="0">
      <text>
        <r>
          <rPr>
            <b/>
            <sz val="8"/>
            <color indexed="81"/>
            <rFont val="Tahoma"/>
            <family val="2"/>
          </rPr>
          <t>Make design notes such as slack coils, realingment loops,  or location notes</t>
        </r>
      </text>
    </comment>
    <comment ref="Z1614" authorId="0" shapeId="0">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text>
        <r>
          <rPr>
            <b/>
            <sz val="8"/>
            <color indexed="81"/>
            <rFont val="Tahoma"/>
            <family val="2"/>
          </rPr>
          <t xml:space="preserve">Counting from High count Backwards- this is Fiber Strand 145
</t>
        </r>
      </text>
    </comment>
    <comment ref="AB1614" authorId="0" shapeId="0">
      <text>
        <r>
          <rPr>
            <b/>
            <sz val="8"/>
            <color indexed="81"/>
            <rFont val="Tahoma"/>
            <family val="2"/>
          </rPr>
          <t>Counting from High count Backwards- this is Fiber Strand 156</t>
        </r>
      </text>
    </comment>
    <comment ref="J1616" authorId="1" shapeId="0">
      <text>
        <r>
          <rPr>
            <b/>
            <sz val="9"/>
            <color indexed="81"/>
            <rFont val="Tahoma"/>
            <family val="2"/>
          </rPr>
          <t>If this highlights as an error, consider upsizing the Tether size for better ribbon utilization</t>
        </r>
      </text>
    </comment>
    <comment ref="J1617" authorId="1" shapeId="0">
      <text>
        <r>
          <rPr>
            <b/>
            <sz val="9"/>
            <color indexed="81"/>
            <rFont val="Tahoma"/>
            <family val="2"/>
          </rPr>
          <t>If this highlights as an error, consider upsizing the Tether size for better ribbon utilization</t>
        </r>
      </text>
    </comment>
    <comment ref="J1618" authorId="1" shapeId="0">
      <text>
        <r>
          <rPr>
            <b/>
            <sz val="9"/>
            <color indexed="81"/>
            <rFont val="Tahoma"/>
            <family val="2"/>
          </rPr>
          <t>If this highlights as an error, consider upsizing the Tether size for better ribbon utilization</t>
        </r>
      </text>
    </comment>
    <comment ref="J1619" authorId="1" shapeId="0">
      <text>
        <r>
          <rPr>
            <b/>
            <sz val="9"/>
            <color indexed="81"/>
            <rFont val="Tahoma"/>
            <family val="2"/>
          </rPr>
          <t>If this highlights as an error, consider upsizing the Tether size for better ribbon utilization</t>
        </r>
      </text>
    </comment>
    <comment ref="J1620" authorId="1" shapeId="0">
      <text>
        <r>
          <rPr>
            <b/>
            <sz val="9"/>
            <color indexed="81"/>
            <rFont val="Tahoma"/>
            <family val="2"/>
          </rPr>
          <t>If this highlights as an error, consider upsizing the Tether size for better ribbon utilization</t>
        </r>
      </text>
    </comment>
    <comment ref="J1621" authorId="1" shapeId="0">
      <text>
        <r>
          <rPr>
            <b/>
            <sz val="9"/>
            <color indexed="81"/>
            <rFont val="Tahoma"/>
            <family val="2"/>
          </rPr>
          <t>If this highlights as an error, consider upsizing the Tether size for better ribbon utilization</t>
        </r>
      </text>
    </comment>
    <comment ref="J1622" authorId="1" shapeId="0">
      <text>
        <r>
          <rPr>
            <b/>
            <sz val="9"/>
            <color indexed="81"/>
            <rFont val="Tahoma"/>
            <family val="2"/>
          </rPr>
          <t>If this highlights as an error, consider upsizing the Tether size for better ribbon utilization</t>
        </r>
      </text>
    </comment>
    <comment ref="J1623" authorId="1" shapeId="0">
      <text>
        <r>
          <rPr>
            <b/>
            <sz val="9"/>
            <color indexed="81"/>
            <rFont val="Tahoma"/>
            <family val="2"/>
          </rPr>
          <t>If this highlights as an error, consider upsizing the Tether size for better ribbon utilization</t>
        </r>
      </text>
    </comment>
    <comment ref="J1624" authorId="1" shapeId="0">
      <text>
        <r>
          <rPr>
            <b/>
            <sz val="9"/>
            <color indexed="81"/>
            <rFont val="Tahoma"/>
            <family val="2"/>
          </rPr>
          <t>If this highlights as an error, consider upsizing the Tether size for better ribbon utilization</t>
        </r>
      </text>
    </comment>
    <comment ref="J1625" authorId="1" shapeId="0">
      <text>
        <r>
          <rPr>
            <b/>
            <sz val="9"/>
            <color indexed="81"/>
            <rFont val="Tahoma"/>
            <family val="2"/>
          </rPr>
          <t>If this highlights as an error, consider upsizing the Tether size for better ribbon utilization</t>
        </r>
      </text>
    </comment>
    <comment ref="J1626" authorId="1" shapeId="0">
      <text>
        <r>
          <rPr>
            <b/>
            <sz val="9"/>
            <color indexed="81"/>
            <rFont val="Tahoma"/>
            <family val="2"/>
          </rPr>
          <t>If this highlights as an error, consider upsizing the Tether size for better ribbon utilization</t>
        </r>
      </text>
    </comment>
    <comment ref="J1627" authorId="1" shapeId="0">
      <text>
        <r>
          <rPr>
            <b/>
            <sz val="9"/>
            <color indexed="81"/>
            <rFont val="Tahoma"/>
            <family val="2"/>
          </rPr>
          <t>If this highlights as an error, consider upsizing the Tether size for better ribbon utilization</t>
        </r>
      </text>
    </comment>
    <comment ref="J1628" authorId="1" shapeId="0">
      <text>
        <r>
          <rPr>
            <b/>
            <sz val="9"/>
            <color indexed="81"/>
            <rFont val="Tahoma"/>
            <family val="2"/>
          </rPr>
          <t>If this highlights as an error, consider upsizing the Tether size for better ribbon utilization</t>
        </r>
      </text>
    </comment>
    <comment ref="J1629" authorId="1" shapeId="0">
      <text>
        <r>
          <rPr>
            <b/>
            <sz val="9"/>
            <color indexed="81"/>
            <rFont val="Tahoma"/>
            <family val="2"/>
          </rPr>
          <t>If this highlights as an error, consider upsizing the Tether size for better ribbon utilization</t>
        </r>
      </text>
    </comment>
    <comment ref="J1630" authorId="1" shapeId="0">
      <text>
        <r>
          <rPr>
            <b/>
            <sz val="9"/>
            <color indexed="81"/>
            <rFont val="Tahoma"/>
            <family val="2"/>
          </rPr>
          <t>If this highlights as an error, consider upsizing the Tether size for better ribbon utilization</t>
        </r>
      </text>
    </comment>
    <comment ref="J1631" authorId="1" shapeId="0">
      <text>
        <r>
          <rPr>
            <b/>
            <sz val="9"/>
            <color indexed="81"/>
            <rFont val="Tahoma"/>
            <family val="2"/>
          </rPr>
          <t>If this highlights as an error, consider upsizing the Tether size for better ribbon utilization</t>
        </r>
      </text>
    </comment>
    <comment ref="J1632" authorId="1" shapeId="0">
      <text>
        <r>
          <rPr>
            <b/>
            <sz val="9"/>
            <color indexed="81"/>
            <rFont val="Tahoma"/>
            <family val="2"/>
          </rPr>
          <t>If this highlights as an error, consider upsizing the Tether size for better ribbon utilization</t>
        </r>
      </text>
    </comment>
    <comment ref="J1633" authorId="1" shapeId="0">
      <text>
        <r>
          <rPr>
            <b/>
            <sz val="9"/>
            <color indexed="81"/>
            <rFont val="Tahoma"/>
            <family val="2"/>
          </rPr>
          <t>If this highlights as an error, consider upsizing the Tether size for better ribbon utilization</t>
        </r>
      </text>
    </comment>
    <comment ref="C1634" authorId="1" shapeId="0">
      <text>
        <r>
          <rPr>
            <b/>
            <sz val="9"/>
            <color indexed="81"/>
            <rFont val="Tahoma"/>
            <family val="2"/>
          </rPr>
          <t>DBL REV requires TWO rows!
TPL REV requires THREE rows!
QD REV requires FOUR rows!</t>
        </r>
      </text>
    </comment>
    <comment ref="J1634" authorId="1" shapeId="0">
      <text>
        <r>
          <rPr>
            <b/>
            <sz val="9"/>
            <color indexed="81"/>
            <rFont val="Tahoma"/>
            <family val="2"/>
          </rPr>
          <t>If this highlights as an error, consider upsizing the Tether size for better ribbon utilization</t>
        </r>
      </text>
    </comment>
    <comment ref="C1635" authorId="1" shapeId="0">
      <text>
        <r>
          <rPr>
            <b/>
            <sz val="9"/>
            <color indexed="81"/>
            <rFont val="Tahoma"/>
            <family val="2"/>
          </rPr>
          <t>DBL REV requires TWO rows!
TPL REV requires THREE rows!
QD REV requires FOUR rows!</t>
        </r>
      </text>
    </comment>
    <comment ref="J1635" authorId="1" shapeId="0">
      <text>
        <r>
          <rPr>
            <b/>
            <sz val="9"/>
            <color indexed="81"/>
            <rFont val="Tahoma"/>
            <family val="2"/>
          </rPr>
          <t>If this highlights as an error, consider upsizing the Tether size for better ribbon utilization</t>
        </r>
      </text>
    </comment>
    <comment ref="C1636" authorId="1" shapeId="0">
      <text>
        <r>
          <rPr>
            <b/>
            <sz val="9"/>
            <color indexed="81"/>
            <rFont val="Tahoma"/>
            <family val="2"/>
          </rPr>
          <t>DBL REV requires TWO rows!
TPL REV requires THREE rows!
QD REV requires FOUR rows!</t>
        </r>
      </text>
    </comment>
    <comment ref="J1636" authorId="1" shapeId="0">
      <text>
        <r>
          <rPr>
            <b/>
            <sz val="9"/>
            <color indexed="81"/>
            <rFont val="Tahoma"/>
            <family val="2"/>
          </rPr>
          <t>If this highlights as an error, consider upsizing the Tether size for better ribbon utilization</t>
        </r>
      </text>
    </comment>
    <comment ref="C1637" authorId="1" shapeId="0">
      <text>
        <r>
          <rPr>
            <b/>
            <sz val="9"/>
            <color indexed="81"/>
            <rFont val="Tahoma"/>
            <family val="2"/>
          </rPr>
          <t>DBL REV requires TWO rows!
TPL REV requires THREE rows!
QD REV requires FOUR rows!</t>
        </r>
      </text>
    </comment>
    <comment ref="J1637" authorId="1" shapeId="0">
      <text>
        <r>
          <rPr>
            <b/>
            <sz val="9"/>
            <color indexed="81"/>
            <rFont val="Tahoma"/>
            <family val="2"/>
          </rPr>
          <t>If this highlights as an error, consider upsizing the Tether size for better ribbon utilization</t>
        </r>
      </text>
    </comment>
    <comment ref="C1638" authorId="1" shapeId="0">
      <text>
        <r>
          <rPr>
            <b/>
            <sz val="9"/>
            <color indexed="81"/>
            <rFont val="Tahoma"/>
            <family val="2"/>
          </rPr>
          <t>DBL REV requires TWO rows!
TPL REV requires THREE rows!
QD REV requires FOUR rows!</t>
        </r>
      </text>
    </comment>
    <comment ref="J1638" authorId="1" shapeId="0">
      <text>
        <r>
          <rPr>
            <b/>
            <sz val="9"/>
            <color indexed="81"/>
            <rFont val="Tahoma"/>
            <family val="2"/>
          </rPr>
          <t>If this highlights as an error, consider upsizing the Tether size for better ribbon utilization</t>
        </r>
      </text>
    </comment>
    <comment ref="C1639" authorId="1" shapeId="0">
      <text>
        <r>
          <rPr>
            <b/>
            <sz val="9"/>
            <color indexed="81"/>
            <rFont val="Tahoma"/>
            <family val="2"/>
          </rPr>
          <t>DBL REV requires TWO rows!
TPL REV requires THREE rows!
QD REV requires FOUR rows!</t>
        </r>
      </text>
    </comment>
    <comment ref="J1639" authorId="1" shapeId="0">
      <text>
        <r>
          <rPr>
            <b/>
            <sz val="9"/>
            <color indexed="81"/>
            <rFont val="Tahoma"/>
            <family val="2"/>
          </rPr>
          <t>If this highlights as an error, consider upsizing the Tether size for better ribbon utilization</t>
        </r>
      </text>
    </comment>
    <comment ref="C1640" authorId="1" shapeId="0">
      <text>
        <r>
          <rPr>
            <b/>
            <sz val="9"/>
            <color indexed="81"/>
            <rFont val="Tahoma"/>
            <family val="2"/>
          </rPr>
          <t>DBL REV requires TWO rows!
TPL REV requires THREE rows!
QD REV requires FOUR rows!</t>
        </r>
      </text>
    </comment>
    <comment ref="J1640" authorId="1" shapeId="0">
      <text>
        <r>
          <rPr>
            <b/>
            <sz val="9"/>
            <color indexed="81"/>
            <rFont val="Tahoma"/>
            <family val="2"/>
          </rPr>
          <t>If this highlights as an error, consider upsizing the Tether size for better ribbon utilization</t>
        </r>
      </text>
    </comment>
    <comment ref="B164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text>
        <r>
          <rPr>
            <b/>
            <sz val="8"/>
            <color indexed="81"/>
            <rFont val="Tahoma"/>
            <family val="2"/>
          </rPr>
          <t>This will be added to Planning Load Block A for TOTAL</t>
        </r>
        <r>
          <rPr>
            <sz val="8"/>
            <color indexed="81"/>
            <rFont val="Tahoma"/>
            <family val="2"/>
          </rPr>
          <t xml:space="preserve">
</t>
        </r>
      </text>
    </comment>
    <comment ref="J1646" authorId="0" shapeId="0">
      <text>
        <r>
          <rPr>
            <b/>
            <sz val="8"/>
            <color indexed="81"/>
            <rFont val="Tahoma"/>
            <family val="2"/>
          </rPr>
          <t>This is the PON OUT count that is not assigned in this cable reel.</t>
        </r>
        <r>
          <rPr>
            <sz val="8"/>
            <color indexed="81"/>
            <rFont val="Tahoma"/>
            <family val="2"/>
          </rPr>
          <t xml:space="preserve">
</t>
        </r>
      </text>
    </comment>
    <comment ref="P1646" authorId="1" shapeId="0">
      <text>
        <r>
          <rPr>
            <b/>
            <sz val="9"/>
            <color indexed="81"/>
            <rFont val="Tahoma"/>
            <family val="2"/>
          </rPr>
          <t>REMEMBER: 2-Fbr Tethers are NOT available for RPX CABLE!</t>
        </r>
      </text>
    </comment>
    <comment ref="Q1646" authorId="1" shapeId="0">
      <text>
        <r>
          <rPr>
            <b/>
            <sz val="9"/>
            <color indexed="81"/>
            <rFont val="Tahoma"/>
            <family val="2"/>
          </rPr>
          <t>REMEMBER: 2-Fbr Tethers are NOT available for RPX CABLE!</t>
        </r>
      </text>
    </comment>
    <comment ref="S1646" authorId="1" shapeId="0">
      <text>
        <r>
          <rPr>
            <b/>
            <sz val="9"/>
            <color indexed="81"/>
            <rFont val="Tahoma"/>
            <family val="2"/>
          </rPr>
          <t>REMEMBER: 2-Fbr Tethers are NOT available for RPX CABLE!</t>
        </r>
      </text>
    </comment>
    <comment ref="T1646" authorId="1" shapeId="0">
      <text>
        <r>
          <rPr>
            <b/>
            <sz val="9"/>
            <color indexed="81"/>
            <rFont val="Tahoma"/>
            <family val="2"/>
          </rPr>
          <t>REMEMBER: 2-Fbr Tethers are NOT available for RPX CABLE!</t>
        </r>
      </text>
    </comment>
    <comment ref="B164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text>
        <r>
          <rPr>
            <b/>
            <sz val="8"/>
            <color indexed="81"/>
            <rFont val="Tahoma"/>
            <family val="2"/>
          </rPr>
          <t>Make sure you add this number to "TAT FIBERS ASSIGNED" for the total required in the Load Block on the prints.</t>
        </r>
      </text>
    </comment>
    <comment ref="G1647" authorId="0" shapeId="0">
      <text>
        <r>
          <rPr>
            <b/>
            <sz val="8"/>
            <color indexed="81"/>
            <rFont val="Tahoma"/>
            <family val="2"/>
          </rPr>
          <t>Includes "DEAD" Count (No PON count assigned)</t>
        </r>
      </text>
    </comment>
    <comment ref="I164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text>
        <r>
          <rPr>
            <b/>
            <sz val="9"/>
            <color indexed="81"/>
            <rFont val="Tahoma"/>
            <family val="2"/>
          </rPr>
          <t>REMEMBER: 6-Fbr Tethers are NOT available for RPX CABLE!</t>
        </r>
      </text>
    </comment>
    <comment ref="Q1648" authorId="1" shapeId="0">
      <text>
        <r>
          <rPr>
            <b/>
            <sz val="9"/>
            <color indexed="81"/>
            <rFont val="Tahoma"/>
            <family val="2"/>
          </rPr>
          <t>REMEMBER: 6-Fbr Tethers are NOT available for RPX CABLE!</t>
        </r>
      </text>
    </comment>
    <comment ref="S1648" authorId="1" shapeId="0">
      <text>
        <r>
          <rPr>
            <b/>
            <sz val="9"/>
            <color indexed="81"/>
            <rFont val="Tahoma"/>
            <family val="2"/>
          </rPr>
          <t>REMEMBER: 6-Fbr Tethers are NOT available for RPX CABLE!</t>
        </r>
      </text>
    </comment>
    <comment ref="T1648" authorId="1" shapeId="0">
      <text>
        <r>
          <rPr>
            <b/>
            <sz val="9"/>
            <color indexed="81"/>
            <rFont val="Tahoma"/>
            <family val="2"/>
          </rPr>
          <t>REMEMBER: 6-Fbr Tethers are NOT available for AERIAL CABLE!</t>
        </r>
      </text>
    </comment>
    <comment ref="B164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text>
        <r>
          <rPr>
            <b/>
            <sz val="8"/>
            <color indexed="81"/>
            <rFont val="Tahoma"/>
            <family val="2"/>
          </rPr>
          <t>These are "manufacturing rules" and general warnings</t>
        </r>
        <r>
          <rPr>
            <sz val="8"/>
            <color indexed="81"/>
            <rFont val="Tahoma"/>
            <family val="2"/>
          </rPr>
          <t xml:space="preserve">
</t>
        </r>
      </text>
    </comment>
    <comment ref="B165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text>
        <r>
          <rPr>
            <b/>
            <sz val="8"/>
            <color indexed="81"/>
            <rFont val="Tahoma"/>
            <family val="2"/>
          </rPr>
          <t>This number is a sum of TOTAL PLANNED plus the ASSIGNED TO TETHERS</t>
        </r>
        <r>
          <rPr>
            <sz val="8"/>
            <color indexed="81"/>
            <rFont val="Tahoma"/>
            <family val="2"/>
          </rPr>
          <t xml:space="preserve">
</t>
        </r>
      </text>
    </comment>
    <comment ref="Z1654" authorId="0" shapeId="0">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text>
        <r>
          <rPr>
            <b/>
            <sz val="8"/>
            <color indexed="81"/>
            <rFont val="Tahoma"/>
            <family val="2"/>
          </rPr>
          <t>Counting from High count Backwards- this is Fiber Strand 133</t>
        </r>
      </text>
    </comment>
    <comment ref="AB1654" authorId="0" shapeId="0">
      <text>
        <r>
          <rPr>
            <b/>
            <sz val="8"/>
            <color indexed="81"/>
            <rFont val="Tahoma"/>
            <family val="2"/>
          </rPr>
          <t>Counting from High count Backwards- this is Fiber Strand 144</t>
        </r>
        <r>
          <rPr>
            <sz val="8"/>
            <color indexed="81"/>
            <rFont val="Tahoma"/>
            <family val="2"/>
          </rPr>
          <t xml:space="preserve">
</t>
        </r>
      </text>
    </comment>
    <comment ref="C1655" authorId="0" shapeId="0">
      <text>
        <r>
          <rPr>
            <b/>
            <sz val="8"/>
            <color indexed="81"/>
            <rFont val="Tahoma"/>
            <family val="2"/>
          </rPr>
          <t xml:space="preserve">Select if this tether will be used to feed a CFST or a lateral cable. </t>
        </r>
      </text>
    </comment>
    <comment ref="D1655" authorId="0" shapeId="0">
      <text>
        <r>
          <rPr>
            <b/>
            <sz val="8"/>
            <color indexed="81"/>
            <rFont val="Tahoma"/>
            <family val="2"/>
          </rPr>
          <t>Note the Terminal Address to keep your locations straight</t>
        </r>
        <r>
          <rPr>
            <sz val="8"/>
            <color indexed="81"/>
            <rFont val="Tahoma"/>
            <family val="2"/>
          </rPr>
          <t xml:space="preserve">
</t>
        </r>
      </text>
    </comment>
    <comment ref="E1655" authorId="0" shapeId="0">
      <text>
        <r>
          <rPr>
            <b/>
            <sz val="9"/>
            <color indexed="81"/>
            <rFont val="Calibri"/>
            <family val="2"/>
            <scheme val="minor"/>
          </rPr>
          <t>Pick the Tether Size for the location</t>
        </r>
        <r>
          <rPr>
            <sz val="8"/>
            <color indexed="81"/>
            <rFont val="Tahoma"/>
            <family val="2"/>
          </rPr>
          <t xml:space="preserve">
</t>
        </r>
      </text>
    </comment>
    <comment ref="F1655" authorId="2" shapeId="0">
      <text>
        <r>
          <rPr>
            <b/>
            <sz val="9"/>
            <color indexed="81"/>
            <rFont val="Tahoma"/>
            <family val="2"/>
          </rPr>
          <t>Identify TCF or FST location.
Leave blank if tether is NOT for a TCF or FST!</t>
        </r>
      </text>
    </comment>
    <comment ref="H1655" authorId="0" shapeId="0">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text>
        <r>
          <rPr>
            <b/>
            <sz val="8"/>
            <color indexed="81"/>
            <rFont val="Tahoma"/>
            <family val="2"/>
          </rPr>
          <t>If any of these numbers are negative, check your PON count and Cable size</t>
        </r>
      </text>
    </comment>
    <comment ref="J165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text>
        <r>
          <rPr>
            <b/>
            <sz val="9"/>
            <color indexed="81"/>
            <rFont val="Tahoma"/>
            <family val="2"/>
          </rPr>
          <t>Leave blank if using 10' Terminal Tail
Enter Tail length if greater than 10'</t>
        </r>
      </text>
    </comment>
    <comment ref="M1655" authorId="0" shapeId="0">
      <text>
        <r>
          <rPr>
            <b/>
            <sz val="8"/>
            <color indexed="81"/>
            <rFont val="Tahoma"/>
            <family val="2"/>
          </rPr>
          <t>Make design notes such as slack coils, realingment loops,  or location notes</t>
        </r>
      </text>
    </comment>
    <comment ref="Z1655" authorId="0" shapeId="0">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text>
        <r>
          <rPr>
            <b/>
            <sz val="8"/>
            <color indexed="81"/>
            <rFont val="Tahoma"/>
            <family val="2"/>
          </rPr>
          <t xml:space="preserve">Counting from High count Backwards- this is Fiber Strand 145
</t>
        </r>
      </text>
    </comment>
    <comment ref="AB1655" authorId="0" shapeId="0">
      <text>
        <r>
          <rPr>
            <b/>
            <sz val="8"/>
            <color indexed="81"/>
            <rFont val="Tahoma"/>
            <family val="2"/>
          </rPr>
          <t>Counting from High count Backwards- this is Fiber Strand 156</t>
        </r>
      </text>
    </comment>
    <comment ref="J1657" authorId="1" shapeId="0">
      <text>
        <r>
          <rPr>
            <b/>
            <sz val="9"/>
            <color indexed="81"/>
            <rFont val="Tahoma"/>
            <family val="2"/>
          </rPr>
          <t>If this highlights as an error, consider upsizing the Tether size for better ribbon utilization</t>
        </r>
      </text>
    </comment>
    <comment ref="J1658" authorId="1" shapeId="0">
      <text>
        <r>
          <rPr>
            <b/>
            <sz val="9"/>
            <color indexed="81"/>
            <rFont val="Tahoma"/>
            <family val="2"/>
          </rPr>
          <t>If this highlights as an error, consider upsizing the Tether size for better ribbon utilization</t>
        </r>
      </text>
    </comment>
    <comment ref="J1659" authorId="1" shapeId="0">
      <text>
        <r>
          <rPr>
            <b/>
            <sz val="9"/>
            <color indexed="81"/>
            <rFont val="Tahoma"/>
            <family val="2"/>
          </rPr>
          <t>If this highlights as an error, consider upsizing the Tether size for better ribbon utilization</t>
        </r>
      </text>
    </comment>
    <comment ref="J1660" authorId="1" shapeId="0">
      <text>
        <r>
          <rPr>
            <b/>
            <sz val="9"/>
            <color indexed="81"/>
            <rFont val="Tahoma"/>
            <family val="2"/>
          </rPr>
          <t>If this highlights as an error, consider upsizing the Tether size for better ribbon utilization</t>
        </r>
      </text>
    </comment>
    <comment ref="J1661" authorId="1" shapeId="0">
      <text>
        <r>
          <rPr>
            <b/>
            <sz val="9"/>
            <color indexed="81"/>
            <rFont val="Tahoma"/>
            <family val="2"/>
          </rPr>
          <t>If this highlights as an error, consider upsizing the Tether size for better ribbon utilization</t>
        </r>
      </text>
    </comment>
    <comment ref="J1662" authorId="1" shapeId="0">
      <text>
        <r>
          <rPr>
            <b/>
            <sz val="9"/>
            <color indexed="81"/>
            <rFont val="Tahoma"/>
            <family val="2"/>
          </rPr>
          <t>If this highlights as an error, consider upsizing the Tether size for better ribbon utilization</t>
        </r>
      </text>
    </comment>
    <comment ref="J1663" authorId="1" shapeId="0">
      <text>
        <r>
          <rPr>
            <b/>
            <sz val="9"/>
            <color indexed="81"/>
            <rFont val="Tahoma"/>
            <family val="2"/>
          </rPr>
          <t>If this highlights as an error, consider upsizing the Tether size for better ribbon utilization</t>
        </r>
      </text>
    </comment>
    <comment ref="J1664" authorId="1" shapeId="0">
      <text>
        <r>
          <rPr>
            <b/>
            <sz val="9"/>
            <color indexed="81"/>
            <rFont val="Tahoma"/>
            <family val="2"/>
          </rPr>
          <t>If this highlights as an error, consider upsizing the Tether size for better ribbon utilization</t>
        </r>
      </text>
    </comment>
    <comment ref="J1665" authorId="1" shapeId="0">
      <text>
        <r>
          <rPr>
            <b/>
            <sz val="9"/>
            <color indexed="81"/>
            <rFont val="Tahoma"/>
            <family val="2"/>
          </rPr>
          <t>If this highlights as an error, consider upsizing the Tether size for better ribbon utilization</t>
        </r>
      </text>
    </comment>
    <comment ref="J1666" authorId="1" shapeId="0">
      <text>
        <r>
          <rPr>
            <b/>
            <sz val="9"/>
            <color indexed="81"/>
            <rFont val="Tahoma"/>
            <family val="2"/>
          </rPr>
          <t>If this highlights as an error, consider upsizing the Tether size for better ribbon utilization</t>
        </r>
      </text>
    </comment>
    <comment ref="J1667" authorId="1" shapeId="0">
      <text>
        <r>
          <rPr>
            <b/>
            <sz val="9"/>
            <color indexed="81"/>
            <rFont val="Tahoma"/>
            <family val="2"/>
          </rPr>
          <t>If this highlights as an error, consider upsizing the Tether size for better ribbon utilization</t>
        </r>
      </text>
    </comment>
    <comment ref="J1668" authorId="1" shapeId="0">
      <text>
        <r>
          <rPr>
            <b/>
            <sz val="9"/>
            <color indexed="81"/>
            <rFont val="Tahoma"/>
            <family val="2"/>
          </rPr>
          <t>If this highlights as an error, consider upsizing the Tether size for better ribbon utilization</t>
        </r>
      </text>
    </comment>
    <comment ref="J1669" authorId="1" shapeId="0">
      <text>
        <r>
          <rPr>
            <b/>
            <sz val="9"/>
            <color indexed="81"/>
            <rFont val="Tahoma"/>
            <family val="2"/>
          </rPr>
          <t>If this highlights as an error, consider upsizing the Tether size for better ribbon utilization</t>
        </r>
      </text>
    </comment>
    <comment ref="J1670" authorId="1" shapeId="0">
      <text>
        <r>
          <rPr>
            <b/>
            <sz val="9"/>
            <color indexed="81"/>
            <rFont val="Tahoma"/>
            <family val="2"/>
          </rPr>
          <t>If this highlights as an error, consider upsizing the Tether size for better ribbon utilization</t>
        </r>
      </text>
    </comment>
    <comment ref="J1671" authorId="1" shapeId="0">
      <text>
        <r>
          <rPr>
            <b/>
            <sz val="9"/>
            <color indexed="81"/>
            <rFont val="Tahoma"/>
            <family val="2"/>
          </rPr>
          <t>If this highlights as an error, consider upsizing the Tether size for better ribbon utilization</t>
        </r>
      </text>
    </comment>
    <comment ref="J1672" authorId="1" shapeId="0">
      <text>
        <r>
          <rPr>
            <b/>
            <sz val="9"/>
            <color indexed="81"/>
            <rFont val="Tahoma"/>
            <family val="2"/>
          </rPr>
          <t>If this highlights as an error, consider upsizing the Tether size for better ribbon utilization</t>
        </r>
      </text>
    </comment>
    <comment ref="J1673" authorId="1" shapeId="0">
      <text>
        <r>
          <rPr>
            <b/>
            <sz val="9"/>
            <color indexed="81"/>
            <rFont val="Tahoma"/>
            <family val="2"/>
          </rPr>
          <t>If this highlights as an error, consider upsizing the Tether size for better ribbon utilization</t>
        </r>
      </text>
    </comment>
    <comment ref="J1674" authorId="1" shapeId="0">
      <text>
        <r>
          <rPr>
            <b/>
            <sz val="9"/>
            <color indexed="81"/>
            <rFont val="Tahoma"/>
            <family val="2"/>
          </rPr>
          <t>If this highlights as an error, consider upsizing the Tether size for better ribbon utilization</t>
        </r>
      </text>
    </comment>
    <comment ref="C1675" authorId="1" shapeId="0">
      <text>
        <r>
          <rPr>
            <b/>
            <sz val="9"/>
            <color indexed="81"/>
            <rFont val="Tahoma"/>
            <family val="2"/>
          </rPr>
          <t>DBL REV requires TWO rows!
TPL REV requires THREE rows!
QD REV requires FOUR rows!</t>
        </r>
      </text>
    </comment>
    <comment ref="J1675" authorId="1" shapeId="0">
      <text>
        <r>
          <rPr>
            <b/>
            <sz val="9"/>
            <color indexed="81"/>
            <rFont val="Tahoma"/>
            <family val="2"/>
          </rPr>
          <t>If this highlights as an error, consider upsizing the Tether size for better ribbon utilization</t>
        </r>
      </text>
    </comment>
    <comment ref="C1676" authorId="1" shapeId="0">
      <text>
        <r>
          <rPr>
            <b/>
            <sz val="9"/>
            <color indexed="81"/>
            <rFont val="Tahoma"/>
            <family val="2"/>
          </rPr>
          <t>DBL REV requires TWO rows!
TPL REV requires THREE rows!
QD REV requires FOUR rows!</t>
        </r>
      </text>
    </comment>
    <comment ref="J1676" authorId="1" shapeId="0">
      <text>
        <r>
          <rPr>
            <b/>
            <sz val="9"/>
            <color indexed="81"/>
            <rFont val="Tahoma"/>
            <family val="2"/>
          </rPr>
          <t>If this highlights as an error, consider upsizing the Tether size for better ribbon utilization</t>
        </r>
      </text>
    </comment>
    <comment ref="C1677" authorId="1" shapeId="0">
      <text>
        <r>
          <rPr>
            <b/>
            <sz val="9"/>
            <color indexed="81"/>
            <rFont val="Tahoma"/>
            <family val="2"/>
          </rPr>
          <t>DBL REV requires TWO rows!
TPL REV requires THREE rows!
QD REV requires FOUR rows!</t>
        </r>
      </text>
    </comment>
    <comment ref="J1677" authorId="1" shapeId="0">
      <text>
        <r>
          <rPr>
            <b/>
            <sz val="9"/>
            <color indexed="81"/>
            <rFont val="Tahoma"/>
            <family val="2"/>
          </rPr>
          <t>If this highlights as an error, consider upsizing the Tether size for better ribbon utilization</t>
        </r>
      </text>
    </comment>
    <comment ref="C1678" authorId="1" shapeId="0">
      <text>
        <r>
          <rPr>
            <b/>
            <sz val="9"/>
            <color indexed="81"/>
            <rFont val="Tahoma"/>
            <family val="2"/>
          </rPr>
          <t>DBL REV requires TWO rows!
TPL REV requires THREE rows!
QD REV requires FOUR rows!</t>
        </r>
      </text>
    </comment>
    <comment ref="J1678" authorId="1" shapeId="0">
      <text>
        <r>
          <rPr>
            <b/>
            <sz val="9"/>
            <color indexed="81"/>
            <rFont val="Tahoma"/>
            <family val="2"/>
          </rPr>
          <t>If this highlights as an error, consider upsizing the Tether size for better ribbon utilization</t>
        </r>
      </text>
    </comment>
    <comment ref="C1679" authorId="1" shapeId="0">
      <text>
        <r>
          <rPr>
            <b/>
            <sz val="9"/>
            <color indexed="81"/>
            <rFont val="Tahoma"/>
            <family val="2"/>
          </rPr>
          <t>DBL REV requires TWO rows!
TPL REV requires THREE rows!
QD REV requires FOUR rows!</t>
        </r>
      </text>
    </comment>
    <comment ref="J1679" authorId="1" shapeId="0">
      <text>
        <r>
          <rPr>
            <b/>
            <sz val="9"/>
            <color indexed="81"/>
            <rFont val="Tahoma"/>
            <family val="2"/>
          </rPr>
          <t>If this highlights as an error, consider upsizing the Tether size for better ribbon utilization</t>
        </r>
      </text>
    </comment>
    <comment ref="C1680" authorId="1" shapeId="0">
      <text>
        <r>
          <rPr>
            <b/>
            <sz val="9"/>
            <color indexed="81"/>
            <rFont val="Tahoma"/>
            <family val="2"/>
          </rPr>
          <t>DBL REV requires TWO rows!
TPL REV requires THREE rows!
QD REV requires FOUR rows!</t>
        </r>
      </text>
    </comment>
    <comment ref="J1680" authorId="1" shapeId="0">
      <text>
        <r>
          <rPr>
            <b/>
            <sz val="9"/>
            <color indexed="81"/>
            <rFont val="Tahoma"/>
            <family val="2"/>
          </rPr>
          <t>If this highlights as an error, consider upsizing the Tether size for better ribbon utilization</t>
        </r>
      </text>
    </comment>
    <comment ref="C1681" authorId="1" shapeId="0">
      <text>
        <r>
          <rPr>
            <b/>
            <sz val="9"/>
            <color indexed="81"/>
            <rFont val="Tahoma"/>
            <family val="2"/>
          </rPr>
          <t>DBL REV requires TWO rows!
TPL REV requires THREE rows!
QD REV requires FOUR rows!</t>
        </r>
      </text>
    </comment>
    <comment ref="J1681" authorId="1" shapeId="0">
      <text>
        <r>
          <rPr>
            <b/>
            <sz val="9"/>
            <color indexed="81"/>
            <rFont val="Tahoma"/>
            <family val="2"/>
          </rPr>
          <t>If this highlights as an error, consider upsizing the Tether size for better ribbon utilization</t>
        </r>
      </text>
    </comment>
    <comment ref="B168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text>
        <r>
          <rPr>
            <b/>
            <sz val="8"/>
            <color indexed="81"/>
            <rFont val="Tahoma"/>
            <family val="2"/>
          </rPr>
          <t>This will be added to Planning Load Block A for TOTAL</t>
        </r>
        <r>
          <rPr>
            <sz val="8"/>
            <color indexed="81"/>
            <rFont val="Tahoma"/>
            <family val="2"/>
          </rPr>
          <t xml:space="preserve">
</t>
        </r>
      </text>
    </comment>
    <comment ref="J1687" authorId="0" shapeId="0">
      <text>
        <r>
          <rPr>
            <b/>
            <sz val="8"/>
            <color indexed="81"/>
            <rFont val="Tahoma"/>
            <family val="2"/>
          </rPr>
          <t>This is the PON OUT count that is not assigned in this cable reel.</t>
        </r>
        <r>
          <rPr>
            <sz val="8"/>
            <color indexed="81"/>
            <rFont val="Tahoma"/>
            <family val="2"/>
          </rPr>
          <t xml:space="preserve">
</t>
        </r>
      </text>
    </comment>
    <comment ref="P1687" authorId="1" shapeId="0">
      <text>
        <r>
          <rPr>
            <b/>
            <sz val="9"/>
            <color indexed="81"/>
            <rFont val="Tahoma"/>
            <family val="2"/>
          </rPr>
          <t>REMEMBER: 2-Fbr Tethers are NOT available for RPX CABLE!</t>
        </r>
      </text>
    </comment>
    <comment ref="Q1687" authorId="1" shapeId="0">
      <text>
        <r>
          <rPr>
            <b/>
            <sz val="9"/>
            <color indexed="81"/>
            <rFont val="Tahoma"/>
            <family val="2"/>
          </rPr>
          <t>REMEMBER: 2-Fbr Tethers are NOT available for RPX CABLE!</t>
        </r>
      </text>
    </comment>
    <comment ref="S1687" authorId="1" shapeId="0">
      <text>
        <r>
          <rPr>
            <b/>
            <sz val="9"/>
            <color indexed="81"/>
            <rFont val="Tahoma"/>
            <family val="2"/>
          </rPr>
          <t>REMEMBER: 2-Fbr Tethers are NOT available for RPX CABLE!</t>
        </r>
      </text>
    </comment>
    <comment ref="T1687" authorId="1" shapeId="0">
      <text>
        <r>
          <rPr>
            <b/>
            <sz val="9"/>
            <color indexed="81"/>
            <rFont val="Tahoma"/>
            <family val="2"/>
          </rPr>
          <t>REMEMBER: 2-Fbr Tethers are NOT available for RPX CABLE!</t>
        </r>
      </text>
    </comment>
    <comment ref="B168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text>
        <r>
          <rPr>
            <b/>
            <sz val="8"/>
            <color indexed="81"/>
            <rFont val="Tahoma"/>
            <family val="2"/>
          </rPr>
          <t>Make sure you add this number to "TAT FIBERS ASSIGNED" for the total required in the Load Block on the prints.</t>
        </r>
      </text>
    </comment>
    <comment ref="G1688" authorId="0" shapeId="0">
      <text>
        <r>
          <rPr>
            <b/>
            <sz val="8"/>
            <color indexed="81"/>
            <rFont val="Tahoma"/>
            <family val="2"/>
          </rPr>
          <t>Includes "DEAD" Count (No PON count assigned)</t>
        </r>
      </text>
    </comment>
    <comment ref="I168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text>
        <r>
          <rPr>
            <b/>
            <sz val="9"/>
            <color indexed="81"/>
            <rFont val="Tahoma"/>
            <family val="2"/>
          </rPr>
          <t>REMEMBER: 6-Fbr Tethers are NOT available for RPX CABLE!</t>
        </r>
      </text>
    </comment>
    <comment ref="Q1689" authorId="1" shapeId="0">
      <text>
        <r>
          <rPr>
            <b/>
            <sz val="9"/>
            <color indexed="81"/>
            <rFont val="Tahoma"/>
            <family val="2"/>
          </rPr>
          <t>REMEMBER: 6-Fbr Tethers are NOT available for RPX CABLE!</t>
        </r>
      </text>
    </comment>
    <comment ref="S1689" authorId="1" shapeId="0">
      <text>
        <r>
          <rPr>
            <b/>
            <sz val="9"/>
            <color indexed="81"/>
            <rFont val="Tahoma"/>
            <family val="2"/>
          </rPr>
          <t>REMEMBER: 6-Fbr Tethers are NOT available for RPX CABLE!</t>
        </r>
      </text>
    </comment>
    <comment ref="T1689" authorId="1" shapeId="0">
      <text>
        <r>
          <rPr>
            <b/>
            <sz val="9"/>
            <color indexed="81"/>
            <rFont val="Tahoma"/>
            <family val="2"/>
          </rPr>
          <t>REMEMBER: 6-Fbr Tethers are NOT available for AERIAL CABLE!</t>
        </r>
      </text>
    </comment>
    <comment ref="B169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text>
        <r>
          <rPr>
            <b/>
            <sz val="8"/>
            <color indexed="81"/>
            <rFont val="Tahoma"/>
            <family val="2"/>
          </rPr>
          <t>These are "manufacturing rules" and general warnings</t>
        </r>
        <r>
          <rPr>
            <sz val="8"/>
            <color indexed="81"/>
            <rFont val="Tahoma"/>
            <family val="2"/>
          </rPr>
          <t xml:space="preserve">
</t>
        </r>
      </text>
    </comment>
    <comment ref="B169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text>
        <r>
          <rPr>
            <b/>
            <sz val="8"/>
            <color indexed="81"/>
            <rFont val="Tahoma"/>
            <family val="2"/>
          </rPr>
          <t>This number is a sum of TOTAL PLANNED plus the ASSIGNED TO TETHERS</t>
        </r>
        <r>
          <rPr>
            <sz val="8"/>
            <color indexed="81"/>
            <rFont val="Tahoma"/>
            <family val="2"/>
          </rPr>
          <t xml:space="preserve">
</t>
        </r>
      </text>
    </comment>
    <comment ref="Z1695" authorId="0" shapeId="0">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text>
        <r>
          <rPr>
            <b/>
            <sz val="8"/>
            <color indexed="81"/>
            <rFont val="Tahoma"/>
            <family val="2"/>
          </rPr>
          <t>Counting from High count Backwards- this is Fiber Strand 133</t>
        </r>
      </text>
    </comment>
    <comment ref="AB1695" authorId="0" shapeId="0">
      <text>
        <r>
          <rPr>
            <b/>
            <sz val="8"/>
            <color indexed="81"/>
            <rFont val="Tahoma"/>
            <family val="2"/>
          </rPr>
          <t>Counting from High count Backwards- this is Fiber Strand 144</t>
        </r>
        <r>
          <rPr>
            <sz val="8"/>
            <color indexed="81"/>
            <rFont val="Tahoma"/>
            <family val="2"/>
          </rPr>
          <t xml:space="preserve">
</t>
        </r>
      </text>
    </comment>
    <comment ref="C1696" authorId="0" shapeId="0">
      <text>
        <r>
          <rPr>
            <b/>
            <sz val="8"/>
            <color indexed="81"/>
            <rFont val="Tahoma"/>
            <family val="2"/>
          </rPr>
          <t xml:space="preserve">Select if this tether will be used to feed a CFST or a lateral cable. </t>
        </r>
      </text>
    </comment>
    <comment ref="D1696" authorId="0" shapeId="0">
      <text>
        <r>
          <rPr>
            <b/>
            <sz val="8"/>
            <color indexed="81"/>
            <rFont val="Tahoma"/>
            <family val="2"/>
          </rPr>
          <t>Note the Terminal Address to keep your locations straight</t>
        </r>
        <r>
          <rPr>
            <sz val="8"/>
            <color indexed="81"/>
            <rFont val="Tahoma"/>
            <family val="2"/>
          </rPr>
          <t xml:space="preserve">
</t>
        </r>
      </text>
    </comment>
    <comment ref="E1696" authorId="0" shapeId="0">
      <text>
        <r>
          <rPr>
            <b/>
            <sz val="9"/>
            <color indexed="81"/>
            <rFont val="Calibri"/>
            <family val="2"/>
            <scheme val="minor"/>
          </rPr>
          <t>Pick the Tether Size for the location</t>
        </r>
        <r>
          <rPr>
            <sz val="8"/>
            <color indexed="81"/>
            <rFont val="Tahoma"/>
            <family val="2"/>
          </rPr>
          <t xml:space="preserve">
</t>
        </r>
      </text>
    </comment>
    <comment ref="F1696" authorId="2" shapeId="0">
      <text>
        <r>
          <rPr>
            <b/>
            <sz val="9"/>
            <color indexed="81"/>
            <rFont val="Tahoma"/>
            <family val="2"/>
          </rPr>
          <t>Identify TCF or FST location.
Leave blank if tether is NOT for a TCF or FST!</t>
        </r>
      </text>
    </comment>
    <comment ref="H1696" authorId="0" shapeId="0">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text>
        <r>
          <rPr>
            <b/>
            <sz val="8"/>
            <color indexed="81"/>
            <rFont val="Tahoma"/>
            <family val="2"/>
          </rPr>
          <t>If any of these numbers are negative, check your PON count and Cable size</t>
        </r>
      </text>
    </comment>
    <comment ref="J169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text>
        <r>
          <rPr>
            <b/>
            <sz val="9"/>
            <color indexed="81"/>
            <rFont val="Tahoma"/>
            <family val="2"/>
          </rPr>
          <t>Leave blank if using 10' Terminal Tail
Enter Tail length if greater than 10'</t>
        </r>
      </text>
    </comment>
    <comment ref="M1696" authorId="0" shapeId="0">
      <text>
        <r>
          <rPr>
            <b/>
            <sz val="8"/>
            <color indexed="81"/>
            <rFont val="Tahoma"/>
            <family val="2"/>
          </rPr>
          <t>Make design notes such as slack coils, realingment loops,  or location notes</t>
        </r>
      </text>
    </comment>
    <comment ref="Z1696" authorId="0" shapeId="0">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text>
        <r>
          <rPr>
            <b/>
            <sz val="8"/>
            <color indexed="81"/>
            <rFont val="Tahoma"/>
            <family val="2"/>
          </rPr>
          <t xml:space="preserve">Counting from High count Backwards- this is Fiber Strand 145
</t>
        </r>
      </text>
    </comment>
    <comment ref="AB1696" authorId="0" shapeId="0">
      <text>
        <r>
          <rPr>
            <b/>
            <sz val="8"/>
            <color indexed="81"/>
            <rFont val="Tahoma"/>
            <family val="2"/>
          </rPr>
          <t>Counting from High count Backwards- this is Fiber Strand 156</t>
        </r>
      </text>
    </comment>
    <comment ref="J1698" authorId="1" shapeId="0">
      <text>
        <r>
          <rPr>
            <b/>
            <sz val="9"/>
            <color indexed="81"/>
            <rFont val="Tahoma"/>
            <family val="2"/>
          </rPr>
          <t>If this highlights as an error, consider upsizing the Tether size for better ribbon utilization</t>
        </r>
      </text>
    </comment>
    <comment ref="J1699" authorId="1" shapeId="0">
      <text>
        <r>
          <rPr>
            <b/>
            <sz val="9"/>
            <color indexed="81"/>
            <rFont val="Tahoma"/>
            <family val="2"/>
          </rPr>
          <t>If this highlights as an error, consider upsizing the Tether size for better ribbon utilization</t>
        </r>
      </text>
    </comment>
    <comment ref="J1700" authorId="1" shapeId="0">
      <text>
        <r>
          <rPr>
            <b/>
            <sz val="9"/>
            <color indexed="81"/>
            <rFont val="Tahoma"/>
            <family val="2"/>
          </rPr>
          <t>If this highlights as an error, consider upsizing the Tether size for better ribbon utilization</t>
        </r>
      </text>
    </comment>
    <comment ref="J1701" authorId="1" shapeId="0">
      <text>
        <r>
          <rPr>
            <b/>
            <sz val="9"/>
            <color indexed="81"/>
            <rFont val="Tahoma"/>
            <family val="2"/>
          </rPr>
          <t>If this highlights as an error, consider upsizing the Tether size for better ribbon utilization</t>
        </r>
      </text>
    </comment>
    <comment ref="J1702" authorId="1" shapeId="0">
      <text>
        <r>
          <rPr>
            <b/>
            <sz val="9"/>
            <color indexed="81"/>
            <rFont val="Tahoma"/>
            <family val="2"/>
          </rPr>
          <t>If this highlights as an error, consider upsizing the Tether size for better ribbon utilization</t>
        </r>
      </text>
    </comment>
    <comment ref="J1703" authorId="1" shapeId="0">
      <text>
        <r>
          <rPr>
            <b/>
            <sz val="9"/>
            <color indexed="81"/>
            <rFont val="Tahoma"/>
            <family val="2"/>
          </rPr>
          <t>If this highlights as an error, consider upsizing the Tether size for better ribbon utilization</t>
        </r>
      </text>
    </comment>
    <comment ref="J1704" authorId="1" shapeId="0">
      <text>
        <r>
          <rPr>
            <b/>
            <sz val="9"/>
            <color indexed="81"/>
            <rFont val="Tahoma"/>
            <family val="2"/>
          </rPr>
          <t>If this highlights as an error, consider upsizing the Tether size for better ribbon utilization</t>
        </r>
      </text>
    </comment>
    <comment ref="J1705" authorId="1" shapeId="0">
      <text>
        <r>
          <rPr>
            <b/>
            <sz val="9"/>
            <color indexed="81"/>
            <rFont val="Tahoma"/>
            <family val="2"/>
          </rPr>
          <t>If this highlights as an error, consider upsizing the Tether size for better ribbon utilization</t>
        </r>
      </text>
    </comment>
    <comment ref="J1706" authorId="1" shapeId="0">
      <text>
        <r>
          <rPr>
            <b/>
            <sz val="9"/>
            <color indexed="81"/>
            <rFont val="Tahoma"/>
            <family val="2"/>
          </rPr>
          <t>If this highlights as an error, consider upsizing the Tether size for better ribbon utilization</t>
        </r>
      </text>
    </comment>
    <comment ref="J1707" authorId="1" shapeId="0">
      <text>
        <r>
          <rPr>
            <b/>
            <sz val="9"/>
            <color indexed="81"/>
            <rFont val="Tahoma"/>
            <family val="2"/>
          </rPr>
          <t>If this highlights as an error, consider upsizing the Tether size for better ribbon utilization</t>
        </r>
      </text>
    </comment>
    <comment ref="J1708" authorId="1" shapeId="0">
      <text>
        <r>
          <rPr>
            <b/>
            <sz val="9"/>
            <color indexed="81"/>
            <rFont val="Tahoma"/>
            <family val="2"/>
          </rPr>
          <t>If this highlights as an error, consider upsizing the Tether size for better ribbon utilization</t>
        </r>
      </text>
    </comment>
    <comment ref="J1709" authorId="1" shapeId="0">
      <text>
        <r>
          <rPr>
            <b/>
            <sz val="9"/>
            <color indexed="81"/>
            <rFont val="Tahoma"/>
            <family val="2"/>
          </rPr>
          <t>If this highlights as an error, consider upsizing the Tether size for better ribbon utilization</t>
        </r>
      </text>
    </comment>
    <comment ref="J1710" authorId="1" shapeId="0">
      <text>
        <r>
          <rPr>
            <b/>
            <sz val="9"/>
            <color indexed="81"/>
            <rFont val="Tahoma"/>
            <family val="2"/>
          </rPr>
          <t>If this highlights as an error, consider upsizing the Tether size for better ribbon utilization</t>
        </r>
      </text>
    </comment>
    <comment ref="J1711" authorId="1" shapeId="0">
      <text>
        <r>
          <rPr>
            <b/>
            <sz val="9"/>
            <color indexed="81"/>
            <rFont val="Tahoma"/>
            <family val="2"/>
          </rPr>
          <t>If this highlights as an error, consider upsizing the Tether size for better ribbon utilization</t>
        </r>
      </text>
    </comment>
    <comment ref="J1712" authorId="1" shapeId="0">
      <text>
        <r>
          <rPr>
            <b/>
            <sz val="9"/>
            <color indexed="81"/>
            <rFont val="Tahoma"/>
            <family val="2"/>
          </rPr>
          <t>If this highlights as an error, consider upsizing the Tether size for better ribbon utilization</t>
        </r>
      </text>
    </comment>
    <comment ref="J1713" authorId="1" shapeId="0">
      <text>
        <r>
          <rPr>
            <b/>
            <sz val="9"/>
            <color indexed="81"/>
            <rFont val="Tahoma"/>
            <family val="2"/>
          </rPr>
          <t>If this highlights as an error, consider upsizing the Tether size for better ribbon utilization</t>
        </r>
      </text>
    </comment>
    <comment ref="J1714" authorId="1" shapeId="0">
      <text>
        <r>
          <rPr>
            <b/>
            <sz val="9"/>
            <color indexed="81"/>
            <rFont val="Tahoma"/>
            <family val="2"/>
          </rPr>
          <t>If this highlights as an error, consider upsizing the Tether size for better ribbon utilization</t>
        </r>
      </text>
    </comment>
    <comment ref="J1715" authorId="1" shapeId="0">
      <text>
        <r>
          <rPr>
            <b/>
            <sz val="9"/>
            <color indexed="81"/>
            <rFont val="Tahoma"/>
            <family val="2"/>
          </rPr>
          <t>If this highlights as an error, consider upsizing the Tether size for better ribbon utilization</t>
        </r>
      </text>
    </comment>
    <comment ref="C1716" authorId="1" shapeId="0">
      <text>
        <r>
          <rPr>
            <b/>
            <sz val="9"/>
            <color indexed="81"/>
            <rFont val="Tahoma"/>
            <family val="2"/>
          </rPr>
          <t>DBL REV requires TWO rows!
TPL REV requires THREE rows!
QD REV requires FOUR rows!</t>
        </r>
      </text>
    </comment>
    <comment ref="J1716" authorId="1" shapeId="0">
      <text>
        <r>
          <rPr>
            <b/>
            <sz val="9"/>
            <color indexed="81"/>
            <rFont val="Tahoma"/>
            <family val="2"/>
          </rPr>
          <t>If this highlights as an error, consider upsizing the Tether size for better ribbon utilization</t>
        </r>
      </text>
    </comment>
    <comment ref="C1717" authorId="1" shapeId="0">
      <text>
        <r>
          <rPr>
            <b/>
            <sz val="9"/>
            <color indexed="81"/>
            <rFont val="Tahoma"/>
            <family val="2"/>
          </rPr>
          <t>DBL REV requires TWO rows!
TPL REV requires THREE rows!
QD REV requires FOUR rows!</t>
        </r>
      </text>
    </comment>
    <comment ref="J1717" authorId="1" shapeId="0">
      <text>
        <r>
          <rPr>
            <b/>
            <sz val="9"/>
            <color indexed="81"/>
            <rFont val="Tahoma"/>
            <family val="2"/>
          </rPr>
          <t>If this highlights as an error, consider upsizing the Tether size for better ribbon utilization</t>
        </r>
      </text>
    </comment>
    <comment ref="C1718" authorId="1" shapeId="0">
      <text>
        <r>
          <rPr>
            <b/>
            <sz val="9"/>
            <color indexed="81"/>
            <rFont val="Tahoma"/>
            <family val="2"/>
          </rPr>
          <t>DBL REV requires TWO rows!
TPL REV requires THREE rows!
QD REV requires FOUR rows!</t>
        </r>
      </text>
    </comment>
    <comment ref="J1718" authorId="1" shapeId="0">
      <text>
        <r>
          <rPr>
            <b/>
            <sz val="9"/>
            <color indexed="81"/>
            <rFont val="Tahoma"/>
            <family val="2"/>
          </rPr>
          <t>If this highlights as an error, consider upsizing the Tether size for better ribbon utilization</t>
        </r>
      </text>
    </comment>
    <comment ref="C1719" authorId="1" shapeId="0">
      <text>
        <r>
          <rPr>
            <b/>
            <sz val="9"/>
            <color indexed="81"/>
            <rFont val="Tahoma"/>
            <family val="2"/>
          </rPr>
          <t>DBL REV requires TWO rows!
TPL REV requires THREE rows!
QD REV requires FOUR rows!</t>
        </r>
      </text>
    </comment>
    <comment ref="J1719" authorId="1" shapeId="0">
      <text>
        <r>
          <rPr>
            <b/>
            <sz val="9"/>
            <color indexed="81"/>
            <rFont val="Tahoma"/>
            <family val="2"/>
          </rPr>
          <t>If this highlights as an error, consider upsizing the Tether size for better ribbon utilization</t>
        </r>
      </text>
    </comment>
    <comment ref="C1720" authorId="1" shapeId="0">
      <text>
        <r>
          <rPr>
            <b/>
            <sz val="9"/>
            <color indexed="81"/>
            <rFont val="Tahoma"/>
            <family val="2"/>
          </rPr>
          <t>DBL REV requires TWO rows!
TPL REV requires THREE rows!
QD REV requires FOUR rows!</t>
        </r>
      </text>
    </comment>
    <comment ref="J1720" authorId="1" shapeId="0">
      <text>
        <r>
          <rPr>
            <b/>
            <sz val="9"/>
            <color indexed="81"/>
            <rFont val="Tahoma"/>
            <family val="2"/>
          </rPr>
          <t>If this highlights as an error, consider upsizing the Tether size for better ribbon utilization</t>
        </r>
      </text>
    </comment>
    <comment ref="C1721" authorId="1" shapeId="0">
      <text>
        <r>
          <rPr>
            <b/>
            <sz val="9"/>
            <color indexed="81"/>
            <rFont val="Tahoma"/>
            <family val="2"/>
          </rPr>
          <t>DBL REV requires TWO rows!
TPL REV requires THREE rows!
QD REV requires FOUR rows!</t>
        </r>
      </text>
    </comment>
    <comment ref="J1721" authorId="1" shapeId="0">
      <text>
        <r>
          <rPr>
            <b/>
            <sz val="9"/>
            <color indexed="81"/>
            <rFont val="Tahoma"/>
            <family val="2"/>
          </rPr>
          <t>If this highlights as an error, consider upsizing the Tether size for better ribbon utilization</t>
        </r>
      </text>
    </comment>
    <comment ref="C1722" authorId="1" shapeId="0">
      <text>
        <r>
          <rPr>
            <b/>
            <sz val="9"/>
            <color indexed="81"/>
            <rFont val="Tahoma"/>
            <family val="2"/>
          </rPr>
          <t>DBL REV requires TWO rows!
TPL REV requires THREE rows!
QD REV requires FOUR rows!</t>
        </r>
      </text>
    </comment>
    <comment ref="J1722" authorId="1" shapeId="0">
      <text>
        <r>
          <rPr>
            <b/>
            <sz val="9"/>
            <color indexed="81"/>
            <rFont val="Tahoma"/>
            <family val="2"/>
          </rPr>
          <t>If this highlights as an error, consider upsizing the Tether size for better ribbon utilization</t>
        </r>
      </text>
    </comment>
    <comment ref="B172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text>
        <r>
          <rPr>
            <b/>
            <sz val="8"/>
            <color indexed="81"/>
            <rFont val="Tahoma"/>
            <family val="2"/>
          </rPr>
          <t>This will be added to Planning Load Block A for TOTAL</t>
        </r>
        <r>
          <rPr>
            <sz val="8"/>
            <color indexed="81"/>
            <rFont val="Tahoma"/>
            <family val="2"/>
          </rPr>
          <t xml:space="preserve">
</t>
        </r>
      </text>
    </comment>
    <comment ref="J1728" authorId="0" shapeId="0">
      <text>
        <r>
          <rPr>
            <b/>
            <sz val="8"/>
            <color indexed="81"/>
            <rFont val="Tahoma"/>
            <family val="2"/>
          </rPr>
          <t>This is the PON OUT count that is not assigned in this cable reel.</t>
        </r>
        <r>
          <rPr>
            <sz val="8"/>
            <color indexed="81"/>
            <rFont val="Tahoma"/>
            <family val="2"/>
          </rPr>
          <t xml:space="preserve">
</t>
        </r>
      </text>
    </comment>
    <comment ref="P1728" authorId="1" shapeId="0">
      <text>
        <r>
          <rPr>
            <b/>
            <sz val="9"/>
            <color indexed="81"/>
            <rFont val="Tahoma"/>
            <family val="2"/>
          </rPr>
          <t>REMEMBER: 2-Fbr Tethers are NOT available for RPX CABLE!</t>
        </r>
      </text>
    </comment>
    <comment ref="Q1728" authorId="1" shapeId="0">
      <text>
        <r>
          <rPr>
            <b/>
            <sz val="9"/>
            <color indexed="81"/>
            <rFont val="Tahoma"/>
            <family val="2"/>
          </rPr>
          <t>REMEMBER: 2-Fbr Tethers are NOT available for RPX CABLE!</t>
        </r>
      </text>
    </comment>
    <comment ref="S1728" authorId="1" shapeId="0">
      <text>
        <r>
          <rPr>
            <b/>
            <sz val="9"/>
            <color indexed="81"/>
            <rFont val="Tahoma"/>
            <family val="2"/>
          </rPr>
          <t>REMEMBER: 2-Fbr Tethers are NOT available for RPX CABLE!</t>
        </r>
      </text>
    </comment>
    <comment ref="T1728" authorId="1" shapeId="0">
      <text>
        <r>
          <rPr>
            <b/>
            <sz val="9"/>
            <color indexed="81"/>
            <rFont val="Tahoma"/>
            <family val="2"/>
          </rPr>
          <t>REMEMBER: 2-Fbr Tethers are NOT available for RPX CABLE!</t>
        </r>
      </text>
    </comment>
    <comment ref="B172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text>
        <r>
          <rPr>
            <b/>
            <sz val="8"/>
            <color indexed="81"/>
            <rFont val="Tahoma"/>
            <family val="2"/>
          </rPr>
          <t>Make sure you add this number to "TAT FIBERS ASSIGNED" for the total required in the Load Block on the prints.</t>
        </r>
      </text>
    </comment>
    <comment ref="G1729" authorId="0" shapeId="0">
      <text>
        <r>
          <rPr>
            <b/>
            <sz val="8"/>
            <color indexed="81"/>
            <rFont val="Tahoma"/>
            <family val="2"/>
          </rPr>
          <t>Includes "DEAD" Count (No PON count assigned)</t>
        </r>
      </text>
    </comment>
    <comment ref="I172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text>
        <r>
          <rPr>
            <b/>
            <sz val="9"/>
            <color indexed="81"/>
            <rFont val="Tahoma"/>
            <family val="2"/>
          </rPr>
          <t>REMEMBER: 6-Fbr Tethers are NOT available for RPX CABLE!</t>
        </r>
      </text>
    </comment>
    <comment ref="Q1730" authorId="1" shapeId="0">
      <text>
        <r>
          <rPr>
            <b/>
            <sz val="9"/>
            <color indexed="81"/>
            <rFont val="Tahoma"/>
            <family val="2"/>
          </rPr>
          <t>REMEMBER: 6-Fbr Tethers are NOT available for RPX CABLE!</t>
        </r>
      </text>
    </comment>
    <comment ref="S1730" authorId="1" shapeId="0">
      <text>
        <r>
          <rPr>
            <b/>
            <sz val="9"/>
            <color indexed="81"/>
            <rFont val="Tahoma"/>
            <family val="2"/>
          </rPr>
          <t>REMEMBER: 6-Fbr Tethers are NOT available for RPX CABLE!</t>
        </r>
      </text>
    </comment>
    <comment ref="T1730" authorId="1" shapeId="0">
      <text>
        <r>
          <rPr>
            <b/>
            <sz val="9"/>
            <color indexed="81"/>
            <rFont val="Tahoma"/>
            <family val="2"/>
          </rPr>
          <t>REMEMBER: 6-Fbr Tethers are NOT available for AERIAL CABLE!</t>
        </r>
      </text>
    </comment>
    <comment ref="B173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text>
        <r>
          <rPr>
            <b/>
            <sz val="8"/>
            <color indexed="81"/>
            <rFont val="Tahoma"/>
            <family val="2"/>
          </rPr>
          <t>These are "manufacturing rules" and general warnings</t>
        </r>
        <r>
          <rPr>
            <sz val="8"/>
            <color indexed="81"/>
            <rFont val="Tahoma"/>
            <family val="2"/>
          </rPr>
          <t xml:space="preserve">
</t>
        </r>
      </text>
    </comment>
    <comment ref="B173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text>
        <r>
          <rPr>
            <b/>
            <sz val="8"/>
            <color indexed="81"/>
            <rFont val="Tahoma"/>
            <family val="2"/>
          </rPr>
          <t>This number is a sum of TOTAL PLANNED plus the ASSIGNED TO TETHERS</t>
        </r>
        <r>
          <rPr>
            <sz val="8"/>
            <color indexed="81"/>
            <rFont val="Tahoma"/>
            <family val="2"/>
          </rPr>
          <t xml:space="preserve">
</t>
        </r>
      </text>
    </comment>
    <comment ref="Z1736" authorId="0" shapeId="0">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text>
        <r>
          <rPr>
            <b/>
            <sz val="8"/>
            <color indexed="81"/>
            <rFont val="Tahoma"/>
            <family val="2"/>
          </rPr>
          <t>Counting from High count Backwards- this is Fiber Strand 133</t>
        </r>
      </text>
    </comment>
    <comment ref="AB1736" authorId="0" shapeId="0">
      <text>
        <r>
          <rPr>
            <b/>
            <sz val="8"/>
            <color indexed="81"/>
            <rFont val="Tahoma"/>
            <family val="2"/>
          </rPr>
          <t>Counting from High count Backwards- this is Fiber Strand 144</t>
        </r>
        <r>
          <rPr>
            <sz val="8"/>
            <color indexed="81"/>
            <rFont val="Tahoma"/>
            <family val="2"/>
          </rPr>
          <t xml:space="preserve">
</t>
        </r>
      </text>
    </comment>
    <comment ref="C1737" authorId="0" shapeId="0">
      <text>
        <r>
          <rPr>
            <b/>
            <sz val="8"/>
            <color indexed="81"/>
            <rFont val="Tahoma"/>
            <family val="2"/>
          </rPr>
          <t xml:space="preserve">Select if this tether will be used to feed a CFST or a lateral cable. </t>
        </r>
      </text>
    </comment>
    <comment ref="D1737" authorId="0" shapeId="0">
      <text>
        <r>
          <rPr>
            <b/>
            <sz val="8"/>
            <color indexed="81"/>
            <rFont val="Tahoma"/>
            <family val="2"/>
          </rPr>
          <t>Note the Terminal Address to keep your locations straight</t>
        </r>
        <r>
          <rPr>
            <sz val="8"/>
            <color indexed="81"/>
            <rFont val="Tahoma"/>
            <family val="2"/>
          </rPr>
          <t xml:space="preserve">
</t>
        </r>
      </text>
    </comment>
    <comment ref="E1737" authorId="0" shapeId="0">
      <text>
        <r>
          <rPr>
            <b/>
            <sz val="9"/>
            <color indexed="81"/>
            <rFont val="Calibri"/>
            <family val="2"/>
            <scheme val="minor"/>
          </rPr>
          <t>Pick the Tether Size for the location</t>
        </r>
        <r>
          <rPr>
            <sz val="8"/>
            <color indexed="81"/>
            <rFont val="Tahoma"/>
            <family val="2"/>
          </rPr>
          <t xml:space="preserve">
</t>
        </r>
      </text>
    </comment>
    <comment ref="F1737" authorId="2" shapeId="0">
      <text>
        <r>
          <rPr>
            <b/>
            <sz val="9"/>
            <color indexed="81"/>
            <rFont val="Tahoma"/>
            <family val="2"/>
          </rPr>
          <t>Identify TCF or FST location.
Leave blank if tether is NOT for a TCF or FST!</t>
        </r>
      </text>
    </comment>
    <comment ref="H1737" authorId="0" shapeId="0">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text>
        <r>
          <rPr>
            <b/>
            <sz val="8"/>
            <color indexed="81"/>
            <rFont val="Tahoma"/>
            <family val="2"/>
          </rPr>
          <t>If any of these numbers are negative, check your PON count and Cable size</t>
        </r>
      </text>
    </comment>
    <comment ref="J173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text>
        <r>
          <rPr>
            <b/>
            <sz val="9"/>
            <color indexed="81"/>
            <rFont val="Tahoma"/>
            <family val="2"/>
          </rPr>
          <t>Leave blank if using 10' Terminal Tail
Enter Tail length if greater than 10'</t>
        </r>
      </text>
    </comment>
    <comment ref="M1737" authorId="0" shapeId="0">
      <text>
        <r>
          <rPr>
            <b/>
            <sz val="8"/>
            <color indexed="81"/>
            <rFont val="Tahoma"/>
            <family val="2"/>
          </rPr>
          <t>Make design notes such as slack coils, realingment loops,  or location notes</t>
        </r>
      </text>
    </comment>
    <comment ref="Z1737" authorId="0" shapeId="0">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text>
        <r>
          <rPr>
            <b/>
            <sz val="8"/>
            <color indexed="81"/>
            <rFont val="Tahoma"/>
            <family val="2"/>
          </rPr>
          <t xml:space="preserve">Counting from High count Backwards- this is Fiber Strand 145
</t>
        </r>
      </text>
    </comment>
    <comment ref="AB1737" authorId="0" shapeId="0">
      <text>
        <r>
          <rPr>
            <b/>
            <sz val="8"/>
            <color indexed="81"/>
            <rFont val="Tahoma"/>
            <family val="2"/>
          </rPr>
          <t>Counting from High count Backwards- this is Fiber Strand 156</t>
        </r>
      </text>
    </comment>
    <comment ref="J1739" authorId="1" shapeId="0">
      <text>
        <r>
          <rPr>
            <b/>
            <sz val="9"/>
            <color indexed="81"/>
            <rFont val="Tahoma"/>
            <family val="2"/>
          </rPr>
          <t>If this highlights as an error, consider upsizing the Tether size for better ribbon utilization</t>
        </r>
      </text>
    </comment>
    <comment ref="J1740" authorId="1" shapeId="0">
      <text>
        <r>
          <rPr>
            <b/>
            <sz val="9"/>
            <color indexed="81"/>
            <rFont val="Tahoma"/>
            <family val="2"/>
          </rPr>
          <t>If this highlights as an error, consider upsizing the Tether size for better ribbon utilization</t>
        </r>
      </text>
    </comment>
    <comment ref="J1741" authorId="1" shapeId="0">
      <text>
        <r>
          <rPr>
            <b/>
            <sz val="9"/>
            <color indexed="81"/>
            <rFont val="Tahoma"/>
            <family val="2"/>
          </rPr>
          <t>If this highlights as an error, consider upsizing the Tether size for better ribbon utilization</t>
        </r>
      </text>
    </comment>
    <comment ref="J1742" authorId="1" shapeId="0">
      <text>
        <r>
          <rPr>
            <b/>
            <sz val="9"/>
            <color indexed="81"/>
            <rFont val="Tahoma"/>
            <family val="2"/>
          </rPr>
          <t>If this highlights as an error, consider upsizing the Tether size for better ribbon utilization</t>
        </r>
      </text>
    </comment>
    <comment ref="J1743" authorId="1" shapeId="0">
      <text>
        <r>
          <rPr>
            <b/>
            <sz val="9"/>
            <color indexed="81"/>
            <rFont val="Tahoma"/>
            <family val="2"/>
          </rPr>
          <t>If this highlights as an error, consider upsizing the Tether size for better ribbon utilization</t>
        </r>
      </text>
    </comment>
    <comment ref="J1744" authorId="1" shapeId="0">
      <text>
        <r>
          <rPr>
            <b/>
            <sz val="9"/>
            <color indexed="81"/>
            <rFont val="Tahoma"/>
            <family val="2"/>
          </rPr>
          <t>If this highlights as an error, consider upsizing the Tether size for better ribbon utilization</t>
        </r>
      </text>
    </comment>
    <comment ref="J1745" authorId="1" shapeId="0">
      <text>
        <r>
          <rPr>
            <b/>
            <sz val="9"/>
            <color indexed="81"/>
            <rFont val="Tahoma"/>
            <family val="2"/>
          </rPr>
          <t>If this highlights as an error, consider upsizing the Tether size for better ribbon utilization</t>
        </r>
      </text>
    </comment>
    <comment ref="J1746" authorId="1" shapeId="0">
      <text>
        <r>
          <rPr>
            <b/>
            <sz val="9"/>
            <color indexed="81"/>
            <rFont val="Tahoma"/>
            <family val="2"/>
          </rPr>
          <t>If this highlights as an error, consider upsizing the Tether size for better ribbon utilization</t>
        </r>
      </text>
    </comment>
    <comment ref="J1747" authorId="1" shapeId="0">
      <text>
        <r>
          <rPr>
            <b/>
            <sz val="9"/>
            <color indexed="81"/>
            <rFont val="Tahoma"/>
            <family val="2"/>
          </rPr>
          <t>If this highlights as an error, consider upsizing the Tether size for better ribbon utilization</t>
        </r>
      </text>
    </comment>
    <comment ref="J1748" authorId="1" shapeId="0">
      <text>
        <r>
          <rPr>
            <b/>
            <sz val="9"/>
            <color indexed="81"/>
            <rFont val="Tahoma"/>
            <family val="2"/>
          </rPr>
          <t>If this highlights as an error, consider upsizing the Tether size for better ribbon utilization</t>
        </r>
      </text>
    </comment>
    <comment ref="J1749" authorId="1" shapeId="0">
      <text>
        <r>
          <rPr>
            <b/>
            <sz val="9"/>
            <color indexed="81"/>
            <rFont val="Tahoma"/>
            <family val="2"/>
          </rPr>
          <t>If this highlights as an error, consider upsizing the Tether size for better ribbon utilization</t>
        </r>
      </text>
    </comment>
    <comment ref="J1750" authorId="1" shapeId="0">
      <text>
        <r>
          <rPr>
            <b/>
            <sz val="9"/>
            <color indexed="81"/>
            <rFont val="Tahoma"/>
            <family val="2"/>
          </rPr>
          <t>If this highlights as an error, consider upsizing the Tether size for better ribbon utilization</t>
        </r>
      </text>
    </comment>
    <comment ref="J1751" authorId="1" shapeId="0">
      <text>
        <r>
          <rPr>
            <b/>
            <sz val="9"/>
            <color indexed="81"/>
            <rFont val="Tahoma"/>
            <family val="2"/>
          </rPr>
          <t>If this highlights as an error, consider upsizing the Tether size for better ribbon utilization</t>
        </r>
      </text>
    </comment>
    <comment ref="J1752" authorId="1" shapeId="0">
      <text>
        <r>
          <rPr>
            <b/>
            <sz val="9"/>
            <color indexed="81"/>
            <rFont val="Tahoma"/>
            <family val="2"/>
          </rPr>
          <t>If this highlights as an error, consider upsizing the Tether size for better ribbon utilization</t>
        </r>
      </text>
    </comment>
    <comment ref="J1753" authorId="1" shapeId="0">
      <text>
        <r>
          <rPr>
            <b/>
            <sz val="9"/>
            <color indexed="81"/>
            <rFont val="Tahoma"/>
            <family val="2"/>
          </rPr>
          <t>If this highlights as an error, consider upsizing the Tether size for better ribbon utilization</t>
        </r>
      </text>
    </comment>
    <comment ref="J1754" authorId="1" shapeId="0">
      <text>
        <r>
          <rPr>
            <b/>
            <sz val="9"/>
            <color indexed="81"/>
            <rFont val="Tahoma"/>
            <family val="2"/>
          </rPr>
          <t>If this highlights as an error, consider upsizing the Tether size for better ribbon utilization</t>
        </r>
      </text>
    </comment>
    <comment ref="J1755" authorId="1" shapeId="0">
      <text>
        <r>
          <rPr>
            <b/>
            <sz val="9"/>
            <color indexed="81"/>
            <rFont val="Tahoma"/>
            <family val="2"/>
          </rPr>
          <t>If this highlights as an error, consider upsizing the Tether size for better ribbon utilization</t>
        </r>
      </text>
    </comment>
    <comment ref="J1756" authorId="1" shapeId="0">
      <text>
        <r>
          <rPr>
            <b/>
            <sz val="9"/>
            <color indexed="81"/>
            <rFont val="Tahoma"/>
            <family val="2"/>
          </rPr>
          <t>If this highlights as an error, consider upsizing the Tether size for better ribbon utilization</t>
        </r>
      </text>
    </comment>
    <comment ref="C1757" authorId="1" shapeId="0">
      <text>
        <r>
          <rPr>
            <b/>
            <sz val="9"/>
            <color indexed="81"/>
            <rFont val="Tahoma"/>
            <family val="2"/>
          </rPr>
          <t>DBL REV requires TWO rows!
TPL REV requires THREE rows!
QD REV requires FOUR rows!</t>
        </r>
      </text>
    </comment>
    <comment ref="J1757" authorId="1" shapeId="0">
      <text>
        <r>
          <rPr>
            <b/>
            <sz val="9"/>
            <color indexed="81"/>
            <rFont val="Tahoma"/>
            <family val="2"/>
          </rPr>
          <t>If this highlights as an error, consider upsizing the Tether size for better ribbon utilization</t>
        </r>
      </text>
    </comment>
    <comment ref="C1758" authorId="1" shapeId="0">
      <text>
        <r>
          <rPr>
            <b/>
            <sz val="9"/>
            <color indexed="81"/>
            <rFont val="Tahoma"/>
            <family val="2"/>
          </rPr>
          <t>DBL REV requires TWO rows!
TPL REV requires THREE rows!
QD REV requires FOUR rows!</t>
        </r>
      </text>
    </comment>
    <comment ref="J1758" authorId="1" shapeId="0">
      <text>
        <r>
          <rPr>
            <b/>
            <sz val="9"/>
            <color indexed="81"/>
            <rFont val="Tahoma"/>
            <family val="2"/>
          </rPr>
          <t>If this highlights as an error, consider upsizing the Tether size for better ribbon utilization</t>
        </r>
      </text>
    </comment>
    <comment ref="C1759" authorId="1" shapeId="0">
      <text>
        <r>
          <rPr>
            <b/>
            <sz val="9"/>
            <color indexed="81"/>
            <rFont val="Tahoma"/>
            <family val="2"/>
          </rPr>
          <t>DBL REV requires TWO rows!
TPL REV requires THREE rows!
QD REV requires FOUR rows!</t>
        </r>
      </text>
    </comment>
    <comment ref="J1759" authorId="1" shapeId="0">
      <text>
        <r>
          <rPr>
            <b/>
            <sz val="9"/>
            <color indexed="81"/>
            <rFont val="Tahoma"/>
            <family val="2"/>
          </rPr>
          <t>If this highlights as an error, consider upsizing the Tether size for better ribbon utilization</t>
        </r>
      </text>
    </comment>
    <comment ref="C1760" authorId="1" shapeId="0">
      <text>
        <r>
          <rPr>
            <b/>
            <sz val="9"/>
            <color indexed="81"/>
            <rFont val="Tahoma"/>
            <family val="2"/>
          </rPr>
          <t>DBL REV requires TWO rows!
TPL REV requires THREE rows!
QD REV requires FOUR rows!</t>
        </r>
      </text>
    </comment>
    <comment ref="J1760" authorId="1" shapeId="0">
      <text>
        <r>
          <rPr>
            <b/>
            <sz val="9"/>
            <color indexed="81"/>
            <rFont val="Tahoma"/>
            <family val="2"/>
          </rPr>
          <t>If this highlights as an error, consider upsizing the Tether size for better ribbon utilization</t>
        </r>
      </text>
    </comment>
    <comment ref="C1761" authorId="1" shapeId="0">
      <text>
        <r>
          <rPr>
            <b/>
            <sz val="9"/>
            <color indexed="81"/>
            <rFont val="Tahoma"/>
            <family val="2"/>
          </rPr>
          <t>DBL REV requires TWO rows!
TPL REV requires THREE rows!
QD REV requires FOUR rows!</t>
        </r>
      </text>
    </comment>
    <comment ref="J1761" authorId="1" shapeId="0">
      <text>
        <r>
          <rPr>
            <b/>
            <sz val="9"/>
            <color indexed="81"/>
            <rFont val="Tahoma"/>
            <family val="2"/>
          </rPr>
          <t>If this highlights as an error, consider upsizing the Tether size for better ribbon utilization</t>
        </r>
      </text>
    </comment>
    <comment ref="C1762" authorId="1" shapeId="0">
      <text>
        <r>
          <rPr>
            <b/>
            <sz val="9"/>
            <color indexed="81"/>
            <rFont val="Tahoma"/>
            <family val="2"/>
          </rPr>
          <t>DBL REV requires TWO rows!
TPL REV requires THREE rows!
QD REV requires FOUR rows!</t>
        </r>
      </text>
    </comment>
    <comment ref="J1762" authorId="1" shapeId="0">
      <text>
        <r>
          <rPr>
            <b/>
            <sz val="9"/>
            <color indexed="81"/>
            <rFont val="Tahoma"/>
            <family val="2"/>
          </rPr>
          <t>If this highlights as an error, consider upsizing the Tether size for better ribbon utilization</t>
        </r>
      </text>
    </comment>
    <comment ref="C1763" authorId="1" shapeId="0">
      <text>
        <r>
          <rPr>
            <b/>
            <sz val="9"/>
            <color indexed="81"/>
            <rFont val="Tahoma"/>
            <family val="2"/>
          </rPr>
          <t>DBL REV requires TWO rows!
TPL REV requires THREE rows!
QD REV requires FOUR rows!</t>
        </r>
      </text>
    </comment>
    <comment ref="J1763" authorId="1" shapeId="0">
      <text>
        <r>
          <rPr>
            <b/>
            <sz val="9"/>
            <color indexed="81"/>
            <rFont val="Tahoma"/>
            <family val="2"/>
          </rPr>
          <t>If this highlights as an error, consider upsizing the Tether size for better ribbon utilization</t>
        </r>
      </text>
    </comment>
    <comment ref="B176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text>
        <r>
          <rPr>
            <b/>
            <sz val="8"/>
            <color indexed="81"/>
            <rFont val="Tahoma"/>
            <family val="2"/>
          </rPr>
          <t>This will be added to Planning Load Block A for TOTAL</t>
        </r>
        <r>
          <rPr>
            <sz val="8"/>
            <color indexed="81"/>
            <rFont val="Tahoma"/>
            <family val="2"/>
          </rPr>
          <t xml:space="preserve">
</t>
        </r>
      </text>
    </comment>
    <comment ref="J1769" authorId="0" shapeId="0">
      <text>
        <r>
          <rPr>
            <b/>
            <sz val="8"/>
            <color indexed="81"/>
            <rFont val="Tahoma"/>
            <family val="2"/>
          </rPr>
          <t>This is the PON OUT count that is not assigned in this cable reel.</t>
        </r>
        <r>
          <rPr>
            <sz val="8"/>
            <color indexed="81"/>
            <rFont val="Tahoma"/>
            <family val="2"/>
          </rPr>
          <t xml:space="preserve">
</t>
        </r>
      </text>
    </comment>
    <comment ref="P1769" authorId="1" shapeId="0">
      <text>
        <r>
          <rPr>
            <b/>
            <sz val="9"/>
            <color indexed="81"/>
            <rFont val="Tahoma"/>
            <family val="2"/>
          </rPr>
          <t>REMEMBER: 2-Fbr Tethers are NOT available for RPX CABLE!</t>
        </r>
      </text>
    </comment>
    <comment ref="Q1769" authorId="1" shapeId="0">
      <text>
        <r>
          <rPr>
            <b/>
            <sz val="9"/>
            <color indexed="81"/>
            <rFont val="Tahoma"/>
            <family val="2"/>
          </rPr>
          <t>REMEMBER: 2-Fbr Tethers are NOT available for RPX CABLE!</t>
        </r>
      </text>
    </comment>
    <comment ref="S1769" authorId="1" shapeId="0">
      <text>
        <r>
          <rPr>
            <b/>
            <sz val="9"/>
            <color indexed="81"/>
            <rFont val="Tahoma"/>
            <family val="2"/>
          </rPr>
          <t>REMEMBER: 2-Fbr Tethers are NOT available for RPX CABLE!</t>
        </r>
      </text>
    </comment>
    <comment ref="T1769" authorId="1" shapeId="0">
      <text>
        <r>
          <rPr>
            <b/>
            <sz val="9"/>
            <color indexed="81"/>
            <rFont val="Tahoma"/>
            <family val="2"/>
          </rPr>
          <t>REMEMBER: 2-Fbr Tethers are NOT available for RPX CABLE!</t>
        </r>
      </text>
    </comment>
    <comment ref="B177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text>
        <r>
          <rPr>
            <b/>
            <sz val="8"/>
            <color indexed="81"/>
            <rFont val="Tahoma"/>
            <family val="2"/>
          </rPr>
          <t>Make sure you add this number to "TAT FIBERS ASSIGNED" for the total required in the Load Block on the prints.</t>
        </r>
      </text>
    </comment>
    <comment ref="G1770" authorId="0" shapeId="0">
      <text>
        <r>
          <rPr>
            <b/>
            <sz val="8"/>
            <color indexed="81"/>
            <rFont val="Tahoma"/>
            <family val="2"/>
          </rPr>
          <t>Includes "DEAD" Count (No PON count assigned)</t>
        </r>
      </text>
    </comment>
    <comment ref="I177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text>
        <r>
          <rPr>
            <b/>
            <sz val="9"/>
            <color indexed="81"/>
            <rFont val="Tahoma"/>
            <family val="2"/>
          </rPr>
          <t>REMEMBER: 6-Fbr Tethers are NOT available for RPX CABLE!</t>
        </r>
      </text>
    </comment>
    <comment ref="Q1771" authorId="1" shapeId="0">
      <text>
        <r>
          <rPr>
            <b/>
            <sz val="9"/>
            <color indexed="81"/>
            <rFont val="Tahoma"/>
            <family val="2"/>
          </rPr>
          <t>REMEMBER: 6-Fbr Tethers are NOT available for RPX CABLE!</t>
        </r>
      </text>
    </comment>
    <comment ref="S1771" authorId="1" shapeId="0">
      <text>
        <r>
          <rPr>
            <b/>
            <sz val="9"/>
            <color indexed="81"/>
            <rFont val="Tahoma"/>
            <family val="2"/>
          </rPr>
          <t>REMEMBER: 6-Fbr Tethers are NOT available for RPX CABLE!</t>
        </r>
      </text>
    </comment>
    <comment ref="T1771" authorId="1" shapeId="0">
      <text>
        <r>
          <rPr>
            <b/>
            <sz val="9"/>
            <color indexed="81"/>
            <rFont val="Tahoma"/>
            <family val="2"/>
          </rPr>
          <t>REMEMBER: 6-Fbr Tethers are NOT available for AERIAL CABLE!</t>
        </r>
      </text>
    </comment>
    <comment ref="B177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text>
        <r>
          <rPr>
            <b/>
            <sz val="8"/>
            <color indexed="81"/>
            <rFont val="Tahoma"/>
            <family val="2"/>
          </rPr>
          <t>These are "manufacturing rules" and general warnings</t>
        </r>
        <r>
          <rPr>
            <sz val="8"/>
            <color indexed="81"/>
            <rFont val="Tahoma"/>
            <family val="2"/>
          </rPr>
          <t xml:space="preserve">
</t>
        </r>
      </text>
    </comment>
    <comment ref="B177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text>
        <r>
          <rPr>
            <b/>
            <sz val="8"/>
            <color indexed="81"/>
            <rFont val="Tahoma"/>
            <family val="2"/>
          </rPr>
          <t>This number is a sum of TOTAL PLANNED plus the ASSIGNED TO TETHERS</t>
        </r>
        <r>
          <rPr>
            <sz val="8"/>
            <color indexed="81"/>
            <rFont val="Tahoma"/>
            <family val="2"/>
          </rPr>
          <t xml:space="preserve">
</t>
        </r>
      </text>
    </comment>
    <comment ref="Z1777" authorId="0" shapeId="0">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text>
        <r>
          <rPr>
            <b/>
            <sz val="8"/>
            <color indexed="81"/>
            <rFont val="Tahoma"/>
            <family val="2"/>
          </rPr>
          <t>Counting from High count Backwards- this is Fiber Strand 133</t>
        </r>
      </text>
    </comment>
    <comment ref="AB1777" authorId="0" shapeId="0">
      <text>
        <r>
          <rPr>
            <b/>
            <sz val="8"/>
            <color indexed="81"/>
            <rFont val="Tahoma"/>
            <family val="2"/>
          </rPr>
          <t>Counting from High count Backwards- this is Fiber Strand 144</t>
        </r>
        <r>
          <rPr>
            <sz val="8"/>
            <color indexed="81"/>
            <rFont val="Tahoma"/>
            <family val="2"/>
          </rPr>
          <t xml:space="preserve">
</t>
        </r>
      </text>
    </comment>
    <comment ref="C1778" authorId="0" shapeId="0">
      <text>
        <r>
          <rPr>
            <b/>
            <sz val="8"/>
            <color indexed="81"/>
            <rFont val="Tahoma"/>
            <family val="2"/>
          </rPr>
          <t xml:space="preserve">Select if this tether will be used to feed a CFST or a lateral cable. </t>
        </r>
      </text>
    </comment>
    <comment ref="D1778" authorId="0" shapeId="0">
      <text>
        <r>
          <rPr>
            <b/>
            <sz val="8"/>
            <color indexed="81"/>
            <rFont val="Tahoma"/>
            <family val="2"/>
          </rPr>
          <t>Note the Terminal Address to keep your locations straight</t>
        </r>
        <r>
          <rPr>
            <sz val="8"/>
            <color indexed="81"/>
            <rFont val="Tahoma"/>
            <family val="2"/>
          </rPr>
          <t xml:space="preserve">
</t>
        </r>
      </text>
    </comment>
    <comment ref="E1778" authorId="0" shapeId="0">
      <text>
        <r>
          <rPr>
            <b/>
            <sz val="9"/>
            <color indexed="81"/>
            <rFont val="Calibri"/>
            <family val="2"/>
            <scheme val="minor"/>
          </rPr>
          <t>Pick the Tether Size for the location</t>
        </r>
        <r>
          <rPr>
            <sz val="8"/>
            <color indexed="81"/>
            <rFont val="Tahoma"/>
            <family val="2"/>
          </rPr>
          <t xml:space="preserve">
</t>
        </r>
      </text>
    </comment>
    <comment ref="F1778" authorId="2" shapeId="0">
      <text>
        <r>
          <rPr>
            <b/>
            <sz val="9"/>
            <color indexed="81"/>
            <rFont val="Tahoma"/>
            <family val="2"/>
          </rPr>
          <t>Identify TCF or FST location.
Leave blank if tether is NOT for a TCF or FST!</t>
        </r>
      </text>
    </comment>
    <comment ref="H1778" authorId="0" shapeId="0">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text>
        <r>
          <rPr>
            <b/>
            <sz val="8"/>
            <color indexed="81"/>
            <rFont val="Tahoma"/>
            <family val="2"/>
          </rPr>
          <t>If any of these numbers are negative, check your PON count and Cable size</t>
        </r>
      </text>
    </comment>
    <comment ref="J177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text>
        <r>
          <rPr>
            <b/>
            <sz val="9"/>
            <color indexed="81"/>
            <rFont val="Tahoma"/>
            <family val="2"/>
          </rPr>
          <t>Leave blank if using 10' Terminal Tail
Enter Tail length if greater than 10'</t>
        </r>
      </text>
    </comment>
    <comment ref="M1778" authorId="0" shapeId="0">
      <text>
        <r>
          <rPr>
            <b/>
            <sz val="8"/>
            <color indexed="81"/>
            <rFont val="Tahoma"/>
            <family val="2"/>
          </rPr>
          <t>Make design notes such as slack coils, realingment loops,  or location notes</t>
        </r>
      </text>
    </comment>
    <comment ref="Z17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text>
        <r>
          <rPr>
            <b/>
            <sz val="8"/>
            <color indexed="81"/>
            <rFont val="Tahoma"/>
            <family val="2"/>
          </rPr>
          <t xml:space="preserve">Counting from High count Backwards- this is Fiber Strand 145
</t>
        </r>
      </text>
    </comment>
    <comment ref="AB1778" authorId="0" shapeId="0">
      <text>
        <r>
          <rPr>
            <b/>
            <sz val="8"/>
            <color indexed="81"/>
            <rFont val="Tahoma"/>
            <family val="2"/>
          </rPr>
          <t>Counting from High count Backwards- this is Fiber Strand 156</t>
        </r>
      </text>
    </comment>
    <comment ref="J1780" authorId="1" shapeId="0">
      <text>
        <r>
          <rPr>
            <b/>
            <sz val="9"/>
            <color indexed="81"/>
            <rFont val="Tahoma"/>
            <family val="2"/>
          </rPr>
          <t>If this highlights as an error, consider upsizing the Tether size for better ribbon utilization</t>
        </r>
      </text>
    </comment>
    <comment ref="J1781" authorId="1" shapeId="0">
      <text>
        <r>
          <rPr>
            <b/>
            <sz val="9"/>
            <color indexed="81"/>
            <rFont val="Tahoma"/>
            <family val="2"/>
          </rPr>
          <t>If this highlights as an error, consider upsizing the Tether size for better ribbon utilization</t>
        </r>
      </text>
    </comment>
    <comment ref="J1782" authorId="1" shapeId="0">
      <text>
        <r>
          <rPr>
            <b/>
            <sz val="9"/>
            <color indexed="81"/>
            <rFont val="Tahoma"/>
            <family val="2"/>
          </rPr>
          <t>If this highlights as an error, consider upsizing the Tether size for better ribbon utilization</t>
        </r>
      </text>
    </comment>
    <comment ref="J1783" authorId="1" shapeId="0">
      <text>
        <r>
          <rPr>
            <b/>
            <sz val="9"/>
            <color indexed="81"/>
            <rFont val="Tahoma"/>
            <family val="2"/>
          </rPr>
          <t>If this highlights as an error, consider upsizing the Tether size for better ribbon utilization</t>
        </r>
      </text>
    </comment>
    <comment ref="J1784" authorId="1" shapeId="0">
      <text>
        <r>
          <rPr>
            <b/>
            <sz val="9"/>
            <color indexed="81"/>
            <rFont val="Tahoma"/>
            <family val="2"/>
          </rPr>
          <t>If this highlights as an error, consider upsizing the Tether size for better ribbon utilization</t>
        </r>
      </text>
    </comment>
    <comment ref="J1785" authorId="1" shapeId="0">
      <text>
        <r>
          <rPr>
            <b/>
            <sz val="9"/>
            <color indexed="81"/>
            <rFont val="Tahoma"/>
            <family val="2"/>
          </rPr>
          <t>If this highlights as an error, consider upsizing the Tether size for better ribbon utilization</t>
        </r>
      </text>
    </comment>
    <comment ref="J1786" authorId="1" shapeId="0">
      <text>
        <r>
          <rPr>
            <b/>
            <sz val="9"/>
            <color indexed="81"/>
            <rFont val="Tahoma"/>
            <family val="2"/>
          </rPr>
          <t>If this highlights as an error, consider upsizing the Tether size for better ribbon utilization</t>
        </r>
      </text>
    </comment>
    <comment ref="J1787" authorId="1" shapeId="0">
      <text>
        <r>
          <rPr>
            <b/>
            <sz val="9"/>
            <color indexed="81"/>
            <rFont val="Tahoma"/>
            <family val="2"/>
          </rPr>
          <t>If this highlights as an error, consider upsizing the Tether size for better ribbon utilization</t>
        </r>
      </text>
    </comment>
    <comment ref="J1788" authorId="1" shapeId="0">
      <text>
        <r>
          <rPr>
            <b/>
            <sz val="9"/>
            <color indexed="81"/>
            <rFont val="Tahoma"/>
            <family val="2"/>
          </rPr>
          <t>If this highlights as an error, consider upsizing the Tether size for better ribbon utilization</t>
        </r>
      </text>
    </comment>
    <comment ref="J1789" authorId="1" shapeId="0">
      <text>
        <r>
          <rPr>
            <b/>
            <sz val="9"/>
            <color indexed="81"/>
            <rFont val="Tahoma"/>
            <family val="2"/>
          </rPr>
          <t>If this highlights as an error, consider upsizing the Tether size for better ribbon utilization</t>
        </r>
      </text>
    </comment>
    <comment ref="J1790" authorId="1" shapeId="0">
      <text>
        <r>
          <rPr>
            <b/>
            <sz val="9"/>
            <color indexed="81"/>
            <rFont val="Tahoma"/>
            <family val="2"/>
          </rPr>
          <t>If this highlights as an error, consider upsizing the Tether size for better ribbon utilization</t>
        </r>
      </text>
    </comment>
    <comment ref="J1791" authorId="1" shapeId="0">
      <text>
        <r>
          <rPr>
            <b/>
            <sz val="9"/>
            <color indexed="81"/>
            <rFont val="Tahoma"/>
            <family val="2"/>
          </rPr>
          <t>If this highlights as an error, consider upsizing the Tether size for better ribbon utilization</t>
        </r>
      </text>
    </comment>
    <comment ref="J1792" authorId="1" shapeId="0">
      <text>
        <r>
          <rPr>
            <b/>
            <sz val="9"/>
            <color indexed="81"/>
            <rFont val="Tahoma"/>
            <family val="2"/>
          </rPr>
          <t>If this highlights as an error, consider upsizing the Tether size for better ribbon utilization</t>
        </r>
      </text>
    </comment>
    <comment ref="J1793" authorId="1" shapeId="0">
      <text>
        <r>
          <rPr>
            <b/>
            <sz val="9"/>
            <color indexed="81"/>
            <rFont val="Tahoma"/>
            <family val="2"/>
          </rPr>
          <t>If this highlights as an error, consider upsizing the Tether size for better ribbon utilization</t>
        </r>
      </text>
    </comment>
    <comment ref="J1794" authorId="1" shapeId="0">
      <text>
        <r>
          <rPr>
            <b/>
            <sz val="9"/>
            <color indexed="81"/>
            <rFont val="Tahoma"/>
            <family val="2"/>
          </rPr>
          <t>If this highlights as an error, consider upsizing the Tether size for better ribbon utilization</t>
        </r>
      </text>
    </comment>
    <comment ref="J1795" authorId="1" shapeId="0">
      <text>
        <r>
          <rPr>
            <b/>
            <sz val="9"/>
            <color indexed="81"/>
            <rFont val="Tahoma"/>
            <family val="2"/>
          </rPr>
          <t>If this highlights as an error, consider upsizing the Tether size for better ribbon utilization</t>
        </r>
      </text>
    </comment>
    <comment ref="J1796" authorId="1" shapeId="0">
      <text>
        <r>
          <rPr>
            <b/>
            <sz val="9"/>
            <color indexed="81"/>
            <rFont val="Tahoma"/>
            <family val="2"/>
          </rPr>
          <t>If this highlights as an error, consider upsizing the Tether size for better ribbon utilization</t>
        </r>
      </text>
    </comment>
    <comment ref="J1797" authorId="1" shapeId="0">
      <text>
        <r>
          <rPr>
            <b/>
            <sz val="9"/>
            <color indexed="81"/>
            <rFont val="Tahoma"/>
            <family val="2"/>
          </rPr>
          <t>If this highlights as an error, consider upsizing the Tether size for better ribbon utilization</t>
        </r>
      </text>
    </comment>
    <comment ref="C1798" authorId="1" shapeId="0">
      <text>
        <r>
          <rPr>
            <b/>
            <sz val="9"/>
            <color indexed="81"/>
            <rFont val="Tahoma"/>
            <family val="2"/>
          </rPr>
          <t>DBL REV requires TWO rows!
TPL REV requires THREE rows!
QD REV requires FOUR rows!</t>
        </r>
      </text>
    </comment>
    <comment ref="J1798" authorId="1" shapeId="0">
      <text>
        <r>
          <rPr>
            <b/>
            <sz val="9"/>
            <color indexed="81"/>
            <rFont val="Tahoma"/>
            <family val="2"/>
          </rPr>
          <t>If this highlights as an error, consider upsizing the Tether size for better ribbon utilization</t>
        </r>
      </text>
    </comment>
    <comment ref="C1799" authorId="1" shapeId="0">
      <text>
        <r>
          <rPr>
            <b/>
            <sz val="9"/>
            <color indexed="81"/>
            <rFont val="Tahoma"/>
            <family val="2"/>
          </rPr>
          <t>DBL REV requires TWO rows!
TPL REV requires THREE rows!
QD REV requires FOUR rows!</t>
        </r>
      </text>
    </comment>
    <comment ref="J1799" authorId="1" shapeId="0">
      <text>
        <r>
          <rPr>
            <b/>
            <sz val="9"/>
            <color indexed="81"/>
            <rFont val="Tahoma"/>
            <family val="2"/>
          </rPr>
          <t>If this highlights as an error, consider upsizing the Tether size for better ribbon utilization</t>
        </r>
      </text>
    </comment>
    <comment ref="C1800" authorId="1" shapeId="0">
      <text>
        <r>
          <rPr>
            <b/>
            <sz val="9"/>
            <color indexed="81"/>
            <rFont val="Tahoma"/>
            <family val="2"/>
          </rPr>
          <t>DBL REV requires TWO rows!
TPL REV requires THREE rows!
QD REV requires FOUR rows!</t>
        </r>
      </text>
    </comment>
    <comment ref="J1800" authorId="1" shapeId="0">
      <text>
        <r>
          <rPr>
            <b/>
            <sz val="9"/>
            <color indexed="81"/>
            <rFont val="Tahoma"/>
            <family val="2"/>
          </rPr>
          <t>If this highlights as an error, consider upsizing the Tether size for better ribbon utilization</t>
        </r>
      </text>
    </comment>
    <comment ref="C1801" authorId="1" shapeId="0">
      <text>
        <r>
          <rPr>
            <b/>
            <sz val="9"/>
            <color indexed="81"/>
            <rFont val="Tahoma"/>
            <family val="2"/>
          </rPr>
          <t>DBL REV requires TWO rows!
TPL REV requires THREE rows!
QD REV requires FOUR rows!</t>
        </r>
      </text>
    </comment>
    <comment ref="J1801" authorId="1" shapeId="0">
      <text>
        <r>
          <rPr>
            <b/>
            <sz val="9"/>
            <color indexed="81"/>
            <rFont val="Tahoma"/>
            <family val="2"/>
          </rPr>
          <t>If this highlights as an error, consider upsizing the Tether size for better ribbon utilization</t>
        </r>
      </text>
    </comment>
    <comment ref="C1802" authorId="1" shapeId="0">
      <text>
        <r>
          <rPr>
            <b/>
            <sz val="9"/>
            <color indexed="81"/>
            <rFont val="Tahoma"/>
            <family val="2"/>
          </rPr>
          <t>DBL REV requires TWO rows!
TPL REV requires THREE rows!
QD REV requires FOUR rows!</t>
        </r>
      </text>
    </comment>
    <comment ref="J1802" authorId="1" shapeId="0">
      <text>
        <r>
          <rPr>
            <b/>
            <sz val="9"/>
            <color indexed="81"/>
            <rFont val="Tahoma"/>
            <family val="2"/>
          </rPr>
          <t>If this highlights as an error, consider upsizing the Tether size for better ribbon utilization</t>
        </r>
      </text>
    </comment>
    <comment ref="C1803" authorId="1" shapeId="0">
      <text>
        <r>
          <rPr>
            <b/>
            <sz val="9"/>
            <color indexed="81"/>
            <rFont val="Tahoma"/>
            <family val="2"/>
          </rPr>
          <t>DBL REV requires TWO rows!
TPL REV requires THREE rows!
QD REV requires FOUR rows!</t>
        </r>
      </text>
    </comment>
    <comment ref="J1803" authorId="1" shapeId="0">
      <text>
        <r>
          <rPr>
            <b/>
            <sz val="9"/>
            <color indexed="81"/>
            <rFont val="Tahoma"/>
            <family val="2"/>
          </rPr>
          <t>If this highlights as an error, consider upsizing the Tether size for better ribbon utilization</t>
        </r>
      </text>
    </comment>
    <comment ref="C1804" authorId="1" shapeId="0">
      <text>
        <r>
          <rPr>
            <b/>
            <sz val="9"/>
            <color indexed="81"/>
            <rFont val="Tahoma"/>
            <family val="2"/>
          </rPr>
          <t>DBL REV requires TWO rows!
TPL REV requires THREE rows!
QD REV requires FOUR rows!</t>
        </r>
      </text>
    </comment>
    <comment ref="J1804" authorId="1" shapeId="0">
      <text>
        <r>
          <rPr>
            <b/>
            <sz val="9"/>
            <color indexed="81"/>
            <rFont val="Tahoma"/>
            <family val="2"/>
          </rPr>
          <t>If this highlights as an error, consider upsizing the Tether size for better ribbon utilization</t>
        </r>
      </text>
    </comment>
    <comment ref="B181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text>
        <r>
          <rPr>
            <b/>
            <sz val="8"/>
            <color indexed="81"/>
            <rFont val="Tahoma"/>
            <family val="2"/>
          </rPr>
          <t>This will be added to Planning Load Block A for TOTAL</t>
        </r>
        <r>
          <rPr>
            <sz val="8"/>
            <color indexed="81"/>
            <rFont val="Tahoma"/>
            <family val="2"/>
          </rPr>
          <t xml:space="preserve">
</t>
        </r>
      </text>
    </comment>
    <comment ref="J1810" authorId="0" shapeId="0">
      <text>
        <r>
          <rPr>
            <b/>
            <sz val="8"/>
            <color indexed="81"/>
            <rFont val="Tahoma"/>
            <family val="2"/>
          </rPr>
          <t>This is the PON OUT count that is not assigned in this cable reel.</t>
        </r>
        <r>
          <rPr>
            <sz val="8"/>
            <color indexed="81"/>
            <rFont val="Tahoma"/>
            <family val="2"/>
          </rPr>
          <t xml:space="preserve">
</t>
        </r>
      </text>
    </comment>
    <comment ref="P1810" authorId="1" shapeId="0">
      <text>
        <r>
          <rPr>
            <b/>
            <sz val="9"/>
            <color indexed="81"/>
            <rFont val="Tahoma"/>
            <family val="2"/>
          </rPr>
          <t>REMEMBER: 2-Fbr Tethers are NOT available for RPX CABLE!</t>
        </r>
      </text>
    </comment>
    <comment ref="Q1810" authorId="1" shapeId="0">
      <text>
        <r>
          <rPr>
            <b/>
            <sz val="9"/>
            <color indexed="81"/>
            <rFont val="Tahoma"/>
            <family val="2"/>
          </rPr>
          <t>REMEMBER: 2-Fbr Tethers are NOT available for RPX CABLE!</t>
        </r>
      </text>
    </comment>
    <comment ref="S1810" authorId="1" shapeId="0">
      <text>
        <r>
          <rPr>
            <b/>
            <sz val="9"/>
            <color indexed="81"/>
            <rFont val="Tahoma"/>
            <family val="2"/>
          </rPr>
          <t>REMEMBER: 2-Fbr Tethers are NOT available for RPX CABLE!</t>
        </r>
      </text>
    </comment>
    <comment ref="T1810" authorId="1" shapeId="0">
      <text>
        <r>
          <rPr>
            <b/>
            <sz val="9"/>
            <color indexed="81"/>
            <rFont val="Tahoma"/>
            <family val="2"/>
          </rPr>
          <t>REMEMBER: 2-Fbr Tethers are NOT available for RPX CABLE!</t>
        </r>
      </text>
    </comment>
    <comment ref="B181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text>
        <r>
          <rPr>
            <b/>
            <sz val="8"/>
            <color indexed="81"/>
            <rFont val="Tahoma"/>
            <family val="2"/>
          </rPr>
          <t>Make sure you add this number to "TAT FIBERS ASSIGNED" for the total required in the Load Block on the prints.</t>
        </r>
      </text>
    </comment>
    <comment ref="G1811" authorId="0" shapeId="0">
      <text>
        <r>
          <rPr>
            <b/>
            <sz val="8"/>
            <color indexed="81"/>
            <rFont val="Tahoma"/>
            <family val="2"/>
          </rPr>
          <t>Includes "DEAD" Count (No PON count assigned)</t>
        </r>
      </text>
    </comment>
    <comment ref="I181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text>
        <r>
          <rPr>
            <b/>
            <sz val="9"/>
            <color indexed="81"/>
            <rFont val="Tahoma"/>
            <family val="2"/>
          </rPr>
          <t>REMEMBER: 6-Fbr Tethers are NOT available for RPX CABLE!</t>
        </r>
      </text>
    </comment>
    <comment ref="Q1812" authorId="1" shapeId="0">
      <text>
        <r>
          <rPr>
            <b/>
            <sz val="9"/>
            <color indexed="81"/>
            <rFont val="Tahoma"/>
            <family val="2"/>
          </rPr>
          <t>REMEMBER: 6-Fbr Tethers are NOT available for RPX CABLE!</t>
        </r>
      </text>
    </comment>
    <comment ref="S1812" authorId="1" shapeId="0">
      <text>
        <r>
          <rPr>
            <b/>
            <sz val="9"/>
            <color indexed="81"/>
            <rFont val="Tahoma"/>
            <family val="2"/>
          </rPr>
          <t>REMEMBER: 6-Fbr Tethers are NOT available for RPX CABLE!</t>
        </r>
      </text>
    </comment>
    <comment ref="T1812" authorId="1" shapeId="0">
      <text>
        <r>
          <rPr>
            <b/>
            <sz val="9"/>
            <color indexed="81"/>
            <rFont val="Tahoma"/>
            <family val="2"/>
          </rPr>
          <t>REMEMBER: 6-Fbr Tethers are NOT available for AERIAL CABLE!</t>
        </r>
      </text>
    </comment>
    <comment ref="B181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text>
        <r>
          <rPr>
            <b/>
            <sz val="8"/>
            <color indexed="81"/>
            <rFont val="Tahoma"/>
            <family val="2"/>
          </rPr>
          <t>These are "manufacturing rules" and general warnings</t>
        </r>
        <r>
          <rPr>
            <sz val="8"/>
            <color indexed="81"/>
            <rFont val="Tahoma"/>
            <family val="2"/>
          </rPr>
          <t xml:space="preserve">
</t>
        </r>
      </text>
    </comment>
    <comment ref="B181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text>
        <r>
          <rPr>
            <b/>
            <sz val="8"/>
            <color indexed="81"/>
            <rFont val="Tahoma"/>
            <family val="2"/>
          </rPr>
          <t>This number is a sum of TOTAL PLANNED plus the ASSIGNED TO TETHERS</t>
        </r>
        <r>
          <rPr>
            <sz val="8"/>
            <color indexed="81"/>
            <rFont val="Tahoma"/>
            <family val="2"/>
          </rPr>
          <t xml:space="preserve">
</t>
        </r>
      </text>
    </comment>
    <comment ref="Z1818" authorId="0" shapeId="0">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text>
        <r>
          <rPr>
            <b/>
            <sz val="8"/>
            <color indexed="81"/>
            <rFont val="Tahoma"/>
            <family val="2"/>
          </rPr>
          <t>Counting from High count Backwards- this is Fiber Strand 133</t>
        </r>
      </text>
    </comment>
    <comment ref="AB1818" authorId="0" shapeId="0">
      <text>
        <r>
          <rPr>
            <b/>
            <sz val="8"/>
            <color indexed="81"/>
            <rFont val="Tahoma"/>
            <family val="2"/>
          </rPr>
          <t>Counting from High count Backwards- this is Fiber Strand 144</t>
        </r>
        <r>
          <rPr>
            <sz val="8"/>
            <color indexed="81"/>
            <rFont val="Tahoma"/>
            <family val="2"/>
          </rPr>
          <t xml:space="preserve">
</t>
        </r>
      </text>
    </comment>
    <comment ref="C1819" authorId="0" shapeId="0">
      <text>
        <r>
          <rPr>
            <b/>
            <sz val="8"/>
            <color indexed="81"/>
            <rFont val="Tahoma"/>
            <family val="2"/>
          </rPr>
          <t xml:space="preserve">Select if this tether will be used to feed a CFST or a lateral cable. </t>
        </r>
      </text>
    </comment>
    <comment ref="D1819" authorId="0" shapeId="0">
      <text>
        <r>
          <rPr>
            <b/>
            <sz val="8"/>
            <color indexed="81"/>
            <rFont val="Tahoma"/>
            <family val="2"/>
          </rPr>
          <t>Note the Terminal Address to keep your locations straight</t>
        </r>
        <r>
          <rPr>
            <sz val="8"/>
            <color indexed="81"/>
            <rFont val="Tahoma"/>
            <family val="2"/>
          </rPr>
          <t xml:space="preserve">
</t>
        </r>
      </text>
    </comment>
    <comment ref="E1819" authorId="0" shapeId="0">
      <text>
        <r>
          <rPr>
            <b/>
            <sz val="9"/>
            <color indexed="81"/>
            <rFont val="Calibri"/>
            <family val="2"/>
            <scheme val="minor"/>
          </rPr>
          <t>Pick the Tether Size for the location</t>
        </r>
        <r>
          <rPr>
            <sz val="8"/>
            <color indexed="81"/>
            <rFont val="Tahoma"/>
            <family val="2"/>
          </rPr>
          <t xml:space="preserve">
</t>
        </r>
      </text>
    </comment>
    <comment ref="F1819" authorId="2" shapeId="0">
      <text>
        <r>
          <rPr>
            <b/>
            <sz val="9"/>
            <color indexed="81"/>
            <rFont val="Tahoma"/>
            <family val="2"/>
          </rPr>
          <t>Identify TCF or FST location.
Leave blank if tether is NOT for a TCF or FST!</t>
        </r>
      </text>
    </comment>
    <comment ref="H1819" authorId="0" shapeId="0">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text>
        <r>
          <rPr>
            <b/>
            <sz val="8"/>
            <color indexed="81"/>
            <rFont val="Tahoma"/>
            <family val="2"/>
          </rPr>
          <t>If any of these numbers are negative, check your PON count and Cable size</t>
        </r>
      </text>
    </comment>
    <comment ref="J181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text>
        <r>
          <rPr>
            <b/>
            <sz val="9"/>
            <color indexed="81"/>
            <rFont val="Tahoma"/>
            <family val="2"/>
          </rPr>
          <t>Leave blank if using 10' Terminal Tail
Enter Tail length if greater than 10'</t>
        </r>
      </text>
    </comment>
    <comment ref="M1819" authorId="0" shapeId="0">
      <text>
        <r>
          <rPr>
            <b/>
            <sz val="8"/>
            <color indexed="81"/>
            <rFont val="Tahoma"/>
            <family val="2"/>
          </rPr>
          <t>Make design notes such as slack coils, realingment loops,  or location notes</t>
        </r>
      </text>
    </comment>
    <comment ref="Z1819" authorId="0" shapeId="0">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text>
        <r>
          <rPr>
            <b/>
            <sz val="8"/>
            <color indexed="81"/>
            <rFont val="Tahoma"/>
            <family val="2"/>
          </rPr>
          <t xml:space="preserve">Counting from High count Backwards- this is Fiber Strand 145
</t>
        </r>
      </text>
    </comment>
    <comment ref="AB1819" authorId="0" shapeId="0">
      <text>
        <r>
          <rPr>
            <b/>
            <sz val="8"/>
            <color indexed="81"/>
            <rFont val="Tahoma"/>
            <family val="2"/>
          </rPr>
          <t>Counting from High count Backwards- this is Fiber Strand 156</t>
        </r>
      </text>
    </comment>
    <comment ref="J1821" authorId="1" shapeId="0">
      <text>
        <r>
          <rPr>
            <b/>
            <sz val="9"/>
            <color indexed="81"/>
            <rFont val="Tahoma"/>
            <family val="2"/>
          </rPr>
          <t>If this highlights as an error, consider upsizing the Tether size for better ribbon utilization</t>
        </r>
      </text>
    </comment>
    <comment ref="J1822" authorId="1" shapeId="0">
      <text>
        <r>
          <rPr>
            <b/>
            <sz val="9"/>
            <color indexed="81"/>
            <rFont val="Tahoma"/>
            <family val="2"/>
          </rPr>
          <t>If this highlights as an error, consider upsizing the Tether size for better ribbon utilization</t>
        </r>
      </text>
    </comment>
    <comment ref="J1823" authorId="1" shapeId="0">
      <text>
        <r>
          <rPr>
            <b/>
            <sz val="9"/>
            <color indexed="81"/>
            <rFont val="Tahoma"/>
            <family val="2"/>
          </rPr>
          <t>If this highlights as an error, consider upsizing the Tether size for better ribbon utilization</t>
        </r>
      </text>
    </comment>
    <comment ref="J1824" authorId="1" shapeId="0">
      <text>
        <r>
          <rPr>
            <b/>
            <sz val="9"/>
            <color indexed="81"/>
            <rFont val="Tahoma"/>
            <family val="2"/>
          </rPr>
          <t>If this highlights as an error, consider upsizing the Tether size for better ribbon utilization</t>
        </r>
      </text>
    </comment>
    <comment ref="J1825" authorId="1" shapeId="0">
      <text>
        <r>
          <rPr>
            <b/>
            <sz val="9"/>
            <color indexed="81"/>
            <rFont val="Tahoma"/>
            <family val="2"/>
          </rPr>
          <t>If this highlights as an error, consider upsizing the Tether size for better ribbon utilization</t>
        </r>
      </text>
    </comment>
    <comment ref="J1826" authorId="1" shapeId="0">
      <text>
        <r>
          <rPr>
            <b/>
            <sz val="9"/>
            <color indexed="81"/>
            <rFont val="Tahoma"/>
            <family val="2"/>
          </rPr>
          <t>If this highlights as an error, consider upsizing the Tether size for better ribbon utilization</t>
        </r>
      </text>
    </comment>
    <comment ref="J1827" authorId="1" shapeId="0">
      <text>
        <r>
          <rPr>
            <b/>
            <sz val="9"/>
            <color indexed="81"/>
            <rFont val="Tahoma"/>
            <family val="2"/>
          </rPr>
          <t>If this highlights as an error, consider upsizing the Tether size for better ribbon utilization</t>
        </r>
      </text>
    </comment>
    <comment ref="J1828" authorId="1" shapeId="0">
      <text>
        <r>
          <rPr>
            <b/>
            <sz val="9"/>
            <color indexed="81"/>
            <rFont val="Tahoma"/>
            <family val="2"/>
          </rPr>
          <t>If this highlights as an error, consider upsizing the Tether size for better ribbon utilization</t>
        </r>
      </text>
    </comment>
    <comment ref="J1829" authorId="1" shapeId="0">
      <text>
        <r>
          <rPr>
            <b/>
            <sz val="9"/>
            <color indexed="81"/>
            <rFont val="Tahoma"/>
            <family val="2"/>
          </rPr>
          <t>If this highlights as an error, consider upsizing the Tether size for better ribbon utilization</t>
        </r>
      </text>
    </comment>
    <comment ref="J1830" authorId="1" shapeId="0">
      <text>
        <r>
          <rPr>
            <b/>
            <sz val="9"/>
            <color indexed="81"/>
            <rFont val="Tahoma"/>
            <family val="2"/>
          </rPr>
          <t>If this highlights as an error, consider upsizing the Tether size for better ribbon utilization</t>
        </r>
      </text>
    </comment>
    <comment ref="J1831" authorId="1" shapeId="0">
      <text>
        <r>
          <rPr>
            <b/>
            <sz val="9"/>
            <color indexed="81"/>
            <rFont val="Tahoma"/>
            <family val="2"/>
          </rPr>
          <t>If this highlights as an error, consider upsizing the Tether size for better ribbon utilization</t>
        </r>
      </text>
    </comment>
    <comment ref="J1832" authorId="1" shapeId="0">
      <text>
        <r>
          <rPr>
            <b/>
            <sz val="9"/>
            <color indexed="81"/>
            <rFont val="Tahoma"/>
            <family val="2"/>
          </rPr>
          <t>If this highlights as an error, consider upsizing the Tether size for better ribbon utilization</t>
        </r>
      </text>
    </comment>
    <comment ref="J1833" authorId="1" shapeId="0">
      <text>
        <r>
          <rPr>
            <b/>
            <sz val="9"/>
            <color indexed="81"/>
            <rFont val="Tahoma"/>
            <family val="2"/>
          </rPr>
          <t>If this highlights as an error, consider upsizing the Tether size for better ribbon utilization</t>
        </r>
      </text>
    </comment>
    <comment ref="J1834" authorId="1" shapeId="0">
      <text>
        <r>
          <rPr>
            <b/>
            <sz val="9"/>
            <color indexed="81"/>
            <rFont val="Tahoma"/>
            <family val="2"/>
          </rPr>
          <t>If this highlights as an error, consider upsizing the Tether size for better ribbon utilization</t>
        </r>
      </text>
    </comment>
    <comment ref="J1835" authorId="1" shapeId="0">
      <text>
        <r>
          <rPr>
            <b/>
            <sz val="9"/>
            <color indexed="81"/>
            <rFont val="Tahoma"/>
            <family val="2"/>
          </rPr>
          <t>If this highlights as an error, consider upsizing the Tether size for better ribbon utilization</t>
        </r>
      </text>
    </comment>
    <comment ref="J1836" authorId="1" shapeId="0">
      <text>
        <r>
          <rPr>
            <b/>
            <sz val="9"/>
            <color indexed="81"/>
            <rFont val="Tahoma"/>
            <family val="2"/>
          </rPr>
          <t>If this highlights as an error, consider upsizing the Tether size for better ribbon utilization</t>
        </r>
      </text>
    </comment>
    <comment ref="J1837" authorId="1" shapeId="0">
      <text>
        <r>
          <rPr>
            <b/>
            <sz val="9"/>
            <color indexed="81"/>
            <rFont val="Tahoma"/>
            <family val="2"/>
          </rPr>
          <t>If this highlights as an error, consider upsizing the Tether size for better ribbon utilization</t>
        </r>
      </text>
    </comment>
    <comment ref="J1838" authorId="1" shapeId="0">
      <text>
        <r>
          <rPr>
            <b/>
            <sz val="9"/>
            <color indexed="81"/>
            <rFont val="Tahoma"/>
            <family val="2"/>
          </rPr>
          <t>If this highlights as an error, consider upsizing the Tether size for better ribbon utilization</t>
        </r>
      </text>
    </comment>
    <comment ref="C1839" authorId="1" shapeId="0">
      <text>
        <r>
          <rPr>
            <b/>
            <sz val="9"/>
            <color indexed="81"/>
            <rFont val="Tahoma"/>
            <family val="2"/>
          </rPr>
          <t>DBL REV requires TWO rows!
TPL REV requires THREE rows!
QD REV requires FOUR rows!</t>
        </r>
      </text>
    </comment>
    <comment ref="J1839" authorId="1" shapeId="0">
      <text>
        <r>
          <rPr>
            <b/>
            <sz val="9"/>
            <color indexed="81"/>
            <rFont val="Tahoma"/>
            <family val="2"/>
          </rPr>
          <t>If this highlights as an error, consider upsizing the Tether size for better ribbon utilization</t>
        </r>
      </text>
    </comment>
    <comment ref="C1840" authorId="1" shapeId="0">
      <text>
        <r>
          <rPr>
            <b/>
            <sz val="9"/>
            <color indexed="81"/>
            <rFont val="Tahoma"/>
            <family val="2"/>
          </rPr>
          <t>DBL REV requires TWO rows!
TPL REV requires THREE rows!
QD REV requires FOUR rows!</t>
        </r>
      </text>
    </comment>
    <comment ref="J1840" authorId="1" shapeId="0">
      <text>
        <r>
          <rPr>
            <b/>
            <sz val="9"/>
            <color indexed="81"/>
            <rFont val="Tahoma"/>
            <family val="2"/>
          </rPr>
          <t>If this highlights as an error, consider upsizing the Tether size for better ribbon utilization</t>
        </r>
      </text>
    </comment>
    <comment ref="C1841" authorId="1" shapeId="0">
      <text>
        <r>
          <rPr>
            <b/>
            <sz val="9"/>
            <color indexed="81"/>
            <rFont val="Tahoma"/>
            <family val="2"/>
          </rPr>
          <t>DBL REV requires TWO rows!
TPL REV requires THREE rows!
QD REV requires FOUR rows!</t>
        </r>
      </text>
    </comment>
    <comment ref="J1841" authorId="1" shapeId="0">
      <text>
        <r>
          <rPr>
            <b/>
            <sz val="9"/>
            <color indexed="81"/>
            <rFont val="Tahoma"/>
            <family val="2"/>
          </rPr>
          <t>If this highlights as an error, consider upsizing the Tether size for better ribbon utilization</t>
        </r>
      </text>
    </comment>
    <comment ref="C1842" authorId="1" shapeId="0">
      <text>
        <r>
          <rPr>
            <b/>
            <sz val="9"/>
            <color indexed="81"/>
            <rFont val="Tahoma"/>
            <family val="2"/>
          </rPr>
          <t>DBL REV requires TWO rows!
TPL REV requires THREE rows!
QD REV requires FOUR rows!</t>
        </r>
      </text>
    </comment>
    <comment ref="J1842" authorId="1" shapeId="0">
      <text>
        <r>
          <rPr>
            <b/>
            <sz val="9"/>
            <color indexed="81"/>
            <rFont val="Tahoma"/>
            <family val="2"/>
          </rPr>
          <t>If this highlights as an error, consider upsizing the Tether size for better ribbon utilization</t>
        </r>
      </text>
    </comment>
    <comment ref="C1843" authorId="1" shapeId="0">
      <text>
        <r>
          <rPr>
            <b/>
            <sz val="9"/>
            <color indexed="81"/>
            <rFont val="Tahoma"/>
            <family val="2"/>
          </rPr>
          <t>DBL REV requires TWO rows!
TPL REV requires THREE rows!
QD REV requires FOUR rows!</t>
        </r>
      </text>
    </comment>
    <comment ref="J1843" authorId="1" shapeId="0">
      <text>
        <r>
          <rPr>
            <b/>
            <sz val="9"/>
            <color indexed="81"/>
            <rFont val="Tahoma"/>
            <family val="2"/>
          </rPr>
          <t>If this highlights as an error, consider upsizing the Tether size for better ribbon utilization</t>
        </r>
      </text>
    </comment>
    <comment ref="C1844" authorId="1" shapeId="0">
      <text>
        <r>
          <rPr>
            <b/>
            <sz val="9"/>
            <color indexed="81"/>
            <rFont val="Tahoma"/>
            <family val="2"/>
          </rPr>
          <t>DBL REV requires TWO rows!
TPL REV requires THREE rows!
QD REV requires FOUR rows!</t>
        </r>
      </text>
    </comment>
    <comment ref="J1844" authorId="1" shapeId="0">
      <text>
        <r>
          <rPr>
            <b/>
            <sz val="9"/>
            <color indexed="81"/>
            <rFont val="Tahoma"/>
            <family val="2"/>
          </rPr>
          <t>If this highlights as an error, consider upsizing the Tether size for better ribbon utilization</t>
        </r>
      </text>
    </comment>
    <comment ref="C1845" authorId="1" shapeId="0">
      <text>
        <r>
          <rPr>
            <b/>
            <sz val="9"/>
            <color indexed="81"/>
            <rFont val="Tahoma"/>
            <family val="2"/>
          </rPr>
          <t>DBL REV requires TWO rows!
TPL REV requires THREE rows!
QD REV requires FOUR rows!</t>
        </r>
      </text>
    </comment>
    <comment ref="J1845" authorId="1" shapeId="0">
      <text>
        <r>
          <rPr>
            <b/>
            <sz val="9"/>
            <color indexed="81"/>
            <rFont val="Tahoma"/>
            <family val="2"/>
          </rPr>
          <t>If this highlights as an error, consider upsizing the Tether size for better ribbon utilization</t>
        </r>
      </text>
    </comment>
    <comment ref="B185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text>
        <r>
          <rPr>
            <b/>
            <sz val="8"/>
            <color indexed="81"/>
            <rFont val="Tahoma"/>
            <family val="2"/>
          </rPr>
          <t>This will be added to Planning Load Block A for TOTAL</t>
        </r>
        <r>
          <rPr>
            <sz val="8"/>
            <color indexed="81"/>
            <rFont val="Tahoma"/>
            <family val="2"/>
          </rPr>
          <t xml:space="preserve">
</t>
        </r>
      </text>
    </comment>
    <comment ref="J1851" authorId="0" shapeId="0">
      <text>
        <r>
          <rPr>
            <b/>
            <sz val="8"/>
            <color indexed="81"/>
            <rFont val="Tahoma"/>
            <family val="2"/>
          </rPr>
          <t>This is the PON OUT count that is not assigned in this cable reel.</t>
        </r>
        <r>
          <rPr>
            <sz val="8"/>
            <color indexed="81"/>
            <rFont val="Tahoma"/>
            <family val="2"/>
          </rPr>
          <t xml:space="preserve">
</t>
        </r>
      </text>
    </comment>
    <comment ref="P1851" authorId="1" shapeId="0">
      <text>
        <r>
          <rPr>
            <b/>
            <sz val="9"/>
            <color indexed="81"/>
            <rFont val="Tahoma"/>
            <family val="2"/>
          </rPr>
          <t>REMEMBER: 2-Fbr Tethers are NOT available for RPX CABLE!</t>
        </r>
      </text>
    </comment>
    <comment ref="Q1851" authorId="1" shapeId="0">
      <text>
        <r>
          <rPr>
            <b/>
            <sz val="9"/>
            <color indexed="81"/>
            <rFont val="Tahoma"/>
            <family val="2"/>
          </rPr>
          <t>REMEMBER: 2-Fbr Tethers are NOT available for RPX CABLE!</t>
        </r>
      </text>
    </comment>
    <comment ref="S1851" authorId="1" shapeId="0">
      <text>
        <r>
          <rPr>
            <b/>
            <sz val="9"/>
            <color indexed="81"/>
            <rFont val="Tahoma"/>
            <family val="2"/>
          </rPr>
          <t>REMEMBER: 2-Fbr Tethers are NOT available for RPX CABLE!</t>
        </r>
      </text>
    </comment>
    <comment ref="T1851" authorId="1" shapeId="0">
      <text>
        <r>
          <rPr>
            <b/>
            <sz val="9"/>
            <color indexed="81"/>
            <rFont val="Tahoma"/>
            <family val="2"/>
          </rPr>
          <t>REMEMBER: 2-Fbr Tethers are NOT available for RPX CABLE!</t>
        </r>
      </text>
    </comment>
    <comment ref="B185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text>
        <r>
          <rPr>
            <b/>
            <sz val="8"/>
            <color indexed="81"/>
            <rFont val="Tahoma"/>
            <family val="2"/>
          </rPr>
          <t>Make sure you add this number to "TAT FIBERS ASSIGNED" for the total required in the Load Block on the prints.</t>
        </r>
      </text>
    </comment>
    <comment ref="G1852" authorId="0" shapeId="0">
      <text>
        <r>
          <rPr>
            <b/>
            <sz val="8"/>
            <color indexed="81"/>
            <rFont val="Tahoma"/>
            <family val="2"/>
          </rPr>
          <t>Includes "DEAD" Count (No PON count assigned)</t>
        </r>
      </text>
    </comment>
    <comment ref="I185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text>
        <r>
          <rPr>
            <b/>
            <sz val="9"/>
            <color indexed="81"/>
            <rFont val="Tahoma"/>
            <family val="2"/>
          </rPr>
          <t>REMEMBER: 6-Fbr Tethers are NOT available for RPX CABLE!</t>
        </r>
      </text>
    </comment>
    <comment ref="Q1853" authorId="1" shapeId="0">
      <text>
        <r>
          <rPr>
            <b/>
            <sz val="9"/>
            <color indexed="81"/>
            <rFont val="Tahoma"/>
            <family val="2"/>
          </rPr>
          <t>REMEMBER: 6-Fbr Tethers are NOT available for RPX CABLE!</t>
        </r>
      </text>
    </comment>
    <comment ref="S1853" authorId="1" shapeId="0">
      <text>
        <r>
          <rPr>
            <b/>
            <sz val="9"/>
            <color indexed="81"/>
            <rFont val="Tahoma"/>
            <family val="2"/>
          </rPr>
          <t>REMEMBER: 6-Fbr Tethers are NOT available for RPX CABLE!</t>
        </r>
      </text>
    </comment>
    <comment ref="T1853" authorId="1" shapeId="0">
      <text>
        <r>
          <rPr>
            <b/>
            <sz val="9"/>
            <color indexed="81"/>
            <rFont val="Tahoma"/>
            <family val="2"/>
          </rPr>
          <t>REMEMBER: 6-Fbr Tethers are NOT available for AERIAL CABLE!</t>
        </r>
      </text>
    </comment>
    <comment ref="B185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text>
        <r>
          <rPr>
            <b/>
            <sz val="8"/>
            <color indexed="81"/>
            <rFont val="Tahoma"/>
            <family val="2"/>
          </rPr>
          <t>These are "manufacturing rules" and general warnings</t>
        </r>
        <r>
          <rPr>
            <sz val="8"/>
            <color indexed="81"/>
            <rFont val="Tahoma"/>
            <family val="2"/>
          </rPr>
          <t xml:space="preserve">
</t>
        </r>
      </text>
    </comment>
    <comment ref="B185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text>
        <r>
          <rPr>
            <b/>
            <sz val="8"/>
            <color indexed="81"/>
            <rFont val="Tahoma"/>
            <family val="2"/>
          </rPr>
          <t>This number is a sum of TOTAL PLANNED plus the ASSIGNED TO TETHERS</t>
        </r>
        <r>
          <rPr>
            <sz val="8"/>
            <color indexed="81"/>
            <rFont val="Tahoma"/>
            <family val="2"/>
          </rPr>
          <t xml:space="preserve">
</t>
        </r>
      </text>
    </comment>
    <comment ref="Z1859" authorId="0" shapeId="0">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text>
        <r>
          <rPr>
            <b/>
            <sz val="8"/>
            <color indexed="81"/>
            <rFont val="Tahoma"/>
            <family val="2"/>
          </rPr>
          <t>Counting from High count Backwards- this is Fiber Strand 133</t>
        </r>
      </text>
    </comment>
    <comment ref="AB1859" authorId="0" shapeId="0">
      <text>
        <r>
          <rPr>
            <b/>
            <sz val="8"/>
            <color indexed="81"/>
            <rFont val="Tahoma"/>
            <family val="2"/>
          </rPr>
          <t>Counting from High count Backwards- this is Fiber Strand 144</t>
        </r>
        <r>
          <rPr>
            <sz val="8"/>
            <color indexed="81"/>
            <rFont val="Tahoma"/>
            <family val="2"/>
          </rPr>
          <t xml:space="preserve">
</t>
        </r>
      </text>
    </comment>
    <comment ref="C1860" authorId="0" shapeId="0">
      <text>
        <r>
          <rPr>
            <b/>
            <sz val="8"/>
            <color indexed="81"/>
            <rFont val="Tahoma"/>
            <family val="2"/>
          </rPr>
          <t xml:space="preserve">Select if this tether will be used to feed a CFST or a lateral cable. </t>
        </r>
      </text>
    </comment>
    <comment ref="D1860" authorId="0" shapeId="0">
      <text>
        <r>
          <rPr>
            <b/>
            <sz val="8"/>
            <color indexed="81"/>
            <rFont val="Tahoma"/>
            <family val="2"/>
          </rPr>
          <t>Note the Terminal Address to keep your locations straight</t>
        </r>
        <r>
          <rPr>
            <sz val="8"/>
            <color indexed="81"/>
            <rFont val="Tahoma"/>
            <family val="2"/>
          </rPr>
          <t xml:space="preserve">
</t>
        </r>
      </text>
    </comment>
    <comment ref="E1860" authorId="0" shapeId="0">
      <text>
        <r>
          <rPr>
            <b/>
            <sz val="9"/>
            <color indexed="81"/>
            <rFont val="Calibri"/>
            <family val="2"/>
            <scheme val="minor"/>
          </rPr>
          <t>Pick the Tether Size for the location</t>
        </r>
        <r>
          <rPr>
            <sz val="8"/>
            <color indexed="81"/>
            <rFont val="Tahoma"/>
            <family val="2"/>
          </rPr>
          <t xml:space="preserve">
</t>
        </r>
      </text>
    </comment>
    <comment ref="F1860" authorId="2" shapeId="0">
      <text>
        <r>
          <rPr>
            <b/>
            <sz val="9"/>
            <color indexed="81"/>
            <rFont val="Tahoma"/>
            <family val="2"/>
          </rPr>
          <t>Identify TCF or FST location.
Leave blank if tether is NOT for a TCF or FST!</t>
        </r>
      </text>
    </comment>
    <comment ref="H1860" authorId="0" shapeId="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text>
        <r>
          <rPr>
            <b/>
            <sz val="8"/>
            <color indexed="81"/>
            <rFont val="Tahoma"/>
            <family val="2"/>
          </rPr>
          <t>If any of these numbers are negative, check your PON count and Cable size</t>
        </r>
      </text>
    </comment>
    <comment ref="J186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text>
        <r>
          <rPr>
            <b/>
            <sz val="9"/>
            <color indexed="81"/>
            <rFont val="Tahoma"/>
            <family val="2"/>
          </rPr>
          <t>Leave blank if using 10' Terminal Tail
Enter Tail length if greater than 10'</t>
        </r>
      </text>
    </comment>
    <comment ref="M1860" authorId="0" shapeId="0">
      <text>
        <r>
          <rPr>
            <b/>
            <sz val="8"/>
            <color indexed="81"/>
            <rFont val="Tahoma"/>
            <family val="2"/>
          </rPr>
          <t>Make design notes such as slack coils, realingment loops,  or location notes</t>
        </r>
      </text>
    </comment>
    <comment ref="Z1860" authorId="0" shapeId="0">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text>
        <r>
          <rPr>
            <b/>
            <sz val="8"/>
            <color indexed="81"/>
            <rFont val="Tahoma"/>
            <family val="2"/>
          </rPr>
          <t xml:space="preserve">Counting from High count Backwards- this is Fiber Strand 145
</t>
        </r>
      </text>
    </comment>
    <comment ref="AB1860" authorId="0" shapeId="0">
      <text>
        <r>
          <rPr>
            <b/>
            <sz val="8"/>
            <color indexed="81"/>
            <rFont val="Tahoma"/>
            <family val="2"/>
          </rPr>
          <t>Counting from High count Backwards- this is Fiber Strand 156</t>
        </r>
      </text>
    </comment>
    <comment ref="J1862" authorId="1" shapeId="0">
      <text>
        <r>
          <rPr>
            <b/>
            <sz val="9"/>
            <color indexed="81"/>
            <rFont val="Tahoma"/>
            <family val="2"/>
          </rPr>
          <t>If this highlights as an error, consider upsizing the Tether size for better ribbon utilization</t>
        </r>
      </text>
    </comment>
    <comment ref="J1863" authorId="1" shapeId="0">
      <text>
        <r>
          <rPr>
            <b/>
            <sz val="9"/>
            <color indexed="81"/>
            <rFont val="Tahoma"/>
            <family val="2"/>
          </rPr>
          <t>If this highlights as an error, consider upsizing the Tether size for better ribbon utilization</t>
        </r>
      </text>
    </comment>
    <comment ref="J1864" authorId="1" shapeId="0">
      <text>
        <r>
          <rPr>
            <b/>
            <sz val="9"/>
            <color indexed="81"/>
            <rFont val="Tahoma"/>
            <family val="2"/>
          </rPr>
          <t>If this highlights as an error, consider upsizing the Tether size for better ribbon utilization</t>
        </r>
      </text>
    </comment>
    <comment ref="J1865" authorId="1" shapeId="0">
      <text>
        <r>
          <rPr>
            <b/>
            <sz val="9"/>
            <color indexed="81"/>
            <rFont val="Tahoma"/>
            <family val="2"/>
          </rPr>
          <t>If this highlights as an error, consider upsizing the Tether size for better ribbon utilization</t>
        </r>
      </text>
    </comment>
    <comment ref="J1866" authorId="1" shapeId="0">
      <text>
        <r>
          <rPr>
            <b/>
            <sz val="9"/>
            <color indexed="81"/>
            <rFont val="Tahoma"/>
            <family val="2"/>
          </rPr>
          <t>If this highlights as an error, consider upsizing the Tether size for better ribbon utilization</t>
        </r>
      </text>
    </comment>
    <comment ref="J1867" authorId="1" shapeId="0">
      <text>
        <r>
          <rPr>
            <b/>
            <sz val="9"/>
            <color indexed="81"/>
            <rFont val="Tahoma"/>
            <family val="2"/>
          </rPr>
          <t>If this highlights as an error, consider upsizing the Tether size for better ribbon utilization</t>
        </r>
      </text>
    </comment>
    <comment ref="J1868" authorId="1" shapeId="0">
      <text>
        <r>
          <rPr>
            <b/>
            <sz val="9"/>
            <color indexed="81"/>
            <rFont val="Tahoma"/>
            <family val="2"/>
          </rPr>
          <t>If this highlights as an error, consider upsizing the Tether size for better ribbon utilization</t>
        </r>
      </text>
    </comment>
    <comment ref="J1869" authorId="1" shapeId="0">
      <text>
        <r>
          <rPr>
            <b/>
            <sz val="9"/>
            <color indexed="81"/>
            <rFont val="Tahoma"/>
            <family val="2"/>
          </rPr>
          <t>If this highlights as an error, consider upsizing the Tether size for better ribbon utilization</t>
        </r>
      </text>
    </comment>
    <comment ref="J1870" authorId="1" shapeId="0">
      <text>
        <r>
          <rPr>
            <b/>
            <sz val="9"/>
            <color indexed="81"/>
            <rFont val="Tahoma"/>
            <family val="2"/>
          </rPr>
          <t>If this highlights as an error, consider upsizing the Tether size for better ribbon utilization</t>
        </r>
      </text>
    </comment>
    <comment ref="J1871" authorId="1" shapeId="0">
      <text>
        <r>
          <rPr>
            <b/>
            <sz val="9"/>
            <color indexed="81"/>
            <rFont val="Tahoma"/>
            <family val="2"/>
          </rPr>
          <t>If this highlights as an error, consider upsizing the Tether size for better ribbon utilization</t>
        </r>
      </text>
    </comment>
    <comment ref="J1872" authorId="1" shapeId="0">
      <text>
        <r>
          <rPr>
            <b/>
            <sz val="9"/>
            <color indexed="81"/>
            <rFont val="Tahoma"/>
            <family val="2"/>
          </rPr>
          <t>If this highlights as an error, consider upsizing the Tether size for better ribbon utilization</t>
        </r>
      </text>
    </comment>
    <comment ref="J1873" authorId="1" shapeId="0">
      <text>
        <r>
          <rPr>
            <b/>
            <sz val="9"/>
            <color indexed="81"/>
            <rFont val="Tahoma"/>
            <family val="2"/>
          </rPr>
          <t>If this highlights as an error, consider upsizing the Tether size for better ribbon utilization</t>
        </r>
      </text>
    </comment>
    <comment ref="J1874" authorId="1" shapeId="0">
      <text>
        <r>
          <rPr>
            <b/>
            <sz val="9"/>
            <color indexed="81"/>
            <rFont val="Tahoma"/>
            <family val="2"/>
          </rPr>
          <t>If this highlights as an error, consider upsizing the Tether size for better ribbon utilization</t>
        </r>
      </text>
    </comment>
    <comment ref="J1875" authorId="1" shapeId="0">
      <text>
        <r>
          <rPr>
            <b/>
            <sz val="9"/>
            <color indexed="81"/>
            <rFont val="Tahoma"/>
            <family val="2"/>
          </rPr>
          <t>If this highlights as an error, consider upsizing the Tether size for better ribbon utilization</t>
        </r>
      </text>
    </comment>
    <comment ref="J1876" authorId="1" shapeId="0">
      <text>
        <r>
          <rPr>
            <b/>
            <sz val="9"/>
            <color indexed="81"/>
            <rFont val="Tahoma"/>
            <family val="2"/>
          </rPr>
          <t>If this highlights as an error, consider upsizing the Tether size for better ribbon utilization</t>
        </r>
      </text>
    </comment>
    <comment ref="J1877" authorId="1" shapeId="0">
      <text>
        <r>
          <rPr>
            <b/>
            <sz val="9"/>
            <color indexed="81"/>
            <rFont val="Tahoma"/>
            <family val="2"/>
          </rPr>
          <t>If this highlights as an error, consider upsizing the Tether size for better ribbon utilization</t>
        </r>
      </text>
    </comment>
    <comment ref="J1878" authorId="1" shapeId="0">
      <text>
        <r>
          <rPr>
            <b/>
            <sz val="9"/>
            <color indexed="81"/>
            <rFont val="Tahoma"/>
            <family val="2"/>
          </rPr>
          <t>If this highlights as an error, consider upsizing the Tether size for better ribbon utilization</t>
        </r>
      </text>
    </comment>
    <comment ref="J1879" authorId="1" shapeId="0">
      <text>
        <r>
          <rPr>
            <b/>
            <sz val="9"/>
            <color indexed="81"/>
            <rFont val="Tahoma"/>
            <family val="2"/>
          </rPr>
          <t>If this highlights as an error, consider upsizing the Tether size for better ribbon utilization</t>
        </r>
      </text>
    </comment>
    <comment ref="C1880" authorId="1" shapeId="0">
      <text>
        <r>
          <rPr>
            <b/>
            <sz val="9"/>
            <color indexed="81"/>
            <rFont val="Tahoma"/>
            <family val="2"/>
          </rPr>
          <t>DBL REV requires TWO rows!
TPL REV requires THREE rows!
QD REV requires FOUR rows!</t>
        </r>
      </text>
    </comment>
    <comment ref="J1880" authorId="1" shapeId="0">
      <text>
        <r>
          <rPr>
            <b/>
            <sz val="9"/>
            <color indexed="81"/>
            <rFont val="Tahoma"/>
            <family val="2"/>
          </rPr>
          <t>If this highlights as an error, consider upsizing the Tether size for better ribbon utilization</t>
        </r>
      </text>
    </comment>
    <comment ref="C1881" authorId="1" shapeId="0">
      <text>
        <r>
          <rPr>
            <b/>
            <sz val="9"/>
            <color indexed="81"/>
            <rFont val="Tahoma"/>
            <family val="2"/>
          </rPr>
          <t>DBL REV requires TWO rows!
TPL REV requires THREE rows!
QD REV requires FOUR rows!</t>
        </r>
      </text>
    </comment>
    <comment ref="J1881" authorId="1" shapeId="0">
      <text>
        <r>
          <rPr>
            <b/>
            <sz val="9"/>
            <color indexed="81"/>
            <rFont val="Tahoma"/>
            <family val="2"/>
          </rPr>
          <t>If this highlights as an error, consider upsizing the Tether size for better ribbon utilization</t>
        </r>
      </text>
    </comment>
    <comment ref="C1882" authorId="1" shapeId="0">
      <text>
        <r>
          <rPr>
            <b/>
            <sz val="9"/>
            <color indexed="81"/>
            <rFont val="Tahoma"/>
            <family val="2"/>
          </rPr>
          <t>DBL REV requires TWO rows!
TPL REV requires THREE rows!
QD REV requires FOUR rows!</t>
        </r>
      </text>
    </comment>
    <comment ref="J1882" authorId="1" shapeId="0">
      <text>
        <r>
          <rPr>
            <b/>
            <sz val="9"/>
            <color indexed="81"/>
            <rFont val="Tahoma"/>
            <family val="2"/>
          </rPr>
          <t>If this highlights as an error, consider upsizing the Tether size for better ribbon utilization</t>
        </r>
      </text>
    </comment>
    <comment ref="C1883" authorId="1" shapeId="0">
      <text>
        <r>
          <rPr>
            <b/>
            <sz val="9"/>
            <color indexed="81"/>
            <rFont val="Tahoma"/>
            <family val="2"/>
          </rPr>
          <t>DBL REV requires TWO rows!
TPL REV requires THREE rows!
QD REV requires FOUR rows!</t>
        </r>
      </text>
    </comment>
    <comment ref="J1883" authorId="1" shapeId="0">
      <text>
        <r>
          <rPr>
            <b/>
            <sz val="9"/>
            <color indexed="81"/>
            <rFont val="Tahoma"/>
            <family val="2"/>
          </rPr>
          <t>If this highlights as an error, consider upsizing the Tether size for better ribbon utilization</t>
        </r>
      </text>
    </comment>
    <comment ref="C1884" authorId="1" shapeId="0">
      <text>
        <r>
          <rPr>
            <b/>
            <sz val="9"/>
            <color indexed="81"/>
            <rFont val="Tahoma"/>
            <family val="2"/>
          </rPr>
          <t>DBL REV requires TWO rows!
TPL REV requires THREE rows!
QD REV requires FOUR rows!</t>
        </r>
      </text>
    </comment>
    <comment ref="J1884" authorId="1" shapeId="0">
      <text>
        <r>
          <rPr>
            <b/>
            <sz val="9"/>
            <color indexed="81"/>
            <rFont val="Tahoma"/>
            <family val="2"/>
          </rPr>
          <t>If this highlights as an error, consider upsizing the Tether size for better ribbon utilization</t>
        </r>
      </text>
    </comment>
    <comment ref="C1885" authorId="1" shapeId="0">
      <text>
        <r>
          <rPr>
            <b/>
            <sz val="9"/>
            <color indexed="81"/>
            <rFont val="Tahoma"/>
            <family val="2"/>
          </rPr>
          <t>DBL REV requires TWO rows!
TPL REV requires THREE rows!
QD REV requires FOUR rows!</t>
        </r>
      </text>
    </comment>
    <comment ref="J1885" authorId="1" shapeId="0">
      <text>
        <r>
          <rPr>
            <b/>
            <sz val="9"/>
            <color indexed="81"/>
            <rFont val="Tahoma"/>
            <family val="2"/>
          </rPr>
          <t>If this highlights as an error, consider upsizing the Tether size for better ribbon utilization</t>
        </r>
      </text>
    </comment>
    <comment ref="C1886" authorId="1" shapeId="0">
      <text>
        <r>
          <rPr>
            <b/>
            <sz val="9"/>
            <color indexed="81"/>
            <rFont val="Tahoma"/>
            <family val="2"/>
          </rPr>
          <t>DBL REV requires TWO rows!
TPL REV requires THREE rows!
QD REV requires FOUR rows!</t>
        </r>
      </text>
    </comment>
    <comment ref="J1886" authorId="1" shapeId="0">
      <text>
        <r>
          <rPr>
            <b/>
            <sz val="9"/>
            <color indexed="81"/>
            <rFont val="Tahoma"/>
            <family val="2"/>
          </rPr>
          <t>If this highlights as an error, consider upsizing the Tether size for better ribbon utilization</t>
        </r>
      </text>
    </comment>
    <comment ref="B189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text>
        <r>
          <rPr>
            <b/>
            <sz val="8"/>
            <color indexed="81"/>
            <rFont val="Tahoma"/>
            <family val="2"/>
          </rPr>
          <t>This will be added to Planning Load Block A for TOTAL</t>
        </r>
        <r>
          <rPr>
            <sz val="8"/>
            <color indexed="81"/>
            <rFont val="Tahoma"/>
            <family val="2"/>
          </rPr>
          <t xml:space="preserve">
</t>
        </r>
      </text>
    </comment>
    <comment ref="J1892" authorId="0" shapeId="0">
      <text>
        <r>
          <rPr>
            <b/>
            <sz val="8"/>
            <color indexed="81"/>
            <rFont val="Tahoma"/>
            <family val="2"/>
          </rPr>
          <t>This is the PON OUT count that is not assigned in this cable reel.</t>
        </r>
        <r>
          <rPr>
            <sz val="8"/>
            <color indexed="81"/>
            <rFont val="Tahoma"/>
            <family val="2"/>
          </rPr>
          <t xml:space="preserve">
</t>
        </r>
      </text>
    </comment>
    <comment ref="P1892" authorId="1" shapeId="0">
      <text>
        <r>
          <rPr>
            <b/>
            <sz val="9"/>
            <color indexed="81"/>
            <rFont val="Tahoma"/>
            <family val="2"/>
          </rPr>
          <t>REMEMBER: 2-Fbr Tethers are NOT available for RPX CABLE!</t>
        </r>
      </text>
    </comment>
    <comment ref="Q1892" authorId="1" shapeId="0">
      <text>
        <r>
          <rPr>
            <b/>
            <sz val="9"/>
            <color indexed="81"/>
            <rFont val="Tahoma"/>
            <family val="2"/>
          </rPr>
          <t>REMEMBER: 2-Fbr Tethers are NOT available for RPX CABLE!</t>
        </r>
      </text>
    </comment>
    <comment ref="S1892" authorId="1" shapeId="0">
      <text>
        <r>
          <rPr>
            <b/>
            <sz val="9"/>
            <color indexed="81"/>
            <rFont val="Tahoma"/>
            <family val="2"/>
          </rPr>
          <t>REMEMBER: 2-Fbr Tethers are NOT available for RPX CABLE!</t>
        </r>
      </text>
    </comment>
    <comment ref="T1892" authorId="1" shapeId="0">
      <text>
        <r>
          <rPr>
            <b/>
            <sz val="9"/>
            <color indexed="81"/>
            <rFont val="Tahoma"/>
            <family val="2"/>
          </rPr>
          <t>REMEMBER: 2-Fbr Tethers are NOT available for RPX CABLE!</t>
        </r>
      </text>
    </comment>
    <comment ref="B189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text>
        <r>
          <rPr>
            <b/>
            <sz val="8"/>
            <color indexed="81"/>
            <rFont val="Tahoma"/>
            <family val="2"/>
          </rPr>
          <t>Make sure you add this number to "TAT FIBERS ASSIGNED" for the total required in the Load Block on the prints.</t>
        </r>
      </text>
    </comment>
    <comment ref="G1893" authorId="0" shapeId="0">
      <text>
        <r>
          <rPr>
            <b/>
            <sz val="8"/>
            <color indexed="81"/>
            <rFont val="Tahoma"/>
            <family val="2"/>
          </rPr>
          <t>Includes "DEAD" Count (No PON count assigned)</t>
        </r>
      </text>
    </comment>
    <comment ref="I189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text>
        <r>
          <rPr>
            <b/>
            <sz val="9"/>
            <color indexed="81"/>
            <rFont val="Tahoma"/>
            <family val="2"/>
          </rPr>
          <t>REMEMBER: 6-Fbr Tethers are NOT available for RPX CABLE!</t>
        </r>
      </text>
    </comment>
    <comment ref="Q1894" authorId="1" shapeId="0">
      <text>
        <r>
          <rPr>
            <b/>
            <sz val="9"/>
            <color indexed="81"/>
            <rFont val="Tahoma"/>
            <family val="2"/>
          </rPr>
          <t>REMEMBER: 6-Fbr Tethers are NOT available for RPX CABLE!</t>
        </r>
      </text>
    </comment>
    <comment ref="S1894" authorId="1" shapeId="0">
      <text>
        <r>
          <rPr>
            <b/>
            <sz val="9"/>
            <color indexed="81"/>
            <rFont val="Tahoma"/>
            <family val="2"/>
          </rPr>
          <t>REMEMBER: 6-Fbr Tethers are NOT available for RPX CABLE!</t>
        </r>
      </text>
    </comment>
    <comment ref="T1894" authorId="1" shapeId="0">
      <text>
        <r>
          <rPr>
            <b/>
            <sz val="9"/>
            <color indexed="81"/>
            <rFont val="Tahoma"/>
            <family val="2"/>
          </rPr>
          <t>REMEMBER: 6-Fbr Tethers are NOT available for AERIAL CABLE!</t>
        </r>
      </text>
    </comment>
    <comment ref="B189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text>
        <r>
          <rPr>
            <b/>
            <sz val="8"/>
            <color indexed="81"/>
            <rFont val="Tahoma"/>
            <family val="2"/>
          </rPr>
          <t>These are "manufacturing rules" and general warnings</t>
        </r>
        <r>
          <rPr>
            <sz val="8"/>
            <color indexed="81"/>
            <rFont val="Tahoma"/>
            <family val="2"/>
          </rPr>
          <t xml:space="preserve">
</t>
        </r>
      </text>
    </comment>
    <comment ref="B189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text>
        <r>
          <rPr>
            <b/>
            <sz val="8"/>
            <color indexed="81"/>
            <rFont val="Tahoma"/>
            <family val="2"/>
          </rPr>
          <t>This number is a sum of TOTAL PLANNED plus the ASSIGNED TO TETHERS</t>
        </r>
        <r>
          <rPr>
            <sz val="8"/>
            <color indexed="81"/>
            <rFont val="Tahoma"/>
            <family val="2"/>
          </rPr>
          <t xml:space="preserve">
</t>
        </r>
      </text>
    </comment>
    <comment ref="Z1900" authorId="0" shapeId="0">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text>
        <r>
          <rPr>
            <b/>
            <sz val="8"/>
            <color indexed="81"/>
            <rFont val="Tahoma"/>
            <family val="2"/>
          </rPr>
          <t>Counting from High count Backwards- this is Fiber Strand 133</t>
        </r>
      </text>
    </comment>
    <comment ref="AB1900" authorId="0" shapeId="0">
      <text>
        <r>
          <rPr>
            <b/>
            <sz val="8"/>
            <color indexed="81"/>
            <rFont val="Tahoma"/>
            <family val="2"/>
          </rPr>
          <t>Counting from High count Backwards- this is Fiber Strand 144</t>
        </r>
        <r>
          <rPr>
            <sz val="8"/>
            <color indexed="81"/>
            <rFont val="Tahoma"/>
            <family val="2"/>
          </rPr>
          <t xml:space="preserve">
</t>
        </r>
      </text>
    </comment>
    <comment ref="C1901" authorId="0" shapeId="0">
      <text>
        <r>
          <rPr>
            <b/>
            <sz val="8"/>
            <color indexed="81"/>
            <rFont val="Tahoma"/>
            <family val="2"/>
          </rPr>
          <t xml:space="preserve">Select if this tether will be used to feed a CFST or a lateral cable. </t>
        </r>
      </text>
    </comment>
    <comment ref="D1901" authorId="0" shapeId="0">
      <text>
        <r>
          <rPr>
            <b/>
            <sz val="8"/>
            <color indexed="81"/>
            <rFont val="Tahoma"/>
            <family val="2"/>
          </rPr>
          <t>Note the Terminal Address to keep your locations straight</t>
        </r>
        <r>
          <rPr>
            <sz val="8"/>
            <color indexed="81"/>
            <rFont val="Tahoma"/>
            <family val="2"/>
          </rPr>
          <t xml:space="preserve">
</t>
        </r>
      </text>
    </comment>
    <comment ref="E1901" authorId="0" shapeId="0">
      <text>
        <r>
          <rPr>
            <b/>
            <sz val="9"/>
            <color indexed="81"/>
            <rFont val="Calibri"/>
            <family val="2"/>
            <scheme val="minor"/>
          </rPr>
          <t>Pick the Tether Size for the location</t>
        </r>
        <r>
          <rPr>
            <sz val="8"/>
            <color indexed="81"/>
            <rFont val="Tahoma"/>
            <family val="2"/>
          </rPr>
          <t xml:space="preserve">
</t>
        </r>
      </text>
    </comment>
    <comment ref="F1901" authorId="2" shapeId="0">
      <text>
        <r>
          <rPr>
            <b/>
            <sz val="9"/>
            <color indexed="81"/>
            <rFont val="Tahoma"/>
            <family val="2"/>
          </rPr>
          <t>Identify TCF or FST location.
Leave blank if tether is NOT for a TCF or FST!</t>
        </r>
      </text>
    </comment>
    <comment ref="H1901" authorId="0" shapeId="0">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text>
        <r>
          <rPr>
            <b/>
            <sz val="8"/>
            <color indexed="81"/>
            <rFont val="Tahoma"/>
            <family val="2"/>
          </rPr>
          <t>If any of these numbers are negative, check your PON count and Cable size</t>
        </r>
      </text>
    </comment>
    <comment ref="J190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text>
        <r>
          <rPr>
            <b/>
            <sz val="9"/>
            <color indexed="81"/>
            <rFont val="Tahoma"/>
            <family val="2"/>
          </rPr>
          <t>Leave blank if using 10' Terminal Tail
Enter Tail length if greater than 10'</t>
        </r>
      </text>
    </comment>
    <comment ref="M1901" authorId="0" shapeId="0">
      <text>
        <r>
          <rPr>
            <b/>
            <sz val="8"/>
            <color indexed="81"/>
            <rFont val="Tahoma"/>
            <family val="2"/>
          </rPr>
          <t>Make design notes such as slack coils, realingment loops,  or location notes</t>
        </r>
      </text>
    </comment>
    <comment ref="Z1901" authorId="0" shapeId="0">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text>
        <r>
          <rPr>
            <b/>
            <sz val="8"/>
            <color indexed="81"/>
            <rFont val="Tahoma"/>
            <family val="2"/>
          </rPr>
          <t xml:space="preserve">Counting from High count Backwards- this is Fiber Strand 145
</t>
        </r>
      </text>
    </comment>
    <comment ref="AB1901" authorId="0" shapeId="0">
      <text>
        <r>
          <rPr>
            <b/>
            <sz val="8"/>
            <color indexed="81"/>
            <rFont val="Tahoma"/>
            <family val="2"/>
          </rPr>
          <t>Counting from High count Backwards- this is Fiber Strand 156</t>
        </r>
      </text>
    </comment>
    <comment ref="J1903" authorId="1" shapeId="0">
      <text>
        <r>
          <rPr>
            <b/>
            <sz val="9"/>
            <color indexed="81"/>
            <rFont val="Tahoma"/>
            <family val="2"/>
          </rPr>
          <t>If this highlights as an error, consider upsizing the Tether size for better ribbon utilization</t>
        </r>
      </text>
    </comment>
    <comment ref="J1904" authorId="1" shapeId="0">
      <text>
        <r>
          <rPr>
            <b/>
            <sz val="9"/>
            <color indexed="81"/>
            <rFont val="Tahoma"/>
            <family val="2"/>
          </rPr>
          <t>If this highlights as an error, consider upsizing the Tether size for better ribbon utilization</t>
        </r>
      </text>
    </comment>
    <comment ref="J1905" authorId="1" shapeId="0">
      <text>
        <r>
          <rPr>
            <b/>
            <sz val="9"/>
            <color indexed="81"/>
            <rFont val="Tahoma"/>
            <family val="2"/>
          </rPr>
          <t>If this highlights as an error, consider upsizing the Tether size for better ribbon utilization</t>
        </r>
      </text>
    </comment>
    <comment ref="J1906" authorId="1" shapeId="0">
      <text>
        <r>
          <rPr>
            <b/>
            <sz val="9"/>
            <color indexed="81"/>
            <rFont val="Tahoma"/>
            <family val="2"/>
          </rPr>
          <t>If this highlights as an error, consider upsizing the Tether size for better ribbon utilization</t>
        </r>
      </text>
    </comment>
    <comment ref="J1907" authorId="1" shapeId="0">
      <text>
        <r>
          <rPr>
            <b/>
            <sz val="9"/>
            <color indexed="81"/>
            <rFont val="Tahoma"/>
            <family val="2"/>
          </rPr>
          <t>If this highlights as an error, consider upsizing the Tether size for better ribbon utilization</t>
        </r>
      </text>
    </comment>
    <comment ref="J1908" authorId="1" shapeId="0">
      <text>
        <r>
          <rPr>
            <b/>
            <sz val="9"/>
            <color indexed="81"/>
            <rFont val="Tahoma"/>
            <family val="2"/>
          </rPr>
          <t>If this highlights as an error, consider upsizing the Tether size for better ribbon utilization</t>
        </r>
      </text>
    </comment>
    <comment ref="J1909" authorId="1" shapeId="0">
      <text>
        <r>
          <rPr>
            <b/>
            <sz val="9"/>
            <color indexed="81"/>
            <rFont val="Tahoma"/>
            <family val="2"/>
          </rPr>
          <t>If this highlights as an error, consider upsizing the Tether size for better ribbon utilization</t>
        </r>
      </text>
    </comment>
    <comment ref="J1910" authorId="1" shapeId="0">
      <text>
        <r>
          <rPr>
            <b/>
            <sz val="9"/>
            <color indexed="81"/>
            <rFont val="Tahoma"/>
            <family val="2"/>
          </rPr>
          <t>If this highlights as an error, consider upsizing the Tether size for better ribbon utilization</t>
        </r>
      </text>
    </comment>
    <comment ref="J1911" authorId="1" shapeId="0">
      <text>
        <r>
          <rPr>
            <b/>
            <sz val="9"/>
            <color indexed="81"/>
            <rFont val="Tahoma"/>
            <family val="2"/>
          </rPr>
          <t>If this highlights as an error, consider upsizing the Tether size for better ribbon utilization</t>
        </r>
      </text>
    </comment>
    <comment ref="J1912" authorId="1" shapeId="0">
      <text>
        <r>
          <rPr>
            <b/>
            <sz val="9"/>
            <color indexed="81"/>
            <rFont val="Tahoma"/>
            <family val="2"/>
          </rPr>
          <t>If this highlights as an error, consider upsizing the Tether size for better ribbon utilization</t>
        </r>
      </text>
    </comment>
    <comment ref="J1913" authorId="1" shapeId="0">
      <text>
        <r>
          <rPr>
            <b/>
            <sz val="9"/>
            <color indexed="81"/>
            <rFont val="Tahoma"/>
            <family val="2"/>
          </rPr>
          <t>If this highlights as an error, consider upsizing the Tether size for better ribbon utilization</t>
        </r>
      </text>
    </comment>
    <comment ref="J1914" authorId="1" shapeId="0">
      <text>
        <r>
          <rPr>
            <b/>
            <sz val="9"/>
            <color indexed="81"/>
            <rFont val="Tahoma"/>
            <family val="2"/>
          </rPr>
          <t>If this highlights as an error, consider upsizing the Tether size for better ribbon utilization</t>
        </r>
      </text>
    </comment>
    <comment ref="J1915" authorId="1" shapeId="0">
      <text>
        <r>
          <rPr>
            <b/>
            <sz val="9"/>
            <color indexed="81"/>
            <rFont val="Tahoma"/>
            <family val="2"/>
          </rPr>
          <t>If this highlights as an error, consider upsizing the Tether size for better ribbon utilization</t>
        </r>
      </text>
    </comment>
    <comment ref="J1916" authorId="1" shapeId="0">
      <text>
        <r>
          <rPr>
            <b/>
            <sz val="9"/>
            <color indexed="81"/>
            <rFont val="Tahoma"/>
            <family val="2"/>
          </rPr>
          <t>If this highlights as an error, consider upsizing the Tether size for better ribbon utilization</t>
        </r>
      </text>
    </comment>
    <comment ref="J1917" authorId="1" shapeId="0">
      <text>
        <r>
          <rPr>
            <b/>
            <sz val="9"/>
            <color indexed="81"/>
            <rFont val="Tahoma"/>
            <family val="2"/>
          </rPr>
          <t>If this highlights as an error, consider upsizing the Tether size for better ribbon utilization</t>
        </r>
      </text>
    </comment>
    <comment ref="J1918" authorId="1" shapeId="0">
      <text>
        <r>
          <rPr>
            <b/>
            <sz val="9"/>
            <color indexed="81"/>
            <rFont val="Tahoma"/>
            <family val="2"/>
          </rPr>
          <t>If this highlights as an error, consider upsizing the Tether size for better ribbon utilization</t>
        </r>
      </text>
    </comment>
    <comment ref="J1919" authorId="1" shapeId="0">
      <text>
        <r>
          <rPr>
            <b/>
            <sz val="9"/>
            <color indexed="81"/>
            <rFont val="Tahoma"/>
            <family val="2"/>
          </rPr>
          <t>If this highlights as an error, consider upsizing the Tether size for better ribbon utilization</t>
        </r>
      </text>
    </comment>
    <comment ref="J1920" authorId="1" shapeId="0">
      <text>
        <r>
          <rPr>
            <b/>
            <sz val="9"/>
            <color indexed="81"/>
            <rFont val="Tahoma"/>
            <family val="2"/>
          </rPr>
          <t>If this highlights as an error, consider upsizing the Tether size for better ribbon utilization</t>
        </r>
      </text>
    </comment>
    <comment ref="C1921" authorId="1" shapeId="0">
      <text>
        <r>
          <rPr>
            <b/>
            <sz val="9"/>
            <color indexed="81"/>
            <rFont val="Tahoma"/>
            <family val="2"/>
          </rPr>
          <t>DBL REV requires TWO rows!
TPL REV requires THREE rows!
QD REV requires FOUR rows!</t>
        </r>
      </text>
    </comment>
    <comment ref="J1921" authorId="1" shapeId="0">
      <text>
        <r>
          <rPr>
            <b/>
            <sz val="9"/>
            <color indexed="81"/>
            <rFont val="Tahoma"/>
            <family val="2"/>
          </rPr>
          <t>If this highlights as an error, consider upsizing the Tether size for better ribbon utilization</t>
        </r>
      </text>
    </comment>
    <comment ref="C1922" authorId="1" shapeId="0">
      <text>
        <r>
          <rPr>
            <b/>
            <sz val="9"/>
            <color indexed="81"/>
            <rFont val="Tahoma"/>
            <family val="2"/>
          </rPr>
          <t>DBL REV requires TWO rows!
TPL REV requires THREE rows!
QD REV requires FOUR rows!</t>
        </r>
      </text>
    </comment>
    <comment ref="J1922" authorId="1" shapeId="0">
      <text>
        <r>
          <rPr>
            <b/>
            <sz val="9"/>
            <color indexed="81"/>
            <rFont val="Tahoma"/>
            <family val="2"/>
          </rPr>
          <t>If this highlights as an error, consider upsizing the Tether size for better ribbon utilization</t>
        </r>
      </text>
    </comment>
    <comment ref="C1923" authorId="1" shapeId="0">
      <text>
        <r>
          <rPr>
            <b/>
            <sz val="9"/>
            <color indexed="81"/>
            <rFont val="Tahoma"/>
            <family val="2"/>
          </rPr>
          <t>DBL REV requires TWO rows!
TPL REV requires THREE rows!
QD REV requires FOUR rows!</t>
        </r>
      </text>
    </comment>
    <comment ref="J1923" authorId="1" shapeId="0">
      <text>
        <r>
          <rPr>
            <b/>
            <sz val="9"/>
            <color indexed="81"/>
            <rFont val="Tahoma"/>
            <family val="2"/>
          </rPr>
          <t>If this highlights as an error, consider upsizing the Tether size for better ribbon utilization</t>
        </r>
      </text>
    </comment>
    <comment ref="C1924" authorId="1" shapeId="0">
      <text>
        <r>
          <rPr>
            <b/>
            <sz val="9"/>
            <color indexed="81"/>
            <rFont val="Tahoma"/>
            <family val="2"/>
          </rPr>
          <t>DBL REV requires TWO rows!
TPL REV requires THREE rows!
QD REV requires FOUR rows!</t>
        </r>
      </text>
    </comment>
    <comment ref="J1924" authorId="1" shapeId="0">
      <text>
        <r>
          <rPr>
            <b/>
            <sz val="9"/>
            <color indexed="81"/>
            <rFont val="Tahoma"/>
            <family val="2"/>
          </rPr>
          <t>If this highlights as an error, consider upsizing the Tether size for better ribbon utilization</t>
        </r>
      </text>
    </comment>
    <comment ref="C1925" authorId="1" shapeId="0">
      <text>
        <r>
          <rPr>
            <b/>
            <sz val="9"/>
            <color indexed="81"/>
            <rFont val="Tahoma"/>
            <family val="2"/>
          </rPr>
          <t>DBL REV requires TWO rows!
TPL REV requires THREE rows!
QD REV requires FOUR rows!</t>
        </r>
      </text>
    </comment>
    <comment ref="J1925" authorId="1" shapeId="0">
      <text>
        <r>
          <rPr>
            <b/>
            <sz val="9"/>
            <color indexed="81"/>
            <rFont val="Tahoma"/>
            <family val="2"/>
          </rPr>
          <t>If this highlights as an error, consider upsizing the Tether size for better ribbon utilization</t>
        </r>
      </text>
    </comment>
    <comment ref="C1926" authorId="1" shapeId="0">
      <text>
        <r>
          <rPr>
            <b/>
            <sz val="9"/>
            <color indexed="81"/>
            <rFont val="Tahoma"/>
            <family val="2"/>
          </rPr>
          <t>DBL REV requires TWO rows!
TPL REV requires THREE rows!
QD REV requires FOUR rows!</t>
        </r>
      </text>
    </comment>
    <comment ref="J1926" authorId="1" shapeId="0">
      <text>
        <r>
          <rPr>
            <b/>
            <sz val="9"/>
            <color indexed="81"/>
            <rFont val="Tahoma"/>
            <family val="2"/>
          </rPr>
          <t>If this highlights as an error, consider upsizing the Tether size for better ribbon utilization</t>
        </r>
      </text>
    </comment>
    <comment ref="C1927" authorId="1" shapeId="0">
      <text>
        <r>
          <rPr>
            <b/>
            <sz val="9"/>
            <color indexed="81"/>
            <rFont val="Tahoma"/>
            <family val="2"/>
          </rPr>
          <t>DBL REV requires TWO rows!
TPL REV requires THREE rows!
QD REV requires FOUR rows!</t>
        </r>
      </text>
    </comment>
    <comment ref="J1927" authorId="1" shapeId="0">
      <text>
        <r>
          <rPr>
            <b/>
            <sz val="9"/>
            <color indexed="81"/>
            <rFont val="Tahoma"/>
            <family val="2"/>
          </rPr>
          <t>If this highlights as an error, consider upsizing the Tether size for better ribbon utilization</t>
        </r>
      </text>
    </comment>
    <comment ref="B193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text>
        <r>
          <rPr>
            <b/>
            <sz val="8"/>
            <color indexed="81"/>
            <rFont val="Tahoma"/>
            <family val="2"/>
          </rPr>
          <t>This will be added to Planning Load Block A for TOTAL</t>
        </r>
        <r>
          <rPr>
            <sz val="8"/>
            <color indexed="81"/>
            <rFont val="Tahoma"/>
            <family val="2"/>
          </rPr>
          <t xml:space="preserve">
</t>
        </r>
      </text>
    </comment>
    <comment ref="J1933" authorId="0" shapeId="0">
      <text>
        <r>
          <rPr>
            <b/>
            <sz val="8"/>
            <color indexed="81"/>
            <rFont val="Tahoma"/>
            <family val="2"/>
          </rPr>
          <t>This is the PON OUT count that is not assigned in this cable reel.</t>
        </r>
        <r>
          <rPr>
            <sz val="8"/>
            <color indexed="81"/>
            <rFont val="Tahoma"/>
            <family val="2"/>
          </rPr>
          <t xml:space="preserve">
</t>
        </r>
      </text>
    </comment>
    <comment ref="P1933" authorId="1" shapeId="0">
      <text>
        <r>
          <rPr>
            <b/>
            <sz val="9"/>
            <color indexed="81"/>
            <rFont val="Tahoma"/>
            <family val="2"/>
          </rPr>
          <t>REMEMBER: 2-Fbr Tethers are NOT available for RPX CABLE!</t>
        </r>
      </text>
    </comment>
    <comment ref="Q1933" authorId="1" shapeId="0">
      <text>
        <r>
          <rPr>
            <b/>
            <sz val="9"/>
            <color indexed="81"/>
            <rFont val="Tahoma"/>
            <family val="2"/>
          </rPr>
          <t>REMEMBER: 2-Fbr Tethers are NOT available for RPX CABLE!</t>
        </r>
      </text>
    </comment>
    <comment ref="S1933" authorId="1" shapeId="0">
      <text>
        <r>
          <rPr>
            <b/>
            <sz val="9"/>
            <color indexed="81"/>
            <rFont val="Tahoma"/>
            <family val="2"/>
          </rPr>
          <t>REMEMBER: 2-Fbr Tethers are NOT available for RPX CABLE!</t>
        </r>
      </text>
    </comment>
    <comment ref="T1933" authorId="1" shapeId="0">
      <text>
        <r>
          <rPr>
            <b/>
            <sz val="9"/>
            <color indexed="81"/>
            <rFont val="Tahoma"/>
            <family val="2"/>
          </rPr>
          <t>REMEMBER: 2-Fbr Tethers are NOT available for RPX CABLE!</t>
        </r>
      </text>
    </comment>
    <comment ref="B193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text>
        <r>
          <rPr>
            <b/>
            <sz val="8"/>
            <color indexed="81"/>
            <rFont val="Tahoma"/>
            <family val="2"/>
          </rPr>
          <t>Make sure you add this number to "TAT FIBERS ASSIGNED" for the total required in the Load Block on the prints.</t>
        </r>
      </text>
    </comment>
    <comment ref="G1934" authorId="0" shapeId="0">
      <text>
        <r>
          <rPr>
            <b/>
            <sz val="8"/>
            <color indexed="81"/>
            <rFont val="Tahoma"/>
            <family val="2"/>
          </rPr>
          <t>Includes "DEAD" Count (No PON count assigned)</t>
        </r>
      </text>
    </comment>
    <comment ref="I193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text>
        <r>
          <rPr>
            <b/>
            <sz val="9"/>
            <color indexed="81"/>
            <rFont val="Tahoma"/>
            <family val="2"/>
          </rPr>
          <t>REMEMBER: 6-Fbr Tethers are NOT available for RPX CABLE!</t>
        </r>
      </text>
    </comment>
    <comment ref="Q1935" authorId="1" shapeId="0">
      <text>
        <r>
          <rPr>
            <b/>
            <sz val="9"/>
            <color indexed="81"/>
            <rFont val="Tahoma"/>
            <family val="2"/>
          </rPr>
          <t>REMEMBER: 6-Fbr Tethers are NOT available for RPX CABLE!</t>
        </r>
      </text>
    </comment>
    <comment ref="S1935" authorId="1" shapeId="0">
      <text>
        <r>
          <rPr>
            <b/>
            <sz val="9"/>
            <color indexed="81"/>
            <rFont val="Tahoma"/>
            <family val="2"/>
          </rPr>
          <t>REMEMBER: 6-Fbr Tethers are NOT available for RPX CABLE!</t>
        </r>
      </text>
    </comment>
    <comment ref="T1935" authorId="1" shapeId="0">
      <text>
        <r>
          <rPr>
            <b/>
            <sz val="9"/>
            <color indexed="81"/>
            <rFont val="Tahoma"/>
            <family val="2"/>
          </rPr>
          <t>REMEMBER: 6-Fbr Tethers are NOT available for AERIAL CABLE!</t>
        </r>
      </text>
    </comment>
    <comment ref="B193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text>
        <r>
          <rPr>
            <b/>
            <sz val="8"/>
            <color indexed="81"/>
            <rFont val="Tahoma"/>
            <family val="2"/>
          </rPr>
          <t>These are "manufacturing rules" and general warnings</t>
        </r>
        <r>
          <rPr>
            <sz val="8"/>
            <color indexed="81"/>
            <rFont val="Tahoma"/>
            <family val="2"/>
          </rPr>
          <t xml:space="preserve">
</t>
        </r>
      </text>
    </comment>
    <comment ref="B193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text>
        <r>
          <rPr>
            <b/>
            <sz val="8"/>
            <color indexed="81"/>
            <rFont val="Tahoma"/>
            <family val="2"/>
          </rPr>
          <t>This number is a sum of TOTAL PLANNED plus the ASSIGNED TO TETHERS</t>
        </r>
        <r>
          <rPr>
            <sz val="8"/>
            <color indexed="81"/>
            <rFont val="Tahoma"/>
            <family val="2"/>
          </rPr>
          <t xml:space="preserve">
</t>
        </r>
      </text>
    </comment>
    <comment ref="Z1941" authorId="0" shapeId="0">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text>
        <r>
          <rPr>
            <b/>
            <sz val="8"/>
            <color indexed="81"/>
            <rFont val="Tahoma"/>
            <family val="2"/>
          </rPr>
          <t>Counting from High count Backwards- this is Fiber Strand 133</t>
        </r>
      </text>
    </comment>
    <comment ref="AB1941" authorId="0" shapeId="0">
      <text>
        <r>
          <rPr>
            <b/>
            <sz val="8"/>
            <color indexed="81"/>
            <rFont val="Tahoma"/>
            <family val="2"/>
          </rPr>
          <t>Counting from High count Backwards- this is Fiber Strand 144</t>
        </r>
        <r>
          <rPr>
            <sz val="8"/>
            <color indexed="81"/>
            <rFont val="Tahoma"/>
            <family val="2"/>
          </rPr>
          <t xml:space="preserve">
</t>
        </r>
      </text>
    </comment>
    <comment ref="C1942" authorId="0" shapeId="0">
      <text>
        <r>
          <rPr>
            <b/>
            <sz val="8"/>
            <color indexed="81"/>
            <rFont val="Tahoma"/>
            <family val="2"/>
          </rPr>
          <t xml:space="preserve">Select if this tether will be used to feed a CFST or a lateral cable. </t>
        </r>
      </text>
    </comment>
    <comment ref="D1942" authorId="0" shapeId="0">
      <text>
        <r>
          <rPr>
            <b/>
            <sz val="8"/>
            <color indexed="81"/>
            <rFont val="Tahoma"/>
            <family val="2"/>
          </rPr>
          <t>Note the Terminal Address to keep your locations straight</t>
        </r>
        <r>
          <rPr>
            <sz val="8"/>
            <color indexed="81"/>
            <rFont val="Tahoma"/>
            <family val="2"/>
          </rPr>
          <t xml:space="preserve">
</t>
        </r>
      </text>
    </comment>
    <comment ref="E1942" authorId="0" shapeId="0">
      <text>
        <r>
          <rPr>
            <b/>
            <sz val="9"/>
            <color indexed="81"/>
            <rFont val="Calibri"/>
            <family val="2"/>
            <scheme val="minor"/>
          </rPr>
          <t>Pick the Tether Size for the location</t>
        </r>
        <r>
          <rPr>
            <sz val="8"/>
            <color indexed="81"/>
            <rFont val="Tahoma"/>
            <family val="2"/>
          </rPr>
          <t xml:space="preserve">
</t>
        </r>
      </text>
    </comment>
    <comment ref="F1942" authorId="2" shapeId="0">
      <text>
        <r>
          <rPr>
            <b/>
            <sz val="9"/>
            <color indexed="81"/>
            <rFont val="Tahoma"/>
            <family val="2"/>
          </rPr>
          <t>Identify TCF or FST location.
Leave blank if tether is NOT for a TCF or FST!</t>
        </r>
      </text>
    </comment>
    <comment ref="H1942" authorId="0" shapeId="0">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text>
        <r>
          <rPr>
            <b/>
            <sz val="8"/>
            <color indexed="81"/>
            <rFont val="Tahoma"/>
            <family val="2"/>
          </rPr>
          <t>If any of these numbers are negative, check your PON count and Cable size</t>
        </r>
      </text>
    </comment>
    <comment ref="J194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text>
        <r>
          <rPr>
            <b/>
            <sz val="9"/>
            <color indexed="81"/>
            <rFont val="Tahoma"/>
            <family val="2"/>
          </rPr>
          <t>Leave blank if using 10' Terminal Tail
Enter Tail length if greater than 10'</t>
        </r>
      </text>
    </comment>
    <comment ref="M1942" authorId="0" shapeId="0">
      <text>
        <r>
          <rPr>
            <b/>
            <sz val="8"/>
            <color indexed="81"/>
            <rFont val="Tahoma"/>
            <family val="2"/>
          </rPr>
          <t>Make design notes such as slack coils, realingment loops,  or location notes</t>
        </r>
      </text>
    </comment>
    <comment ref="Z1942" authorId="0" shapeId="0">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text>
        <r>
          <rPr>
            <b/>
            <sz val="8"/>
            <color indexed="81"/>
            <rFont val="Tahoma"/>
            <family val="2"/>
          </rPr>
          <t xml:space="preserve">Counting from High count Backwards- this is Fiber Strand 145
</t>
        </r>
      </text>
    </comment>
    <comment ref="AB1942" authorId="0" shapeId="0">
      <text>
        <r>
          <rPr>
            <b/>
            <sz val="8"/>
            <color indexed="81"/>
            <rFont val="Tahoma"/>
            <family val="2"/>
          </rPr>
          <t>Counting from High count Backwards- this is Fiber Strand 156</t>
        </r>
      </text>
    </comment>
    <comment ref="J1944" authorId="1" shapeId="0">
      <text>
        <r>
          <rPr>
            <b/>
            <sz val="9"/>
            <color indexed="81"/>
            <rFont val="Tahoma"/>
            <family val="2"/>
          </rPr>
          <t>If this highlights as an error, consider upsizing the Tether size for better ribbon utilization</t>
        </r>
      </text>
    </comment>
    <comment ref="J1945" authorId="1" shapeId="0">
      <text>
        <r>
          <rPr>
            <b/>
            <sz val="9"/>
            <color indexed="81"/>
            <rFont val="Tahoma"/>
            <family val="2"/>
          </rPr>
          <t>If this highlights as an error, consider upsizing the Tether size for better ribbon utilization</t>
        </r>
      </text>
    </comment>
    <comment ref="J1946" authorId="1" shapeId="0">
      <text>
        <r>
          <rPr>
            <b/>
            <sz val="9"/>
            <color indexed="81"/>
            <rFont val="Tahoma"/>
            <family val="2"/>
          </rPr>
          <t>If this highlights as an error, consider upsizing the Tether size for better ribbon utilization</t>
        </r>
      </text>
    </comment>
    <comment ref="J1947" authorId="1" shapeId="0">
      <text>
        <r>
          <rPr>
            <b/>
            <sz val="9"/>
            <color indexed="81"/>
            <rFont val="Tahoma"/>
            <family val="2"/>
          </rPr>
          <t>If this highlights as an error, consider upsizing the Tether size for better ribbon utilization</t>
        </r>
      </text>
    </comment>
    <comment ref="J1948" authorId="1" shapeId="0">
      <text>
        <r>
          <rPr>
            <b/>
            <sz val="9"/>
            <color indexed="81"/>
            <rFont val="Tahoma"/>
            <family val="2"/>
          </rPr>
          <t>If this highlights as an error, consider upsizing the Tether size for better ribbon utilization</t>
        </r>
      </text>
    </comment>
    <comment ref="J1949" authorId="1" shapeId="0">
      <text>
        <r>
          <rPr>
            <b/>
            <sz val="9"/>
            <color indexed="81"/>
            <rFont val="Tahoma"/>
            <family val="2"/>
          </rPr>
          <t>If this highlights as an error, consider upsizing the Tether size for better ribbon utilization</t>
        </r>
      </text>
    </comment>
    <comment ref="J1950" authorId="1" shapeId="0">
      <text>
        <r>
          <rPr>
            <b/>
            <sz val="9"/>
            <color indexed="81"/>
            <rFont val="Tahoma"/>
            <family val="2"/>
          </rPr>
          <t>If this highlights as an error, consider upsizing the Tether size for better ribbon utilization</t>
        </r>
      </text>
    </comment>
    <comment ref="J1951" authorId="1" shapeId="0">
      <text>
        <r>
          <rPr>
            <b/>
            <sz val="9"/>
            <color indexed="81"/>
            <rFont val="Tahoma"/>
            <family val="2"/>
          </rPr>
          <t>If this highlights as an error, consider upsizing the Tether size for better ribbon utilization</t>
        </r>
      </text>
    </comment>
    <comment ref="J1952" authorId="1" shapeId="0">
      <text>
        <r>
          <rPr>
            <b/>
            <sz val="9"/>
            <color indexed="81"/>
            <rFont val="Tahoma"/>
            <family val="2"/>
          </rPr>
          <t>If this highlights as an error, consider upsizing the Tether size for better ribbon utilization</t>
        </r>
      </text>
    </comment>
    <comment ref="J1953" authorId="1" shapeId="0">
      <text>
        <r>
          <rPr>
            <b/>
            <sz val="9"/>
            <color indexed="81"/>
            <rFont val="Tahoma"/>
            <family val="2"/>
          </rPr>
          <t>If this highlights as an error, consider upsizing the Tether size for better ribbon utilization</t>
        </r>
      </text>
    </comment>
    <comment ref="J1954" authorId="1" shapeId="0">
      <text>
        <r>
          <rPr>
            <b/>
            <sz val="9"/>
            <color indexed="81"/>
            <rFont val="Tahoma"/>
            <family val="2"/>
          </rPr>
          <t>If this highlights as an error, consider upsizing the Tether size for better ribbon utilization</t>
        </r>
      </text>
    </comment>
    <comment ref="J1955" authorId="1" shapeId="0">
      <text>
        <r>
          <rPr>
            <b/>
            <sz val="9"/>
            <color indexed="81"/>
            <rFont val="Tahoma"/>
            <family val="2"/>
          </rPr>
          <t>If this highlights as an error, consider upsizing the Tether size for better ribbon utilization</t>
        </r>
      </text>
    </comment>
    <comment ref="J1956" authorId="1" shapeId="0">
      <text>
        <r>
          <rPr>
            <b/>
            <sz val="9"/>
            <color indexed="81"/>
            <rFont val="Tahoma"/>
            <family val="2"/>
          </rPr>
          <t>If this highlights as an error, consider upsizing the Tether size for better ribbon utilization</t>
        </r>
      </text>
    </comment>
    <comment ref="J1957" authorId="1" shapeId="0">
      <text>
        <r>
          <rPr>
            <b/>
            <sz val="9"/>
            <color indexed="81"/>
            <rFont val="Tahoma"/>
            <family val="2"/>
          </rPr>
          <t>If this highlights as an error, consider upsizing the Tether size for better ribbon utilization</t>
        </r>
      </text>
    </comment>
    <comment ref="J1958" authorId="1" shapeId="0">
      <text>
        <r>
          <rPr>
            <b/>
            <sz val="9"/>
            <color indexed="81"/>
            <rFont val="Tahoma"/>
            <family val="2"/>
          </rPr>
          <t>If this highlights as an error, consider upsizing the Tether size for better ribbon utilization</t>
        </r>
      </text>
    </comment>
    <comment ref="J1959" authorId="1" shapeId="0">
      <text>
        <r>
          <rPr>
            <b/>
            <sz val="9"/>
            <color indexed="81"/>
            <rFont val="Tahoma"/>
            <family val="2"/>
          </rPr>
          <t>If this highlights as an error, consider upsizing the Tether size for better ribbon utilization</t>
        </r>
      </text>
    </comment>
    <comment ref="J1960" authorId="1" shapeId="0">
      <text>
        <r>
          <rPr>
            <b/>
            <sz val="9"/>
            <color indexed="81"/>
            <rFont val="Tahoma"/>
            <family val="2"/>
          </rPr>
          <t>If this highlights as an error, consider upsizing the Tether size for better ribbon utilization</t>
        </r>
      </text>
    </comment>
    <comment ref="J1961" authorId="1" shapeId="0">
      <text>
        <r>
          <rPr>
            <b/>
            <sz val="9"/>
            <color indexed="81"/>
            <rFont val="Tahoma"/>
            <family val="2"/>
          </rPr>
          <t>If this highlights as an error, consider upsizing the Tether size for better ribbon utilization</t>
        </r>
      </text>
    </comment>
    <comment ref="C1962" authorId="1" shapeId="0">
      <text>
        <r>
          <rPr>
            <b/>
            <sz val="9"/>
            <color indexed="81"/>
            <rFont val="Tahoma"/>
            <family val="2"/>
          </rPr>
          <t>DBL REV requires TWO rows!
TPL REV requires THREE rows!
QD REV requires FOUR rows!</t>
        </r>
      </text>
    </comment>
    <comment ref="J1962" authorId="1" shapeId="0">
      <text>
        <r>
          <rPr>
            <b/>
            <sz val="9"/>
            <color indexed="81"/>
            <rFont val="Tahoma"/>
            <family val="2"/>
          </rPr>
          <t>If this highlights as an error, consider upsizing the Tether size for better ribbon utilization</t>
        </r>
      </text>
    </comment>
    <comment ref="C1963" authorId="1" shapeId="0">
      <text>
        <r>
          <rPr>
            <b/>
            <sz val="9"/>
            <color indexed="81"/>
            <rFont val="Tahoma"/>
            <family val="2"/>
          </rPr>
          <t>DBL REV requires TWO rows!
TPL REV requires THREE rows!
QD REV requires FOUR rows!</t>
        </r>
      </text>
    </comment>
    <comment ref="J1963" authorId="1" shapeId="0">
      <text>
        <r>
          <rPr>
            <b/>
            <sz val="9"/>
            <color indexed="81"/>
            <rFont val="Tahoma"/>
            <family val="2"/>
          </rPr>
          <t>If this highlights as an error, consider upsizing the Tether size for better ribbon utilization</t>
        </r>
      </text>
    </comment>
    <comment ref="C1964" authorId="1" shapeId="0">
      <text>
        <r>
          <rPr>
            <b/>
            <sz val="9"/>
            <color indexed="81"/>
            <rFont val="Tahoma"/>
            <family val="2"/>
          </rPr>
          <t>DBL REV requires TWO rows!
TPL REV requires THREE rows!
QD REV requires FOUR rows!</t>
        </r>
      </text>
    </comment>
    <comment ref="J1964" authorId="1" shapeId="0">
      <text>
        <r>
          <rPr>
            <b/>
            <sz val="9"/>
            <color indexed="81"/>
            <rFont val="Tahoma"/>
            <family val="2"/>
          </rPr>
          <t>If this highlights as an error, consider upsizing the Tether size for better ribbon utilization</t>
        </r>
      </text>
    </comment>
    <comment ref="C1965" authorId="1" shapeId="0">
      <text>
        <r>
          <rPr>
            <b/>
            <sz val="9"/>
            <color indexed="81"/>
            <rFont val="Tahoma"/>
            <family val="2"/>
          </rPr>
          <t>DBL REV requires TWO rows!
TPL REV requires THREE rows!
QD REV requires FOUR rows!</t>
        </r>
      </text>
    </comment>
    <comment ref="J1965" authorId="1" shapeId="0">
      <text>
        <r>
          <rPr>
            <b/>
            <sz val="9"/>
            <color indexed="81"/>
            <rFont val="Tahoma"/>
            <family val="2"/>
          </rPr>
          <t>If this highlights as an error, consider upsizing the Tether size for better ribbon utilization</t>
        </r>
      </text>
    </comment>
    <comment ref="C1966" authorId="1" shapeId="0">
      <text>
        <r>
          <rPr>
            <b/>
            <sz val="9"/>
            <color indexed="81"/>
            <rFont val="Tahoma"/>
            <family val="2"/>
          </rPr>
          <t>DBL REV requires TWO rows!
TPL REV requires THREE rows!
QD REV requires FOUR rows!</t>
        </r>
      </text>
    </comment>
    <comment ref="J1966" authorId="1" shapeId="0">
      <text>
        <r>
          <rPr>
            <b/>
            <sz val="9"/>
            <color indexed="81"/>
            <rFont val="Tahoma"/>
            <family val="2"/>
          </rPr>
          <t>If this highlights as an error, consider upsizing the Tether size for better ribbon utilization</t>
        </r>
      </text>
    </comment>
    <comment ref="C1967" authorId="1" shapeId="0">
      <text>
        <r>
          <rPr>
            <b/>
            <sz val="9"/>
            <color indexed="81"/>
            <rFont val="Tahoma"/>
            <family val="2"/>
          </rPr>
          <t>DBL REV requires TWO rows!
TPL REV requires THREE rows!
QD REV requires FOUR rows!</t>
        </r>
      </text>
    </comment>
    <comment ref="J1967" authorId="1" shapeId="0">
      <text>
        <r>
          <rPr>
            <b/>
            <sz val="9"/>
            <color indexed="81"/>
            <rFont val="Tahoma"/>
            <family val="2"/>
          </rPr>
          <t>If this highlights as an error, consider upsizing the Tether size for better ribbon utilization</t>
        </r>
      </text>
    </comment>
    <comment ref="C1968" authorId="1" shapeId="0">
      <text>
        <r>
          <rPr>
            <b/>
            <sz val="9"/>
            <color indexed="81"/>
            <rFont val="Tahoma"/>
            <family val="2"/>
          </rPr>
          <t>DBL REV requires TWO rows!
TPL REV requires THREE rows!
QD REV requires FOUR rows!</t>
        </r>
      </text>
    </comment>
    <comment ref="J1968" authorId="1" shapeId="0">
      <text>
        <r>
          <rPr>
            <b/>
            <sz val="9"/>
            <color indexed="81"/>
            <rFont val="Tahoma"/>
            <family val="2"/>
          </rPr>
          <t>If this highlights as an error, consider upsizing the Tether size for better ribbon utilization</t>
        </r>
      </text>
    </comment>
    <comment ref="B197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text>
        <r>
          <rPr>
            <b/>
            <sz val="8"/>
            <color indexed="81"/>
            <rFont val="Tahoma"/>
            <family val="2"/>
          </rPr>
          <t>This will be added to Planning Load Block A for TOTAL</t>
        </r>
        <r>
          <rPr>
            <sz val="8"/>
            <color indexed="81"/>
            <rFont val="Tahoma"/>
            <family val="2"/>
          </rPr>
          <t xml:space="preserve">
</t>
        </r>
      </text>
    </comment>
    <comment ref="J1974" authorId="0" shapeId="0">
      <text>
        <r>
          <rPr>
            <b/>
            <sz val="8"/>
            <color indexed="81"/>
            <rFont val="Tahoma"/>
            <family val="2"/>
          </rPr>
          <t>This is the PON OUT count that is not assigned in this cable reel.</t>
        </r>
        <r>
          <rPr>
            <sz val="8"/>
            <color indexed="81"/>
            <rFont val="Tahoma"/>
            <family val="2"/>
          </rPr>
          <t xml:space="preserve">
</t>
        </r>
      </text>
    </comment>
    <comment ref="P1974" authorId="1" shapeId="0">
      <text>
        <r>
          <rPr>
            <b/>
            <sz val="9"/>
            <color indexed="81"/>
            <rFont val="Tahoma"/>
            <family val="2"/>
          </rPr>
          <t>REMEMBER: 2-Fbr Tethers are NOT available for RPX CABLE!</t>
        </r>
      </text>
    </comment>
    <comment ref="Q1974" authorId="1" shapeId="0">
      <text>
        <r>
          <rPr>
            <b/>
            <sz val="9"/>
            <color indexed="81"/>
            <rFont val="Tahoma"/>
            <family val="2"/>
          </rPr>
          <t>REMEMBER: 2-Fbr Tethers are NOT available for RPX CABLE!</t>
        </r>
      </text>
    </comment>
    <comment ref="S1974" authorId="1" shapeId="0">
      <text>
        <r>
          <rPr>
            <b/>
            <sz val="9"/>
            <color indexed="81"/>
            <rFont val="Tahoma"/>
            <family val="2"/>
          </rPr>
          <t>REMEMBER: 2-Fbr Tethers are NOT available for RPX CABLE!</t>
        </r>
      </text>
    </comment>
    <comment ref="T1974" authorId="1" shapeId="0">
      <text>
        <r>
          <rPr>
            <b/>
            <sz val="9"/>
            <color indexed="81"/>
            <rFont val="Tahoma"/>
            <family val="2"/>
          </rPr>
          <t>REMEMBER: 2-Fbr Tethers are NOT available for RPX CABLE!</t>
        </r>
      </text>
    </comment>
    <comment ref="B197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text>
        <r>
          <rPr>
            <b/>
            <sz val="8"/>
            <color indexed="81"/>
            <rFont val="Tahoma"/>
            <family val="2"/>
          </rPr>
          <t>Make sure you add this number to "TAT FIBERS ASSIGNED" for the total required in the Load Block on the prints.</t>
        </r>
      </text>
    </comment>
    <comment ref="G1975" authorId="0" shapeId="0">
      <text>
        <r>
          <rPr>
            <b/>
            <sz val="8"/>
            <color indexed="81"/>
            <rFont val="Tahoma"/>
            <family val="2"/>
          </rPr>
          <t>Includes "DEAD" Count (No PON count assigned)</t>
        </r>
      </text>
    </comment>
    <comment ref="I197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text>
        <r>
          <rPr>
            <b/>
            <sz val="9"/>
            <color indexed="81"/>
            <rFont val="Tahoma"/>
            <family val="2"/>
          </rPr>
          <t>REMEMBER: 6-Fbr Tethers are NOT available for RPX CABLE!</t>
        </r>
      </text>
    </comment>
    <comment ref="Q1976" authorId="1" shapeId="0">
      <text>
        <r>
          <rPr>
            <b/>
            <sz val="9"/>
            <color indexed="81"/>
            <rFont val="Tahoma"/>
            <family val="2"/>
          </rPr>
          <t>REMEMBER: 6-Fbr Tethers are NOT available for RPX CABLE!</t>
        </r>
      </text>
    </comment>
    <comment ref="S1976" authorId="1" shapeId="0">
      <text>
        <r>
          <rPr>
            <b/>
            <sz val="9"/>
            <color indexed="81"/>
            <rFont val="Tahoma"/>
            <family val="2"/>
          </rPr>
          <t>REMEMBER: 6-Fbr Tethers are NOT available for RPX CABLE!</t>
        </r>
      </text>
    </comment>
    <comment ref="T1976" authorId="1" shapeId="0">
      <text>
        <r>
          <rPr>
            <b/>
            <sz val="9"/>
            <color indexed="81"/>
            <rFont val="Tahoma"/>
            <family val="2"/>
          </rPr>
          <t>REMEMBER: 6-Fbr Tethers are NOT available for AERIAL CABLE!</t>
        </r>
      </text>
    </comment>
    <comment ref="B197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text>
        <r>
          <rPr>
            <b/>
            <sz val="8"/>
            <color indexed="81"/>
            <rFont val="Tahoma"/>
            <family val="2"/>
          </rPr>
          <t>These are "manufacturing rules" and general warnings</t>
        </r>
        <r>
          <rPr>
            <sz val="8"/>
            <color indexed="81"/>
            <rFont val="Tahoma"/>
            <family val="2"/>
          </rPr>
          <t xml:space="preserve">
</t>
        </r>
      </text>
    </comment>
    <comment ref="B198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text>
        <r>
          <rPr>
            <b/>
            <sz val="8"/>
            <color indexed="81"/>
            <rFont val="Tahoma"/>
            <family val="2"/>
          </rPr>
          <t>This number is a sum of TOTAL PLANNED plus the ASSIGNED TO TETHERS</t>
        </r>
        <r>
          <rPr>
            <sz val="8"/>
            <color indexed="81"/>
            <rFont val="Tahoma"/>
            <family val="2"/>
          </rPr>
          <t xml:space="preserve">
</t>
        </r>
      </text>
    </comment>
    <comment ref="Z1982" authorId="0" shapeId="0">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text>
        <r>
          <rPr>
            <b/>
            <sz val="8"/>
            <color indexed="81"/>
            <rFont val="Tahoma"/>
            <family val="2"/>
          </rPr>
          <t>Counting from High count Backwards- this is Fiber Strand 133</t>
        </r>
      </text>
    </comment>
    <comment ref="AB1982" authorId="0" shapeId="0">
      <text>
        <r>
          <rPr>
            <b/>
            <sz val="8"/>
            <color indexed="81"/>
            <rFont val="Tahoma"/>
            <family val="2"/>
          </rPr>
          <t>Counting from High count Backwards- this is Fiber Strand 144</t>
        </r>
        <r>
          <rPr>
            <sz val="8"/>
            <color indexed="81"/>
            <rFont val="Tahoma"/>
            <family val="2"/>
          </rPr>
          <t xml:space="preserve">
</t>
        </r>
      </text>
    </comment>
    <comment ref="C1983" authorId="0" shapeId="0">
      <text>
        <r>
          <rPr>
            <b/>
            <sz val="8"/>
            <color indexed="81"/>
            <rFont val="Tahoma"/>
            <family val="2"/>
          </rPr>
          <t xml:space="preserve">Select if this tether will be used to feed a CFST or a lateral cable. </t>
        </r>
      </text>
    </comment>
    <comment ref="D1983" authorId="0" shapeId="0">
      <text>
        <r>
          <rPr>
            <b/>
            <sz val="8"/>
            <color indexed="81"/>
            <rFont val="Tahoma"/>
            <family val="2"/>
          </rPr>
          <t>Note the Terminal Address to keep your locations straight</t>
        </r>
        <r>
          <rPr>
            <sz val="8"/>
            <color indexed="81"/>
            <rFont val="Tahoma"/>
            <family val="2"/>
          </rPr>
          <t xml:space="preserve">
</t>
        </r>
      </text>
    </comment>
    <comment ref="E1983" authorId="0" shapeId="0">
      <text>
        <r>
          <rPr>
            <b/>
            <sz val="9"/>
            <color indexed="81"/>
            <rFont val="Calibri"/>
            <family val="2"/>
            <scheme val="minor"/>
          </rPr>
          <t>Pick the Tether Size for the location</t>
        </r>
        <r>
          <rPr>
            <sz val="8"/>
            <color indexed="81"/>
            <rFont val="Tahoma"/>
            <family val="2"/>
          </rPr>
          <t xml:space="preserve">
</t>
        </r>
      </text>
    </comment>
    <comment ref="F1983" authorId="2" shapeId="0">
      <text>
        <r>
          <rPr>
            <b/>
            <sz val="9"/>
            <color indexed="81"/>
            <rFont val="Tahoma"/>
            <family val="2"/>
          </rPr>
          <t>Identify TCF or FST location.
Leave blank if tether is NOT for a TCF or FST!</t>
        </r>
      </text>
    </comment>
    <comment ref="H1983" authorId="0" shapeId="0">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text>
        <r>
          <rPr>
            <b/>
            <sz val="8"/>
            <color indexed="81"/>
            <rFont val="Tahoma"/>
            <family val="2"/>
          </rPr>
          <t>If any of these numbers are negative, check your PON count and Cable size</t>
        </r>
      </text>
    </comment>
    <comment ref="J198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text>
        <r>
          <rPr>
            <b/>
            <sz val="9"/>
            <color indexed="81"/>
            <rFont val="Tahoma"/>
            <family val="2"/>
          </rPr>
          <t>Leave blank if using 10' Terminal Tail
Enter Tail length if greater than 10'</t>
        </r>
      </text>
    </comment>
    <comment ref="M1983" authorId="0" shapeId="0">
      <text>
        <r>
          <rPr>
            <b/>
            <sz val="8"/>
            <color indexed="81"/>
            <rFont val="Tahoma"/>
            <family val="2"/>
          </rPr>
          <t>Make design notes such as slack coils, realingment loops,  or location notes</t>
        </r>
      </text>
    </comment>
    <comment ref="Z1983" authorId="0" shapeId="0">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text>
        <r>
          <rPr>
            <b/>
            <sz val="8"/>
            <color indexed="81"/>
            <rFont val="Tahoma"/>
            <family val="2"/>
          </rPr>
          <t xml:space="preserve">Counting from High count Backwards- this is Fiber Strand 145
</t>
        </r>
      </text>
    </comment>
    <comment ref="AB1983" authorId="0" shapeId="0">
      <text>
        <r>
          <rPr>
            <b/>
            <sz val="8"/>
            <color indexed="81"/>
            <rFont val="Tahoma"/>
            <family val="2"/>
          </rPr>
          <t>Counting from High count Backwards- this is Fiber Strand 156</t>
        </r>
      </text>
    </comment>
    <comment ref="J1985" authorId="1" shapeId="0">
      <text>
        <r>
          <rPr>
            <b/>
            <sz val="9"/>
            <color indexed="81"/>
            <rFont val="Tahoma"/>
            <family val="2"/>
          </rPr>
          <t>If this highlights as an error, consider upsizing the Tether size for better ribbon utilization</t>
        </r>
      </text>
    </comment>
    <comment ref="J1986" authorId="1" shapeId="0">
      <text>
        <r>
          <rPr>
            <b/>
            <sz val="9"/>
            <color indexed="81"/>
            <rFont val="Tahoma"/>
            <family val="2"/>
          </rPr>
          <t>If this highlights as an error, consider upsizing the Tether size for better ribbon utilization</t>
        </r>
      </text>
    </comment>
    <comment ref="J1987" authorId="1" shapeId="0">
      <text>
        <r>
          <rPr>
            <b/>
            <sz val="9"/>
            <color indexed="81"/>
            <rFont val="Tahoma"/>
            <family val="2"/>
          </rPr>
          <t>If this highlights as an error, consider upsizing the Tether size for better ribbon utilization</t>
        </r>
      </text>
    </comment>
    <comment ref="J1988" authorId="1" shapeId="0">
      <text>
        <r>
          <rPr>
            <b/>
            <sz val="9"/>
            <color indexed="81"/>
            <rFont val="Tahoma"/>
            <family val="2"/>
          </rPr>
          <t>If this highlights as an error, consider upsizing the Tether size for better ribbon utilization</t>
        </r>
      </text>
    </comment>
    <comment ref="J1989" authorId="1" shapeId="0">
      <text>
        <r>
          <rPr>
            <b/>
            <sz val="9"/>
            <color indexed="81"/>
            <rFont val="Tahoma"/>
            <family val="2"/>
          </rPr>
          <t>If this highlights as an error, consider upsizing the Tether size for better ribbon utilization</t>
        </r>
      </text>
    </comment>
    <comment ref="J1990" authorId="1" shapeId="0">
      <text>
        <r>
          <rPr>
            <b/>
            <sz val="9"/>
            <color indexed="81"/>
            <rFont val="Tahoma"/>
            <family val="2"/>
          </rPr>
          <t>If this highlights as an error, consider upsizing the Tether size for better ribbon utilization</t>
        </r>
      </text>
    </comment>
    <comment ref="J1991" authorId="1" shapeId="0">
      <text>
        <r>
          <rPr>
            <b/>
            <sz val="9"/>
            <color indexed="81"/>
            <rFont val="Tahoma"/>
            <family val="2"/>
          </rPr>
          <t>If this highlights as an error, consider upsizing the Tether size for better ribbon utilization</t>
        </r>
      </text>
    </comment>
    <comment ref="J1992" authorId="1" shapeId="0">
      <text>
        <r>
          <rPr>
            <b/>
            <sz val="9"/>
            <color indexed="81"/>
            <rFont val="Tahoma"/>
            <family val="2"/>
          </rPr>
          <t>If this highlights as an error, consider upsizing the Tether size for better ribbon utilization</t>
        </r>
      </text>
    </comment>
    <comment ref="J1993" authorId="1" shapeId="0">
      <text>
        <r>
          <rPr>
            <b/>
            <sz val="9"/>
            <color indexed="81"/>
            <rFont val="Tahoma"/>
            <family val="2"/>
          </rPr>
          <t>If this highlights as an error, consider upsizing the Tether size for better ribbon utilization</t>
        </r>
      </text>
    </comment>
    <comment ref="J1994" authorId="1" shapeId="0">
      <text>
        <r>
          <rPr>
            <b/>
            <sz val="9"/>
            <color indexed="81"/>
            <rFont val="Tahoma"/>
            <family val="2"/>
          </rPr>
          <t>If this highlights as an error, consider upsizing the Tether size for better ribbon utilization</t>
        </r>
      </text>
    </comment>
    <comment ref="J1995" authorId="1" shapeId="0">
      <text>
        <r>
          <rPr>
            <b/>
            <sz val="9"/>
            <color indexed="81"/>
            <rFont val="Tahoma"/>
            <family val="2"/>
          </rPr>
          <t>If this highlights as an error, consider upsizing the Tether size for better ribbon utilization</t>
        </r>
      </text>
    </comment>
    <comment ref="J1996" authorId="1" shapeId="0">
      <text>
        <r>
          <rPr>
            <b/>
            <sz val="9"/>
            <color indexed="81"/>
            <rFont val="Tahoma"/>
            <family val="2"/>
          </rPr>
          <t>If this highlights as an error, consider upsizing the Tether size for better ribbon utilization</t>
        </r>
      </text>
    </comment>
    <comment ref="J1997" authorId="1" shapeId="0">
      <text>
        <r>
          <rPr>
            <b/>
            <sz val="9"/>
            <color indexed="81"/>
            <rFont val="Tahoma"/>
            <family val="2"/>
          </rPr>
          <t>If this highlights as an error, consider upsizing the Tether size for better ribbon utilization</t>
        </r>
      </text>
    </comment>
    <comment ref="J1998" authorId="1" shapeId="0">
      <text>
        <r>
          <rPr>
            <b/>
            <sz val="9"/>
            <color indexed="81"/>
            <rFont val="Tahoma"/>
            <family val="2"/>
          </rPr>
          <t>If this highlights as an error, consider upsizing the Tether size for better ribbon utilization</t>
        </r>
      </text>
    </comment>
    <comment ref="J1999" authorId="1" shapeId="0">
      <text>
        <r>
          <rPr>
            <b/>
            <sz val="9"/>
            <color indexed="81"/>
            <rFont val="Tahoma"/>
            <family val="2"/>
          </rPr>
          <t>If this highlights as an error, consider upsizing the Tether size for better ribbon utilization</t>
        </r>
      </text>
    </comment>
    <comment ref="J2000" authorId="1" shapeId="0">
      <text>
        <r>
          <rPr>
            <b/>
            <sz val="9"/>
            <color indexed="81"/>
            <rFont val="Tahoma"/>
            <family val="2"/>
          </rPr>
          <t>If this highlights as an error, consider upsizing the Tether size for better ribbon utilization</t>
        </r>
      </text>
    </comment>
    <comment ref="J2001" authorId="1" shapeId="0">
      <text>
        <r>
          <rPr>
            <b/>
            <sz val="9"/>
            <color indexed="81"/>
            <rFont val="Tahoma"/>
            <family val="2"/>
          </rPr>
          <t>If this highlights as an error, consider upsizing the Tether size for better ribbon utilization</t>
        </r>
      </text>
    </comment>
    <comment ref="J2002" authorId="1" shapeId="0">
      <text>
        <r>
          <rPr>
            <b/>
            <sz val="9"/>
            <color indexed="81"/>
            <rFont val="Tahoma"/>
            <family val="2"/>
          </rPr>
          <t>If this highlights as an error, consider upsizing the Tether size for better ribbon utilization</t>
        </r>
      </text>
    </comment>
    <comment ref="C2003" authorId="1" shapeId="0">
      <text>
        <r>
          <rPr>
            <b/>
            <sz val="9"/>
            <color indexed="81"/>
            <rFont val="Tahoma"/>
            <family val="2"/>
          </rPr>
          <t>DBL REV requires TWO rows!
TPL REV requires THREE rows!
QD REV requires FOUR rows!</t>
        </r>
      </text>
    </comment>
    <comment ref="J2003" authorId="1" shapeId="0">
      <text>
        <r>
          <rPr>
            <b/>
            <sz val="9"/>
            <color indexed="81"/>
            <rFont val="Tahoma"/>
            <family val="2"/>
          </rPr>
          <t>If this highlights as an error, consider upsizing the Tether size for better ribbon utilization</t>
        </r>
      </text>
    </comment>
    <comment ref="C2004" authorId="1" shapeId="0">
      <text>
        <r>
          <rPr>
            <b/>
            <sz val="9"/>
            <color indexed="81"/>
            <rFont val="Tahoma"/>
            <family val="2"/>
          </rPr>
          <t>DBL REV requires TWO rows!
TPL REV requires THREE rows!
QD REV requires FOUR rows!</t>
        </r>
      </text>
    </comment>
    <comment ref="J2004" authorId="1" shapeId="0">
      <text>
        <r>
          <rPr>
            <b/>
            <sz val="9"/>
            <color indexed="81"/>
            <rFont val="Tahoma"/>
            <family val="2"/>
          </rPr>
          <t>If this highlights as an error, consider upsizing the Tether size for better ribbon utilization</t>
        </r>
      </text>
    </comment>
    <comment ref="C2005" authorId="1" shapeId="0">
      <text>
        <r>
          <rPr>
            <b/>
            <sz val="9"/>
            <color indexed="81"/>
            <rFont val="Tahoma"/>
            <family val="2"/>
          </rPr>
          <t>DBL REV requires TWO rows!
TPL REV requires THREE rows!
QD REV requires FOUR rows!</t>
        </r>
      </text>
    </comment>
    <comment ref="J2005" authorId="1" shapeId="0">
      <text>
        <r>
          <rPr>
            <b/>
            <sz val="9"/>
            <color indexed="81"/>
            <rFont val="Tahoma"/>
            <family val="2"/>
          </rPr>
          <t>If this highlights as an error, consider upsizing the Tether size for better ribbon utilization</t>
        </r>
      </text>
    </comment>
    <comment ref="C2006" authorId="1" shapeId="0">
      <text>
        <r>
          <rPr>
            <b/>
            <sz val="9"/>
            <color indexed="81"/>
            <rFont val="Tahoma"/>
            <family val="2"/>
          </rPr>
          <t>DBL REV requires TWO rows!
TPL REV requires THREE rows!
QD REV requires FOUR rows!</t>
        </r>
      </text>
    </comment>
    <comment ref="J2006" authorId="1" shapeId="0">
      <text>
        <r>
          <rPr>
            <b/>
            <sz val="9"/>
            <color indexed="81"/>
            <rFont val="Tahoma"/>
            <family val="2"/>
          </rPr>
          <t>If this highlights as an error, consider upsizing the Tether size for better ribbon utilization</t>
        </r>
      </text>
    </comment>
    <comment ref="C2007" authorId="1" shapeId="0">
      <text>
        <r>
          <rPr>
            <b/>
            <sz val="9"/>
            <color indexed="81"/>
            <rFont val="Tahoma"/>
            <family val="2"/>
          </rPr>
          <t>DBL REV requires TWO rows!
TPL REV requires THREE rows!
QD REV requires FOUR rows!</t>
        </r>
      </text>
    </comment>
    <comment ref="J2007" authorId="1" shapeId="0">
      <text>
        <r>
          <rPr>
            <b/>
            <sz val="9"/>
            <color indexed="81"/>
            <rFont val="Tahoma"/>
            <family val="2"/>
          </rPr>
          <t>If this highlights as an error, consider upsizing the Tether size for better ribbon utilization</t>
        </r>
      </text>
    </comment>
    <comment ref="C2008" authorId="1" shapeId="0">
      <text>
        <r>
          <rPr>
            <b/>
            <sz val="9"/>
            <color indexed="81"/>
            <rFont val="Tahoma"/>
            <family val="2"/>
          </rPr>
          <t>DBL REV requires TWO rows!
TPL REV requires THREE rows!
QD REV requires FOUR rows!</t>
        </r>
      </text>
    </comment>
    <comment ref="J2008" authorId="1" shapeId="0">
      <text>
        <r>
          <rPr>
            <b/>
            <sz val="9"/>
            <color indexed="81"/>
            <rFont val="Tahoma"/>
            <family val="2"/>
          </rPr>
          <t>If this highlights as an error, consider upsizing the Tether size for better ribbon utilization</t>
        </r>
      </text>
    </comment>
    <comment ref="C2009" authorId="1" shapeId="0">
      <text>
        <r>
          <rPr>
            <b/>
            <sz val="9"/>
            <color indexed="81"/>
            <rFont val="Tahoma"/>
            <family val="2"/>
          </rPr>
          <t>DBL REV requires TWO rows!
TPL REV requires THREE rows!
QD REV requires FOUR rows!</t>
        </r>
      </text>
    </comment>
    <comment ref="J2009" authorId="1" shapeId="0">
      <text>
        <r>
          <rPr>
            <b/>
            <sz val="9"/>
            <color indexed="81"/>
            <rFont val="Tahoma"/>
            <family val="2"/>
          </rPr>
          <t>If this highlights as an error, consider upsizing the Tether size for better ribbon utilization</t>
        </r>
      </text>
    </comment>
    <comment ref="B201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text>
        <r>
          <rPr>
            <b/>
            <sz val="8"/>
            <color indexed="81"/>
            <rFont val="Tahoma"/>
            <family val="2"/>
          </rPr>
          <t>This will be added to Planning Load Block A for TOTAL</t>
        </r>
        <r>
          <rPr>
            <sz val="8"/>
            <color indexed="81"/>
            <rFont val="Tahoma"/>
            <family val="2"/>
          </rPr>
          <t xml:space="preserve">
</t>
        </r>
      </text>
    </comment>
    <comment ref="J2015" authorId="0" shapeId="0">
      <text>
        <r>
          <rPr>
            <b/>
            <sz val="8"/>
            <color indexed="81"/>
            <rFont val="Tahoma"/>
            <family val="2"/>
          </rPr>
          <t>This is the PON OUT count that is not assigned in this cable reel.</t>
        </r>
        <r>
          <rPr>
            <sz val="8"/>
            <color indexed="81"/>
            <rFont val="Tahoma"/>
            <family val="2"/>
          </rPr>
          <t xml:space="preserve">
</t>
        </r>
      </text>
    </comment>
    <comment ref="P2015" authorId="1" shapeId="0">
      <text>
        <r>
          <rPr>
            <b/>
            <sz val="9"/>
            <color indexed="81"/>
            <rFont val="Tahoma"/>
            <family val="2"/>
          </rPr>
          <t>REMEMBER: 2-Fbr Tethers are NOT available for RPX CABLE!</t>
        </r>
      </text>
    </comment>
    <comment ref="Q2015" authorId="1" shapeId="0">
      <text>
        <r>
          <rPr>
            <b/>
            <sz val="9"/>
            <color indexed="81"/>
            <rFont val="Tahoma"/>
            <family val="2"/>
          </rPr>
          <t>REMEMBER: 2-Fbr Tethers are NOT available for RPX CABLE!</t>
        </r>
      </text>
    </comment>
    <comment ref="S2015" authorId="1" shapeId="0">
      <text>
        <r>
          <rPr>
            <b/>
            <sz val="9"/>
            <color indexed="81"/>
            <rFont val="Tahoma"/>
            <family val="2"/>
          </rPr>
          <t>REMEMBER: 2-Fbr Tethers are NOT available for RPX CABLE!</t>
        </r>
      </text>
    </comment>
    <comment ref="T2015" authorId="1" shapeId="0">
      <text>
        <r>
          <rPr>
            <b/>
            <sz val="9"/>
            <color indexed="81"/>
            <rFont val="Tahoma"/>
            <family val="2"/>
          </rPr>
          <t>REMEMBER: 2-Fbr Tethers are NOT available for RPX CABLE!</t>
        </r>
      </text>
    </comment>
    <comment ref="B201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text>
        <r>
          <rPr>
            <b/>
            <sz val="8"/>
            <color indexed="81"/>
            <rFont val="Tahoma"/>
            <family val="2"/>
          </rPr>
          <t>Make sure you add this number to "TAT FIBERS ASSIGNED" for the total required in the Load Block on the prints.</t>
        </r>
      </text>
    </comment>
    <comment ref="G2016" authorId="0" shapeId="0">
      <text>
        <r>
          <rPr>
            <b/>
            <sz val="8"/>
            <color indexed="81"/>
            <rFont val="Tahoma"/>
            <family val="2"/>
          </rPr>
          <t>Includes "DEAD" Count (No PON count assigned)</t>
        </r>
      </text>
    </comment>
    <comment ref="I201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text>
        <r>
          <rPr>
            <b/>
            <sz val="9"/>
            <color indexed="81"/>
            <rFont val="Tahoma"/>
            <family val="2"/>
          </rPr>
          <t>REMEMBER: 6-Fbr Tethers are NOT available for RPX CABLE!</t>
        </r>
      </text>
    </comment>
    <comment ref="Q2017" authorId="1" shapeId="0">
      <text>
        <r>
          <rPr>
            <b/>
            <sz val="9"/>
            <color indexed="81"/>
            <rFont val="Tahoma"/>
            <family val="2"/>
          </rPr>
          <t>REMEMBER: 6-Fbr Tethers are NOT available for RPX CABLE!</t>
        </r>
      </text>
    </comment>
    <comment ref="S2017" authorId="1" shapeId="0">
      <text>
        <r>
          <rPr>
            <b/>
            <sz val="9"/>
            <color indexed="81"/>
            <rFont val="Tahoma"/>
            <family val="2"/>
          </rPr>
          <t>REMEMBER: 6-Fbr Tethers are NOT available for RPX CABLE!</t>
        </r>
      </text>
    </comment>
    <comment ref="T2017" authorId="1" shapeId="0">
      <text>
        <r>
          <rPr>
            <b/>
            <sz val="9"/>
            <color indexed="81"/>
            <rFont val="Tahoma"/>
            <family val="2"/>
          </rPr>
          <t>REMEMBER: 6-Fbr Tethers are NOT available for AERIAL CABLE!</t>
        </r>
      </text>
    </comment>
    <comment ref="B201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text>
        <r>
          <rPr>
            <b/>
            <sz val="8"/>
            <color indexed="81"/>
            <rFont val="Tahoma"/>
            <family val="2"/>
          </rPr>
          <t>These are "manufacturing rules" and general warnings</t>
        </r>
        <r>
          <rPr>
            <sz val="8"/>
            <color indexed="81"/>
            <rFont val="Tahoma"/>
            <family val="2"/>
          </rPr>
          <t xml:space="preserve">
</t>
        </r>
      </text>
    </comment>
    <comment ref="B202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text>
        <r>
          <rPr>
            <b/>
            <sz val="8"/>
            <color indexed="81"/>
            <rFont val="Tahoma"/>
            <family val="2"/>
          </rPr>
          <t>This number is a sum of TOTAL PLANNED plus the ASSIGNED TO TETHERS</t>
        </r>
        <r>
          <rPr>
            <sz val="8"/>
            <color indexed="81"/>
            <rFont val="Tahoma"/>
            <family val="2"/>
          </rPr>
          <t xml:space="preserve">
</t>
        </r>
      </text>
    </comment>
    <comment ref="Z2023" authorId="0" shapeId="0">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text>
        <r>
          <rPr>
            <b/>
            <sz val="8"/>
            <color indexed="81"/>
            <rFont val="Tahoma"/>
            <family val="2"/>
          </rPr>
          <t>Counting from High count Backwards- this is Fiber Strand 133</t>
        </r>
      </text>
    </comment>
    <comment ref="AB2023" authorId="0" shapeId="0">
      <text>
        <r>
          <rPr>
            <b/>
            <sz val="8"/>
            <color indexed="81"/>
            <rFont val="Tahoma"/>
            <family val="2"/>
          </rPr>
          <t>Counting from High count Backwards- this is Fiber Strand 144</t>
        </r>
        <r>
          <rPr>
            <sz val="8"/>
            <color indexed="81"/>
            <rFont val="Tahoma"/>
            <family val="2"/>
          </rPr>
          <t xml:space="preserve">
</t>
        </r>
      </text>
    </comment>
    <comment ref="C2024" authorId="0" shapeId="0">
      <text>
        <r>
          <rPr>
            <b/>
            <sz val="8"/>
            <color indexed="81"/>
            <rFont val="Tahoma"/>
            <family val="2"/>
          </rPr>
          <t xml:space="preserve">Select if this tether will be used to feed a CFST or a lateral cable. </t>
        </r>
      </text>
    </comment>
    <comment ref="D2024" authorId="0" shapeId="0">
      <text>
        <r>
          <rPr>
            <b/>
            <sz val="8"/>
            <color indexed="81"/>
            <rFont val="Tahoma"/>
            <family val="2"/>
          </rPr>
          <t>Note the Terminal Address to keep your locations straight</t>
        </r>
        <r>
          <rPr>
            <sz val="8"/>
            <color indexed="81"/>
            <rFont val="Tahoma"/>
            <family val="2"/>
          </rPr>
          <t xml:space="preserve">
</t>
        </r>
      </text>
    </comment>
    <comment ref="E2024" authorId="0" shapeId="0">
      <text>
        <r>
          <rPr>
            <b/>
            <sz val="9"/>
            <color indexed="81"/>
            <rFont val="Calibri"/>
            <family val="2"/>
            <scheme val="minor"/>
          </rPr>
          <t>Pick the Tether Size for the location</t>
        </r>
        <r>
          <rPr>
            <sz val="8"/>
            <color indexed="81"/>
            <rFont val="Tahoma"/>
            <family val="2"/>
          </rPr>
          <t xml:space="preserve">
</t>
        </r>
      </text>
    </comment>
    <comment ref="F2024" authorId="2" shapeId="0">
      <text>
        <r>
          <rPr>
            <b/>
            <sz val="9"/>
            <color indexed="81"/>
            <rFont val="Tahoma"/>
            <family val="2"/>
          </rPr>
          <t>Identify TCF or FST location.
Leave blank if tether is NOT for a TCF or FST!</t>
        </r>
      </text>
    </comment>
    <comment ref="H2024" authorId="0" shapeId="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text>
        <r>
          <rPr>
            <b/>
            <sz val="8"/>
            <color indexed="81"/>
            <rFont val="Tahoma"/>
            <family val="2"/>
          </rPr>
          <t>If any of these numbers are negative, check your PON count and Cable size</t>
        </r>
      </text>
    </comment>
    <comment ref="J202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text>
        <r>
          <rPr>
            <b/>
            <sz val="9"/>
            <color indexed="81"/>
            <rFont val="Tahoma"/>
            <family val="2"/>
          </rPr>
          <t>Leave blank if using 10' Terminal Tail
Enter Tail length if greater than 10'</t>
        </r>
      </text>
    </comment>
    <comment ref="M2024" authorId="0" shapeId="0">
      <text>
        <r>
          <rPr>
            <b/>
            <sz val="8"/>
            <color indexed="81"/>
            <rFont val="Tahoma"/>
            <family val="2"/>
          </rPr>
          <t>Make design notes such as slack coils, realingment loops,  or location notes</t>
        </r>
      </text>
    </comment>
    <comment ref="Z2024" authorId="0" shapeId="0">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text>
        <r>
          <rPr>
            <b/>
            <sz val="8"/>
            <color indexed="81"/>
            <rFont val="Tahoma"/>
            <family val="2"/>
          </rPr>
          <t xml:space="preserve">Counting from High count Backwards- this is Fiber Strand 145
</t>
        </r>
      </text>
    </comment>
    <comment ref="AB2024" authorId="0" shapeId="0">
      <text>
        <r>
          <rPr>
            <b/>
            <sz val="8"/>
            <color indexed="81"/>
            <rFont val="Tahoma"/>
            <family val="2"/>
          </rPr>
          <t>Counting from High count Backwards- this is Fiber Strand 156</t>
        </r>
      </text>
    </comment>
    <comment ref="J2026" authorId="1" shapeId="0">
      <text>
        <r>
          <rPr>
            <b/>
            <sz val="9"/>
            <color indexed="81"/>
            <rFont val="Tahoma"/>
            <family val="2"/>
          </rPr>
          <t>If this highlights as an error, consider upsizing the Tether size for better ribbon utilization</t>
        </r>
      </text>
    </comment>
    <comment ref="J2027" authorId="1" shapeId="0">
      <text>
        <r>
          <rPr>
            <b/>
            <sz val="9"/>
            <color indexed="81"/>
            <rFont val="Tahoma"/>
            <family val="2"/>
          </rPr>
          <t>If this highlights as an error, consider upsizing the Tether size for better ribbon utilization</t>
        </r>
      </text>
    </comment>
    <comment ref="J2028" authorId="1" shapeId="0">
      <text>
        <r>
          <rPr>
            <b/>
            <sz val="9"/>
            <color indexed="81"/>
            <rFont val="Tahoma"/>
            <family val="2"/>
          </rPr>
          <t>If this highlights as an error, consider upsizing the Tether size for better ribbon utilization</t>
        </r>
      </text>
    </comment>
    <comment ref="J2029" authorId="1" shapeId="0">
      <text>
        <r>
          <rPr>
            <b/>
            <sz val="9"/>
            <color indexed="81"/>
            <rFont val="Tahoma"/>
            <family val="2"/>
          </rPr>
          <t>If this highlights as an error, consider upsizing the Tether size for better ribbon utilization</t>
        </r>
      </text>
    </comment>
    <comment ref="J2030" authorId="1" shapeId="0">
      <text>
        <r>
          <rPr>
            <b/>
            <sz val="9"/>
            <color indexed="81"/>
            <rFont val="Tahoma"/>
            <family val="2"/>
          </rPr>
          <t>If this highlights as an error, consider upsizing the Tether size for better ribbon utilization</t>
        </r>
      </text>
    </comment>
    <comment ref="J2031" authorId="1" shapeId="0">
      <text>
        <r>
          <rPr>
            <b/>
            <sz val="9"/>
            <color indexed="81"/>
            <rFont val="Tahoma"/>
            <family val="2"/>
          </rPr>
          <t>If this highlights as an error, consider upsizing the Tether size for better ribbon utilization</t>
        </r>
      </text>
    </comment>
    <comment ref="J2032" authorId="1" shapeId="0">
      <text>
        <r>
          <rPr>
            <b/>
            <sz val="9"/>
            <color indexed="81"/>
            <rFont val="Tahoma"/>
            <family val="2"/>
          </rPr>
          <t>If this highlights as an error, consider upsizing the Tether size for better ribbon utilization</t>
        </r>
      </text>
    </comment>
    <comment ref="J2033" authorId="1" shapeId="0">
      <text>
        <r>
          <rPr>
            <b/>
            <sz val="9"/>
            <color indexed="81"/>
            <rFont val="Tahoma"/>
            <family val="2"/>
          </rPr>
          <t>If this highlights as an error, consider upsizing the Tether size for better ribbon utilization</t>
        </r>
      </text>
    </comment>
    <comment ref="J2034" authorId="1" shapeId="0">
      <text>
        <r>
          <rPr>
            <b/>
            <sz val="9"/>
            <color indexed="81"/>
            <rFont val="Tahoma"/>
            <family val="2"/>
          </rPr>
          <t>If this highlights as an error, consider upsizing the Tether size for better ribbon utilization</t>
        </r>
      </text>
    </comment>
    <comment ref="J2035" authorId="1" shapeId="0">
      <text>
        <r>
          <rPr>
            <b/>
            <sz val="9"/>
            <color indexed="81"/>
            <rFont val="Tahoma"/>
            <family val="2"/>
          </rPr>
          <t>If this highlights as an error, consider upsizing the Tether size for better ribbon utilization</t>
        </r>
      </text>
    </comment>
    <comment ref="J2036" authorId="1" shapeId="0">
      <text>
        <r>
          <rPr>
            <b/>
            <sz val="9"/>
            <color indexed="81"/>
            <rFont val="Tahoma"/>
            <family val="2"/>
          </rPr>
          <t>If this highlights as an error, consider upsizing the Tether size for better ribbon utilization</t>
        </r>
      </text>
    </comment>
    <comment ref="J2037" authorId="1" shapeId="0">
      <text>
        <r>
          <rPr>
            <b/>
            <sz val="9"/>
            <color indexed="81"/>
            <rFont val="Tahoma"/>
            <family val="2"/>
          </rPr>
          <t>If this highlights as an error, consider upsizing the Tether size for better ribbon utilization</t>
        </r>
      </text>
    </comment>
    <comment ref="J2038" authorId="1" shapeId="0">
      <text>
        <r>
          <rPr>
            <b/>
            <sz val="9"/>
            <color indexed="81"/>
            <rFont val="Tahoma"/>
            <family val="2"/>
          </rPr>
          <t>If this highlights as an error, consider upsizing the Tether size for better ribbon utilization</t>
        </r>
      </text>
    </comment>
    <comment ref="J2039" authorId="1" shapeId="0">
      <text>
        <r>
          <rPr>
            <b/>
            <sz val="9"/>
            <color indexed="81"/>
            <rFont val="Tahoma"/>
            <family val="2"/>
          </rPr>
          <t>If this highlights as an error, consider upsizing the Tether size for better ribbon utilization</t>
        </r>
      </text>
    </comment>
    <comment ref="J2040" authorId="1" shapeId="0">
      <text>
        <r>
          <rPr>
            <b/>
            <sz val="9"/>
            <color indexed="81"/>
            <rFont val="Tahoma"/>
            <family val="2"/>
          </rPr>
          <t>If this highlights as an error, consider upsizing the Tether size for better ribbon utilization</t>
        </r>
      </text>
    </comment>
    <comment ref="J2041" authorId="1" shapeId="0">
      <text>
        <r>
          <rPr>
            <b/>
            <sz val="9"/>
            <color indexed="81"/>
            <rFont val="Tahoma"/>
            <family val="2"/>
          </rPr>
          <t>If this highlights as an error, consider upsizing the Tether size for better ribbon utilization</t>
        </r>
      </text>
    </comment>
    <comment ref="J2042" authorId="1" shapeId="0">
      <text>
        <r>
          <rPr>
            <b/>
            <sz val="9"/>
            <color indexed="81"/>
            <rFont val="Tahoma"/>
            <family val="2"/>
          </rPr>
          <t>If this highlights as an error, consider upsizing the Tether size for better ribbon utilization</t>
        </r>
      </text>
    </comment>
    <comment ref="J2043" authorId="1" shapeId="0">
      <text>
        <r>
          <rPr>
            <b/>
            <sz val="9"/>
            <color indexed="81"/>
            <rFont val="Tahoma"/>
            <family val="2"/>
          </rPr>
          <t>If this highlights as an error, consider upsizing the Tether size for better ribbon utilization</t>
        </r>
      </text>
    </comment>
    <comment ref="C2044" authorId="1" shapeId="0">
      <text>
        <r>
          <rPr>
            <b/>
            <sz val="9"/>
            <color indexed="81"/>
            <rFont val="Tahoma"/>
            <family val="2"/>
          </rPr>
          <t>DBL REV requires TWO rows!
TPL REV requires THREE rows!
QD REV requires FOUR rows!</t>
        </r>
      </text>
    </comment>
    <comment ref="J2044" authorId="1" shapeId="0">
      <text>
        <r>
          <rPr>
            <b/>
            <sz val="9"/>
            <color indexed="81"/>
            <rFont val="Tahoma"/>
            <family val="2"/>
          </rPr>
          <t>If this highlights as an error, consider upsizing the Tether size for better ribbon utilization</t>
        </r>
      </text>
    </comment>
    <comment ref="C2045" authorId="1" shapeId="0">
      <text>
        <r>
          <rPr>
            <b/>
            <sz val="9"/>
            <color indexed="81"/>
            <rFont val="Tahoma"/>
            <family val="2"/>
          </rPr>
          <t>DBL REV requires TWO rows!
TPL REV requires THREE rows!
QD REV requires FOUR rows!</t>
        </r>
      </text>
    </comment>
    <comment ref="J2045" authorId="1" shapeId="0">
      <text>
        <r>
          <rPr>
            <b/>
            <sz val="9"/>
            <color indexed="81"/>
            <rFont val="Tahoma"/>
            <family val="2"/>
          </rPr>
          <t>If this highlights as an error, consider upsizing the Tether size for better ribbon utilization</t>
        </r>
      </text>
    </comment>
    <comment ref="C2046" authorId="1" shapeId="0">
      <text>
        <r>
          <rPr>
            <b/>
            <sz val="9"/>
            <color indexed="81"/>
            <rFont val="Tahoma"/>
            <family val="2"/>
          </rPr>
          <t>DBL REV requires TWO rows!
TPL REV requires THREE rows!
QD REV requires FOUR rows!</t>
        </r>
      </text>
    </comment>
    <comment ref="J2046" authorId="1" shapeId="0">
      <text>
        <r>
          <rPr>
            <b/>
            <sz val="9"/>
            <color indexed="81"/>
            <rFont val="Tahoma"/>
            <family val="2"/>
          </rPr>
          <t>If this highlights as an error, consider upsizing the Tether size for better ribbon utilization</t>
        </r>
      </text>
    </comment>
    <comment ref="C2047" authorId="1" shapeId="0">
      <text>
        <r>
          <rPr>
            <b/>
            <sz val="9"/>
            <color indexed="81"/>
            <rFont val="Tahoma"/>
            <family val="2"/>
          </rPr>
          <t>DBL REV requires TWO rows!
TPL REV requires THREE rows!
QD REV requires FOUR rows!</t>
        </r>
      </text>
    </comment>
    <comment ref="J2047" authorId="1" shapeId="0">
      <text>
        <r>
          <rPr>
            <b/>
            <sz val="9"/>
            <color indexed="81"/>
            <rFont val="Tahoma"/>
            <family val="2"/>
          </rPr>
          <t>If this highlights as an error, consider upsizing the Tether size for better ribbon utilization</t>
        </r>
      </text>
    </comment>
    <comment ref="C2048" authorId="1" shapeId="0">
      <text>
        <r>
          <rPr>
            <b/>
            <sz val="9"/>
            <color indexed="81"/>
            <rFont val="Tahoma"/>
            <family val="2"/>
          </rPr>
          <t>DBL REV requires TWO rows!
TPL REV requires THREE rows!
QD REV requires FOUR rows!</t>
        </r>
      </text>
    </comment>
    <comment ref="J2048" authorId="1" shapeId="0">
      <text>
        <r>
          <rPr>
            <b/>
            <sz val="9"/>
            <color indexed="81"/>
            <rFont val="Tahoma"/>
            <family val="2"/>
          </rPr>
          <t>If this highlights as an error, consider upsizing the Tether size for better ribbon utilization</t>
        </r>
      </text>
    </comment>
    <comment ref="C2049" authorId="1" shapeId="0">
      <text>
        <r>
          <rPr>
            <b/>
            <sz val="9"/>
            <color indexed="81"/>
            <rFont val="Tahoma"/>
            <family val="2"/>
          </rPr>
          <t>DBL REV requires TWO rows!
TPL REV requires THREE rows!
QD REV requires FOUR rows!</t>
        </r>
      </text>
    </comment>
    <comment ref="J2049" authorId="1" shapeId="0">
      <text>
        <r>
          <rPr>
            <b/>
            <sz val="9"/>
            <color indexed="81"/>
            <rFont val="Tahoma"/>
            <family val="2"/>
          </rPr>
          <t>If this highlights as an error, consider upsizing the Tether size for better ribbon utilization</t>
        </r>
      </text>
    </comment>
    <comment ref="C2050" authorId="1" shapeId="0">
      <text>
        <r>
          <rPr>
            <b/>
            <sz val="9"/>
            <color indexed="81"/>
            <rFont val="Tahoma"/>
            <family val="2"/>
          </rPr>
          <t>DBL REV requires TWO rows!
TPL REV requires THREE rows!
QD REV requires FOUR rows!</t>
        </r>
      </text>
    </comment>
    <comment ref="J2050" authorId="1" shapeId="0">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authors>
    <author>LEWIS, CHARLES E</author>
    <author>ELLER, SCOTT</author>
  </authors>
  <commentList>
    <comment ref="B10"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text>
        <r>
          <rPr>
            <b/>
            <sz val="9"/>
            <color indexed="81"/>
            <rFont val="Tahoma"/>
            <family val="2"/>
          </rPr>
          <t>Manually enter the quantity of Tier 22 10"X15" HH required.
Remember to adjust the quantity of Greenway rated HH if necessary.</t>
        </r>
      </text>
    </comment>
    <comment ref="B12" authorId="0" shapeId="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text>
        <r>
          <rPr>
            <b/>
            <sz val="9"/>
            <color indexed="81"/>
            <rFont val="Tahoma"/>
            <family val="2"/>
          </rPr>
          <t xml:space="preserve">Manually enter number of 30X48 Tier 15 handholes required.
Adjust the quantity of other size handholes as needed
</t>
        </r>
      </text>
    </comment>
    <comment ref="B16" authorId="0" shapeId="0">
      <text>
        <r>
          <rPr>
            <b/>
            <sz val="9"/>
            <color indexed="81"/>
            <rFont val="Tahoma"/>
            <family val="2"/>
          </rPr>
          <t>Manually enter number of 30X48 Tier 22 handholes required.
Adjust the quantity of other size handholes as needed</t>
        </r>
      </text>
    </comment>
    <comment ref="B70" authorId="0" shapeId="0">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text>
        <r>
          <rPr>
            <b/>
            <sz val="9"/>
            <color indexed="81"/>
            <rFont val="Tahoma"/>
            <family val="2"/>
          </rPr>
          <t>ONLY use for F1 jobs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<sst xmlns="http://schemas.openxmlformats.org/spreadsheetml/2006/main" count="7678" uniqueCount="742">
  <si>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</si>
  <si>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</si>
  <si>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</si>
  <si>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</si>
  <si>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</si>
  <si>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</si>
  <si>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</si>
  <si>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</si>
  <si>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</si>
  <si>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</si>
  <si>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</si>
  <si>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</si>
  <si>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</si>
  <si>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</si>
  <si>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</si>
  <si>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</si>
  <si>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</si>
  <si>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</si>
  <si>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</si>
  <si>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</si>
  <si>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</si>
  <si>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</si>
  <si>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</si>
  <si>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</si>
  <si>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</si>
  <si>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</si>
  <si>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</si>
  <si>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</si>
  <si>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</si>
  <si>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</si>
  <si>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</si>
  <si>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</si>
  <si>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</si>
  <si>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</si>
  <si>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</si>
  <si>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</si>
  <si>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</si>
  <si>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</si>
  <si>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</si>
  <si>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</si>
  <si>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</si>
  <si>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</si>
  <si>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</si>
  <si>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</si>
  <si>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</si>
  <si>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</si>
  <si>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</si>
  <si>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</si>
  <si>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</si>
  <si>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</si>
  <si>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</si>
  <si>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</si>
  <si>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</si>
  <si>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</si>
  <si>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</si>
  <si>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</si>
  <si>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</si>
  <si>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</si>
  <si>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</si>
  <si>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</si>
  <si>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</si>
  <si>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</si>
  <si>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</si>
  <si>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</si>
  <si>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</si>
  <si>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</si>
  <si>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</si>
  <si>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</si>
  <si>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</si>
  <si>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</si>
  <si>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</si>
  <si>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</si>
  <si>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</si>
  <si>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</si>
  <si>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</si>
  <si>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</si>
  <si>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</si>
  <si>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</si>
  <si>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</si>
  <si>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</si>
  <si>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</si>
  <si>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</si>
  <si>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</si>
  <si>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</si>
  <si>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</si>
  <si>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</si>
  <si>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</si>
  <si>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</si>
  <si>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</si>
  <si>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</si>
  <si>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</si>
  <si>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</si>
  <si>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</si>
  <si>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</si>
  <si>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</si>
  <si>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</si>
  <si>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</si>
  <si>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</si>
  <si>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</si>
  <si>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</si>
  <si>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</si>
  <si>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</si>
  <si>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</si>
  <si>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</si>
  <si>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</si>
  <si>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</si>
  <si>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</si>
  <si>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</si>
  <si>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</si>
  <si>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</si>
  <si>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</si>
  <si>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</si>
  <si>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</si>
  <si>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</si>
  <si>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</si>
  <si>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</si>
  <si>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</si>
  <si>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</si>
  <si>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</si>
  <si>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</si>
  <si>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</si>
  <si>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</si>
  <si>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</si>
  <si>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</si>
  <si>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</si>
  <si>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</si>
  <si>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</si>
  <si>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</si>
  <si>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</si>
  <si>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</si>
  <si>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</si>
  <si>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</si>
  <si>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</si>
  <si>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</si>
  <si>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</si>
  <si>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</si>
  <si>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</si>
  <si>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</si>
  <si>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</si>
  <si>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</si>
  <si>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</si>
  <si>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</si>
  <si>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</si>
  <si>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</si>
  <si>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</si>
  <si>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</si>
  <si>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</si>
  <si>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</si>
  <si>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</si>
  <si>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</si>
  <si>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</si>
  <si>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</si>
  <si>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</si>
  <si>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</si>
  <si>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</si>
  <si>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</si>
  <si>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</si>
  <si>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</si>
  <si>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</si>
  <si>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</si>
  <si>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</si>
  <si>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</si>
  <si>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</si>
  <si>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</si>
  <si>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</si>
  <si>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</si>
  <si>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</si>
  <si>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</si>
  <si>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</si>
  <si>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</si>
  <si>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</si>
  <si>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</si>
  <si>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</si>
  <si>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</si>
  <si>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</si>
  <si>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</si>
  <si>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</si>
  <si>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</si>
  <si>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</si>
  <si>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</si>
  <si>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</si>
  <si>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</si>
  <si>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</si>
  <si>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</si>
  <si>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</si>
  <si>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</si>
  <si>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</si>
  <si>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</si>
  <si>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</si>
  <si>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</si>
  <si>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</si>
  <si>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</si>
  <si>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</si>
  <si>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</si>
  <si>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</si>
  <si>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</si>
  <si>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</si>
  <si>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</si>
  <si>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</si>
  <si>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</si>
  <si>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</si>
  <si>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</si>
  <si>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</si>
  <si>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</si>
  <si>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</si>
  <si>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</si>
  <si>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</si>
  <si>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</si>
  <si>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</si>
  <si>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</si>
  <si>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</si>
  <si>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</si>
  <si>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</si>
  <si>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</si>
  <si>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</si>
  <si>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</si>
  <si>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</si>
  <si>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</si>
  <si>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</si>
  <si>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</si>
  <si>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</si>
  <si>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</si>
  <si>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</si>
  <si>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</si>
  <si>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</si>
  <si>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</si>
  <si>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</si>
  <si>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</si>
  <si>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</si>
  <si>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</si>
  <si>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</si>
  <si>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</si>
  <si>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</si>
  <si>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</si>
  <si>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</si>
  <si>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</si>
  <si>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</si>
  <si>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</si>
  <si>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</si>
  <si>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</si>
  <si>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</si>
  <si>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</si>
  <si>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</si>
  <si>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</si>
  <si>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</si>
  <si>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</si>
  <si>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</si>
  <si>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</si>
  <si>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</si>
  <si>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</si>
  <si>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</si>
  <si>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</si>
  <si>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</si>
  <si>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</si>
  <si>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</si>
  <si>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</si>
  <si>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</si>
  <si>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</si>
  <si>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</si>
  <si>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</si>
  <si>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</si>
  <si>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</si>
  <si>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</si>
  <si>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</si>
  <si>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</si>
  <si>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</si>
  <si>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</si>
  <si>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</si>
  <si>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</si>
  <si>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</si>
  <si>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</si>
  <si>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</si>
  <si>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</si>
  <si>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</si>
  <si>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</si>
  <si>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</si>
  <si>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</si>
  <si>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</si>
  <si>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</si>
  <si>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</si>
  <si>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</si>
  <si>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</si>
  <si>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</si>
  <si>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</si>
  <si>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</si>
  <si>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</si>
  <si>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</si>
  <si>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</si>
  <si>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</si>
  <si>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</si>
  <si>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</si>
  <si>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</si>
  <si>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</si>
  <si>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</si>
  <si>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</si>
  <si>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</si>
  <si>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</si>
  <si>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</si>
  <si>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</si>
  <si>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</si>
  <si>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</si>
  <si>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</si>
  <si>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</si>
  <si>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</si>
  <si>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</si>
  <si>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</si>
  <si>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</si>
  <si>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</si>
  <si>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</si>
  <si>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</si>
  <si>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</si>
  <si>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</si>
  <si>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</si>
  <si>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</si>
  <si>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</si>
  <si>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</si>
  <si>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</si>
  <si>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</si>
  <si>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</si>
  <si>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</si>
  <si>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</si>
  <si>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</si>
  <si>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</si>
  <si>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</si>
  <si>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</si>
  <si>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</si>
  <si>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</si>
  <si>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</si>
  <si>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</si>
  <si>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</si>
  <si>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</si>
  <si>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</si>
  <si>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</si>
  <si>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</si>
  <si>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</si>
  <si>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</si>
  <si>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</si>
  <si>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</si>
  <si>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</si>
  <si>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</si>
  <si>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</si>
  <si>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</si>
  <si>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</si>
  <si>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</si>
  <si>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</si>
  <si>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</si>
  <si>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</si>
  <si>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</si>
  <si>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</si>
  <si>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</si>
  <si>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</si>
  <si>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</si>
  <si>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</si>
  <si>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</si>
  <si>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</si>
  <si>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</si>
  <si>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</si>
  <si>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</si>
  <si>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</si>
  <si>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</si>
  <si>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</si>
  <si>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</si>
  <si>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</si>
  <si>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</si>
  <si>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</si>
  <si>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</si>
  <si>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</si>
  <si>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</si>
  <si>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</si>
  <si>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</si>
  <si>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</si>
  <si>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</si>
  <si>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</si>
  <si>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</si>
  <si>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</si>
  <si>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</si>
  <si>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</si>
  <si>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</si>
  <si>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</si>
  <si>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</si>
  <si>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</si>
  <si>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</si>
  <si>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</si>
  <si>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</si>
  <si>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</si>
  <si>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</si>
  <si>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</si>
  <si>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</si>
  <si>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</si>
  <si>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</si>
  <si>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</si>
  <si>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</si>
  <si>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</si>
  <si>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</si>
  <si>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</si>
  <si>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</si>
  <si>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</si>
  <si>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</si>
  <si>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</si>
  <si>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</si>
  <si>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</si>
  <si>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</si>
  <si>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</si>
  <si>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</si>
  <si>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</si>
  <si>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</si>
  <si>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</si>
  <si>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</si>
  <si>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</si>
  <si>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</si>
  <si>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</si>
  <si>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</si>
  <si>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</si>
  <si>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</si>
  <si>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</si>
  <si>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</si>
  <si>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</si>
  <si>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</si>
  <si>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</si>
  <si>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</si>
  <si>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</si>
  <si>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</si>
  <si>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</si>
  <si>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</si>
  <si>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</si>
  <si>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</si>
  <si>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</si>
  <si>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</si>
  <si>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</si>
  <si>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</si>
  <si>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</si>
  <si>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</si>
  <si>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</si>
  <si>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</si>
  <si>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</si>
  <si>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</si>
  <si>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</si>
  <si>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</si>
  <si>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</si>
  <si>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</si>
  <si>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</si>
  <si>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</si>
  <si>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</si>
  <si>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</si>
  <si>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</si>
  <si>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</si>
  <si>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</si>
  <si>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</si>
  <si>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</si>
  <si>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</si>
  <si>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</si>
  <si>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</si>
  <si>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</si>
  <si>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</si>
  <si>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</si>
  <si>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</si>
  <si>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</si>
  <si>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</si>
  <si>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</si>
  <si>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</si>
  <si>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</si>
  <si>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</si>
  <si>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</si>
  <si>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</si>
  <si>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</si>
  <si>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</si>
  <si>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</si>
  <si>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</si>
  <si>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</si>
  <si>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</si>
  <si>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</si>
  <si>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</si>
  <si>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</si>
  <si>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</si>
  <si>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</si>
  <si>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</si>
  <si>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</si>
  <si>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</si>
  <si>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</si>
  <si>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</si>
  <si>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</si>
  <si>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</si>
  <si>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</si>
  <si>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</si>
  <si>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</si>
  <si>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</si>
  <si>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</si>
  <si>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</si>
  <si>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</si>
  <si>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</si>
  <si>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</si>
  <si>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</si>
  <si>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</si>
  <si>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</si>
  <si>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</si>
  <si>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</si>
  <si>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</si>
  <si>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</si>
  <si>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</si>
  <si>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</si>
  <si>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</si>
  <si>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</si>
  <si>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</si>
  <si>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</si>
  <si>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</si>
  <si>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</si>
  <si>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</si>
  <si>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</si>
  <si>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</si>
  <si>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</si>
  <si>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</si>
  <si>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</si>
  <si>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</si>
  <si>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</si>
  <si>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</si>
  <si>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</si>
  <si>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</si>
  <si>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</si>
  <si>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</si>
  <si>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</si>
  <si>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</si>
  <si>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</si>
  <si>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</si>
  <si>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</si>
  <si>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</si>
  <si>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</si>
  <si>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</si>
  <si>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</si>
  <si>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</si>
  <si>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</si>
  <si>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</si>
  <si>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</si>
  <si>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</si>
  <si>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</si>
  <si>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</si>
  <si>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</si>
  <si>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</si>
  <si>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</si>
  <si>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</si>
  <si>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</si>
  <si>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</si>
  <si>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</si>
  <si>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</si>
  <si>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</si>
  <si>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</si>
  <si>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</si>
  <si>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</si>
  <si>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</si>
  <si>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</si>
  <si>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</si>
  <si>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</si>
  <si>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</si>
  <si>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</si>
  <si>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</si>
  <si>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</si>
  <si>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</si>
  <si>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</si>
  <si>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</si>
  <si>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</si>
  <si>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</si>
  <si>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</si>
  <si>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</si>
  <si>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</si>
  <si>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</si>
  <si>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</si>
  <si>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</si>
  <si>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</si>
  <si>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</si>
  <si>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</si>
  <si>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</si>
  <si>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</si>
  <si>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</si>
  <si>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</si>
  <si>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</si>
  <si>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</si>
  <si>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</si>
  <si>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</si>
  <si>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</si>
  <si>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</si>
  <si>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</si>
  <si>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</si>
  <si>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</si>
  <si>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</si>
  <si>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</si>
  <si>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</si>
  <si>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</si>
  <si>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</si>
  <si>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</si>
  <si>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</si>
  <si>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</si>
  <si>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</si>
  <si>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</si>
  <si>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</si>
  <si>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</si>
  <si>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</si>
  <si>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</si>
  <si>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</si>
  <si>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</si>
  <si>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</si>
  <si>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</si>
  <si>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</si>
  <si>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</si>
  <si>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</si>
  <si>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</si>
  <si>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</si>
  <si>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</si>
  <si>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</si>
  <si>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</si>
  <si>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</si>
  <si>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</si>
  <si>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</si>
  <si>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</si>
  <si>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</si>
  <si>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</si>
  <si>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</si>
  <si>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</si>
  <si>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</si>
  <si>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</si>
  <si>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</si>
  <si>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</si>
  <si>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</si>
  <si>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</si>
  <si>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</si>
  <si>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</si>
  <si>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</si>
  <si>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</si>
  <si>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</si>
  <si>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</si>
  <si>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</si>
  <si>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</si>
  <si>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</si>
  <si>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</si>
  <si>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</si>
  <si>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</si>
  <si>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</si>
  <si>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</si>
  <si>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</si>
  <si>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</si>
  <si>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</si>
  <si>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</si>
  <si>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</si>
  <si>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</si>
  <si>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</si>
  <si>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</si>
  <si>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</si>
  <si>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</si>
  <si>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</si>
  <si>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</si>
  <si>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</si>
  <si>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</si>
  <si>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</si>
  <si>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</si>
  <si>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</si>
  <si>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</si>
  <si>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</si>
  <si>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</si>
  <si>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</si>
  <si>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</si>
  <si>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</si>
  <si>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</si>
  <si>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</si>
  <si>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</si>
  <si>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</si>
  <si>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</si>
  <si>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</si>
  <si>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</si>
  <si>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</si>
  <si>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</si>
  <si>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</si>
  <si>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</si>
  <si>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</si>
  <si>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</si>
  <si>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</si>
  <si>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</si>
  <si>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</si>
  <si>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</si>
  <si>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</si>
  <si>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</si>
  <si>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</si>
  <si>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</si>
  <si>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</si>
  <si>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</si>
  <si>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</si>
  <si>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</si>
  <si>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</si>
  <si>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</si>
  <si>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</si>
  <si>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</si>
  <si>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</si>
  <si>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</si>
  <si>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</si>
  <si>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</si>
  <si>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</si>
  <si>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</si>
  <si>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</si>
  <si>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</si>
  <si>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</si>
  <si>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</si>
  <si>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</si>
  <si>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</si>
  <si>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</si>
  <si>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</si>
  <si>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</si>
  <si>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</si>
  <si>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</si>
  <si>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</si>
  <si>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</si>
  <si>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</si>
  <si>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</si>
  <si>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</si>
  <si>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</si>
  <si>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</si>
  <si>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</si>
  <si>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</si>
  <si>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</si>
  <si>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</si>
  <si>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</si>
  <si>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</si>
  <si>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</si>
  <si>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</si>
  <si>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</si>
  <si>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</si>
  <si>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</si>
  <si>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</si>
  <si>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</si>
  <si>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</si>
  <si>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</si>
  <si>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</si>
  <si>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</si>
  <si>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</si>
  <si>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</si>
  <si>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STUB</t>
  </si>
  <si>
    <t>A02S7YP</t>
  </si>
  <si>
    <t>F 9378-3 LISTER FERRY RD PFP</t>
  </si>
  <si>
    <t>2109PA</t>
  </si>
  <si>
    <t>PON2109PA</t>
  </si>
  <si>
    <t>GDSDALRD</t>
  </si>
  <si>
    <t>F 8760-2 LISTER FERRY RD</t>
  </si>
  <si>
    <t>REEL 42</t>
  </si>
  <si>
    <t>REEL 44</t>
  </si>
  <si>
    <t>REEL 58</t>
  </si>
  <si>
    <t>REEL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</si>
</sst>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cellStyle name="Currency 3" xfId="2"/>
    <cellStyle name="Good" xfId="7" builtinId="26"/>
    <cellStyle name="Hyperlink" xfId="10" builtinId="8"/>
    <cellStyle name="Input" xfId="12" builtinId="20"/>
    <cellStyle name="Neutral" xfId="8" builtinId="28"/>
    <cellStyle name="no dec" xfId="4"/>
    <cellStyle name="Normal" xfId="0" builtinId="0"/>
    <cellStyle name="Normal 2" xfId="1"/>
    <cellStyle name="Normal 2 2" xfId="11"/>
    <cellStyle name="Normal 3" xfId="6"/>
    <cellStyle name="Normal 3 2" xfId="13"/>
    <cellStyle name="Title 2" xfId="5"/>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id="3" name="Table3" displayName="Table3" ref="A1:AP499" totalsRowShown="0" headerRowDxfId="1618" dataDxfId="1616" headerRowBorderDxfId="1617" tableBorderDxfId="1615" totalsRowBorderDxfId="1614">
  <autoFilter ref="A1:AP499"/>
  <tableColumns count="42">
    <tableColumn id="1" name="DWG#" dataDxfId="1613"/>
    <tableColumn id="61" name="10x15 HH" dataDxfId="1612"/>
    <tableColumn id="9" name="IDUCT 1" dataDxfId="1611"/>
    <tableColumn id="10" name="IDUCT 2" dataDxfId="1610"/>
    <tableColumn id="11" name="IDUCT 3" dataDxfId="1609"/>
    <tableColumn id="12" name="IDUCT 4" dataDxfId="1608"/>
    <tableColumn id="13" name="IDUCT 5" dataDxfId="1607"/>
    <tableColumn id="14" name="IDUCT 6" dataDxfId="1606"/>
    <tableColumn id="15" name="IDUCT 7" dataDxfId="1605"/>
    <tableColumn id="16" name="IDUCT 8" dataDxfId="1604"/>
    <tableColumn id="17" name="IDUCT 9" dataDxfId="1603"/>
    <tableColumn id="18" name="IDUCT 10" dataDxfId="1602"/>
    <tableColumn id="19" name="IDUCT 11" dataDxfId="1601"/>
    <tableColumn id="20" name="IDUCT 12" dataDxfId="1600"/>
    <tableColumn id="21" name="IDUCT 13" dataDxfId="1599"/>
    <tableColumn id="22" name="IDUCT 14" dataDxfId="1598"/>
    <tableColumn id="23" name="IDUCT 15" dataDxfId="1597"/>
    <tableColumn id="24" name="IDUCT 16" dataDxfId="1596"/>
    <tableColumn id="25" name="IDUCT 17" dataDxfId="1595"/>
    <tableColumn id="26" name="IDUCT 18" dataDxfId="1594"/>
    <tableColumn id="27" name="IDUCT 19" dataDxfId="1593"/>
    <tableColumn id="28" name="IDUCT 20" dataDxfId="1592"/>
    <tableColumn id="29" name="Pullback IDUCT 1" dataDxfId="1591"/>
    <tableColumn id="30" name="Pullback IDUCT 2" dataDxfId="1590"/>
    <tableColumn id="31" name="Pullback IDUCT 3" dataDxfId="1589"/>
    <tableColumn id="32" name="Pullback IDUCT 4" dataDxfId="1588"/>
    <tableColumn id="33" name="Pullback IDUCT 5" dataDxfId="1587"/>
    <tableColumn id="34" name="Pullback IDUCT 6" dataDxfId="1586"/>
    <tableColumn id="35" name="Pullback IDUCT 7" dataDxfId="1585"/>
    <tableColumn id="36" name="Pullback IDUCT 8" dataDxfId="1584"/>
    <tableColumn id="37" name="Pullback IDUCT 9" dataDxfId="1583"/>
    <tableColumn id="38" name="Pullback IDUCT 10" dataDxfId="1582"/>
    <tableColumn id="49" name="ROD Duct 1" dataDxfId="1581"/>
    <tableColumn id="50" name="ROD Duct 2" dataDxfId="1580"/>
    <tableColumn id="51" name="ROD Duct 3" dataDxfId="1579"/>
    <tableColumn id="52" name="ROD Duct 4" dataDxfId="1578"/>
    <tableColumn id="53" name="ROD Duct 5" dataDxfId="1577"/>
    <tableColumn id="54" name="ROD Duct 6" dataDxfId="1576"/>
    <tableColumn id="55" name="ROD Duct 7" dataDxfId="1575"/>
    <tableColumn id="56" name="ROD Duct 8" dataDxfId="1574"/>
    <tableColumn id="57" name="ROD Duct 9" dataDxfId="1573"/>
    <tableColumn id="58"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hyperlink ref="F35:M35" r:id="rId2" display="For more detailed instructions on the Tether Assignment Tool (TAT) click here"/>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8760-2 LISTER FERRY RD</v>
      </c>
      <c r="B1" s="118"/>
      <c r="C1" s="118"/>
      <c r="D1" s="118"/>
      <c r="E1" s="118"/>
      <c r="G1" t="str">
        <f>IF('Assignment Tool'!C1="","",IF('Assignment Tool'!C1="FST",'Assignment Tool'!D1,""))</f>
        <v/>
      </c>
      <c r="H1">
        <v>1</v>
      </c>
      <c r="I1">
        <v>1</v>
      </c>
      <c r="J1" t="str">
        <f t="array" ref="J1">IFERROR(INDEX($G$2:$G$2050,_xlfn.AGGREGATE(15,6,(ROW($G$2:$G$2050)-ROW($G$2)+1)/($G$2:$G$2050&lt;&gt;""),ROWS(J$1:J1))),"")</f>
        <v>F 8760-2 LISTER FERRY RD</v>
      </c>
      <c r="K1">
        <f>IF(J1="","",INDEX('Assignment Tool'!E17:E2050,MATCH(FA_DATA!J1,'Assignment Tool'!D17:D2050,0)))</f>
        <v>12</v>
      </c>
    </row>
    <row r="2" spans="1:11" x14ac:dyDescent="0.25">
      <c r="A2" s="118" t="str">
        <f t="shared" ref="A2:A65" si="0">VLOOKUP(H2,$I$1:$J$1000,2)</f>
        <v>F 8760-2 LISTER FERRY RD</v>
      </c>
      <c r="G2" t="str">
        <f>IF('Assignment Tool'!C2="","",IF('Assignment Tool'!C2="FST",'Assignment Tool'!D2,""))</f>
        <v/>
      </c>
      <c r="H2">
        <v>2</v>
      </c>
      <c r="I2">
        <f>IFERROR((I1+K1),"")</f>
        <v>13</v>
      </c>
      <c r="J2" t="str">
        <f t="array" ref="J2">IFERROR(INDEX($G$2:$G$2050,_xlfn.AGGREGATE(15,6,(ROW($G$2:$G$2050)-ROW($G$2)+1)/($G$2:$G$2050&lt;&gt;""),ROWS(J$1:J2))),"")</f>
        <v/>
      </c>
      <c r="K2" t="str">
        <f>IF(J2="","",INDEX('Assignment Tool'!E18:E2051,MATCH(FA_DATA!J2,'Assignment Tool'!D18:D2051,0)))</f>
        <v/>
      </c>
    </row>
    <row r="3" spans="1:11" x14ac:dyDescent="0.25">
      <c r="A3" s="118" t="str">
        <f t="shared" si="0"/>
        <v>F 8760-2 LISTER FERRY RD</v>
      </c>
      <c r="G3" t="str">
        <f>IF('Assignment Tool'!C3="","",IF('Assignment Tool'!C3="FST",'Assignment Tool'!D3,""))</f>
        <v/>
      </c>
      <c r="H3">
        <v>3</v>
      </c>
      <c r="I3" t="str">
        <f t="shared" ref="I3:I66" si="1">IFERROR((I2+K2),"")</f>
        <v/>
      </c>
      <c r="J3" t="str">
        <f t="array" ref="J3">IFERROR(INDEX($G$2:$G$2050,_xlfn.AGGREGATE(15,6,(ROW($G$2:$G$2050)-ROW($G$2)+1)/($G$2:$G$2050&lt;&gt;""),ROWS(J$1:J3))),"")</f>
        <v/>
      </c>
      <c r="K3" t="str">
        <f>IF(J3="","",INDEX('Assignment Tool'!E19:E2052,MATCH(FA_DATA!J3,'Assignment Tool'!D19:D2052,0)))</f>
        <v/>
      </c>
    </row>
    <row r="4" spans="1:11" x14ac:dyDescent="0.25">
      <c r="A4" s="118" t="str">
        <f t="shared" si="0"/>
        <v>F 8760-2 LISTER FERRY RD</v>
      </c>
      <c r="G4" t="str">
        <f>IF('Assignment Tool'!C4="","",IF('Assignment Tool'!C4="FST",'Assignment Tool'!D4,""))</f>
        <v/>
      </c>
      <c r="H4">
        <v>4</v>
      </c>
      <c r="I4" t="str">
        <f t="shared" si="1"/>
        <v/>
      </c>
      <c r="J4" t="str">
        <f t="array" ref="J4">IFERROR(INDEX($G$2:$G$2050,_xlfn.AGGREGATE(15,6,(ROW($G$2:$G$2050)-ROW($G$2)+1)/($G$2:$G$2050&lt;&gt;""),ROWS(J$1:J4))),"")</f>
        <v/>
      </c>
      <c r="K4" t="str">
        <f>IF(J4="","",INDEX('Assignment Tool'!E20:E2053,MATCH(FA_DATA!J4,'Assignment Tool'!D20:D2053,0)))</f>
        <v/>
      </c>
    </row>
    <row r="5" spans="1:11" x14ac:dyDescent="0.25">
      <c r="A5" s="118" t="str">
        <f t="shared" si="0"/>
        <v>F 8760-2 LISTER FERRY RD</v>
      </c>
      <c r="G5" t="str">
        <f>IF('Assignment Tool'!C5="","",IF('Assignment Tool'!C5="FST",'Assignment Tool'!D5,""))</f>
        <v/>
      </c>
      <c r="H5">
        <v>5</v>
      </c>
      <c r="I5" t="str">
        <f t="shared" si="1"/>
        <v/>
      </c>
      <c r="J5" t="str">
        <f t="array" ref="J5">IFERROR(INDEX($G$2:$G$2050,_xlfn.AGGREGATE(15,6,(ROW($G$2:$G$2050)-ROW($G$2)+1)/($G$2:$G$2050&lt;&gt;""),ROWS(J$1:J5))),"")</f>
        <v/>
      </c>
      <c r="K5" t="str">
        <f>IF(J5="","",INDEX('Assignment Tool'!E21:E2054,MATCH(FA_DATA!J5,'Assignment Tool'!D21:D2054,0)))</f>
        <v/>
      </c>
    </row>
    <row r="6" spans="1:11" x14ac:dyDescent="0.25">
      <c r="A6" s="118" t="str">
        <f t="shared" si="0"/>
        <v>F 8760-2 LISTER FERRY RD</v>
      </c>
      <c r="G6" t="str">
        <f>IF('Assignment Tool'!C6="","",IF('Assignment Tool'!C6="FST",'Assignment Tool'!D6,""))</f>
        <v/>
      </c>
      <c r="H6">
        <v>6</v>
      </c>
      <c r="I6" t="str">
        <f t="shared" si="1"/>
        <v/>
      </c>
      <c r="J6" t="str">
        <f t="array" ref="J6">IFERROR(INDEX($G$2:$G$2050,_xlfn.AGGREGATE(15,6,(ROW($G$2:$G$2050)-ROW($G$2)+1)/($G$2:$G$2050&lt;&gt;""),ROWS(J$1:J6))),"")</f>
        <v/>
      </c>
      <c r="K6" t="str">
        <f>IF(J6="","",INDEX('Assignment Tool'!E22:E2055,MATCH(FA_DATA!J6,'Assignment Tool'!D22:D2055,0)))</f>
        <v/>
      </c>
    </row>
    <row r="7" spans="1:11" x14ac:dyDescent="0.25">
      <c r="A7" s="118" t="str">
        <f t="shared" si="0"/>
        <v>F 8760-2 LISTER FERRY RD</v>
      </c>
      <c r="G7" t="str">
        <f>IF('Assignment Tool'!C7="","",IF('Assignment Tool'!C7="FST",'Assignment Tool'!D7,""))</f>
        <v/>
      </c>
      <c r="H7">
        <v>7</v>
      </c>
      <c r="I7" t="str">
        <f t="shared" si="1"/>
        <v/>
      </c>
      <c r="J7" t="str">
        <f t="array" ref="J7">IFERROR(INDEX($G$2:$G$2050,_xlfn.AGGREGATE(15,6,(ROW($G$2:$G$2050)-ROW($G$2)+1)/($G$2:$G$2050&lt;&gt;""),ROWS(J$1:J7))),"")</f>
        <v/>
      </c>
      <c r="K7" t="str">
        <f>IF(J7="","",INDEX('Assignment Tool'!E23:E2056,MATCH(FA_DATA!J7,'Assignment Tool'!D23:D2056,0)))</f>
        <v/>
      </c>
    </row>
    <row r="8" spans="1:11" x14ac:dyDescent="0.25">
      <c r="A8" s="118" t="str">
        <f t="shared" si="0"/>
        <v>F 8760-2 LISTER FERRY RD</v>
      </c>
      <c r="G8" t="str">
        <f>IF('Assignment Tool'!C8="","",IF('Assignment Tool'!C8="FST",'Assignment Tool'!D8,""))</f>
        <v/>
      </c>
      <c r="H8">
        <v>8</v>
      </c>
      <c r="I8" t="str">
        <f t="shared" si="1"/>
        <v/>
      </c>
      <c r="J8" t="str">
        <f t="array" ref="J8">IFERROR(INDEX($G$2:$G$2050,_xlfn.AGGREGATE(15,6,(ROW($G$2:$G$2050)-ROW($G$2)+1)/($G$2:$G$2050&lt;&gt;""),ROWS(J$1:J8))),"")</f>
        <v/>
      </c>
      <c r="K8" t="str">
        <f>IF(J8="","",INDEX('Assignment Tool'!E24:E2057,MATCH(FA_DATA!J8,'Assignment Tool'!D24:D2057,0)))</f>
        <v/>
      </c>
    </row>
    <row r="9" spans="1:11" x14ac:dyDescent="0.25">
      <c r="A9" s="118" t="str">
        <f t="shared" si="0"/>
        <v>F 8760-2 LISTER FERRY RD</v>
      </c>
      <c r="G9" t="str">
        <f>IF('Assignment Tool'!C9="","",IF('Assignment Tool'!C9="FST",'Assignment Tool'!D9,""))</f>
        <v/>
      </c>
      <c r="H9">
        <v>9</v>
      </c>
      <c r="I9" t="str">
        <f t="shared" si="1"/>
        <v/>
      </c>
      <c r="J9" t="str">
        <f t="array" ref="J9">IFERROR(INDEX($G$2:$G$2050,_xlfn.AGGREGATE(15,6,(ROW($G$2:$G$2050)-ROW($G$2)+1)/($G$2:$G$2050&lt;&gt;""),ROWS(J$1:J9))),"")</f>
        <v/>
      </c>
      <c r="K9" t="str">
        <f>IF(J9="","",INDEX('Assignment Tool'!E25:E2058,MATCH(FA_DATA!J9,'Assignment Tool'!D25:D2058,0)))</f>
        <v/>
      </c>
    </row>
    <row r="10" spans="1:11" x14ac:dyDescent="0.25">
      <c r="A10" s="118" t="str">
        <f t="shared" si="0"/>
        <v>F 8760-2 LISTER FERRY RD</v>
      </c>
      <c r="G10" t="str">
        <f>IF('Assignment Tool'!C10="","",IF('Assignment Tool'!C10="FST",'Assignment Tool'!D10,""))</f>
        <v/>
      </c>
      <c r="H10">
        <v>10</v>
      </c>
      <c r="I10" t="str">
        <f t="shared" si="1"/>
        <v/>
      </c>
      <c r="J10" t="str">
        <f t="array" ref="J10">IFERROR(INDEX($G$2:$G$2050,_xlfn.AGGREGATE(15,6,(ROW($G$2:$G$2050)-ROW($G$2)+1)/($G$2:$G$2050&lt;&gt;""),ROWS(J$1:J10))),"")</f>
        <v/>
      </c>
      <c r="K10" t="str">
        <f>IF(J10="","",INDEX('Assignment Tool'!E26:E2059,MATCH(FA_DATA!J10,'Assignment Tool'!D26:D2059,0)))</f>
        <v/>
      </c>
    </row>
    <row r="11" spans="1:11" x14ac:dyDescent="0.25">
      <c r="A11" s="118" t="str">
        <f t="shared" si="0"/>
        <v>F 8760-2 LISTER FERRY RD</v>
      </c>
      <c r="G11" t="str">
        <f>IF('Assignment Tool'!C11="","",IF('Assignment Tool'!C11="FST",'Assignment Tool'!D11,""))</f>
        <v/>
      </c>
      <c r="H11">
        <v>11</v>
      </c>
      <c r="I11" t="str">
        <f t="shared" si="1"/>
        <v/>
      </c>
      <c r="J11" t="str">
        <f t="array" ref="J11">IFERROR(INDEX($G$2:$G$2050,_xlfn.AGGREGATE(15,6,(ROW($G$2:$G$2050)-ROW($G$2)+1)/($G$2:$G$2050&lt;&gt;""),ROWS(J$1:J11))),"")</f>
        <v/>
      </c>
      <c r="K11" t="str">
        <f>IF(J11="","",INDEX('Assignment Tool'!E27:E2060,MATCH(FA_DATA!J11,'Assignment Tool'!D27:D2060,0)))</f>
        <v/>
      </c>
    </row>
    <row r="12" spans="1:11" x14ac:dyDescent="0.25">
      <c r="A12" s="118" t="str">
        <f t="shared" si="0"/>
        <v>F 8760-2 LISTER FERRY RD</v>
      </c>
      <c r="G12" t="str">
        <f>IF('Assignment Tool'!C12="","",IF('Assignment Tool'!C12="FST",'Assignment Tool'!D12,""))</f>
        <v/>
      </c>
      <c r="H12">
        <v>12</v>
      </c>
      <c r="I12" t="str">
        <f t="shared" si="1"/>
        <v/>
      </c>
      <c r="J12" t="str">
        <f t="array" ref="J12">IFERROR(INDEX($G$2:$G$2050,_xlfn.AGGREGATE(15,6,(ROW($G$2:$G$2050)-ROW($G$2)+1)/($G$2:$G$2050&lt;&gt;""),ROWS(J$1:J12))),"")</f>
        <v/>
      </c>
      <c r="K12" t="str">
        <f>IF(J12="","",INDEX('Assignment Tool'!E28:E2061,MATCH(FA_DATA!J12,'Assignment Tool'!D28:D2061,0)))</f>
        <v/>
      </c>
    </row>
    <row r="13" spans="1:11" x14ac:dyDescent="0.25">
      <c r="A13" s="118" t="str">
        <f t="shared" si="0"/>
        <v/>
      </c>
      <c r="G13" t="str">
        <f>IF('Assignment Tool'!C13="","",IF('Assignment Tool'!C13="FST",'Assignment Tool'!D13,""))</f>
        <v/>
      </c>
      <c r="H13">
        <v>13</v>
      </c>
      <c r="I13" t="str">
        <f t="shared" si="1"/>
        <v/>
      </c>
      <c r="J13" t="str">
        <f t="array" ref="J13">IFERROR(INDEX($G$2:$G$2050,_xlfn.AGGREGATE(15,6,(ROW($G$2:$G$2050)-ROW($G$2)+1)/($G$2:$G$2050&lt;&gt;""),ROWS(J$1:J13))),"")</f>
        <v/>
      </c>
      <c r="K13" t="str">
        <f>IF(J13="","",INDEX('Assignment Tool'!E29:E2062,MATCH(FA_DATA!J13,'Assignment Tool'!D29:D2062,0)))</f>
        <v/>
      </c>
    </row>
    <row r="14" spans="1:11" x14ac:dyDescent="0.25">
      <c r="A14" s="118" t="str">
        <f t="shared" si="0"/>
        <v/>
      </c>
      <c r="G14" t="str">
        <f>IF('Assignment Tool'!C14="","",IF('Assignment Tool'!C14="FST",'Assignment Tool'!D14,""))</f>
        <v/>
      </c>
      <c r="H14">
        <v>14</v>
      </c>
      <c r="I14" t="str">
        <f t="shared" si="1"/>
        <v/>
      </c>
      <c r="J14" t="str">
        <f t="array" ref="J14">IFERROR(INDEX($G$2:$G$2050,_xlfn.AGGREGATE(15,6,(ROW($G$2:$G$2050)-ROW($G$2)+1)/($G$2:$G$2050&lt;&gt;""),ROWS(J$1:J14))),"")</f>
        <v/>
      </c>
      <c r="K14" t="str">
        <f>IF(J14="","",INDEX('Assignment Tool'!E30:E2063,MATCH(FA_DATA!J14,'Assignment Tool'!D30:D2063,0)))</f>
        <v/>
      </c>
    </row>
    <row r="15" spans="1:11" x14ac:dyDescent="0.25">
      <c r="A15" s="118" t="str">
        <f t="shared" si="0"/>
        <v/>
      </c>
      <c r="G15" t="str">
        <f>IF('Assignment Tool'!C15="","",IF('Assignment Tool'!C15="FST",'Assignment Tool'!D15,""))</f>
        <v/>
      </c>
      <c r="H15">
        <v>15</v>
      </c>
      <c r="I15" t="str">
        <f t="shared" si="1"/>
        <v/>
      </c>
      <c r="J15" t="str">
        <f t="array" ref="J15">IFERROR(INDEX($G$2:$G$2050,_xlfn.AGGREGATE(15,6,(ROW($G$2:$G$2050)-ROW($G$2)+1)/($G$2:$G$2050&lt;&gt;""),ROWS(J$1:J15))),"")</f>
        <v/>
      </c>
      <c r="K15" t="str">
        <f>IF(J15="","",INDEX('Assignment Tool'!E31:E2064,MATCH(FA_DATA!J15,'Assignment Tool'!D31:D2064,0)))</f>
        <v/>
      </c>
    </row>
    <row r="16" spans="1:11" x14ac:dyDescent="0.25">
      <c r="A16" s="118" t="str">
        <f t="shared" si="0"/>
        <v/>
      </c>
      <c r="G16" t="str">
        <f>IF('Assignment Tool'!C16="","",IF('Assignment Tool'!C16="FST",'Assignment Tool'!D16,""))</f>
        <v/>
      </c>
      <c r="H16">
        <v>16</v>
      </c>
      <c r="I16" t="str">
        <f t="shared" si="1"/>
        <v/>
      </c>
      <c r="J16" t="str">
        <f t="array" ref="J16">IFERROR(INDEX($G$2:$G$2050,_xlfn.AGGREGATE(15,6,(ROW($G$2:$G$2050)-ROW($G$2)+1)/($G$2:$G$2050&lt;&gt;""),ROWS(J$1:J16))),"")</f>
        <v/>
      </c>
      <c r="K16" t="str">
        <f>IF(J16="","",INDEX('Assignment Tool'!E32:E2065,MATCH(FA_DATA!J16,'Assignment Tool'!D32:D2065,0)))</f>
        <v/>
      </c>
    </row>
    <row r="17" spans="1:11" x14ac:dyDescent="0.25">
      <c r="A17" s="118" t="str">
        <f t="shared" si="0"/>
        <v/>
      </c>
      <c r="G17" t="str">
        <f>IF('Assignment Tool'!C17="","",IF('Assignment Tool'!C17="FST",'Assignment Tool'!D17,""))</f>
        <v/>
      </c>
      <c r="H17">
        <v>17</v>
      </c>
      <c r="I17" t="str">
        <f t="shared" si="1"/>
        <v/>
      </c>
      <c r="J17" t="str">
        <f t="array" ref="J17">IFERROR(INDEX($G$2:$G$2050,_xlfn.AGGREGATE(15,6,(ROW($G$2:$G$2050)-ROW($G$2)+1)/($G$2:$G$2050&lt;&gt;""),ROWS(J$1:J17))),"")</f>
        <v/>
      </c>
      <c r="K17" t="str">
        <f>IF(J17="","",INDEX('Assignment Tool'!E33:E2066,MATCH(FA_DATA!J17,'Assignment Tool'!D33:D2066,0)))</f>
        <v/>
      </c>
    </row>
    <row r="18" spans="1:11" x14ac:dyDescent="0.25">
      <c r="A18" s="118" t="str">
        <f t="shared" si="0"/>
        <v/>
      </c>
      <c r="G18" t="str">
        <f>IF('Assignment Tool'!C18="","",IF('Assignment Tool'!C18="FST",'Assignment Tool'!D18,""))</f>
        <v/>
      </c>
      <c r="H18">
        <v>18</v>
      </c>
      <c r="I18" t="str">
        <f t="shared" si="1"/>
        <v/>
      </c>
      <c r="J18" t="str">
        <f t="array" ref="J18">IFERROR(INDEX($G$2:$G$2050,_xlfn.AGGREGATE(15,6,(ROW($G$2:$G$2050)-ROW($G$2)+1)/($G$2:$G$2050&lt;&gt;""),ROWS(J$1:J18))),"")</f>
        <v/>
      </c>
      <c r="K18" t="str">
        <f>IF(J18="","",INDEX('Assignment Tool'!E34:E2067,MATCH(FA_DATA!J18,'Assignment Tool'!D34:D2067,0)))</f>
        <v/>
      </c>
    </row>
    <row r="19" spans="1:11" x14ac:dyDescent="0.25">
      <c r="A19" s="118" t="str">
        <f t="shared" si="0"/>
        <v/>
      </c>
      <c r="G19" t="str">
        <f>IF('Assignment Tool'!C19="","",IF('Assignment Tool'!C19="FST",'Assignment Tool'!D19,""))</f>
        <v/>
      </c>
      <c r="H19">
        <v>19</v>
      </c>
      <c r="I19" t="str">
        <f t="shared" si="1"/>
        <v/>
      </c>
      <c r="J19" t="str">
        <f t="array" ref="J19">IFERROR(INDEX($G$2:$G$2050,_xlfn.AGGREGATE(15,6,(ROW($G$2:$G$2050)-ROW($G$2)+1)/($G$2:$G$2050&lt;&gt;""),ROWS(J$1:J19))),"")</f>
        <v/>
      </c>
      <c r="K19" t="str">
        <f>IF(J19="","",INDEX('Assignment Tool'!E35:E2068,MATCH(FA_DATA!J19,'Assignment Tool'!D35:D2068,0)))</f>
        <v/>
      </c>
    </row>
    <row r="20" spans="1:11" x14ac:dyDescent="0.25">
      <c r="A20" s="118" t="str">
        <f t="shared" si="0"/>
        <v/>
      </c>
      <c r="G20" t="str">
        <f>IF('Assignment Tool'!C20="","",IF('Assignment Tool'!C20="FST",'Assignment Tool'!D20,""))</f>
        <v/>
      </c>
      <c r="H20">
        <v>20</v>
      </c>
      <c r="I20" t="str">
        <f t="shared" si="1"/>
        <v/>
      </c>
      <c r="J20" t="str">
        <f t="array" ref="J20">IFERROR(INDEX($G$2:$G$2050,_xlfn.AGGREGATE(15,6,(ROW($G$2:$G$2050)-ROW($G$2)+1)/($G$2:$G$2050&lt;&gt;""),ROWS(J$1:J20))),"")</f>
        <v/>
      </c>
      <c r="K20" t="str">
        <f>IF(J20="","",INDEX('Assignment Tool'!E36:E2069,MATCH(FA_DATA!J20,'Assignment Tool'!D36:D2069,0)))</f>
        <v/>
      </c>
    </row>
    <row r="21" spans="1:11" x14ac:dyDescent="0.25">
      <c r="A21" s="118" t="str">
        <f t="shared" si="0"/>
        <v/>
      </c>
      <c r="G21" t="str">
        <f>IF('Assignment Tool'!C21="","",IF('Assignment Tool'!C21="FST",'Assignment Tool'!D21,""))</f>
        <v/>
      </c>
      <c r="H21">
        <v>21</v>
      </c>
      <c r="I21" t="str">
        <f t="shared" si="1"/>
        <v/>
      </c>
      <c r="J21" t="str">
        <f t="array" ref="J21">IFERROR(INDEX($G$2:$G$2050,_xlfn.AGGREGATE(15,6,(ROW($G$2:$G$2050)-ROW($G$2)+1)/($G$2:$G$2050&lt;&gt;""),ROWS(J$1:J21))),"")</f>
        <v/>
      </c>
      <c r="K21" t="str">
        <f>IF(J21="","",INDEX('Assignment Tool'!E37:E2070,MATCH(FA_DATA!J21,'Assignment Tool'!D37:D2070,0)))</f>
        <v/>
      </c>
    </row>
    <row r="22" spans="1:11" x14ac:dyDescent="0.25">
      <c r="A22" s="118" t="str">
        <f t="shared" si="0"/>
        <v/>
      </c>
      <c r="G22" t="str">
        <f>IF('Assignment Tool'!C22="","",IF('Assignment Tool'!C22="FST",'Assignment Tool'!D22,""))</f>
        <v/>
      </c>
      <c r="H22">
        <v>22</v>
      </c>
      <c r="I22" t="str">
        <f t="shared" si="1"/>
        <v/>
      </c>
      <c r="J22" t="str">
        <f t="array" ref="J22">IFERROR(INDEX($G$2:$G$2050,_xlfn.AGGREGATE(15,6,(ROW($G$2:$G$2050)-ROW($G$2)+1)/($G$2:$G$2050&lt;&gt;""),ROWS(J$1:J22))),"")</f>
        <v/>
      </c>
      <c r="K22" t="str">
        <f>IF(J22="","",INDEX('Assignment Tool'!E38:E2071,MATCH(FA_DATA!J22,'Assignment Tool'!D38:D2071,0)))</f>
        <v/>
      </c>
    </row>
    <row r="23" spans="1:11" x14ac:dyDescent="0.25">
      <c r="A23" s="118" t="str">
        <f t="shared" si="0"/>
        <v/>
      </c>
      <c r="G23" t="str">
        <f>IF('Assignment Tool'!C23="","",IF('Assignment Tool'!C23="FST",'Assignment Tool'!D23,""))</f>
        <v/>
      </c>
      <c r="H23">
        <v>23</v>
      </c>
      <c r="I23" t="str">
        <f t="shared" si="1"/>
        <v/>
      </c>
      <c r="J23" t="str">
        <f t="array" ref="J23">IFERROR(INDEX($G$2:$G$2050,_xlfn.AGGREGATE(15,6,(ROW($G$2:$G$2050)-ROW($G$2)+1)/($G$2:$G$2050&lt;&gt;""),ROWS(J$1:J23))),"")</f>
        <v/>
      </c>
      <c r="K23" t="str">
        <f>IF(J23="","",INDEX('Assignment Tool'!E39:E2072,MATCH(FA_DATA!J23,'Assignment Tool'!D39:D2072,0)))</f>
        <v/>
      </c>
    </row>
    <row r="24" spans="1:11" x14ac:dyDescent="0.25">
      <c r="A24" s="118" t="str">
        <f t="shared" si="0"/>
        <v/>
      </c>
      <c r="G24" t="str">
        <f>IF('Assignment Tool'!C24="","",IF('Assignment Tool'!C24="FST",'Assignment Tool'!D24,""))</f>
        <v/>
      </c>
      <c r="H24">
        <v>24</v>
      </c>
      <c r="I24" t="str">
        <f t="shared" si="1"/>
        <v/>
      </c>
      <c r="J24" t="str">
        <f t="array" ref="J24">IFERROR(INDEX($G$2:$G$2050,_xlfn.AGGREGATE(15,6,(ROW($G$2:$G$2050)-ROW($G$2)+1)/($G$2:$G$2050&lt;&gt;""),ROWS(J$1:J24))),"")</f>
        <v/>
      </c>
      <c r="K24" t="str">
        <f>IF(J24="","",INDEX('Assignment Tool'!E40:E2073,MATCH(FA_DATA!J24,'Assignment Tool'!D40:D2073,0)))</f>
        <v/>
      </c>
    </row>
    <row r="25" spans="1:11" x14ac:dyDescent="0.25">
      <c r="A25" s="118" t="str">
        <f t="shared" si="0"/>
        <v/>
      </c>
      <c r="G25" t="str">
        <f>IF('Assignment Tool'!C25="","",IF('Assignment Tool'!C25="FST",'Assignment Tool'!D25,""))</f>
        <v/>
      </c>
      <c r="H25">
        <v>25</v>
      </c>
      <c r="I25" t="str">
        <f t="shared" si="1"/>
        <v/>
      </c>
      <c r="J25" t="str">
        <f t="array" ref="J25">IFERROR(INDEX($G$2:$G$2050,_xlfn.AGGREGATE(15,6,(ROW($G$2:$G$2050)-ROW($G$2)+1)/($G$2:$G$2050&lt;&gt;""),ROWS(J$1:J25))),"")</f>
        <v/>
      </c>
      <c r="K25" t="str">
        <f>IF(J25="","",INDEX('Assignment Tool'!E41:E2074,MATCH(FA_DATA!J25,'Assignment Tool'!D41:D2074,0)))</f>
        <v/>
      </c>
    </row>
    <row r="26" spans="1:11" x14ac:dyDescent="0.25">
      <c r="A26" s="118" t="str">
        <f t="shared" si="0"/>
        <v/>
      </c>
      <c r="G26" t="str">
        <f>IF('Assignment Tool'!C26="","",IF('Assignment Tool'!C26="FST",'Assignment Tool'!D26,""))</f>
        <v/>
      </c>
      <c r="H26">
        <v>26</v>
      </c>
      <c r="I26" t="str">
        <f t="shared" si="1"/>
        <v/>
      </c>
      <c r="J26" t="str">
        <f t="array" ref="J26">IFERROR(INDEX($G$2:$G$2050,_xlfn.AGGREGATE(15,6,(ROW($G$2:$G$2050)-ROW($G$2)+1)/($G$2:$G$2050&lt;&gt;""),ROWS(J$1:J26))),"")</f>
        <v/>
      </c>
      <c r="K26" t="str">
        <f>IF(J26="","",INDEX('Assignment Tool'!E42:E2075,MATCH(FA_DATA!J26,'Assignment Tool'!D42:D2075,0)))</f>
        <v/>
      </c>
    </row>
    <row r="27" spans="1:11" x14ac:dyDescent="0.25">
      <c r="A27" s="118" t="str">
        <f t="shared" si="0"/>
        <v/>
      </c>
      <c r="G27" t="str">
        <f>IF('Assignment Tool'!C27="","",IF('Assignment Tool'!C27="FST",'Assignment Tool'!D27,""))</f>
        <v/>
      </c>
      <c r="H27">
        <v>27</v>
      </c>
      <c r="I27" t="str">
        <f t="shared" si="1"/>
        <v/>
      </c>
      <c r="J27" t="str">
        <f t="array" ref="J27">IFERROR(INDEX($G$2:$G$2050,_xlfn.AGGREGATE(15,6,(ROW($G$2:$G$2050)-ROW($G$2)+1)/($G$2:$G$2050&lt;&gt;""),ROWS(J$1:J27))),"")</f>
        <v/>
      </c>
      <c r="K27" t="str">
        <f>IF(J27="","",INDEX('Assignment Tool'!E43:E2076,MATCH(FA_DATA!J27,'Assignment Tool'!D43:D2076,0)))</f>
        <v/>
      </c>
    </row>
    <row r="28" spans="1:11" x14ac:dyDescent="0.25">
      <c r="A28" s="118" t="str">
        <f t="shared" si="0"/>
        <v/>
      </c>
      <c r="G28" t="str">
        <f>IF('Assignment Tool'!C28="","",IF('Assignment Tool'!C28="FST",'Assignment Tool'!D28,""))</f>
        <v/>
      </c>
      <c r="H28">
        <v>28</v>
      </c>
      <c r="I28" t="str">
        <f t="shared" si="1"/>
        <v/>
      </c>
      <c r="J28" t="str">
        <f t="array" ref="J28">IFERROR(INDEX($G$2:$G$2050,_xlfn.AGGREGATE(15,6,(ROW($G$2:$G$2050)-ROW($G$2)+1)/($G$2:$G$2050&lt;&gt;""),ROWS(J$1:J28))),"")</f>
        <v/>
      </c>
      <c r="K28" t="str">
        <f>IF(J28="","",INDEX('Assignment Tool'!E44:E2077,MATCH(FA_DATA!J28,'Assignment Tool'!D44:D2077,0)))</f>
        <v/>
      </c>
    </row>
    <row r="29" spans="1:11" x14ac:dyDescent="0.25">
      <c r="A29" s="118" t="str">
        <f t="shared" si="0"/>
        <v/>
      </c>
      <c r="G29" t="str">
        <f>IF('Assignment Tool'!C29="","",IF('Assignment Tool'!C29="FST",'Assignment Tool'!D29,""))</f>
        <v/>
      </c>
      <c r="H29">
        <v>29</v>
      </c>
      <c r="I29" t="str">
        <f t="shared" si="1"/>
        <v/>
      </c>
      <c r="J29" t="str">
        <f t="array" ref="J29">IFERROR(INDEX($G$2:$G$2050,_xlfn.AGGREGATE(15,6,(ROW($G$2:$G$2050)-ROW($G$2)+1)/($G$2:$G$2050&lt;&gt;""),ROWS(J$1:J29))),"")</f>
        <v/>
      </c>
      <c r="K29" t="str">
        <f>IF(J29="","",INDEX('Assignment Tool'!E45:E2078,MATCH(FA_DATA!J29,'Assignment Tool'!D45:D2078,0)))</f>
        <v/>
      </c>
    </row>
    <row r="30" spans="1:11" x14ac:dyDescent="0.25">
      <c r="A30" s="118" t="str">
        <f t="shared" si="0"/>
        <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F 8760-2 LISTER FERRY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0</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0</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1</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1</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P208"/>
  <sheetViews>
    <sheetView tabSelected="1" topLeftCell="M1" zoomScaleNormal="100" workbookViewId="0">
      <pane ySplit="8" topLeftCell="A9" activePane="bottomLeft" state="frozen"/>
      <selection pane="bottomLeft" activeCell="AQ20" sqref="AQ20"/>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120</v>
      </c>
      <c r="F2" s="276" t="s">
        <v>173</v>
      </c>
      <c r="G2" s="276"/>
      <c r="H2" s="276"/>
      <c r="I2" s="14">
        <f>IF(I3="","",IF(AND(I5="Y",I6="N"),I3,IF(I3&lt;1000,I3+10,I3+20)))</f>
        <v>867</v>
      </c>
      <c r="K2" s="276" t="s">
        <v>173</v>
      </c>
      <c r="L2" s="276"/>
      <c r="M2" s="276"/>
      <c r="N2" s="14">
        <f>IF(N3="","",IF(AND(N5="Y",N6="N"),N3,IF(N3&lt;1000,N3+10,N3+20)))</f>
        <v>702</v>
      </c>
      <c r="P2" s="276" t="s">
        <v>173</v>
      </c>
      <c r="Q2" s="276"/>
      <c r="R2" s="276"/>
      <c r="S2" s="14">
        <f>IF(S3="","",IF(AND(S5="Y",S6="N"),S3,IF(S3&lt;1000,S3+10,S3+20)))</f>
        <v>1060</v>
      </c>
      <c r="U2" s="276" t="s">
        <v>173</v>
      </c>
      <c r="V2" s="276"/>
      <c r="W2" s="276"/>
      <c r="X2" s="14">
        <f>IF(X3="","",IF(AND(X5="Y",X6="N"),X3,IF(X3&lt;1000,X3+10,X3+20)))</f>
        <v>890</v>
      </c>
      <c r="Z2" s="276" t="s">
        <v>173</v>
      </c>
      <c r="AA2" s="276"/>
      <c r="AB2" s="276"/>
      <c r="AC2" s="14">
        <f>IF(AC3="","",IF(AND(AC5="Y",AC6="N"),AC3,IF(AC3&lt;1000,AC3+10,AC3+20)))</f>
        <v>740</v>
      </c>
      <c r="AE2" s="276" t="s">
        <v>173</v>
      </c>
      <c r="AF2" s="276"/>
      <c r="AG2" s="276"/>
      <c r="AH2" s="14">
        <f>IF(AH3="","",IF(AND(AH5="Y",AH6="N"),AH3,IF(AH3&lt;1000,AH3+10,AH3+20)))</f>
        <v>880</v>
      </c>
      <c r="AJ2" s="276" t="s">
        <v>173</v>
      </c>
      <c r="AK2" s="276"/>
      <c r="AL2" s="276"/>
      <c r="AM2" s="14">
        <f>IF(AM3="","",IF(AND(AM5="Y",AM6="N"),AM3,IF(AM3&lt;1000,AM3+10,AM3+20)))</f>
        <v>1160</v>
      </c>
      <c r="AO2" s="276" t="s">
        <v>173</v>
      </c>
      <c r="AP2" s="276"/>
      <c r="AQ2" s="276"/>
      <c r="AR2" s="14" t="str">
        <f>IF(AR3="","",IF(AND(AR5="Y",AR6="N"),AR3,IF(AR3&lt;1000,AR3+10,AR3+20)))</f>
        <v/>
      </c>
      <c r="AT2" s="276" t="s">
        <v>173</v>
      </c>
      <c r="AU2" s="276"/>
      <c r="AV2" s="276"/>
      <c r="AW2" s="14" t="str">
        <f>IF(AW3="","",IF(AND(AW5="Y",AW6="N"),AW3,IF(AW3&lt;1000,AW3+10,AW3+20)))</f>
        <v/>
      </c>
      <c r="AY2" s="276" t="s">
        <v>173</v>
      </c>
      <c r="AZ2" s="276"/>
      <c r="BA2" s="276"/>
      <c r="BB2" s="14" t="str">
        <f>IF(BB3="","",IF(AND(BB5="Y",BB6="N"),BB3,IF(BB3&lt;1000,BB3+10,BB3+20)))</f>
        <v/>
      </c>
      <c r="BD2" s="276" t="s">
        <v>173</v>
      </c>
      <c r="BE2" s="276"/>
      <c r="BF2" s="276"/>
      <c r="BG2" s="14" t="str">
        <f>IF(BG3="","",IF(AND(BG5="Y",BG6="N"),BG3,IF(BG3&lt;1000,BG3+10,BG3+20)))</f>
        <v/>
      </c>
      <c r="BI2" s="276" t="s">
        <v>173</v>
      </c>
      <c r="BJ2" s="276"/>
      <c r="BK2" s="276"/>
      <c r="BL2" s="14" t="str">
        <f>IF(BL3="","",IF(AND(BL5="Y",BL6="N"),BL3,IF(BL3&lt;1000,BL3+10,BL3+20)))</f>
        <v/>
      </c>
      <c r="BN2" s="276" t="s">
        <v>173</v>
      </c>
      <c r="BO2" s="276"/>
      <c r="BP2" s="276"/>
      <c r="BQ2" s="14" t="str">
        <f>IF(BQ3="","",IF(AND(BQ5="Y",BQ6="N"),BQ3,IF(BQ3&lt;1000,BQ3+10,BQ3+20)))</f>
        <v/>
      </c>
      <c r="BS2" s="276" t="s">
        <v>173</v>
      </c>
      <c r="BT2" s="276"/>
      <c r="BU2" s="276"/>
      <c r="BV2" s="14" t="str">
        <f>IF(BV3="","",IF(AND(BV5="Y",BV6="N"),BV3,IF(BV3&lt;1000,BV3+10,BV3+20)))</f>
        <v/>
      </c>
      <c r="BX2" s="276" t="s">
        <v>173</v>
      </c>
      <c r="BY2" s="276"/>
      <c r="BZ2" s="276"/>
      <c r="CA2" s="14" t="str">
        <f>IF(CA3="","",IF(AND(CA5="Y",CA6="N"),CA3,IF(CA3&lt;1000,CA3+10,CA3+20)))</f>
        <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110</v>
      </c>
      <c r="E3" s="16">
        <f>IF(E9="","",SUM(E9:E208,B9:B208,D9:D208))</f>
        <v>110</v>
      </c>
      <c r="F3" s="276" t="s">
        <v>174</v>
      </c>
      <c r="G3" s="276"/>
      <c r="H3" s="276"/>
      <c r="I3" s="15">
        <f>IF(J3="","",SUM(J3,J5,J6))</f>
        <v>857</v>
      </c>
      <c r="J3" s="16">
        <f>IF(J9="","",SUM(J9:J208,G9:G208,I9:I208))</f>
        <v>857</v>
      </c>
      <c r="K3" s="276" t="s">
        <v>174</v>
      </c>
      <c r="L3" s="276"/>
      <c r="M3" s="276"/>
      <c r="N3" s="15">
        <f>IF(O3="","",SUM(O3,O5,O6))</f>
        <v>702</v>
      </c>
      <c r="O3" s="16">
        <f>IF(O9="","",SUM(O9:O208,L9:L208,N9:N208))</f>
        <v>652</v>
      </c>
      <c r="P3" s="276" t="s">
        <v>174</v>
      </c>
      <c r="Q3" s="276"/>
      <c r="R3" s="276"/>
      <c r="S3" s="15">
        <f>IF(T3="","",SUM(T3,T5,T6))</f>
        <v>1040</v>
      </c>
      <c r="T3" s="16">
        <f>IF(T9="","",SUM(T9:T208,Q9:Q208,S9:S208))</f>
        <v>1040</v>
      </c>
      <c r="U3" s="276" t="s">
        <v>174</v>
      </c>
      <c r="V3" s="276"/>
      <c r="W3" s="276"/>
      <c r="X3" s="15">
        <f>IF(Y3="","",SUM(Y3,Y5,Y6))</f>
        <v>880</v>
      </c>
      <c r="Y3" s="16">
        <f>IF(Y9="","",SUM(Y9:Y208,V9:V208,X9:X208))</f>
        <v>880</v>
      </c>
      <c r="Z3" s="276" t="s">
        <v>174</v>
      </c>
      <c r="AA3" s="276"/>
      <c r="AB3" s="276"/>
      <c r="AC3" s="15">
        <f>IF(AD3="","",SUM(AD3,AD5,AD6))</f>
        <v>730</v>
      </c>
      <c r="AD3" s="16">
        <f>IF(AD9="","",SUM(AD9:AD208,AA9:AA208,AC9:AC208))</f>
        <v>730</v>
      </c>
      <c r="AE3" s="276" t="s">
        <v>174</v>
      </c>
      <c r="AF3" s="276"/>
      <c r="AG3" s="276"/>
      <c r="AH3" s="15">
        <f>IF(AI3="","",SUM(AI3,AI5,AI6))</f>
        <v>870</v>
      </c>
      <c r="AI3" s="16">
        <f>IF(AI9="","",SUM(AI9:AI208,AF9:AF208,AH9:AH208))</f>
        <v>870</v>
      </c>
      <c r="AJ3" s="276" t="s">
        <v>174</v>
      </c>
      <c r="AK3" s="276"/>
      <c r="AL3" s="276"/>
      <c r="AM3" s="15">
        <f>IF(AN3="","",SUM(AN3,AN5,AN6))</f>
        <v>1140</v>
      </c>
      <c r="AN3" s="16">
        <f>IF(AN9="","",SUM(AN9:AN208,AK9:AK208,AM9:AM208))</f>
        <v>1140</v>
      </c>
      <c r="AO3" s="276" t="s">
        <v>174</v>
      </c>
      <c r="AP3" s="276"/>
      <c r="AQ3" s="276"/>
      <c r="AR3" s="15" t="str">
        <f>IF(AS3="","",SUM(AS3,AS5,AS6))</f>
        <v/>
      </c>
      <c r="AS3" s="16" t="str">
        <f>IF(AS9="","",SUM(AS9:AS208,AP9:AP208,AR9:AR208))</f>
        <v/>
      </c>
      <c r="AT3" s="276" t="s">
        <v>174</v>
      </c>
      <c r="AU3" s="276"/>
      <c r="AV3" s="276"/>
      <c r="AW3" s="15" t="str">
        <f>IF(AX3="","",SUM(AX3,AX5,AX6))</f>
        <v/>
      </c>
      <c r="AX3" s="16" t="str">
        <f>IF(AX9="","",SUM(AX9:AX208,AU9:AU208,AW9:AW208))</f>
        <v/>
      </c>
      <c r="AY3" s="276" t="s">
        <v>174</v>
      </c>
      <c r="AZ3" s="276"/>
      <c r="BA3" s="276"/>
      <c r="BB3" s="15" t="str">
        <f>IF(BC3="","",SUM(BC3,BC5,BC6))</f>
        <v/>
      </c>
      <c r="BC3" s="16" t="str">
        <f>IF(BC9="","",SUM(BC9:BC208,AZ9:AZ208,BB9:BB208))</f>
        <v/>
      </c>
      <c r="BD3" s="276" t="s">
        <v>174</v>
      </c>
      <c r="BE3" s="276"/>
      <c r="BF3" s="276"/>
      <c r="BG3" s="15" t="str">
        <f>IF(BH3="","",SUM(BH3,BH5,BH6))</f>
        <v/>
      </c>
      <c r="BH3" s="16" t="str">
        <f>IF(BH9="","",SUM(BH9:BH208,BE9:BE208,BG9:BG208))</f>
        <v/>
      </c>
      <c r="BI3" s="276" t="s">
        <v>174</v>
      </c>
      <c r="BJ3" s="276"/>
      <c r="BK3" s="276"/>
      <c r="BL3" s="15" t="str">
        <f>IF(BM3="","",SUM(BM3,BM5,BM6))</f>
        <v/>
      </c>
      <c r="BM3" s="16" t="str">
        <f>IF(BM9="","",SUM(BM9:BM208,BJ9:BJ208,BL9:BL208))</f>
        <v/>
      </c>
      <c r="BN3" s="276" t="s">
        <v>174</v>
      </c>
      <c r="BO3" s="276"/>
      <c r="BP3" s="276"/>
      <c r="BQ3" s="15" t="str">
        <f>IF(BR3="","",SUM(BR3,BR5,BR6))</f>
        <v/>
      </c>
      <c r="BR3" s="16" t="str">
        <f>IF(BR9="","",SUM(BR9:BR208,BO9:BO208,BQ9:BQ208))</f>
        <v/>
      </c>
      <c r="BS3" s="276" t="s">
        <v>174</v>
      </c>
      <c r="BT3" s="276"/>
      <c r="BU3" s="276"/>
      <c r="BV3" s="15" t="str">
        <f>IF(BW3="","",SUM(BW3,BW5,BW6))</f>
        <v/>
      </c>
      <c r="BW3" s="16" t="str">
        <f>IF(BW9="","",SUM(BW9:BW208,BT9:BT208,BV9:BV208))</f>
        <v/>
      </c>
      <c r="BX3" s="276" t="s">
        <v>174</v>
      </c>
      <c r="BY3" s="276"/>
      <c r="BZ3" s="276"/>
      <c r="CA3" s="15" t="str">
        <f>IF(CB3="","",SUM(CB3,CB5,CB6))</f>
        <v/>
      </c>
      <c r="CB3" s="16" t="str">
        <f>IF(CB9="","",SUM(CB9:CB208,BY9:BY208,CA9:CA208))</f>
        <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178</v>
      </c>
      <c r="K4" s="272" t="s">
        <v>175</v>
      </c>
      <c r="L4" s="273"/>
      <c r="M4" s="274"/>
      <c r="N4" s="117" t="s">
        <v>179</v>
      </c>
      <c r="P4" s="272" t="s">
        <v>175</v>
      </c>
      <c r="Q4" s="273"/>
      <c r="R4" s="274"/>
      <c r="S4" s="117" t="s">
        <v>178</v>
      </c>
      <c r="U4" s="272" t="s">
        <v>175</v>
      </c>
      <c r="V4" s="273"/>
      <c r="W4" s="274"/>
      <c r="X4" s="117" t="s">
        <v>178</v>
      </c>
      <c r="Z4" s="272" t="s">
        <v>175</v>
      </c>
      <c r="AA4" s="273"/>
      <c r="AB4" s="274"/>
      <c r="AC4" s="117" t="s">
        <v>178</v>
      </c>
      <c r="AE4" s="272" t="s">
        <v>175</v>
      </c>
      <c r="AF4" s="273"/>
      <c r="AG4" s="274"/>
      <c r="AH4" s="117" t="s">
        <v>178</v>
      </c>
      <c r="AJ4" s="272" t="s">
        <v>175</v>
      </c>
      <c r="AK4" s="273"/>
      <c r="AL4" s="274"/>
      <c r="AM4" s="117" t="s">
        <v>178</v>
      </c>
      <c r="AO4" s="272" t="s">
        <v>175</v>
      </c>
      <c r="AP4" s="273"/>
      <c r="AQ4" s="274"/>
      <c r="AR4" s="117"/>
      <c r="AT4" s="272" t="s">
        <v>175</v>
      </c>
      <c r="AU4" s="273"/>
      <c r="AV4" s="274"/>
      <c r="AW4" s="117"/>
      <c r="AY4" s="272" t="s">
        <v>175</v>
      </c>
      <c r="AZ4" s="273"/>
      <c r="BA4" s="274"/>
      <c r="BB4" s="117"/>
      <c r="BD4" s="272" t="s">
        <v>175</v>
      </c>
      <c r="BE4" s="273"/>
      <c r="BF4" s="274"/>
      <c r="BG4" s="117"/>
      <c r="BI4" s="272" t="s">
        <v>175</v>
      </c>
      <c r="BJ4" s="273"/>
      <c r="BK4" s="274"/>
      <c r="BL4" s="117"/>
      <c r="BN4" s="272" t="s">
        <v>175</v>
      </c>
      <c r="BO4" s="273"/>
      <c r="BP4" s="274"/>
      <c r="BQ4" s="117"/>
      <c r="BS4" s="272" t="s">
        <v>175</v>
      </c>
      <c r="BT4" s="273"/>
      <c r="BU4" s="274"/>
      <c r="BV4" s="117"/>
      <c r="BX4" s="272" t="s">
        <v>175</v>
      </c>
      <c r="BY4" s="273"/>
      <c r="BZ4" s="274"/>
      <c r="CA4" s="117"/>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179</v>
      </c>
      <c r="O5" s="16">
        <f>IF(N4="N","0",IF(N5="Y",O7/2,"0"))</f>
        <v>25</v>
      </c>
      <c r="P5" s="272" t="s">
        <v>176</v>
      </c>
      <c r="Q5" s="273"/>
      <c r="R5" s="274"/>
      <c r="S5" s="117" t="s">
        <v>178</v>
      </c>
      <c r="T5" s="16" t="str">
        <f>IF(S4="N","0",IF(S5="Y",T7/2,"0"))</f>
        <v>0</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c r="AS5" s="16" t="str">
        <f>IF(AR4="N","0",IF(AR5="Y",AS7/2,"0"))</f>
        <v>0</v>
      </c>
      <c r="AT5" s="272" t="s">
        <v>176</v>
      </c>
      <c r="AU5" s="273"/>
      <c r="AV5" s="274"/>
      <c r="AW5" s="117"/>
      <c r="AX5" s="16" t="str">
        <f>IF(AW4="N","0",IF(AW5="Y",AX7/2,"0"))</f>
        <v>0</v>
      </c>
      <c r="AY5" s="272" t="s">
        <v>176</v>
      </c>
      <c r="AZ5" s="273"/>
      <c r="BA5" s="274"/>
      <c r="BB5" s="117"/>
      <c r="BC5" s="16" t="str">
        <f>IF(BB4="N","0",IF(BB5="Y",BC7/2,"0"))</f>
        <v>0</v>
      </c>
      <c r="BD5" s="272" t="s">
        <v>176</v>
      </c>
      <c r="BE5" s="273"/>
      <c r="BF5" s="274"/>
      <c r="BG5" s="117"/>
      <c r="BH5" s="16" t="str">
        <f>IF(BG4="N","0",IF(BG5="Y",BH7/2,"0"))</f>
        <v>0</v>
      </c>
      <c r="BI5" s="272" t="s">
        <v>176</v>
      </c>
      <c r="BJ5" s="273"/>
      <c r="BK5" s="274"/>
      <c r="BL5" s="117"/>
      <c r="BM5" s="16" t="str">
        <f>IF(BL4="N","0",IF(BL5="Y",BM7/2,"0"))</f>
        <v>0</v>
      </c>
      <c r="BN5" s="272" t="s">
        <v>176</v>
      </c>
      <c r="BO5" s="273"/>
      <c r="BP5" s="274"/>
      <c r="BQ5" s="117"/>
      <c r="BR5" s="16" t="str">
        <f>IF(BQ4="N","0",IF(BQ5="Y",BR7/2,"0"))</f>
        <v>0</v>
      </c>
      <c r="BS5" s="272" t="s">
        <v>176</v>
      </c>
      <c r="BT5" s="273"/>
      <c r="BU5" s="274"/>
      <c r="BV5" s="117"/>
      <c r="BW5" s="16" t="str">
        <f>IF(BV4="N","0",IF(BV5="Y",BW7/2,"0"))</f>
        <v>0</v>
      </c>
      <c r="BX5" s="272" t="s">
        <v>176</v>
      </c>
      <c r="BY5" s="273"/>
      <c r="BZ5" s="274"/>
      <c r="CA5" s="117"/>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179</v>
      </c>
      <c r="T6" s="16" t="str">
        <f>IF(S4="N","0",IF(S6="N",T7/2,"0"))</f>
        <v>0</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0</v>
      </c>
      <c r="AT6" s="272" t="s">
        <v>177</v>
      </c>
      <c r="AU6" s="273"/>
      <c r="AV6" s="274"/>
      <c r="AW6" s="117" t="s">
        <v>178</v>
      </c>
      <c r="AX6" s="16">
        <f>IF(AW4="N","0",IF(AW6="N",AX7/2,"0"))</f>
        <v>0</v>
      </c>
      <c r="AY6" s="272" t="s">
        <v>177</v>
      </c>
      <c r="AZ6" s="273"/>
      <c r="BA6" s="274"/>
      <c r="BB6" s="117" t="s">
        <v>178</v>
      </c>
      <c r="BC6" s="16">
        <f>IF(BB4="N","0",IF(BB6="N",BC7/2,"0"))</f>
        <v>0</v>
      </c>
      <c r="BD6" s="272" t="s">
        <v>177</v>
      </c>
      <c r="BE6" s="273"/>
      <c r="BF6" s="274"/>
      <c r="BG6" s="117" t="s">
        <v>178</v>
      </c>
      <c r="BH6" s="16">
        <f>IF(BG4="N","0",IF(BG6="N",BH7/2,"0"))</f>
        <v>0</v>
      </c>
      <c r="BI6" s="272" t="s">
        <v>177</v>
      </c>
      <c r="BJ6" s="273"/>
      <c r="BK6" s="274"/>
      <c r="BL6" s="117" t="s">
        <v>178</v>
      </c>
      <c r="BM6" s="16">
        <f>IF(BL4="N","0",IF(BL6="N",BM7/2,"0"))</f>
        <v>0</v>
      </c>
      <c r="BN6" s="272" t="s">
        <v>177</v>
      </c>
      <c r="BO6" s="273"/>
      <c r="BP6" s="274"/>
      <c r="BQ6" s="117" t="s">
        <v>178</v>
      </c>
      <c r="BR6" s="16">
        <f>IF(BQ4="N","0",IF(BQ6="N",BR7/2,"0"))</f>
        <v>0</v>
      </c>
      <c r="BS6" s="272" t="s">
        <v>177</v>
      </c>
      <c r="BT6" s="273"/>
      <c r="BU6" s="274"/>
      <c r="BV6" s="117" t="s">
        <v>178</v>
      </c>
      <c r="BW6" s="16">
        <f>IF(BV4="N","0",IF(BV6="N",BW7/2,"0"))</f>
        <v>0</v>
      </c>
      <c r="BX6" s="272" t="s">
        <v>177</v>
      </c>
      <c r="BY6" s="273"/>
      <c r="BZ6" s="274"/>
      <c r="CA6" s="117" t="s">
        <v>178</v>
      </c>
      <c r="CB6" s="16">
        <f>IF(CA4="N","0",IF(CA6="N",CB7/2,"0"))</f>
        <v>0</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c r="J7" s="16">
        <f>IF(OR(I7="RPX",I7="SS"),30,IF(OR(I7="RPX-T",I7="EUC"),50,0))</f>
        <v>0</v>
      </c>
      <c r="K7" s="272" t="s">
        <v>180</v>
      </c>
      <c r="L7" s="273"/>
      <c r="M7" s="274"/>
      <c r="N7" s="117" t="s">
        <v>492</v>
      </c>
      <c r="O7" s="16">
        <f>IF(OR(N7="RPX",N7="SS"),30,IF(OR(N7="RPX-T",N7="EUC"),50,0))</f>
        <v>50</v>
      </c>
      <c r="P7" s="272" t="s">
        <v>180</v>
      </c>
      <c r="Q7" s="273"/>
      <c r="R7" s="274"/>
      <c r="S7" s="117"/>
      <c r="T7" s="16">
        <f>IF(OR(S7="RPX",S7="SS"),30,IF(OR(S7="RPX-T",S7="EUC"),50,0))</f>
        <v>0</v>
      </c>
      <c r="U7" s="272" t="s">
        <v>180</v>
      </c>
      <c r="V7" s="273"/>
      <c r="W7" s="274"/>
      <c r="X7" s="117"/>
      <c r="Y7" s="16">
        <f>IF(OR(X7="RPX",X7="SS"),30,IF(OR(X7="RPX-T",X7="EUC"),50,0))</f>
        <v>0</v>
      </c>
      <c r="Z7" s="272" t="s">
        <v>180</v>
      </c>
      <c r="AA7" s="273"/>
      <c r="AB7" s="274"/>
      <c r="AC7" s="117"/>
      <c r="AD7" s="16">
        <f>IF(OR(AC7="RPX",AC7="SS"),30,IF(OR(AC7="RPX-T",AC7="EUC"),50,0))</f>
        <v>0</v>
      </c>
      <c r="AE7" s="272" t="s">
        <v>180</v>
      </c>
      <c r="AF7" s="273"/>
      <c r="AG7" s="274"/>
      <c r="AH7" s="117"/>
      <c r="AI7" s="16">
        <f>IF(OR(AH7="RPX",AH7="SS"),30,IF(OR(AH7="RPX-T",AH7="EUC"),50,0))</f>
        <v>0</v>
      </c>
      <c r="AJ7" s="272" t="s">
        <v>180</v>
      </c>
      <c r="AK7" s="273"/>
      <c r="AL7" s="274"/>
      <c r="AM7" s="117"/>
      <c r="AN7" s="16">
        <f>IF(OR(AM7="RPX",AM7="SS"),30,IF(OR(AM7="RPX-T",AM7="EUC"),50,0))</f>
        <v>0</v>
      </c>
      <c r="AO7" s="272" t="s">
        <v>180</v>
      </c>
      <c r="AP7" s="273"/>
      <c r="AQ7" s="274"/>
      <c r="AR7" s="117"/>
      <c r="AS7" s="16">
        <f>IF(OR(AR7="RPX",AR7="SS"),30,IF(OR(AR7="RPX-T",AR7="EUC"),50,0))</f>
        <v>0</v>
      </c>
      <c r="AT7" s="272" t="s">
        <v>180</v>
      </c>
      <c r="AU7" s="273"/>
      <c r="AV7" s="274"/>
      <c r="AW7" s="117"/>
      <c r="AX7" s="16">
        <f>IF(OR(AW7="RPX",AW7="SS"),30,IF(OR(AW7="RPX-T",AW7="EUC"),50,0))</f>
        <v>0</v>
      </c>
      <c r="AY7" s="272" t="s">
        <v>180</v>
      </c>
      <c r="AZ7" s="273"/>
      <c r="BA7" s="274"/>
      <c r="BB7" s="117"/>
      <c r="BC7" s="16">
        <f>IF(OR(BB7="RPX",BB7="SS"),30,IF(OR(BB7="RPX-T",BB7="EUC"),50,0))</f>
        <v>0</v>
      </c>
      <c r="BD7" s="272" t="s">
        <v>180</v>
      </c>
      <c r="BE7" s="273"/>
      <c r="BF7" s="274"/>
      <c r="BG7" s="117"/>
      <c r="BH7" s="16">
        <f>IF(OR(BG7="RPX",BG7="SS"),30,IF(OR(BG7="RPX-T",BG7="EUC"),50,0))</f>
        <v>0</v>
      </c>
      <c r="BI7" s="272" t="s">
        <v>180</v>
      </c>
      <c r="BJ7" s="273"/>
      <c r="BK7" s="274"/>
      <c r="BL7" s="117"/>
      <c r="BM7" s="16">
        <f>IF(OR(BL7="RPX",BL7="SS"),30,IF(OR(BL7="RPX-T",BL7="EUC"),50,0))</f>
        <v>0</v>
      </c>
      <c r="BN7" s="272" t="s">
        <v>180</v>
      </c>
      <c r="BO7" s="273"/>
      <c r="BP7" s="274"/>
      <c r="BQ7" s="117"/>
      <c r="BR7" s="16">
        <f>IF(OR(BQ7="RPX",BQ7="SS"),30,IF(OR(BQ7="RPX-T",BQ7="EUC"),50,0))</f>
        <v>0</v>
      </c>
      <c r="BS7" s="272" t="s">
        <v>180</v>
      </c>
      <c r="BT7" s="273"/>
      <c r="BU7" s="274"/>
      <c r="BV7" s="117"/>
      <c r="BW7" s="16">
        <f>IF(OR(BV7="RPX",BV7="SS"),30,IF(OR(BV7="RPX-T",BV7="EUC"),50,0))</f>
        <v>0</v>
      </c>
      <c r="BX7" s="272" t="s">
        <v>180</v>
      </c>
      <c r="BY7" s="273"/>
      <c r="BZ7" s="274"/>
      <c r="CA7" s="117"/>
      <c r="CB7" s="16">
        <f>IF(OR(CA7="RPX",CA7="SS"),30,IF(OR(CA7="RPX-T",CA7="EUC"),50,0))</f>
        <v>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116"/>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116"/>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10</v>
      </c>
      <c r="B11" s="90"/>
      <c r="C11" s="116"/>
      <c r="D11" s="116"/>
      <c r="E11" s="16">
        <f t="shared" ref="E11:E74" si="1">IF(A11="",C11,A11)</f>
        <v>10</v>
      </c>
      <c r="F11" s="90">
        <v>757</v>
      </c>
      <c r="G11" s="90"/>
      <c r="H11" s="90"/>
      <c r="I11" s="116"/>
      <c r="J11" s="16">
        <f t="shared" ref="J11:J74" si="2">IF(F11="",H11,F11)</f>
        <v>757</v>
      </c>
      <c r="K11" s="90">
        <v>602</v>
      </c>
      <c r="L11" s="90"/>
      <c r="M11" s="90"/>
      <c r="N11" s="116"/>
      <c r="O11" s="16">
        <f t="shared" ref="O11:O74" si="3">IF(K11="",M11,K11)</f>
        <v>602</v>
      </c>
      <c r="P11" s="90">
        <v>940</v>
      </c>
      <c r="Q11" s="90"/>
      <c r="R11" s="90"/>
      <c r="S11" s="116"/>
      <c r="T11" s="16">
        <f t="shared" ref="T11:T74" si="4">IF(P11="",R11,P11)</f>
        <v>940</v>
      </c>
      <c r="U11" s="90">
        <v>780</v>
      </c>
      <c r="V11" s="90"/>
      <c r="W11" s="90"/>
      <c r="X11" s="116"/>
      <c r="Y11" s="16">
        <f t="shared" ref="Y11:Y74" si="5">IF(U11="",W11,U11)</f>
        <v>780</v>
      </c>
      <c r="Z11" s="90">
        <v>630</v>
      </c>
      <c r="AA11" s="90"/>
      <c r="AB11" s="90"/>
      <c r="AC11" s="116"/>
      <c r="AD11" s="16">
        <f t="shared" ref="AD11:AD74" si="6">IF(Z11="",AB11,Z11)</f>
        <v>630</v>
      </c>
      <c r="AE11" s="90">
        <v>770</v>
      </c>
      <c r="AF11" s="90"/>
      <c r="AG11" s="90"/>
      <c r="AH11" s="116"/>
      <c r="AI11" s="16">
        <f t="shared" ref="AI11:AI74" si="7">IF(AE11="",AG11,AE11)</f>
        <v>770</v>
      </c>
      <c r="AJ11" s="90">
        <v>1040</v>
      </c>
      <c r="AK11" s="90"/>
      <c r="AL11" s="90"/>
      <c r="AM11" s="116"/>
      <c r="AN11" s="16">
        <f t="shared" ref="AN11:AN74" si="8">IF(AJ11="",AL11,AJ11)</f>
        <v>1040</v>
      </c>
      <c r="AO11" s="90"/>
      <c r="AP11" s="116"/>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50</v>
      </c>
      <c r="C12" s="116"/>
      <c r="D12" s="116"/>
      <c r="E12" s="16">
        <f t="shared" si="1"/>
        <v>0</v>
      </c>
      <c r="F12" s="90"/>
      <c r="G12" s="90">
        <v>50</v>
      </c>
      <c r="H12" s="90"/>
      <c r="I12" s="116"/>
      <c r="J12" s="16">
        <f t="shared" si="2"/>
        <v>0</v>
      </c>
      <c r="K12" s="90"/>
      <c r="L12" s="90"/>
      <c r="M12" s="90"/>
      <c r="N12" s="116"/>
      <c r="O12" s="16">
        <f t="shared" si="3"/>
        <v>0</v>
      </c>
      <c r="P12" s="90"/>
      <c r="Q12" s="90">
        <v>50</v>
      </c>
      <c r="R12" s="90"/>
      <c r="S12" s="116"/>
      <c r="T12" s="16">
        <f t="shared" si="4"/>
        <v>0</v>
      </c>
      <c r="U12" s="90"/>
      <c r="V12" s="90">
        <v>50</v>
      </c>
      <c r="W12" s="90"/>
      <c r="X12" s="116"/>
      <c r="Y12" s="16">
        <f t="shared" si="5"/>
        <v>0</v>
      </c>
      <c r="Z12" s="90"/>
      <c r="AA12" s="90">
        <v>50</v>
      </c>
      <c r="AB12" s="90"/>
      <c r="AC12" s="116"/>
      <c r="AD12" s="16">
        <f t="shared" si="6"/>
        <v>0</v>
      </c>
      <c r="AE12" s="90"/>
      <c r="AF12" s="90">
        <v>50</v>
      </c>
      <c r="AG12" s="90"/>
      <c r="AH12" s="116"/>
      <c r="AI12" s="16">
        <f t="shared" si="7"/>
        <v>0</v>
      </c>
      <c r="AJ12" s="90"/>
      <c r="AK12" s="90">
        <v>50</v>
      </c>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c r="I13" s="116"/>
      <c r="J13" s="16">
        <f t="shared" si="2"/>
        <v>0</v>
      </c>
      <c r="K13" s="90"/>
      <c r="L13" s="90"/>
      <c r="M13" s="90"/>
      <c r="N13" s="116"/>
      <c r="O13" s="16">
        <f t="shared" si="3"/>
        <v>0</v>
      </c>
      <c r="P13" s="90"/>
      <c r="Q13" s="90"/>
      <c r="R13" s="90"/>
      <c r="S13" s="116"/>
      <c r="T13" s="16">
        <f t="shared" si="4"/>
        <v>0</v>
      </c>
      <c r="U13" s="90"/>
      <c r="V13" s="90"/>
      <c r="W13" s="90"/>
      <c r="X13" s="116"/>
      <c r="Y13" s="16">
        <f t="shared" si="5"/>
        <v>0</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c r="L14" s="90"/>
      <c r="M14" s="90"/>
      <c r="N14" s="116"/>
      <c r="O14" s="16">
        <f t="shared" si="3"/>
        <v>0</v>
      </c>
      <c r="P14" s="90"/>
      <c r="Q14" s="90"/>
      <c r="R14" s="90"/>
      <c r="S14" s="116"/>
      <c r="T14" s="16">
        <f t="shared" si="4"/>
        <v>0</v>
      </c>
      <c r="U14" s="90"/>
      <c r="V14" s="90"/>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c r="N15" s="116"/>
      <c r="O15" s="16">
        <f t="shared" si="3"/>
        <v>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1" priority="192">
      <formula>IF(A25&gt;0,A25&lt;20)</formula>
    </cfRule>
  </conditionalFormatting>
  <conditionalFormatting sqref="F20:F208">
    <cfRule type="expression" dxfId="1570" priority="73">
      <formula>IF(F20&gt;0,F20&lt;20)</formula>
    </cfRule>
  </conditionalFormatting>
  <conditionalFormatting sqref="K22:K208">
    <cfRule type="expression" dxfId="1569" priority="72">
      <formula>IF(K22&gt;0,K22&lt;20)</formula>
    </cfRule>
  </conditionalFormatting>
  <conditionalFormatting sqref="P14:P208">
    <cfRule type="expression" dxfId="1568" priority="71">
      <formula>IF(P14&gt;0,P14&lt;20)</formula>
    </cfRule>
  </conditionalFormatting>
  <conditionalFormatting sqref="U22:U208">
    <cfRule type="expression" dxfId="1567" priority="70">
      <formula>IF(U22&gt;0,U22&lt;20)</formula>
    </cfRule>
  </conditionalFormatting>
  <conditionalFormatting sqref="Z17:Z208">
    <cfRule type="expression" dxfId="1566" priority="69">
      <formula>IF(Z17&gt;0,Z17&lt;20)</formula>
    </cfRule>
  </conditionalFormatting>
  <conditionalFormatting sqref="AE15:AE208">
    <cfRule type="expression" dxfId="1565" priority="68">
      <formula>IF(AE15&gt;0,AE15&lt;20)</formula>
    </cfRule>
  </conditionalFormatting>
  <conditionalFormatting sqref="AJ25:AJ208">
    <cfRule type="expression" dxfId="1564" priority="67">
      <formula>IF(AJ25&gt;0,AJ25&lt;20)</formula>
    </cfRule>
  </conditionalFormatting>
  <conditionalFormatting sqref="AO16:AO208">
    <cfRule type="expression" dxfId="1563" priority="66">
      <formula>IF(AO16&gt;0,AO16&lt;20)</formula>
    </cfRule>
  </conditionalFormatting>
  <conditionalFormatting sqref="AT14:AT208">
    <cfRule type="expression" dxfId="1562" priority="65">
      <formula>IF(AT14&gt;0,AT14&lt;20)</formula>
    </cfRule>
  </conditionalFormatting>
  <conditionalFormatting sqref="AY9:AY208">
    <cfRule type="expression" dxfId="1561" priority="64">
      <formula>IF(AY9&gt;0,AY9&lt;20)</formula>
    </cfRule>
  </conditionalFormatting>
  <conditionalFormatting sqref="BD9:BD208">
    <cfRule type="expression" dxfId="1560" priority="63">
      <formula>IF(BD9&gt;0,BD9&lt;20)</formula>
    </cfRule>
  </conditionalFormatting>
  <conditionalFormatting sqref="BI9:BI208">
    <cfRule type="expression" dxfId="1559" priority="62">
      <formula>IF(BI9&gt;0,BI9&lt;20)</formula>
    </cfRule>
  </conditionalFormatting>
  <conditionalFormatting sqref="BN9:BN208">
    <cfRule type="expression" dxfId="1558" priority="61">
      <formula>IF(BN9&gt;0,BN9&lt;20)</formula>
    </cfRule>
  </conditionalFormatting>
  <conditionalFormatting sqref="BS9:BS208">
    <cfRule type="expression" dxfId="1557" priority="60">
      <formula>IF(BS9&gt;0,BS9&lt;20)</formula>
    </cfRule>
  </conditionalFormatting>
  <conditionalFormatting sqref="BX9:BX208">
    <cfRule type="expression" dxfId="1556" priority="59">
      <formula>IF(BX9&gt;0,BX9&lt;20)</formula>
    </cfRule>
  </conditionalFormatting>
  <conditionalFormatting sqref="CC9:CC208">
    <cfRule type="expression" dxfId="1555" priority="58">
      <formula>IF(CC9&gt;0,CC9&lt;20)</formula>
    </cfRule>
  </conditionalFormatting>
  <conditionalFormatting sqref="CH9:CH208">
    <cfRule type="expression" dxfId="1554" priority="57">
      <formula>IF(CH9&gt;0,CH9&lt;20)</formula>
    </cfRule>
  </conditionalFormatting>
  <conditionalFormatting sqref="CM9:CM208">
    <cfRule type="expression" dxfId="1553" priority="56">
      <formula>IF(CM9&gt;0,CM9&lt;20)</formula>
    </cfRule>
  </conditionalFormatting>
  <conditionalFormatting sqref="CR9:CR208">
    <cfRule type="expression" dxfId="1552" priority="55">
      <formula>IF(CR9&gt;0,CR9&lt;20)</formula>
    </cfRule>
  </conditionalFormatting>
  <conditionalFormatting sqref="CW9:CW208">
    <cfRule type="expression" dxfId="1551" priority="54">
      <formula>IF(CW9&gt;0,CW9&lt;20)</formula>
    </cfRule>
  </conditionalFormatting>
  <conditionalFormatting sqref="DB9:DB208">
    <cfRule type="expression" dxfId="1550" priority="53">
      <formula>IF(DB9&gt;0,DB9&lt;20)</formula>
    </cfRule>
  </conditionalFormatting>
  <conditionalFormatting sqref="DG9:DG208">
    <cfRule type="expression" dxfId="1549" priority="52">
      <formula>IF(DG9&gt;0,DG9&lt;20)</formula>
    </cfRule>
  </conditionalFormatting>
  <conditionalFormatting sqref="DL9:DL208">
    <cfRule type="expression" dxfId="1548" priority="51">
      <formula>IF(DL9&gt;0,DL9&lt;20)</formula>
    </cfRule>
  </conditionalFormatting>
  <conditionalFormatting sqref="DQ9:DQ208">
    <cfRule type="expression" dxfId="1547" priority="50">
      <formula>IF(DQ9&gt;0,DQ9&lt;20)</formula>
    </cfRule>
  </conditionalFormatting>
  <conditionalFormatting sqref="DV9:DV208">
    <cfRule type="expression" dxfId="1546" priority="49">
      <formula>IF(DV9&gt;0,DV9&lt;20)</formula>
    </cfRule>
  </conditionalFormatting>
  <conditionalFormatting sqref="EA9:EA208">
    <cfRule type="expression" dxfId="1545" priority="48">
      <formula>IF(EA9&gt;0,EA9&lt;20)</formula>
    </cfRule>
  </conditionalFormatting>
  <conditionalFormatting sqref="EF9:EF208">
    <cfRule type="expression" dxfId="1544" priority="47">
      <formula>IF(EF9&gt;0,EF9&lt;20)</formula>
    </cfRule>
  </conditionalFormatting>
  <conditionalFormatting sqref="EK9:EK208">
    <cfRule type="expression" dxfId="1543" priority="46">
      <formula>IF(EK9&gt;0,EK9&lt;20)</formula>
    </cfRule>
  </conditionalFormatting>
  <conditionalFormatting sqref="EP9:EP208">
    <cfRule type="expression" dxfId="1542" priority="45">
      <formula>IF(EP9&gt;0,EP9&lt;20)</formula>
    </cfRule>
  </conditionalFormatting>
  <conditionalFormatting sqref="EU9:EU208">
    <cfRule type="expression" dxfId="1541" priority="44">
      <formula>IF(EU9&gt;0,EU9&lt;20)</formula>
    </cfRule>
  </conditionalFormatting>
  <conditionalFormatting sqref="EZ9:EZ208">
    <cfRule type="expression" dxfId="1540" priority="43">
      <formula>IF(EZ9&gt;0,EZ9&lt;20)</formula>
    </cfRule>
  </conditionalFormatting>
  <conditionalFormatting sqref="FE9:FE208">
    <cfRule type="expression" dxfId="1539" priority="42">
      <formula>IF(FE9&gt;0,FE9&lt;20)</formula>
    </cfRule>
  </conditionalFormatting>
  <conditionalFormatting sqref="IL9:IL208">
    <cfRule type="expression" dxfId="1538" priority="25">
      <formula>IF(IL9&gt;0,IL9&lt;20)</formula>
    </cfRule>
  </conditionalFormatting>
  <conditionalFormatting sqref="FJ9:FJ208">
    <cfRule type="expression" dxfId="1537" priority="41">
      <formula>IF(FJ9&gt;0,FJ9&lt;20)</formula>
    </cfRule>
  </conditionalFormatting>
  <conditionalFormatting sqref="FO9:FO208">
    <cfRule type="expression" dxfId="1536" priority="40">
      <formula>IF(FO9&gt;0,FO9&lt;20)</formula>
    </cfRule>
  </conditionalFormatting>
  <conditionalFormatting sqref="FT9:FT208">
    <cfRule type="expression" dxfId="1535" priority="39">
      <formula>IF(FT9&gt;0,FT9&lt;20)</formula>
    </cfRule>
  </conditionalFormatting>
  <conditionalFormatting sqref="FY9:FY208">
    <cfRule type="expression" dxfId="1534" priority="38">
      <formula>IF(FY9&gt;0,FY9&lt;20)</formula>
    </cfRule>
  </conditionalFormatting>
  <conditionalFormatting sqref="GD9:GD208">
    <cfRule type="expression" dxfId="1533" priority="37">
      <formula>IF(GD9&gt;0,GD9&lt;20)</formula>
    </cfRule>
  </conditionalFormatting>
  <conditionalFormatting sqref="GI9:GI208">
    <cfRule type="expression" dxfId="1532" priority="36">
      <formula>IF(GI9&gt;0,GI9&lt;20)</formula>
    </cfRule>
  </conditionalFormatting>
  <conditionalFormatting sqref="GN9:GN208">
    <cfRule type="expression" dxfId="1531" priority="35">
      <formula>IF(GN9&gt;0,GN9&lt;20)</formula>
    </cfRule>
  </conditionalFormatting>
  <conditionalFormatting sqref="GS9:GS208">
    <cfRule type="expression" dxfId="1530" priority="34">
      <formula>IF(GS9&gt;0,GS9&lt;20)</formula>
    </cfRule>
  </conditionalFormatting>
  <conditionalFormatting sqref="GX9:GX208">
    <cfRule type="expression" dxfId="1529" priority="33">
      <formula>IF(GX9&gt;0,GX9&lt;20)</formula>
    </cfRule>
  </conditionalFormatting>
  <conditionalFormatting sqref="HC9:HC208">
    <cfRule type="expression" dxfId="1528" priority="32">
      <formula>IF(HC9&gt;0,HC9&lt;20)</formula>
    </cfRule>
  </conditionalFormatting>
  <conditionalFormatting sqref="HH9:HH208">
    <cfRule type="expression" dxfId="1527" priority="31">
      <formula>IF(HH9&gt;0,HH9&lt;20)</formula>
    </cfRule>
  </conditionalFormatting>
  <conditionalFormatting sqref="HM9:HM208">
    <cfRule type="expression" dxfId="1526" priority="30">
      <formula>IF(HM9&gt;0,HM9&lt;20)</formula>
    </cfRule>
  </conditionalFormatting>
  <conditionalFormatting sqref="HR9:HR208">
    <cfRule type="expression" dxfId="1525" priority="29">
      <formula>IF(HR9&gt;0,HR9&lt;20)</formula>
    </cfRule>
  </conditionalFormatting>
  <conditionalFormatting sqref="HW9:HW208">
    <cfRule type="expression" dxfId="1524" priority="28">
      <formula>IF(HW9&gt;0,HW9&lt;20)</formula>
    </cfRule>
  </conditionalFormatting>
  <conditionalFormatting sqref="IB9:IB208">
    <cfRule type="expression" dxfId="1523" priority="27">
      <formula>IF(IB9&gt;0,IB9&lt;20)</formula>
    </cfRule>
  </conditionalFormatting>
  <conditionalFormatting sqref="IG9:IG208">
    <cfRule type="expression" dxfId="1522" priority="26">
      <formula>IF(IG9&gt;0,IG9&lt;20)</formula>
    </cfRule>
  </conditionalFormatting>
  <conditionalFormatting sqref="A19:A24">
    <cfRule type="expression" dxfId="1521" priority="23">
      <formula>IF(A19&gt;0,A19&lt;20)</formula>
    </cfRule>
  </conditionalFormatting>
  <conditionalFormatting sqref="F12:F19">
    <cfRule type="expression" dxfId="1520" priority="22">
      <formula>IF(F12&gt;0,F12&lt;20)</formula>
    </cfRule>
  </conditionalFormatting>
  <conditionalFormatting sqref="K14:K21">
    <cfRule type="expression" dxfId="1519" priority="21">
      <formula>IF(K14&gt;0,K14&lt;20)</formula>
    </cfRule>
  </conditionalFormatting>
  <conditionalFormatting sqref="P12:P13">
    <cfRule type="expression" dxfId="1518" priority="19">
      <formula>IF(P12&gt;0,P12&lt;20)</formula>
    </cfRule>
  </conditionalFormatting>
  <conditionalFormatting sqref="U10:U21">
    <cfRule type="expression" dxfId="1517" priority="18">
      <formula>IF(U10&gt;0,U10&lt;20)</formula>
    </cfRule>
  </conditionalFormatting>
  <conditionalFormatting sqref="AJ11:AJ24">
    <cfRule type="expression" dxfId="1516" priority="15">
      <formula>IF(AJ11&gt;0,AJ11&lt;20)</formula>
    </cfRule>
  </conditionalFormatting>
  <conditionalFormatting sqref="F9:F11">
    <cfRule type="expression" dxfId="1515" priority="14">
      <formula>IF(F9&gt;0,F9&lt;20)</formula>
    </cfRule>
  </conditionalFormatting>
  <conditionalFormatting sqref="K13">
    <cfRule type="expression" dxfId="1514" priority="13">
      <formula>IF(K13&gt;0,K13&lt;20)</formula>
    </cfRule>
  </conditionalFormatting>
  <conditionalFormatting sqref="K9:K12">
    <cfRule type="expression" dxfId="1513" priority="12">
      <formula>IF(K9&gt;0,K9&lt;20)</formula>
    </cfRule>
  </conditionalFormatting>
  <conditionalFormatting sqref="P9:P11">
    <cfRule type="expression" dxfId="1512" priority="11">
      <formula>IF(P9&gt;0,P9&lt;20)</formula>
    </cfRule>
  </conditionalFormatting>
  <conditionalFormatting sqref="U9">
    <cfRule type="expression" dxfId="1511" priority="10">
      <formula>IF(U9&gt;0,U9&lt;20)</formula>
    </cfRule>
  </conditionalFormatting>
  <conditionalFormatting sqref="Z9:Z16">
    <cfRule type="expression" dxfId="1510" priority="9">
      <formula>IF(Z9&gt;0,Z9&lt;20)</formula>
    </cfRule>
  </conditionalFormatting>
  <conditionalFormatting sqref="AE13:AE14">
    <cfRule type="expression" dxfId="1509" priority="8">
      <formula>IF(AE13&gt;0,AE13&lt;20)</formula>
    </cfRule>
  </conditionalFormatting>
  <conditionalFormatting sqref="AJ9:AJ10">
    <cfRule type="expression" dxfId="1508" priority="6">
      <formula>IF(AJ9&gt;0,AJ9&lt;20)</formula>
    </cfRule>
  </conditionalFormatting>
  <conditionalFormatting sqref="AO12:AO15">
    <cfRule type="expression" dxfId="1507" priority="5">
      <formula>IF(AO12&gt;0,AO12&lt;20)</formula>
    </cfRule>
  </conditionalFormatting>
  <conditionalFormatting sqref="AT9:AT13">
    <cfRule type="expression" dxfId="1506" priority="4">
      <formula>IF(AT9&gt;0,AT9&lt;20)</formula>
    </cfRule>
  </conditionalFormatting>
  <conditionalFormatting sqref="A9">
    <cfRule type="expression" dxfId="1505" priority="3">
      <formula>AND(A$9&lt;&gt;"",A$9&lt;20)</formula>
    </cfRule>
  </conditionalFormatting>
  <conditionalFormatting sqref="A10:A18">
    <cfRule type="expression" dxfId="1504" priority="2">
      <formula>AND(A10&lt;&gt;"",A10&lt;20)</formula>
    </cfRule>
  </conditionalFormatting>
  <conditionalFormatting sqref="AE9:AE12">
    <cfRule type="expression" dxfId="1503" priority="1">
      <formula>IF(AE9&gt;0,AE9&lt;20)</formula>
    </cfRule>
  </conditionalFormatting>
  <pageMargins left="0.7" right="0.7" top="0.75" bottom="0.75" header="0.3" footer="0.3"/>
  <pageSetup paperSize="3" scale="25"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2052"/>
  <sheetViews>
    <sheetView topLeftCell="A368" zoomScale="115" zoomScaleNormal="115" workbookViewId="0">
      <selection activeCell="D350" sqref="D350"/>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732</v>
      </c>
      <c r="D1" s="328"/>
      <c r="E1" s="88"/>
      <c r="F1" s="88"/>
      <c r="G1" s="89" t="s">
        <v>186</v>
      </c>
      <c r="H1" s="325" t="s">
        <v>734</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733</v>
      </c>
      <c r="D2" s="328"/>
      <c r="E2" s="88"/>
      <c r="F2" s="88"/>
      <c r="G2" s="89" t="s">
        <v>207</v>
      </c>
      <c r="H2" s="325" t="s">
        <v>735</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FA_IMPORT_A02S7YP</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60</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3" t="s">
        <v>230</v>
      </c>
      <c r="H7" s="304"/>
      <c r="I7" s="33">
        <f>E8-I6</f>
        <v>12</v>
      </c>
      <c r="J7" s="288" t="s">
        <v>231</v>
      </c>
      <c r="K7" s="289"/>
      <c r="L7" s="34">
        <f>I11</f>
        <v>373</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0" t="s">
        <v>237</v>
      </c>
      <c r="H8" s="291"/>
      <c r="I8" s="35">
        <f>IF(E8=0,0,12-(MOD(I6,12)))</f>
        <v>12</v>
      </c>
      <c r="J8" s="288" t="s">
        <v>238</v>
      </c>
      <c r="K8" s="289"/>
      <c r="L8" s="39">
        <f>I12-I6</f>
        <v>372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12</v>
      </c>
      <c r="F9" s="88"/>
      <c r="G9" s="320" t="s">
        <v>242</v>
      </c>
      <c r="H9" s="43" t="s">
        <v>243</v>
      </c>
      <c r="I9" s="35">
        <f>IF(E9&lt;&gt;0,1,0)</f>
        <v>1</v>
      </c>
      <c r="J9" s="290" t="s">
        <v>244</v>
      </c>
      <c r="K9" s="291"/>
      <c r="L9" s="44">
        <f>'Cable Calculator'!D3</f>
        <v>110</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373</v>
      </c>
      <c r="F10" s="88"/>
      <c r="G10" s="321"/>
      <c r="H10" s="47" t="s">
        <v>248</v>
      </c>
      <c r="I10" s="35">
        <f>IF(E9&lt;&gt;0,E9,0)</f>
        <v>12</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0" t="s">
        <v>251</v>
      </c>
      <c r="H11" s="51" t="s">
        <v>252</v>
      </c>
      <c r="I11" s="112">
        <f>E10</f>
        <v>373</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432</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60</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60</v>
      </c>
      <c r="F17" s="32"/>
      <c r="G17" s="68" t="s">
        <v>277</v>
      </c>
      <c r="H17" s="69">
        <f>IF(I17=0,0,I17-(E17-1))</f>
        <v>373</v>
      </c>
      <c r="I17" s="70">
        <f>IF(E17=0,0,I12)</f>
        <v>432</v>
      </c>
      <c r="J17" s="71" t="s">
        <v>278</v>
      </c>
      <c r="K17" s="32"/>
      <c r="L17" s="233"/>
      <c r="M17" s="277" t="s">
        <v>731</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373-432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c r="D18" s="102"/>
      <c r="E18" s="32"/>
      <c r="F18" s="32"/>
      <c r="G18" s="68" t="s">
        <v>277</v>
      </c>
      <c r="H18" s="69">
        <f t="shared" ref="H18:H41" si="9">IF(E18=0,0,I18-(E18-1))</f>
        <v>0</v>
      </c>
      <c r="I18" s="70">
        <f t="shared" ref="I18:I41" si="10">IF(E18=0,0,H17-1)</f>
        <v>0</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0-0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61</v>
      </c>
      <c r="X28" s="84"/>
      <c r="Y28" s="78">
        <f>SUM(E17:E28)</f>
        <v>60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61</v>
      </c>
      <c r="X29" s="84"/>
      <c r="Y29" s="78">
        <f>SUM(E17:E29)</f>
        <v>60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61</v>
      </c>
      <c r="X30" s="84"/>
      <c r="Y30" s="78">
        <f>SUM(E17:E30)</f>
        <v>60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61</v>
      </c>
      <c r="X31" s="84"/>
      <c r="Y31" s="78">
        <f>SUM(E17:E31)</f>
        <v>60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61</v>
      </c>
      <c r="X32" s="84"/>
      <c r="Y32" s="78">
        <f>SUM(E17:E32)</f>
        <v>60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61</v>
      </c>
      <c r="X33" s="84"/>
      <c r="Y33" s="78">
        <f>SUM(E17:E33)</f>
        <v>60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61</v>
      </c>
      <c r="X34" s="84"/>
      <c r="Y34" s="78">
        <f>SUM(E17:E34)</f>
        <v>60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61</v>
      </c>
      <c r="X35" s="84"/>
      <c r="Y35" s="78">
        <f>SUM(E17:E35)</f>
        <v>60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61</v>
      </c>
      <c r="X36" s="84"/>
      <c r="Y36" s="78">
        <f>SUM(E17:E36)</f>
        <v>60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61</v>
      </c>
      <c r="X37" s="84"/>
      <c r="Y37" s="78">
        <f>SUM(E17:E37)</f>
        <v>60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61</v>
      </c>
      <c r="X38" s="84"/>
      <c r="Y38" s="78">
        <f>SUM(E17:E38)</f>
        <v>60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61</v>
      </c>
      <c r="X39" s="84"/>
      <c r="Y39" s="78">
        <f>SUM(E17:E39)</f>
        <v>60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61</v>
      </c>
      <c r="X40" s="84"/>
      <c r="Y40" s="78">
        <f>SUM(E17:E40)</f>
        <v>60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60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276</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3" t="s">
        <v>230</v>
      </c>
      <c r="H48" s="304"/>
      <c r="I48" s="33">
        <f>E49-I47</f>
        <v>12</v>
      </c>
      <c r="J48" s="288" t="s">
        <v>231</v>
      </c>
      <c r="K48" s="289"/>
      <c r="L48" s="34">
        <f>I52</f>
        <v>85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288</v>
      </c>
      <c r="F49" s="88"/>
      <c r="G49" s="290" t="s">
        <v>237</v>
      </c>
      <c r="H49" s="291"/>
      <c r="I49" s="35">
        <f>IF(E49=0,0,12-(MOD(I47,12)))</f>
        <v>12</v>
      </c>
      <c r="J49" s="288" t="s">
        <v>238</v>
      </c>
      <c r="K49" s="289"/>
      <c r="L49" s="39">
        <f>I53-I47</f>
        <v>84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320" t="s">
        <v>242</v>
      </c>
      <c r="H50" s="43" t="s">
        <v>243</v>
      </c>
      <c r="I50" s="35">
        <f>IF(E50&lt;&gt;0,1,0)</f>
        <v>1</v>
      </c>
      <c r="J50" s="290" t="s">
        <v>244</v>
      </c>
      <c r="K50" s="291"/>
      <c r="L50" s="44">
        <f>'Cable Calculator'!I3</f>
        <v>857</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v>
      </c>
      <c r="F51" s="88"/>
      <c r="G51" s="321"/>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24</v>
      </c>
      <c r="F52" s="88"/>
      <c r="G52" s="320" t="s">
        <v>251</v>
      </c>
      <c r="H52" s="51" t="s">
        <v>252</v>
      </c>
      <c r="I52" s="112">
        <f>E51</f>
        <v>85</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360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276</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502</v>
      </c>
      <c r="D58" s="102"/>
      <c r="E58" s="32">
        <v>216</v>
      </c>
      <c r="F58" s="32"/>
      <c r="G58" s="68" t="s">
        <v>277</v>
      </c>
      <c r="H58" s="69">
        <f>IF(I58=0,0,I58-(E58-1))</f>
        <v>145</v>
      </c>
      <c r="I58" s="70">
        <f>IF(E58=0,0,I53)</f>
        <v>360</v>
      </c>
      <c r="J58" s="71" t="s">
        <v>278</v>
      </c>
      <c r="K58" s="32"/>
      <c r="L58" s="233"/>
      <c r="M58" s="277" t="s">
        <v>436</v>
      </c>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145-360</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502</v>
      </c>
      <c r="D59" s="102"/>
      <c r="E59" s="32">
        <v>60</v>
      </c>
      <c r="F59" s="32"/>
      <c r="G59" s="68" t="s">
        <v>277</v>
      </c>
      <c r="H59" s="69">
        <f t="shared" ref="H59:H82" si="26">IF(E59=0,0,I59-(E59-1))</f>
        <v>85</v>
      </c>
      <c r="I59" s="70">
        <f t="shared" ref="I59:I82" si="27">IF(E59=0,0,H58-1)</f>
        <v>144</v>
      </c>
      <c r="J59" s="73" t="str">
        <f>IF(C59="","--",IF(AND(C59&lt;&gt;"FST",C59&lt;&gt;"TCF",BA58&lt;&gt;0),BA58,"--"))</f>
        <v>--</v>
      </c>
      <c r="K59" s="32"/>
      <c r="L59" s="233"/>
      <c r="M59" s="277" t="s">
        <v>436</v>
      </c>
      <c r="N59" s="277"/>
      <c r="O59" s="277"/>
      <c r="P59" s="277"/>
      <c r="Q59" s="277"/>
      <c r="R59" s="277"/>
      <c r="S59" s="277"/>
      <c r="T59" s="277"/>
      <c r="U59" s="278"/>
      <c r="V59" s="103"/>
      <c r="W59" s="72"/>
      <c r="X59" s="72"/>
      <c r="Y59" s="72"/>
      <c r="Z59" s="45">
        <v>10</v>
      </c>
      <c r="AA59" s="46">
        <v>109</v>
      </c>
      <c r="AB59" s="46">
        <v>120</v>
      </c>
      <c r="AC59" s="72">
        <f t="shared" si="17"/>
        <v>1</v>
      </c>
      <c r="AD59" s="72">
        <f t="shared" si="18"/>
        <v>1</v>
      </c>
      <c r="AE59" s="109" t="str">
        <f t="shared" si="19"/>
        <v>85-144</v>
      </c>
      <c r="AF59" s="109" t="str">
        <f t="shared" si="20"/>
        <v>N</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277</v>
      </c>
      <c r="X69" s="84"/>
      <c r="Y69" s="78">
        <f>SUM(E58:E69)</f>
        <v>276</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277</v>
      </c>
      <c r="X70" s="84"/>
      <c r="Y70" s="78">
        <f>SUM(E58:E70)</f>
        <v>276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277</v>
      </c>
      <c r="X71" s="84"/>
      <c r="Y71" s="78">
        <f>SUM(E58:E71)</f>
        <v>276</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277</v>
      </c>
      <c r="X72" s="84"/>
      <c r="Y72" s="78">
        <f>SUM(E58:E72)</f>
        <v>276</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277</v>
      </c>
      <c r="X73" s="84"/>
      <c r="Y73" s="78">
        <f>SUM(E58:E73)</f>
        <v>276</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277</v>
      </c>
      <c r="X74" s="84"/>
      <c r="Y74" s="78">
        <f>SUM(E58:E74)</f>
        <v>276</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277</v>
      </c>
      <c r="X75" s="84"/>
      <c r="Y75" s="78">
        <f>SUM(E58:E75)</f>
        <v>276</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277</v>
      </c>
      <c r="X76" s="84"/>
      <c r="Y76" s="78">
        <f>SUM(E58:E76)</f>
        <v>276</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277</v>
      </c>
      <c r="X77" s="84"/>
      <c r="Y77" s="78">
        <f>SUM(E58:E77)</f>
        <v>276</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277</v>
      </c>
      <c r="X78" s="84"/>
      <c r="Y78" s="78">
        <f>SUM(E58:E78)</f>
        <v>276</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277</v>
      </c>
      <c r="X79" s="84"/>
      <c r="Y79" s="78">
        <f>SUM(E58:E79)</f>
        <v>276</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277</v>
      </c>
      <c r="X80" s="84"/>
      <c r="Y80" s="78">
        <f>SUM(E58:E80)</f>
        <v>276</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277</v>
      </c>
      <c r="X81" s="84"/>
      <c r="Y81" s="78">
        <f>SUM(E58:E81)</f>
        <v>276</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276</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12</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1</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12</v>
      </c>
      <c r="J89" s="288" t="s">
        <v>231</v>
      </c>
      <c r="K89" s="289"/>
      <c r="L89" s="34">
        <f>I93</f>
        <v>805</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24</v>
      </c>
      <c r="F90" s="88"/>
      <c r="G90" s="290" t="s">
        <v>237</v>
      </c>
      <c r="H90" s="291"/>
      <c r="I90" s="35">
        <f>IF(E90=0,0,12-(MOD(I88,12)))</f>
        <v>12</v>
      </c>
      <c r="J90" s="288" t="s">
        <v>238</v>
      </c>
      <c r="K90" s="289"/>
      <c r="L90" s="39">
        <f>I94-I88</f>
        <v>804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0" t="s">
        <v>242</v>
      </c>
      <c r="H91" s="43" t="s">
        <v>243</v>
      </c>
      <c r="I91" s="35">
        <f>IF(E91&lt;&gt;0,1,0)</f>
        <v>1</v>
      </c>
      <c r="J91" s="290" t="s">
        <v>244</v>
      </c>
      <c r="K91" s="291"/>
      <c r="L91" s="44">
        <f>'Cable Calculator'!N3</f>
        <v>702</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805</v>
      </c>
      <c r="F92" s="88"/>
      <c r="G92" s="32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1</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1</v>
      </c>
      <c r="AL92" s="109" t="str">
        <f>IF($E89="RPX-T",COUNTIFS($C99:$C123,"FST",$E99:$E123,"12"),"0")</f>
        <v>0</v>
      </c>
      <c r="BA92" s="227"/>
    </row>
    <row r="93" spans="1:53" ht="16.5" customHeight="1" thickTop="1" thickBot="1" x14ac:dyDescent="0.3">
      <c r="A93" s="88"/>
      <c r="B93" s="36" t="s">
        <v>249</v>
      </c>
      <c r="C93" s="30">
        <v>0</v>
      </c>
      <c r="D93" s="49" t="s">
        <v>250</v>
      </c>
      <c r="E93" s="50">
        <f>E90/12</f>
        <v>2</v>
      </c>
      <c r="F93" s="88"/>
      <c r="G93" s="320" t="s">
        <v>251</v>
      </c>
      <c r="H93" s="51" t="s">
        <v>252</v>
      </c>
      <c r="I93" s="112">
        <f>E92</f>
        <v>805</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1"/>
      <c r="H94" s="47" t="s">
        <v>257</v>
      </c>
      <c r="I94" s="35">
        <f>IF(E92="","0",IF(AND(E89="EUC",E90=432), I93+(203-E91),IF(E92=0,0,(E92+(E90-E91)-1))))</f>
        <v>816</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12</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737</v>
      </c>
      <c r="E99" s="32">
        <v>12</v>
      </c>
      <c r="F99" s="32" t="s">
        <v>493</v>
      </c>
      <c r="G99" s="68" t="s">
        <v>277</v>
      </c>
      <c r="H99" s="69">
        <f>IF(I99=0,0,I99-(E99-1))</f>
        <v>805</v>
      </c>
      <c r="I99" s="70">
        <f>IF(E99=0,0,I94)</f>
        <v>816</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805-816</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c r="D100" s="102"/>
      <c r="E100" s="32"/>
      <c r="F100" s="32"/>
      <c r="G100" s="68" t="s">
        <v>277</v>
      </c>
      <c r="H100" s="69">
        <f t="shared" ref="H100:H123" si="43">IF(E100=0,0,I100-(E100-1))</f>
        <v>0</v>
      </c>
      <c r="I100" s="70">
        <f t="shared" ref="I100:I123" si="44">IF(E100=0,0,H99-1)</f>
        <v>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1</v>
      </c>
      <c r="AE100" s="109" t="str">
        <f t="shared" si="36"/>
        <v>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c r="D101" s="102"/>
      <c r="E101" s="32"/>
      <c r="F101" s="32"/>
      <c r="G101" s="75" t="s">
        <v>277</v>
      </c>
      <c r="H101" s="69">
        <f t="shared" si="43"/>
        <v>0</v>
      </c>
      <c r="I101" s="70">
        <f t="shared" si="44"/>
        <v>0</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1</v>
      </c>
      <c r="AE101" s="109" t="str">
        <f t="shared" si="36"/>
        <v>0-0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c r="D102" s="102"/>
      <c r="E102" s="32"/>
      <c r="F102" s="32"/>
      <c r="G102" s="68" t="s">
        <v>277</v>
      </c>
      <c r="H102" s="69">
        <f t="shared" si="43"/>
        <v>0</v>
      </c>
      <c r="I102" s="70">
        <f t="shared" si="44"/>
        <v>0</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1</v>
      </c>
      <c r="AE102" s="109" t="str">
        <f t="shared" si="36"/>
        <v>0-0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13</v>
      </c>
      <c r="X110" s="84"/>
      <c r="Y110" s="78">
        <f>SUM(E99:E110)</f>
        <v>12</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13</v>
      </c>
      <c r="X111" s="84"/>
      <c r="Y111" s="78">
        <f>SUM(E99:E111)</f>
        <v>12</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13</v>
      </c>
      <c r="X112" s="84"/>
      <c r="Y112" s="78">
        <f>SUM(E99:E112)</f>
        <v>12</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13</v>
      </c>
      <c r="X113" s="84"/>
      <c r="Y113" s="78">
        <f>SUM(E99:E113)</f>
        <v>12</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13</v>
      </c>
      <c r="X114" s="84"/>
      <c r="Y114" s="78">
        <f>SUM(E99:E114)</f>
        <v>12</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13</v>
      </c>
      <c r="X115" s="84"/>
      <c r="Y115" s="78">
        <f>SUM(E99:E115)</f>
        <v>12</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13</v>
      </c>
      <c r="X116" s="84"/>
      <c r="Y116" s="78">
        <f>SUM(E99:E116)</f>
        <v>12</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13</v>
      </c>
      <c r="X117" s="84"/>
      <c r="Y117" s="78">
        <f>SUM(E99:E117)</f>
        <v>12</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13</v>
      </c>
      <c r="X118" s="84"/>
      <c r="Y118" s="78">
        <f>SUM(E99:E118)</f>
        <v>12</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13</v>
      </c>
      <c r="X119" s="84"/>
      <c r="Y119" s="78">
        <f>SUM(E99:E119)</f>
        <v>12</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13</v>
      </c>
      <c r="X120" s="84"/>
      <c r="Y120" s="78">
        <f>SUM(E99:E120)</f>
        <v>12</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13</v>
      </c>
      <c r="X121" s="84"/>
      <c r="Y121" s="78">
        <f>SUM(E99:E121)</f>
        <v>12</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13</v>
      </c>
      <c r="X122" s="84"/>
      <c r="Y122" s="78">
        <f>SUM(E99:E122)</f>
        <v>12</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12</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24</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48</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3" t="s">
        <v>230</v>
      </c>
      <c r="H130" s="304"/>
      <c r="I130" s="33">
        <f>E131-I129</f>
        <v>0</v>
      </c>
      <c r="J130" s="288" t="s">
        <v>231</v>
      </c>
      <c r="K130" s="289"/>
      <c r="L130" s="34">
        <f>I134</f>
        <v>697</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290" t="s">
        <v>237</v>
      </c>
      <c r="H131" s="291"/>
      <c r="I131" s="35">
        <f>IF(E131=0,0,12-(MOD(I129,12)))</f>
        <v>12</v>
      </c>
      <c r="J131" s="288" t="s">
        <v>238</v>
      </c>
      <c r="K131" s="289"/>
      <c r="L131" s="39">
        <f>I135-I129</f>
        <v>696</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0" t="s">
        <v>242</v>
      </c>
      <c r="H132" s="43" t="s">
        <v>243</v>
      </c>
      <c r="I132" s="35">
        <f>IF(E132&lt;&gt;0,1,0)</f>
        <v>0</v>
      </c>
      <c r="J132" s="290" t="s">
        <v>244</v>
      </c>
      <c r="K132" s="291"/>
      <c r="L132" s="44">
        <f>'Cable Calculator'!S3</f>
        <v>1040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697</v>
      </c>
      <c r="F133" s="88"/>
      <c r="G133" s="321"/>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4</v>
      </c>
      <c r="F134" s="88"/>
      <c r="G134" s="320" t="s">
        <v>251</v>
      </c>
      <c r="H134" s="51" t="s">
        <v>252</v>
      </c>
      <c r="I134" s="112">
        <f>E133</f>
        <v>697</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1"/>
      <c r="H135" s="47" t="s">
        <v>257</v>
      </c>
      <c r="I135" s="35">
        <f>IF(E133="","0",IF(AND(E130="EUC",E131=432), I134+(203-E132),IF(E133=0,0,(E133+(E131-E132)-1))))</f>
        <v>744</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48</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48</v>
      </c>
      <c r="F140" s="32"/>
      <c r="G140" s="68" t="s">
        <v>277</v>
      </c>
      <c r="H140" s="69">
        <f>IF(I140=0,0,I140-(E140-1))</f>
        <v>697</v>
      </c>
      <c r="I140" s="70">
        <f>IF(E140=0,0,I135)</f>
        <v>744</v>
      </c>
      <c r="J140" s="71" t="s">
        <v>278</v>
      </c>
      <c r="K140" s="32"/>
      <c r="L140" s="233"/>
      <c r="M140" s="277" t="s">
        <v>413</v>
      </c>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697-744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49</v>
      </c>
      <c r="X151" s="84"/>
      <c r="Y151" s="78">
        <f>SUM(E140:E151)</f>
        <v>48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49</v>
      </c>
      <c r="X152" s="84"/>
      <c r="Y152" s="78">
        <f>SUM(E140:E152)</f>
        <v>48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49</v>
      </c>
      <c r="X153" s="84"/>
      <c r="Y153" s="78">
        <f>SUM(E140:E153)</f>
        <v>48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49</v>
      </c>
      <c r="X154" s="84"/>
      <c r="Y154" s="78">
        <f>SUM(E140:E154)</f>
        <v>48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49</v>
      </c>
      <c r="X155" s="84"/>
      <c r="Y155" s="78">
        <f>SUM(E140:E155)</f>
        <v>48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49</v>
      </c>
      <c r="X156" s="84"/>
      <c r="Y156" s="78">
        <f>SUM(E140:E156)</f>
        <v>48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49</v>
      </c>
      <c r="X157" s="84"/>
      <c r="Y157" s="78">
        <f>SUM(E140:E157)</f>
        <v>48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49</v>
      </c>
      <c r="X158" s="84"/>
      <c r="Y158" s="78">
        <f>SUM(E140:E158)</f>
        <v>48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49</v>
      </c>
      <c r="X159" s="84"/>
      <c r="Y159" s="78">
        <f>SUM(E140:E159)</f>
        <v>48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49</v>
      </c>
      <c r="X160" s="84"/>
      <c r="Y160" s="78">
        <f>SUM(E140:E160)</f>
        <v>48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49</v>
      </c>
      <c r="X161" s="84"/>
      <c r="Y161" s="78">
        <f>SUM(E140:E161)</f>
        <v>48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49</v>
      </c>
      <c r="X162" s="84"/>
      <c r="Y162" s="78">
        <f>SUM(E140:E162)</f>
        <v>48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49</v>
      </c>
      <c r="X163" s="84"/>
      <c r="Y163" s="78">
        <f>SUM(E140:E163)</f>
        <v>48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48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240</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3" t="s">
        <v>230</v>
      </c>
      <c r="H171" s="304"/>
      <c r="I171" s="33">
        <f>E172-I170</f>
        <v>48</v>
      </c>
      <c r="J171" s="288" t="s">
        <v>231</v>
      </c>
      <c r="K171" s="289"/>
      <c r="L171" s="34">
        <f>I175</f>
        <v>85</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288</v>
      </c>
      <c r="F172" s="88"/>
      <c r="G172" s="290" t="s">
        <v>237</v>
      </c>
      <c r="H172" s="291"/>
      <c r="I172" s="35">
        <f>IF(E172=0,0,12-(MOD(I170,12)))</f>
        <v>12</v>
      </c>
      <c r="J172" s="288" t="s">
        <v>238</v>
      </c>
      <c r="K172" s="289"/>
      <c r="L172" s="39">
        <f>I176-I170</f>
        <v>84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48</v>
      </c>
      <c r="F173" s="88"/>
      <c r="G173" s="320" t="s">
        <v>242</v>
      </c>
      <c r="H173" s="43" t="s">
        <v>243</v>
      </c>
      <c r="I173" s="35">
        <f>IF(E173&lt;&gt;0,1,0)</f>
        <v>1</v>
      </c>
      <c r="J173" s="290" t="s">
        <v>244</v>
      </c>
      <c r="K173" s="291"/>
      <c r="L173" s="44">
        <f>'Cable Calculator'!X3</f>
        <v>880</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85</v>
      </c>
      <c r="F174" s="88"/>
      <c r="G174" s="321"/>
      <c r="H174" s="47" t="s">
        <v>248</v>
      </c>
      <c r="I174" s="35">
        <f>IF(E173&lt;&gt;0,E173,0)</f>
        <v>48</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24</v>
      </c>
      <c r="F175" s="88"/>
      <c r="G175" s="320" t="s">
        <v>251</v>
      </c>
      <c r="H175" s="51" t="s">
        <v>252</v>
      </c>
      <c r="I175" s="112">
        <f>E174</f>
        <v>85</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324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240</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502</v>
      </c>
      <c r="D181" s="102"/>
      <c r="E181" s="32">
        <v>36</v>
      </c>
      <c r="F181" s="32"/>
      <c r="G181" s="68" t="s">
        <v>277</v>
      </c>
      <c r="H181" s="69">
        <f>IF(I181=0,0,I181-(E181-1))</f>
        <v>289</v>
      </c>
      <c r="I181" s="70">
        <f>IF(E181=0,0,I176)</f>
        <v>324</v>
      </c>
      <c r="J181" s="71" t="s">
        <v>278</v>
      </c>
      <c r="K181" s="32"/>
      <c r="L181" s="233"/>
      <c r="M181" s="277" t="s">
        <v>438</v>
      </c>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289-324</v>
      </c>
      <c r="AF181" s="109" t="str">
        <f t="shared" ref="AF181:AF205" si="71">IF(C181="Field SPL","N","Y")</f>
        <v>N</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144</v>
      </c>
      <c r="F182" s="32"/>
      <c r="G182" s="68" t="s">
        <v>277</v>
      </c>
      <c r="H182" s="69">
        <f t="shared" ref="H182:H205" si="77">IF(E182=0,0,I182-(E182-1))</f>
        <v>145</v>
      </c>
      <c r="I182" s="70">
        <f t="shared" ref="I182:I205" si="78">IF(E182=0,0,H181-1)</f>
        <v>288</v>
      </c>
      <c r="J182" s="73" t="str">
        <f>IF(C182="","--",IF(AND(C182&lt;&gt;"FST",C182&lt;&gt;"TCF",BA181&lt;&gt;0),BA181,"--"))</f>
        <v>--</v>
      </c>
      <c r="K182" s="32"/>
      <c r="L182" s="233"/>
      <c r="M182" s="277" t="s">
        <v>440</v>
      </c>
      <c r="N182" s="277"/>
      <c r="O182" s="277"/>
      <c r="P182" s="277"/>
      <c r="Q182" s="277"/>
      <c r="R182" s="277"/>
      <c r="S182" s="277"/>
      <c r="T182" s="277"/>
      <c r="U182" s="278"/>
      <c r="V182" s="103"/>
      <c r="W182" s="72"/>
      <c r="X182" s="72"/>
      <c r="Y182" s="72"/>
      <c r="Z182" s="45">
        <v>10</v>
      </c>
      <c r="AA182" s="46">
        <v>109</v>
      </c>
      <c r="AB182" s="46">
        <v>120</v>
      </c>
      <c r="AC182" s="72">
        <f t="shared" si="68"/>
        <v>1</v>
      </c>
      <c r="AD182" s="72">
        <f t="shared" si="69"/>
        <v>1</v>
      </c>
      <c r="AE182" s="109" t="str">
        <f t="shared" si="70"/>
        <v>145-288</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60</v>
      </c>
      <c r="F183" s="32"/>
      <c r="G183" s="75" t="s">
        <v>277</v>
      </c>
      <c r="H183" s="69">
        <f t="shared" si="77"/>
        <v>85</v>
      </c>
      <c r="I183" s="70">
        <f t="shared" si="78"/>
        <v>144</v>
      </c>
      <c r="J183" s="73" t="str">
        <f t="shared" ref="J183:J205" si="79">IF(C183="","--",IF(AND(C183&lt;&gt;"FST",C183&lt;&gt;"TCF",BA182&lt;&gt;0),BA182,"--"))</f>
        <v>--</v>
      </c>
      <c r="K183" s="32"/>
      <c r="L183" s="233"/>
      <c r="M183" s="277" t="s">
        <v>440</v>
      </c>
      <c r="N183" s="277"/>
      <c r="O183" s="277"/>
      <c r="P183" s="277"/>
      <c r="Q183" s="277"/>
      <c r="R183" s="277"/>
      <c r="S183" s="277"/>
      <c r="T183" s="277"/>
      <c r="U183" s="278"/>
      <c r="V183" s="103"/>
      <c r="W183" s="72"/>
      <c r="X183" s="72"/>
      <c r="Y183" s="72"/>
      <c r="Z183" s="45">
        <v>11</v>
      </c>
      <c r="AA183" s="46">
        <v>121</v>
      </c>
      <c r="AB183" s="46">
        <v>132</v>
      </c>
      <c r="AC183" s="72">
        <f t="shared" si="68"/>
        <v>1</v>
      </c>
      <c r="AD183" s="72">
        <f t="shared" si="69"/>
        <v>1</v>
      </c>
      <c r="AE183" s="109" t="str">
        <f t="shared" si="70"/>
        <v>85-144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241</v>
      </c>
      <c r="X192" s="84"/>
      <c r="Y192" s="78">
        <f>SUM(E181:E192)</f>
        <v>240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241</v>
      </c>
      <c r="X193" s="84"/>
      <c r="Y193" s="78">
        <f>SUM(E181:E193)</f>
        <v>240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241</v>
      </c>
      <c r="X194" s="84"/>
      <c r="Y194" s="78">
        <f>SUM(E181:E194)</f>
        <v>240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241</v>
      </c>
      <c r="X195" s="84"/>
      <c r="Y195" s="78">
        <f>SUM(E181:E195)</f>
        <v>240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241</v>
      </c>
      <c r="X196" s="84"/>
      <c r="Y196" s="78">
        <f>SUM(E181:E196)</f>
        <v>240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241</v>
      </c>
      <c r="X197" s="84"/>
      <c r="Y197" s="78">
        <f>SUM(E181:E197)</f>
        <v>240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241</v>
      </c>
      <c r="X198" s="84"/>
      <c r="Y198" s="78">
        <f>SUM(E181:E198)</f>
        <v>240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241</v>
      </c>
      <c r="X199" s="84"/>
      <c r="Y199" s="78">
        <f>SUM(E181:E199)</f>
        <v>240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241</v>
      </c>
      <c r="X200" s="84"/>
      <c r="Y200" s="78">
        <f>SUM(E181:E200)</f>
        <v>240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241</v>
      </c>
      <c r="X201" s="84"/>
      <c r="Y201" s="78">
        <f>SUM(E181:E201)</f>
        <v>240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241</v>
      </c>
      <c r="X202" s="84"/>
      <c r="Y202" s="78">
        <f>SUM(E181:E202)</f>
        <v>240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241</v>
      </c>
      <c r="X203" s="84"/>
      <c r="Y203" s="78">
        <f>SUM(E181:E203)</f>
        <v>240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241</v>
      </c>
      <c r="X204" s="84"/>
      <c r="Y204" s="78">
        <f>SUM(E181:E204)</f>
        <v>240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120</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24</v>
      </c>
      <c r="J212" s="288" t="s">
        <v>231</v>
      </c>
      <c r="K212" s="289"/>
      <c r="L212" s="34">
        <f>I216</f>
        <v>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0" t="s">
        <v>237</v>
      </c>
      <c r="H213" s="291"/>
      <c r="I213" s="35">
        <f>IF(E213=0,0,12-(MOD(I211,12)))</f>
        <v>12</v>
      </c>
      <c r="J213" s="288" t="s">
        <v>238</v>
      </c>
      <c r="K213" s="289"/>
      <c r="L213" s="39">
        <f>I217-I211</f>
        <v>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24</v>
      </c>
      <c r="F214" s="88"/>
      <c r="G214" s="320" t="s">
        <v>242</v>
      </c>
      <c r="H214" s="43" t="s">
        <v>243</v>
      </c>
      <c r="I214" s="35">
        <f>IF(E214&lt;&gt;0,1,0)</f>
        <v>1</v>
      </c>
      <c r="J214" s="290" t="s">
        <v>244</v>
      </c>
      <c r="K214" s="291"/>
      <c r="L214" s="44">
        <f>'Cable Calculator'!AC3</f>
        <v>730</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85</v>
      </c>
      <c r="F215" s="88"/>
      <c r="G215" s="321"/>
      <c r="H215" s="47" t="s">
        <v>248</v>
      </c>
      <c r="I215" s="35">
        <f>IF(E214&lt;&gt;0,E214,0)</f>
        <v>24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0" t="s">
        <v>251</v>
      </c>
      <c r="H216" s="51" t="s">
        <v>252</v>
      </c>
      <c r="I216" s="112">
        <f>E215</f>
        <v>85</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204</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120</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120</v>
      </c>
      <c r="F222" s="32"/>
      <c r="G222" s="68" t="s">
        <v>277</v>
      </c>
      <c r="H222" s="69">
        <f>IF(I222=0,0,I222-(E222-1))</f>
        <v>85</v>
      </c>
      <c r="I222" s="70">
        <f>IF(E222=0,0,I217)</f>
        <v>204</v>
      </c>
      <c r="J222" s="71" t="s">
        <v>278</v>
      </c>
      <c r="K222" s="32"/>
      <c r="L222" s="233"/>
      <c r="M222" s="277" t="s">
        <v>738</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85-204</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121</v>
      </c>
      <c r="X233" s="84"/>
      <c r="Y233" s="78">
        <f>SUM(E222:E233)</f>
        <v>120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121</v>
      </c>
      <c r="X234" s="84"/>
      <c r="Y234" s="78">
        <f>SUM(E222:E234)</f>
        <v>120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121</v>
      </c>
      <c r="X235" s="84"/>
      <c r="Y235" s="78">
        <f>SUM(E222:E235)</f>
        <v>120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121</v>
      </c>
      <c r="X236" s="84"/>
      <c r="Y236" s="78">
        <f>SUM(E222:E236)</f>
        <v>120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121</v>
      </c>
      <c r="X237" s="84"/>
      <c r="Y237" s="78">
        <f>SUM(E222:E237)</f>
        <v>120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121</v>
      </c>
      <c r="X238" s="84"/>
      <c r="Y238" s="78">
        <f>SUM(E222:E238)</f>
        <v>120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121</v>
      </c>
      <c r="X239" s="84"/>
      <c r="Y239" s="78">
        <f>SUM(E222:E239)</f>
        <v>120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121</v>
      </c>
      <c r="X240" s="84"/>
      <c r="Y240" s="78">
        <f>SUM(E222:E240)</f>
        <v>120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121</v>
      </c>
      <c r="X241" s="84"/>
      <c r="Y241" s="78">
        <f>SUM(E222:E241)</f>
        <v>120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121</v>
      </c>
      <c r="X242" s="84"/>
      <c r="Y242" s="78">
        <f>SUM(E222:E242)</f>
        <v>120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121</v>
      </c>
      <c r="X243" s="84"/>
      <c r="Y243" s="78">
        <f>SUM(E222:E243)</f>
        <v>120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121</v>
      </c>
      <c r="X244" s="84"/>
      <c r="Y244" s="78">
        <f>SUM(E222:E244)</f>
        <v>120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121</v>
      </c>
      <c r="X245" s="84"/>
      <c r="Y245" s="78">
        <f>SUM(E222:E245)</f>
        <v>120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120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96</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3" t="s">
        <v>230</v>
      </c>
      <c r="H253" s="304"/>
      <c r="I253" s="33">
        <f>E254-I252</f>
        <v>48</v>
      </c>
      <c r="J253" s="288" t="s">
        <v>231</v>
      </c>
      <c r="K253" s="289"/>
      <c r="L253" s="34">
        <f>I257</f>
        <v>85</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144</v>
      </c>
      <c r="F254" s="88"/>
      <c r="G254" s="290" t="s">
        <v>237</v>
      </c>
      <c r="H254" s="291"/>
      <c r="I254" s="35">
        <f>IF(E254=0,0,12-(MOD(I252,12)))</f>
        <v>12</v>
      </c>
      <c r="J254" s="288" t="s">
        <v>238</v>
      </c>
      <c r="K254" s="289"/>
      <c r="L254" s="39">
        <f>I258-I252</f>
        <v>84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48</v>
      </c>
      <c r="F255" s="88"/>
      <c r="G255" s="320" t="s">
        <v>242</v>
      </c>
      <c r="H255" s="43" t="s">
        <v>243</v>
      </c>
      <c r="I255" s="35">
        <f>IF(E255&lt;&gt;0,1,0)</f>
        <v>1</v>
      </c>
      <c r="J255" s="290" t="s">
        <v>244</v>
      </c>
      <c r="K255" s="291"/>
      <c r="L255" s="44">
        <f>'Cable Calculator'!AH3</f>
        <v>870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85</v>
      </c>
      <c r="F256" s="88"/>
      <c r="G256" s="321"/>
      <c r="H256" s="47" t="s">
        <v>248</v>
      </c>
      <c r="I256" s="35">
        <f>IF(E255&lt;&gt;0,E255,0)</f>
        <v>48</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12</v>
      </c>
      <c r="F257" s="88"/>
      <c r="G257" s="320" t="s">
        <v>251</v>
      </c>
      <c r="H257" s="51" t="s">
        <v>252</v>
      </c>
      <c r="I257" s="112">
        <f>E256</f>
        <v>85</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180</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96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502</v>
      </c>
      <c r="D263" s="102"/>
      <c r="E263" s="32">
        <v>24</v>
      </c>
      <c r="F263" s="32"/>
      <c r="G263" s="68" t="s">
        <v>277</v>
      </c>
      <c r="H263" s="69">
        <f>IF(I263=0,0,I263-(E263-1))</f>
        <v>157</v>
      </c>
      <c r="I263" s="70">
        <f>IF(E263=0,0,I258)</f>
        <v>180</v>
      </c>
      <c r="J263" s="71" t="s">
        <v>278</v>
      </c>
      <c r="K263" s="32"/>
      <c r="L263" s="233"/>
      <c r="M263" s="277" t="s">
        <v>740</v>
      </c>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157-180</v>
      </c>
      <c r="AF263" s="109" t="str">
        <f t="shared" ref="AF263:AF287" si="105">IF(C263="Field SPL","N","Y")</f>
        <v>N</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c r="E264" s="32">
        <v>72</v>
      </c>
      <c r="F264" s="32"/>
      <c r="G264" s="68" t="s">
        <v>277</v>
      </c>
      <c r="H264" s="69">
        <f t="shared" ref="H264:H287" si="111">IF(E264=0,0,I264-(E264-1))</f>
        <v>85</v>
      </c>
      <c r="I264" s="70">
        <f t="shared" ref="I264:I287" si="112">IF(E264=0,0,H263-1)</f>
        <v>156</v>
      </c>
      <c r="J264" s="73" t="str">
        <f>IF(C264="","--",IF(AND(C264&lt;&gt;"FST",C264&lt;&gt;"TCF",BA263&lt;&gt;0),BA263,"--"))</f>
        <v>--</v>
      </c>
      <c r="K264" s="32"/>
      <c r="L264" s="233"/>
      <c r="M264" s="277" t="s">
        <v>741</v>
      </c>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1</v>
      </c>
      <c r="AE264" s="109" t="str">
        <f t="shared" si="104"/>
        <v>85-156</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97</v>
      </c>
      <c r="X274" s="84"/>
      <c r="Y274" s="78">
        <f>SUM(E263:E274)</f>
        <v>96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97</v>
      </c>
      <c r="X275" s="84"/>
      <c r="Y275" s="78">
        <f>SUM(E263:E275)</f>
        <v>96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97</v>
      </c>
      <c r="X276" s="84"/>
      <c r="Y276" s="78">
        <f>SUM(E263:E276)</f>
        <v>96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97</v>
      </c>
      <c r="X277" s="84"/>
      <c r="Y277" s="78">
        <f>SUM(E263:E277)</f>
        <v>96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97</v>
      </c>
      <c r="X278" s="84"/>
      <c r="Y278" s="78">
        <f>SUM(E263:E278)</f>
        <v>96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97</v>
      </c>
      <c r="X279" s="84"/>
      <c r="Y279" s="78">
        <f>SUM(E263:E279)</f>
        <v>96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97</v>
      </c>
      <c r="X280" s="84"/>
      <c r="Y280" s="78">
        <f>SUM(E263:E280)</f>
        <v>96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97</v>
      </c>
      <c r="X281" s="84"/>
      <c r="Y281" s="78">
        <f>SUM(E263:E281)</f>
        <v>96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97</v>
      </c>
      <c r="X282" s="84"/>
      <c r="Y282" s="78">
        <f>SUM(E263:E282)</f>
        <v>96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97</v>
      </c>
      <c r="X283" s="84"/>
      <c r="Y283" s="78">
        <f>SUM(E263:E283)</f>
        <v>96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97</v>
      </c>
      <c r="X284" s="84"/>
      <c r="Y284" s="78">
        <f>SUM(E263:E284)</f>
        <v>96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97</v>
      </c>
      <c r="X285" s="84"/>
      <c r="Y285" s="78">
        <f>SUM(E263:E285)</f>
        <v>96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97</v>
      </c>
      <c r="X286" s="84"/>
      <c r="Y286" s="78">
        <f>SUM(E263:E286)</f>
        <v>96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96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24</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3" t="s">
        <v>230</v>
      </c>
      <c r="H294" s="304"/>
      <c r="I294" s="33">
        <f>E295-I293</f>
        <v>0</v>
      </c>
      <c r="J294" s="288" t="s">
        <v>231</v>
      </c>
      <c r="K294" s="289"/>
      <c r="L294" s="34">
        <f>I298</f>
        <v>157</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0" t="s">
        <v>237</v>
      </c>
      <c r="H295" s="291"/>
      <c r="I295" s="35">
        <f>IF(E295=0,0,12-(MOD(I293,12)))</f>
        <v>12</v>
      </c>
      <c r="J295" s="288" t="s">
        <v>238</v>
      </c>
      <c r="K295" s="289"/>
      <c r="L295" s="39">
        <f>I299-I293</f>
        <v>156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0" t="s">
        <v>242</v>
      </c>
      <c r="H296" s="43" t="s">
        <v>243</v>
      </c>
      <c r="I296" s="35">
        <f>IF(E296&lt;&gt;0,1,0)</f>
        <v>0</v>
      </c>
      <c r="J296" s="290" t="s">
        <v>244</v>
      </c>
      <c r="K296" s="291"/>
      <c r="L296" s="44">
        <f>'Cable Calculator'!AM3</f>
        <v>1140</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157</v>
      </c>
      <c r="F297" s="88"/>
      <c r="G297" s="32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0" t="s">
        <v>251</v>
      </c>
      <c r="H298" s="51" t="s">
        <v>252</v>
      </c>
      <c r="I298" s="112">
        <f>E297</f>
        <v>157</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1"/>
      <c r="H299" s="47" t="s">
        <v>257</v>
      </c>
      <c r="I299" s="35">
        <f>IF(E297="","0",IF(AND(E294="EUC",E295=432), I298+(203-E296),IF(E297=0,0,(E297+(E295-E296)-1))))</f>
        <v>180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24</v>
      </c>
      <c r="F304" s="32"/>
      <c r="G304" s="68" t="s">
        <v>277</v>
      </c>
      <c r="H304" s="69">
        <f>IF(I304=0,0,I304-(E304-1))</f>
        <v>157</v>
      </c>
      <c r="I304" s="70">
        <f>IF(E304=0,0,I299)</f>
        <v>180</v>
      </c>
      <c r="J304" s="71" t="s">
        <v>278</v>
      </c>
      <c r="K304" s="32"/>
      <c r="L304" s="233"/>
      <c r="M304" s="277" t="s">
        <v>739</v>
      </c>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157-180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0</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3" t="s">
        <v>230</v>
      </c>
      <c r="H335" s="304"/>
      <c r="I335" s="33">
        <f>E336-I334</f>
        <v>0</v>
      </c>
      <c r="J335" s="288" t="s">
        <v>231</v>
      </c>
      <c r="K335" s="289"/>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290" t="s">
        <v>237</v>
      </c>
      <c r="H336" s="291"/>
      <c r="I336" s="35">
        <f>IF(E336=0,0,12-(MOD(I334,12)))</f>
        <v>0</v>
      </c>
      <c r="J336" s="288" t="s">
        <v>238</v>
      </c>
      <c r="K336" s="289"/>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320" t="s">
        <v>242</v>
      </c>
      <c r="H337" s="43" t="s">
        <v>243</v>
      </c>
      <c r="I337" s="35">
        <f>IF(E337&lt;&gt;0,1,0)</f>
        <v>0</v>
      </c>
      <c r="J337" s="290" t="s">
        <v>244</v>
      </c>
      <c r="K337" s="291"/>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32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320" t="s">
        <v>251</v>
      </c>
      <c r="H339" s="51" t="s">
        <v>252</v>
      </c>
      <c r="I339" s="112">
        <f>E338</f>
        <v>0</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321"/>
      <c r="H340" s="47" t="s">
        <v>257</v>
      </c>
      <c r="I340" s="35" t="str">
        <f>IF(E338="","0",IF(AND(E335="EUC",E336=432), I339+(203-E337),IF(E338=0,0,(E338+(E336-E337)-1))))</f>
        <v>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0</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3" t="s">
        <v>230</v>
      </c>
      <c r="H376" s="304"/>
      <c r="I376" s="33">
        <f>E377-I375</f>
        <v>0</v>
      </c>
      <c r="J376" s="288" t="s">
        <v>231</v>
      </c>
      <c r="K376" s="289"/>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290" t="s">
        <v>237</v>
      </c>
      <c r="H377" s="291"/>
      <c r="I377" s="35">
        <f>IF(E377=0,0,12-(MOD(I375,12)))</f>
        <v>0</v>
      </c>
      <c r="J377" s="288" t="s">
        <v>238</v>
      </c>
      <c r="K377" s="289"/>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320" t="s">
        <v>242</v>
      </c>
      <c r="H378" s="43" t="s">
        <v>243</v>
      </c>
      <c r="I378" s="35">
        <f>IF(E378&lt;&gt;0,1,0)</f>
        <v>0</v>
      </c>
      <c r="J378" s="290" t="s">
        <v>244</v>
      </c>
      <c r="K378" s="291"/>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320" t="s">
        <v>251</v>
      </c>
      <c r="H380" s="51" t="s">
        <v>252</v>
      </c>
      <c r="I380" s="112">
        <f>E379</f>
        <v>0</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321"/>
      <c r="H381" s="47" t="s">
        <v>257</v>
      </c>
      <c r="I381" s="35" t="str">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0</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3" t="s">
        <v>230</v>
      </c>
      <c r="H417" s="304"/>
      <c r="I417" s="33">
        <f>E418-I416</f>
        <v>0</v>
      </c>
      <c r="J417" s="288" t="s">
        <v>231</v>
      </c>
      <c r="K417" s="289"/>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290" t="s">
        <v>237</v>
      </c>
      <c r="H418" s="291"/>
      <c r="I418" s="35">
        <f>IF(E418=0,0,12-(MOD(I416,12)))</f>
        <v>0</v>
      </c>
      <c r="J418" s="288" t="s">
        <v>238</v>
      </c>
      <c r="K418" s="289"/>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320" t="s">
        <v>242</v>
      </c>
      <c r="H419" s="43" t="s">
        <v>243</v>
      </c>
      <c r="I419" s="35">
        <f>IF(E419&lt;&gt;0,1,0)</f>
        <v>0</v>
      </c>
      <c r="J419" s="290" t="s">
        <v>244</v>
      </c>
      <c r="K419" s="291"/>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32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320" t="s">
        <v>251</v>
      </c>
      <c r="H421" s="51" t="s">
        <v>252</v>
      </c>
      <c r="I421" s="112">
        <f>E420</f>
        <v>0</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321"/>
      <c r="H422" s="47" t="s">
        <v>257</v>
      </c>
      <c r="I422" s="35" t="str">
        <f>IF(E420="","0",IF(AND(E417="EUC",E418=432), I421+(203-E419),IF(E420=0,0,(E420+(E418-E419)-1))))</f>
        <v>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0</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3" t="s">
        <v>230</v>
      </c>
      <c r="H458" s="304"/>
      <c r="I458" s="33">
        <f>E459-I457</f>
        <v>0</v>
      </c>
      <c r="J458" s="288" t="s">
        <v>231</v>
      </c>
      <c r="K458" s="289"/>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290" t="s">
        <v>237</v>
      </c>
      <c r="H459" s="291"/>
      <c r="I459" s="35">
        <f>IF(E459=0,0,12-(MOD(I457,12)))</f>
        <v>0</v>
      </c>
      <c r="J459" s="288" t="s">
        <v>238</v>
      </c>
      <c r="K459" s="289"/>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320" t="s">
        <v>242</v>
      </c>
      <c r="H460" s="43" t="s">
        <v>243</v>
      </c>
      <c r="I460" s="35">
        <f>IF(E460&lt;&gt;0,1,0)</f>
        <v>0</v>
      </c>
      <c r="J460" s="290" t="s">
        <v>244</v>
      </c>
      <c r="K460" s="291"/>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320" t="s">
        <v>251</v>
      </c>
      <c r="H462" s="51" t="s">
        <v>252</v>
      </c>
      <c r="I462" s="112">
        <f>E461</f>
        <v>0</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321"/>
      <c r="H463" s="47" t="s">
        <v>257</v>
      </c>
      <c r="I463" s="35" t="str">
        <f>IF(E461="","0",IF(AND(E458="EUC",E459=432), I462+(203-E460),IF(E461=0,0,(E461+(E459-E460)-1))))</f>
        <v>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0</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3" t="s">
        <v>230</v>
      </c>
      <c r="H499" s="304"/>
      <c r="I499" s="33">
        <f>E500-I498</f>
        <v>0</v>
      </c>
      <c r="J499" s="288" t="s">
        <v>231</v>
      </c>
      <c r="K499" s="289"/>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290" t="s">
        <v>237</v>
      </c>
      <c r="H500" s="291"/>
      <c r="I500" s="35">
        <f>IF(E500=0,0,12-(MOD(I498,12)))</f>
        <v>0</v>
      </c>
      <c r="J500" s="288" t="s">
        <v>238</v>
      </c>
      <c r="K500" s="289"/>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320" t="s">
        <v>242</v>
      </c>
      <c r="H501" s="43" t="s">
        <v>243</v>
      </c>
      <c r="I501" s="35">
        <f>IF(E501&lt;&gt;0,1,0)</f>
        <v>0</v>
      </c>
      <c r="J501" s="290" t="s">
        <v>244</v>
      </c>
      <c r="K501" s="291"/>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32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320" t="s">
        <v>251</v>
      </c>
      <c r="H503" s="51" t="s">
        <v>252</v>
      </c>
      <c r="I503" s="112">
        <f>E502</f>
        <v>0</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321"/>
      <c r="H504" s="47" t="s">
        <v>257</v>
      </c>
      <c r="I504" s="35" t="str">
        <f>IF(E502="","0",IF(AND(E499="EUC",E500=432), I503+(203-E501),IF(E502=0,0,(E502+(E500-E501)-1))))</f>
        <v>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0</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3" t="s">
        <v>230</v>
      </c>
      <c r="H540" s="304"/>
      <c r="I540" s="33">
        <f>E541-I539</f>
        <v>0</v>
      </c>
      <c r="J540" s="288" t="s">
        <v>231</v>
      </c>
      <c r="K540" s="289"/>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290" t="s">
        <v>237</v>
      </c>
      <c r="H541" s="291"/>
      <c r="I541" s="35">
        <f>IF(E541=0,0,12-(MOD(I539,12)))</f>
        <v>0</v>
      </c>
      <c r="J541" s="288" t="s">
        <v>238</v>
      </c>
      <c r="K541" s="289"/>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320" t="s">
        <v>242</v>
      </c>
      <c r="H542" s="43" t="s">
        <v>243</v>
      </c>
      <c r="I542" s="35">
        <f>IF(E542&lt;&gt;0,1,0)</f>
        <v>0</v>
      </c>
      <c r="J542" s="290" t="s">
        <v>244</v>
      </c>
      <c r="K542" s="291"/>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321"/>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320" t="s">
        <v>251</v>
      </c>
      <c r="H544" s="51" t="s">
        <v>252</v>
      </c>
      <c r="I544" s="112">
        <f>E543</f>
        <v>0</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321"/>
      <c r="H545" s="47" t="s">
        <v>257</v>
      </c>
      <c r="I545" s="35" t="str">
        <f>IF(E543="","0",IF(AND(E540="EUC",E541=432), I544+(203-E542),IF(E543=0,0,(E543+(E541-E542)-1))))</f>
        <v>0</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0</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3" t="s">
        <v>230</v>
      </c>
      <c r="H581" s="304"/>
      <c r="I581" s="33">
        <f>E582-I580</f>
        <v>0</v>
      </c>
      <c r="J581" s="288" t="s">
        <v>231</v>
      </c>
      <c r="K581" s="289"/>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290" t="s">
        <v>237</v>
      </c>
      <c r="H582" s="291"/>
      <c r="I582" s="35">
        <f>IF(E582=0,0,12-(MOD(I580,12)))</f>
        <v>0</v>
      </c>
      <c r="J582" s="288" t="s">
        <v>238</v>
      </c>
      <c r="K582" s="289"/>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320" t="s">
        <v>242</v>
      </c>
      <c r="H583" s="43" t="s">
        <v>243</v>
      </c>
      <c r="I583" s="35">
        <f>IF(E583&lt;&gt;0,1,0)</f>
        <v>0</v>
      </c>
      <c r="J583" s="290" t="s">
        <v>244</v>
      </c>
      <c r="K583" s="291"/>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321"/>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320" t="s">
        <v>251</v>
      </c>
      <c r="H585" s="51" t="s">
        <v>252</v>
      </c>
      <c r="I585" s="112">
        <f>E584</f>
        <v>0</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321"/>
      <c r="H586" s="47" t="s">
        <v>257</v>
      </c>
      <c r="I586" s="35" t="str">
        <f>IF(E584="","0",IF(AND(E581="EUC",E582=432), I585+(203-E583),IF(E584=0,0,(E584+(E582-E583)-1))))</f>
        <v>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0</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3" t="s">
        <v>230</v>
      </c>
      <c r="H622" s="304"/>
      <c r="I622" s="33">
        <f>E623-I621</f>
        <v>0</v>
      </c>
      <c r="J622" s="288" t="s">
        <v>231</v>
      </c>
      <c r="K622" s="289"/>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290" t="s">
        <v>237</v>
      </c>
      <c r="H623" s="291"/>
      <c r="I623" s="35">
        <f>IF(E623=0,0,12-(MOD(I621,12)))</f>
        <v>0</v>
      </c>
      <c r="J623" s="288" t="s">
        <v>238</v>
      </c>
      <c r="K623" s="289"/>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320" t="s">
        <v>242</v>
      </c>
      <c r="H624" s="43" t="s">
        <v>243</v>
      </c>
      <c r="I624" s="35">
        <f>IF(E624&lt;&gt;0,1,0)</f>
        <v>0</v>
      </c>
      <c r="J624" s="290" t="s">
        <v>244</v>
      </c>
      <c r="K624" s="291"/>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320" t="s">
        <v>251</v>
      </c>
      <c r="H626" s="51" t="s">
        <v>252</v>
      </c>
      <c r="I626" s="112">
        <f>E625</f>
        <v>0</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321"/>
      <c r="H627" s="47" t="s">
        <v>257</v>
      </c>
      <c r="I627" s="35" t="str">
        <f>IF(E625="","0",IF(AND(E622="EUC",E623=432), I626+(203-E624),IF(E625=0,0,(E625+(E623-E624)-1))))</f>
        <v>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hyperlink ref="B944:C944" location="'Assignment Tool'!B985" display="Go to Cable Reel #24"/>
    <hyperlink ref="B945:C945" location="'Assignment Tool'!B1" display="Go to Top"/>
  </hyperlinks>
  <pageMargins left="0.7" right="0.7" top="0.75" bottom="0.75" header="0.3" footer="0.3"/>
  <pageSetup paperSize="3" scale="38"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853.12</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0</v>
      </c>
      <c r="F2" s="186">
        <f t="shared" ref="F2:F5" si="0">PRODUCT(D2:E2)</f>
        <v>0</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0</v>
      </c>
      <c r="N2" s="181">
        <f>PRODUCT(SUM(G2,J2),D2)</f>
        <v>0</v>
      </c>
      <c r="O2" s="180">
        <f>PRODUCT(SUM(H2:I2,K2:L2),D2)</f>
        <v>0</v>
      </c>
      <c r="P2" s="183">
        <f>SUM(N2:N5,F11:F16,F27:F36,F43:F46,F51:F54,N88:N135)</f>
        <v>0</v>
      </c>
      <c r="Q2" s="182">
        <f>SUM(O2:O5,F17:F26,F37:F42,F47:F50,F55:F58,F60:F67,O88:O135)</f>
        <v>853.12</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0</v>
      </c>
      <c r="F4" s="186">
        <f t="shared" si="0"/>
        <v>0</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0</v>
      </c>
      <c r="N4" s="181">
        <f t="shared" ref="N4:N5" si="2">PRODUCT(G4,D4)</f>
        <v>0</v>
      </c>
      <c r="O4" s="180">
        <f t="shared" ref="O4:O5" si="3">PRODUCT(SUM(H4:I4),D4)</f>
        <v>0</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1</v>
      </c>
      <c r="F5" s="186">
        <f t="shared" si="0"/>
        <v>227.95</v>
      </c>
      <c r="G5" s="181">
        <f>COUNTIFS('Assignment Tool'!$E$17:$E$2050, "12", 'Assignment Tool'!$F$17:$F$2050, "POLE", 'Assignment Tool'!$C$17:$C$2050, "FST",'Assignment Tool'!$K$17:$K$2050,"")</f>
        <v>0</v>
      </c>
      <c r="H5" s="180">
        <f>COUNTIFS('Assignment Tool'!$E$17:$E$2050, "12", 'Assignment Tool'!$F$17:$F$2050, "PED", 'Assignment Tool'!$C$17:$C$2050, "FST",'Assignment Tool'!$K$17:$K$2050,"")</f>
        <v>1</v>
      </c>
      <c r="I5" s="180">
        <f>COUNTIFS('Assignment Tool'!$E$17:$E$2050, "12", 'Assignment Tool'!$F$17:$F$2050, "HH", 'Assignment Tool'!$C$17:$C$2050, "FST",'Assignment Tool'!$K$17:$K$2050,"")</f>
        <v>0</v>
      </c>
      <c r="N5" s="181">
        <f t="shared" si="2"/>
        <v>0</v>
      </c>
      <c r="O5" s="180">
        <f t="shared" si="3"/>
        <v>227.95</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v>
      </c>
      <c r="F17" s="180">
        <f t="shared" si="5"/>
        <v>266.77</v>
      </c>
      <c r="Q17" s="21"/>
      <c r="Y17" s="1">
        <v>132</v>
      </c>
      <c r="AA17" s="1">
        <f t="shared" si="4"/>
        <v>192</v>
      </c>
    </row>
    <row r="18" spans="1:27" x14ac:dyDescent="0.25">
      <c r="A18" s="180">
        <v>100083594</v>
      </c>
      <c r="B18" s="180"/>
      <c r="C18" s="180" t="s">
        <v>510</v>
      </c>
      <c r="D18" s="1">
        <v>233.96</v>
      </c>
      <c r="E18" s="162">
        <f>'Construction Exempt Material'!B24</f>
        <v>0</v>
      </c>
      <c r="F18" s="180">
        <f t="shared" si="5"/>
        <v>0</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0</v>
      </c>
      <c r="F20" s="180">
        <f t="shared" si="5"/>
        <v>0</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1</v>
      </c>
      <c r="F60" s="180">
        <f>E60*D60</f>
        <v>91.63</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0</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W109"/>
  <sheetViews>
    <sheetView topLeftCell="B2" zoomScale="90" zoomScaleNormal="90" workbookViewId="0">
      <selection activeCell="C2" sqref="C2"/>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736</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0</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1</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0</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0</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formula1>0</formula1>
      <formula2>40</formula2>
    </dataValidation>
  </dataValidations>
  <pageMargins left="0.7" right="0.7" top="0.75" bottom="0.75" header="0.3" footer="0.3"/>
  <pageSetup scale="32"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rosaba</cp:lastModifiedBy>
  <cp:revision/>
  <dcterms:created xsi:type="dcterms:W3CDTF">2014-08-28T14:25:03Z</dcterms:created>
  <dcterms:modified xsi:type="dcterms:W3CDTF">2024-05-07T17:51:38Z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