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mc:AlternateContent xmlns:mc="http://schemas.openxmlformats.org/markup-compatibility/2006">
    <mc:Choice Requires="x15">
      <x15ac:absPath xmlns:x15ac="http://schemas.microsoft.com/office/spreadsheetml/2010/11/ac" url="/Users/anderson/GLab Dropbox/Anderson Brito/projects/ncov/ncov_variants/nextstrain/templte/pre-analyses/"/>
    </mc:Choice>
  </mc:AlternateContent>
  <xr:revisionPtr revIDLastSave="0" documentId="13_ncr:1_{652E2E7A-9FD9-804B-8CFC-762BC44D5D08}" xr6:coauthVersionLast="40" xr6:coauthVersionMax="40" xr10:uidLastSave="{00000000-0000-0000-0000-000000000000}"/>
  <bookViews>
    <workbookView xWindow="14100" yWindow="460" windowWidth="30820" windowHeight="29180" xr2:uid="{00000000-000D-0000-FFFF-FFFF00000000}"/>
  </bookViews>
  <sheets>
    <sheet name="Sample metadata" sheetId="1" r:id="rId1"/>
    <sheet name="Nate-selection" sheetId="2" r:id="rId2"/>
    <sheet name="incoming qPCR" sheetId="3" r:id="rId3"/>
    <sheet name="qPCR platemaps" sheetId="4" r:id="rId4"/>
    <sheet name="incoming seq" sheetId="5" r:id="rId5"/>
    <sheet name="Seq platemaps" sheetId="6" r:id="rId6"/>
    <sheet name="Schedule" sheetId="7" r:id="rId7"/>
    <sheet name="Lab names" sheetId="8" r:id="rId8"/>
    <sheet name="NOT-IN-USE_Murphy" sheetId="9" r:id="rId9"/>
    <sheet name="shipments" sheetId="10" r:id="rId10"/>
    <sheet name="non-MMA to aliquot" sheetId="11" r:id="rId11"/>
  </sheets>
  <definedNames>
    <definedName name="Z_01C17B8C_C3A6_437D_980C_13ADFF090B65_.wvu.FilterData" localSheetId="0" hidden="1">'Sample metadata'!$A$1:$L$1</definedName>
    <definedName name="Z_05ED6C9E_C4C8_44B7_AE8A_D7AC5075F38E_.wvu.FilterData" localSheetId="0" hidden="1">'Sample metadata'!$A$1:$L$1</definedName>
    <definedName name="Z_2E526E0C_8F61_42E0_BDB6_82A70732163E_.wvu.FilterData" localSheetId="0" hidden="1">'Sample metadata'!#REF!</definedName>
    <definedName name="Z_5350BC86_8FC1_48FA_AB3D_FC1B2896A38D_.wvu.FilterData" localSheetId="0" hidden="1">'Sample metadata'!$A$1:$L$1</definedName>
    <definedName name="Z_6CAFC24D_8805_492F_B513_581676626696_.wvu.FilterData" localSheetId="0" hidden="1">'Sample metadata'!#REF!</definedName>
    <definedName name="Z_71DF3150_FDAD_40B8_B03B_17DB610D9F82_.wvu.FilterData" localSheetId="0" hidden="1">'Sample metadata'!#REF!</definedName>
    <definedName name="Z_72069BE7_5484_4FF9_9A92_F82359AEA5B0_.wvu.FilterData" localSheetId="0" hidden="1">'Sample metadata'!$A$1:$L$1</definedName>
    <definedName name="Z_8F51D6F1_9462_4B83_9ED5_2A685CA72AA0_.wvu.FilterData" localSheetId="0" hidden="1">'Sample metadata'!$A$1:$L$1</definedName>
    <definedName name="Z_95BF73C2_37A7_4802_B42B_A7CB889F6E97_.wvu.FilterData" localSheetId="0" hidden="1">'Sample metadata'!#REF!</definedName>
    <definedName name="Z_A5B560C6_13F6_4DB8_A4DF_1FB235403D7D_.wvu.FilterData" localSheetId="0" hidden="1">'Sample metadata'!$A$1:$L$1</definedName>
    <definedName name="Z_B1DD59E9_FC85_49A7_B9D4_6E0753118F54_.wvu.FilterData" localSheetId="0" hidden="1">'Sample metadata'!$A$1:$L$1</definedName>
    <definedName name="Z_BA490FC7_187C_4A59_A4CC_C846CC38C1DB_.wvu.FilterData" localSheetId="0" hidden="1">'Sample metadata'!$A$1:$L$1</definedName>
    <definedName name="Z_FFC8A83B_98A7_470D_B314_C90A788268B0_.wvu.FilterData" localSheetId="0" hidden="1">'Sample metadata'!#REF!</definedName>
  </definedNames>
  <calcPr calcId="191029"/>
  <customWorkbookViews>
    <customWorkbookView name="samples: discard/save" guid="{71DF3150-FDAD-40B8-B03B-17DB610D9F82}" maximized="1" windowWidth="0" windowHeight="0" activeSheetId="0"/>
    <customWorkbookView name="Mallery Seq" guid="{2E526E0C-8F61-42E0-BDB6-82A70732163E}" maximized="1" windowWidth="0" windowHeight="0" activeSheetId="0"/>
    <customWorkbookView name="Filter 8" guid="{05ED6C9E-C4C8-44B7-AE8A-D7AC5075F38E}" maximized="1" windowWidth="0" windowHeight="0" activeSheetId="0"/>
    <customWorkbookView name="Filter 9" guid="{5350BC86-8FC1-48FA-AB3D-FC1B2896A38D}" maximized="1" windowWidth="0" windowHeight="0" activeSheetId="0"/>
    <customWorkbookView name="COVIDSeq-Isabel" guid="{FFC8A83B-98A7-470D-B314-C90A788268B0}" maximized="1" windowWidth="0" windowHeight="0" activeSheetId="0"/>
    <customWorkbookView name="Filter 6" guid="{95BF73C2-37A7-4802-B42B-A7CB889F6E97}" maximized="1" windowWidth="0" windowHeight="0" activeSheetId="0"/>
    <customWorkbookView name="Filter 7" guid="{6CAFC24D-8805-492F-B513-581676626696}" maximized="1" windowWidth="0" windowHeight="0" activeSheetId="0"/>
    <customWorkbookView name="Filter 4" guid="{8F51D6F1-9462-4B83-9ED5-2A685CA72AA0}" maximized="1" windowWidth="0" windowHeight="0" activeSheetId="0"/>
    <customWorkbookView name="Filter 5" guid="{72069BE7-5484-4FF9-9A92-F82359AEA5B0}" maximized="1" windowWidth="0" windowHeight="0" activeSheetId="0"/>
    <customWorkbookView name="Filter 2" guid="{A5B560C6-13F6-4DB8-A4DF-1FB235403D7D}" maximized="1" windowWidth="0" windowHeight="0" activeSheetId="0"/>
    <customWorkbookView name="Filter 3" guid="{BA490FC7-187C-4A59-A4CC-C846CC38C1DB}" maximized="1" windowWidth="0" windowHeight="0" activeSheetId="0"/>
    <customWorkbookView name="Filter 1" guid="{01C17B8C-C3A6-437D-980C-13ADFF090B65}" maximized="1" windowWidth="0" windowHeight="0" activeSheetId="0"/>
    <customWorkbookView name="Mary" guid="{B1DD59E9-FC85-49A7-B9D4-6E0753118F54}"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0" i="11" l="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G332" i="9"/>
  <c r="G331" i="9"/>
  <c r="G330" i="9"/>
  <c r="G329" i="9"/>
  <c r="G327" i="9"/>
  <c r="G326" i="9"/>
  <c r="G325" i="9"/>
  <c r="G324" i="9"/>
  <c r="G323" i="9"/>
  <c r="G322" i="9"/>
  <c r="G321" i="9"/>
  <c r="G320" i="9"/>
  <c r="G319" i="9"/>
  <c r="G318" i="9"/>
  <c r="G317" i="9"/>
  <c r="G316" i="9"/>
  <c r="G315" i="9"/>
  <c r="G314" i="9"/>
  <c r="G313" i="9"/>
  <c r="G312" i="9"/>
  <c r="G311" i="9"/>
  <c r="G310" i="9"/>
  <c r="G309" i="9"/>
  <c r="G308" i="9"/>
  <c r="G307" i="9"/>
  <c r="G306" i="9"/>
  <c r="G305" i="9"/>
  <c r="G304" i="9"/>
  <c r="G303" i="9"/>
  <c r="G302" i="9"/>
  <c r="G301" i="9"/>
  <c r="G300" i="9"/>
  <c r="G299" i="9"/>
  <c r="G298" i="9"/>
  <c r="G297" i="9"/>
  <c r="G296" i="9"/>
  <c r="G295" i="9"/>
  <c r="G294" i="9"/>
  <c r="G293" i="9"/>
  <c r="G292" i="9"/>
  <c r="G291" i="9"/>
  <c r="G290" i="9"/>
  <c r="G289" i="9"/>
  <c r="G288" i="9"/>
  <c r="G287" i="9"/>
  <c r="G286" i="9"/>
  <c r="G285" i="9"/>
  <c r="G284" i="9"/>
  <c r="G283" i="9"/>
  <c r="G282" i="9"/>
  <c r="G281" i="9"/>
  <c r="G280" i="9"/>
  <c r="G279" i="9"/>
  <c r="G278" i="9"/>
  <c r="G277" i="9"/>
  <c r="G276" i="9"/>
  <c r="G275" i="9"/>
  <c r="G274" i="9"/>
  <c r="G273" i="9"/>
  <c r="G272" i="9"/>
  <c r="G271" i="9"/>
  <c r="G270" i="9"/>
  <c r="G269" i="9"/>
  <c r="G268" i="9"/>
  <c r="G267" i="9"/>
  <c r="G266" i="9"/>
  <c r="G265" i="9"/>
  <c r="G264" i="9"/>
  <c r="G263" i="9"/>
  <c r="G262" i="9"/>
  <c r="G261" i="9"/>
  <c r="G260" i="9"/>
  <c r="G259" i="9"/>
  <c r="G258" i="9"/>
  <c r="G257" i="9"/>
  <c r="G256" i="9"/>
  <c r="G255" i="9"/>
  <c r="G254" i="9"/>
  <c r="G253" i="9"/>
  <c r="G252" i="9"/>
  <c r="G251" i="9"/>
  <c r="G250" i="9"/>
  <c r="G249" i="9"/>
  <c r="G248" i="9"/>
  <c r="G247" i="9"/>
  <c r="G246" i="9"/>
  <c r="G245" i="9"/>
  <c r="G244" i="9"/>
  <c r="G243" i="9"/>
  <c r="G242" i="9"/>
  <c r="G241" i="9"/>
  <c r="G240" i="9"/>
  <c r="G239" i="9"/>
  <c r="G238" i="9"/>
  <c r="G237" i="9"/>
  <c r="G236" i="9"/>
  <c r="G235" i="9"/>
  <c r="G234" i="9"/>
  <c r="G233" i="9"/>
  <c r="G232" i="9"/>
  <c r="G231" i="9"/>
  <c r="G230" i="9"/>
  <c r="G229" i="9"/>
  <c r="G228" i="9"/>
  <c r="G227" i="9"/>
  <c r="G226" i="9"/>
  <c r="G225" i="9"/>
  <c r="G224" i="9"/>
  <c r="G223" i="9"/>
  <c r="G222" i="9"/>
  <c r="G221" i="9"/>
  <c r="G220" i="9"/>
  <c r="G219" i="9"/>
  <c r="G218" i="9"/>
  <c r="G217" i="9"/>
  <c r="G216" i="9"/>
  <c r="G215" i="9"/>
  <c r="G214" i="9"/>
  <c r="G213" i="9"/>
  <c r="G212" i="9"/>
  <c r="G211" i="9"/>
  <c r="G210" i="9"/>
  <c r="G209" i="9"/>
  <c r="G208" i="9"/>
  <c r="G207" i="9"/>
  <c r="G206" i="9"/>
  <c r="G205" i="9"/>
  <c r="G204" i="9"/>
  <c r="G203" i="9"/>
  <c r="G202" i="9"/>
  <c r="G201" i="9"/>
  <c r="G200" i="9"/>
  <c r="G199" i="9"/>
  <c r="G198" i="9"/>
  <c r="G197" i="9"/>
  <c r="G196" i="9"/>
  <c r="G195" i="9"/>
  <c r="G194" i="9"/>
  <c r="G193" i="9"/>
  <c r="G192" i="9"/>
  <c r="G191" i="9"/>
  <c r="G190" i="9"/>
  <c r="G189" i="9"/>
  <c r="G188" i="9"/>
  <c r="G187" i="9"/>
  <c r="G186" i="9"/>
  <c r="G185" i="9"/>
  <c r="G184" i="9"/>
  <c r="G183" i="9"/>
  <c r="G182" i="9"/>
  <c r="G181" i="9"/>
  <c r="G180" i="9"/>
  <c r="G179" i="9"/>
  <c r="G178" i="9"/>
  <c r="G177" i="9"/>
  <c r="G176" i="9"/>
  <c r="G175" i="9"/>
  <c r="G174" i="9"/>
  <c r="G173" i="9"/>
  <c r="G172" i="9"/>
  <c r="G171" i="9"/>
  <c r="G170" i="9"/>
  <c r="G169" i="9"/>
  <c r="G168" i="9"/>
  <c r="G167" i="9"/>
  <c r="G166" i="9"/>
  <c r="G165" i="9"/>
  <c r="G164"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32" i="9"/>
  <c r="G131" i="9"/>
  <c r="G130" i="9"/>
  <c r="G129" i="9"/>
  <c r="G128" i="9"/>
  <c r="G127" i="9"/>
  <c r="G126" i="9"/>
  <c r="G125" i="9"/>
  <c r="G124" i="9"/>
  <c r="G123" i="9"/>
  <c r="G122" i="9"/>
  <c r="G121" i="9"/>
  <c r="G120" i="9"/>
  <c r="G119" i="9"/>
  <c r="G118" i="9"/>
  <c r="G117" i="9"/>
  <c r="G116"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17" i="3"/>
  <c r="D16" i="3"/>
  <c r="D15" i="3"/>
  <c r="D13" i="3"/>
  <c r="D14" i="3" s="1"/>
  <c r="B8" i="2"/>
  <c r="B5" i="2"/>
  <c r="B6" i="2" l="1"/>
  <c r="B7" i="2"/>
  <c r="B3" i="2"/>
  <c r="B2" i="2"/>
  <c r="B4" i="2"/>
</calcChain>
</file>

<file path=xl/sharedStrings.xml><?xml version="1.0" encoding="utf-8"?>
<sst xmlns="http://schemas.openxmlformats.org/spreadsheetml/2006/main" count="4043" uniqueCount="1844">
  <si>
    <t>Sample-ID</t>
  </si>
  <si>
    <t>Update</t>
  </si>
  <si>
    <t>Original ID</t>
  </si>
  <si>
    <t>Extraction/PCR Date</t>
  </si>
  <si>
    <t>Source</t>
  </si>
  <si>
    <t>Collection-date</t>
  </si>
  <si>
    <t>Sample type</t>
  </si>
  <si>
    <t>Report CT</t>
  </si>
  <si>
    <t>Lineage</t>
  </si>
  <si>
    <t>Country</t>
  </si>
  <si>
    <t>Division (state)</t>
  </si>
  <si>
    <t>Location (county)</t>
  </si>
  <si>
    <t>Sub-location (city)</t>
  </si>
  <si>
    <t>Country of exposure</t>
  </si>
  <si>
    <t>State of exposure</t>
  </si>
  <si>
    <t>Date Sequenced</t>
  </si>
  <si>
    <t>Connecticut DPH</t>
  </si>
  <si>
    <t>B</t>
  </si>
  <si>
    <t>N/A</t>
  </si>
  <si>
    <t>Yale Clinical Virology Lab</t>
  </si>
  <si>
    <t>A</t>
  </si>
  <si>
    <t>Yale Pathology Lab</t>
  </si>
  <si>
    <t>S14</t>
  </si>
  <si>
    <t>B.1.1.107</t>
  </si>
  <si>
    <t>Yale-S001</t>
  </si>
  <si>
    <t>B.1.375</t>
  </si>
  <si>
    <t>Yale-S002</t>
  </si>
  <si>
    <t>Yale-S003</t>
  </si>
  <si>
    <t>NA</t>
  </si>
  <si>
    <t>B.1.1.7</t>
  </si>
  <si>
    <t>Tempus</t>
  </si>
  <si>
    <t>not sequencing</t>
  </si>
  <si>
    <t>Baptist Health</t>
  </si>
  <si>
    <t>RNA</t>
  </si>
  <si>
    <t>connecticut</t>
  </si>
  <si>
    <t>MMA202</t>
  </si>
  <si>
    <t>Murphy Medical Association</t>
  </si>
  <si>
    <t>2183 Saliva</t>
  </si>
  <si>
    <t>Yale-S131</t>
  </si>
  <si>
    <t>21PH-005RD00604</t>
  </si>
  <si>
    <t>2179 Saliva</t>
  </si>
  <si>
    <t>2136 saliva</t>
  </si>
  <si>
    <t>L337058633</t>
  </si>
  <si>
    <t>Baptist Medical Center</t>
  </si>
  <si>
    <t>L337068389</t>
  </si>
  <si>
    <t>L337071712</t>
  </si>
  <si>
    <t>L337084606</t>
  </si>
  <si>
    <t>L337079642</t>
  </si>
  <si>
    <t>L337085357</t>
  </si>
  <si>
    <t>L337059752</t>
  </si>
  <si>
    <t>L337068755</t>
  </si>
  <si>
    <t>L337069601</t>
  </si>
  <si>
    <t>L337078747</t>
  </si>
  <si>
    <t>L337036490</t>
  </si>
  <si>
    <t>L337036768</t>
  </si>
  <si>
    <t>L337037694</t>
  </si>
  <si>
    <t>L337058386</t>
  </si>
  <si>
    <t>L337045667</t>
  </si>
  <si>
    <t>L337038432</t>
  </si>
  <si>
    <t>L337057308</t>
  </si>
  <si>
    <t>L337060846</t>
  </si>
  <si>
    <t>L337034307</t>
  </si>
  <si>
    <t>L337034881</t>
  </si>
  <si>
    <t>S51-01.07.2021</t>
  </si>
  <si>
    <t>S48-01.07.2021</t>
  </si>
  <si>
    <t>S14-01.07.2021</t>
  </si>
  <si>
    <t>S164.01.13.2021</t>
  </si>
  <si>
    <t>COV20-299140</t>
  </si>
  <si>
    <t>Natual State Genomics</t>
  </si>
  <si>
    <t>COV21-18938</t>
  </si>
  <si>
    <t>COV21-22770</t>
  </si>
  <si>
    <t>COV21-31271</t>
  </si>
  <si>
    <t>Baptist Medical Center (?)</t>
  </si>
  <si>
    <t>21S-004S11101</t>
  </si>
  <si>
    <t>20S-364S3482</t>
  </si>
  <si>
    <t>MMA84</t>
  </si>
  <si>
    <t>MMA141</t>
  </si>
  <si>
    <t>MMA180</t>
  </si>
  <si>
    <t>OP21-7069</t>
  </si>
  <si>
    <t>B.1.525</t>
  </si>
  <si>
    <t>B.1.517</t>
  </si>
  <si>
    <t>EG001-2021</t>
  </si>
  <si>
    <t>E</t>
  </si>
  <si>
    <t>MCT813990</t>
  </si>
  <si>
    <t>MCT814249</t>
  </si>
  <si>
    <t>MCT815112</t>
  </si>
  <si>
    <t>MCT965447</t>
  </si>
  <si>
    <t>006757-382648889</t>
  </si>
  <si>
    <t>21PH-005RD00839</t>
  </si>
  <si>
    <t>21PH-005RD08875</t>
  </si>
  <si>
    <t>006744-383387440</t>
  </si>
  <si>
    <t>006744-383484636</t>
  </si>
  <si>
    <t>006744-382442622</t>
  </si>
  <si>
    <t>006756-384466049</t>
  </si>
  <si>
    <t>006761-30025770</t>
  </si>
  <si>
    <t>006763-384335521</t>
  </si>
  <si>
    <t>006744-127082479</t>
  </si>
  <si>
    <t>006761-385761819</t>
  </si>
  <si>
    <t>006769-385757210</t>
  </si>
  <si>
    <t>006769-387857112</t>
  </si>
  <si>
    <t>21PH-020RD15478</t>
  </si>
  <si>
    <t>21PH-020RD20281</t>
  </si>
  <si>
    <t>21PH-020RD17293</t>
  </si>
  <si>
    <t>21PH-020RD22185</t>
  </si>
  <si>
    <t>21PH-020RD22384</t>
  </si>
  <si>
    <t>21PH-020RD22391</t>
  </si>
  <si>
    <t>Yale-S256</t>
  </si>
  <si>
    <t>S164.01.13.2021 (repeat)</t>
  </si>
  <si>
    <t>WC741767J</t>
  </si>
  <si>
    <t>Yale-1008</t>
  </si>
  <si>
    <t>WC744176J</t>
  </si>
  <si>
    <t>Yale-1009</t>
  </si>
  <si>
    <t>WC739849J</t>
  </si>
  <si>
    <t>B.1.429</t>
  </si>
  <si>
    <t>Yale-1010</t>
  </si>
  <si>
    <t>WC744175J</t>
  </si>
  <si>
    <t>B.1.427</t>
  </si>
  <si>
    <t>Yale-1011</t>
  </si>
  <si>
    <t>WC736031J</t>
  </si>
  <si>
    <t>Yale-1012</t>
  </si>
  <si>
    <t>WC713994J</t>
  </si>
  <si>
    <t>B.1.243</t>
  </si>
  <si>
    <t>Yale-1013</t>
  </si>
  <si>
    <t>WC720401J</t>
  </si>
  <si>
    <t>WC744589J</t>
  </si>
  <si>
    <t>Yale-1016</t>
  </si>
  <si>
    <t>WC711700J</t>
  </si>
  <si>
    <t>WC726208J</t>
  </si>
  <si>
    <t>Yale-1472</t>
  </si>
  <si>
    <t>WC710469J</t>
  </si>
  <si>
    <t>Yale-1473</t>
  </si>
  <si>
    <t>WC715950J</t>
  </si>
  <si>
    <t>WC715943J</t>
  </si>
  <si>
    <t>WC184039K</t>
  </si>
  <si>
    <t>WC065539K</t>
  </si>
  <si>
    <t>Yale-1006</t>
  </si>
  <si>
    <t>WC951626J</t>
  </si>
  <si>
    <t>WC062101K</t>
  </si>
  <si>
    <t>B.1.110.3</t>
  </si>
  <si>
    <t>WC128364K</t>
  </si>
  <si>
    <t>Yale-1465</t>
  </si>
  <si>
    <t>WC097870K</t>
  </si>
  <si>
    <t>COVIDSeq</t>
  </si>
  <si>
    <t>WC243307J</t>
  </si>
  <si>
    <t>WC189599J</t>
  </si>
  <si>
    <t>WC122076J</t>
  </si>
  <si>
    <t>S279</t>
  </si>
  <si>
    <t>S226</t>
  </si>
  <si>
    <t>S196</t>
  </si>
  <si>
    <t>S192</t>
  </si>
  <si>
    <t>Yale-1000</t>
  </si>
  <si>
    <t>B.1.526</t>
  </si>
  <si>
    <t>Yale-1002</t>
  </si>
  <si>
    <t>MMA1</t>
  </si>
  <si>
    <t>OT015</t>
  </si>
  <si>
    <t>MMA2</t>
  </si>
  <si>
    <t>MMA3</t>
  </si>
  <si>
    <t>MMA4</t>
  </si>
  <si>
    <t>MMA5</t>
  </si>
  <si>
    <t>MMA6</t>
  </si>
  <si>
    <t>MMA7</t>
  </si>
  <si>
    <t>MMA8</t>
  </si>
  <si>
    <t>MMA9</t>
  </si>
  <si>
    <t>MMA10</t>
  </si>
  <si>
    <t>MMA11</t>
  </si>
  <si>
    <t>MMA12</t>
  </si>
  <si>
    <t>MMA13</t>
  </si>
  <si>
    <t>MMA14</t>
  </si>
  <si>
    <t>MMA15</t>
  </si>
  <si>
    <t>MMA16</t>
  </si>
  <si>
    <t>MMA17</t>
  </si>
  <si>
    <t>MMA18</t>
  </si>
  <si>
    <t>MMA19</t>
  </si>
  <si>
    <t>MMA20</t>
  </si>
  <si>
    <t>MMA21</t>
  </si>
  <si>
    <t>MMA22</t>
  </si>
  <si>
    <t>MISSING</t>
  </si>
  <si>
    <t>MMA23</t>
  </si>
  <si>
    <t>MMA24</t>
  </si>
  <si>
    <t>MMA25</t>
  </si>
  <si>
    <t>MMA26</t>
  </si>
  <si>
    <t>MMA27</t>
  </si>
  <si>
    <t>MMA28</t>
  </si>
  <si>
    <t>MMA29</t>
  </si>
  <si>
    <t>MMA30</t>
  </si>
  <si>
    <t>MMA31</t>
  </si>
  <si>
    <t>MMA32</t>
  </si>
  <si>
    <t>MMA33</t>
  </si>
  <si>
    <t>MMA34</t>
  </si>
  <si>
    <t>MMA35</t>
  </si>
  <si>
    <t>MMA36</t>
  </si>
  <si>
    <t>MMA37</t>
  </si>
  <si>
    <t>MMA38</t>
  </si>
  <si>
    <t>MMA39</t>
  </si>
  <si>
    <t>MMA40</t>
  </si>
  <si>
    <t>MMA41</t>
  </si>
  <si>
    <t>MMA42</t>
  </si>
  <si>
    <t>MMA43</t>
  </si>
  <si>
    <t>MMA44</t>
  </si>
  <si>
    <t>MMA45</t>
  </si>
  <si>
    <t>MMA46</t>
  </si>
  <si>
    <t>MMA47</t>
  </si>
  <si>
    <t>MMA48</t>
  </si>
  <si>
    <t>MMA49</t>
  </si>
  <si>
    <t>MMA50</t>
  </si>
  <si>
    <t>MMA51</t>
  </si>
  <si>
    <t>MMA52</t>
  </si>
  <si>
    <t>MMA53</t>
  </si>
  <si>
    <t>MMA54</t>
  </si>
  <si>
    <t>MMA55</t>
  </si>
  <si>
    <t>MMA56</t>
  </si>
  <si>
    <t>MMA57</t>
  </si>
  <si>
    <t>MMA58</t>
  </si>
  <si>
    <t>MMA59</t>
  </si>
  <si>
    <t>MMA60</t>
  </si>
  <si>
    <t>MMA61</t>
  </si>
  <si>
    <t>MMA62</t>
  </si>
  <si>
    <t>MMA63</t>
  </si>
  <si>
    <t>MMA64</t>
  </si>
  <si>
    <t>MMA65</t>
  </si>
  <si>
    <t>MMA66</t>
  </si>
  <si>
    <t>MMA67</t>
  </si>
  <si>
    <t>MMA68</t>
  </si>
  <si>
    <t>MMA69</t>
  </si>
  <si>
    <t>MMA70</t>
  </si>
  <si>
    <t>MMA71</t>
  </si>
  <si>
    <t>MMA72</t>
  </si>
  <si>
    <t>MMA73</t>
  </si>
  <si>
    <t>MMA74</t>
  </si>
  <si>
    <t>MMA75</t>
  </si>
  <si>
    <t>MMA76</t>
  </si>
  <si>
    <t>MMA77</t>
  </si>
  <si>
    <t>MMA78</t>
  </si>
  <si>
    <t>MMA79</t>
  </si>
  <si>
    <t>MMA80</t>
  </si>
  <si>
    <t>MMA81</t>
  </si>
  <si>
    <t>MMA82</t>
  </si>
  <si>
    <t>MMA83</t>
  </si>
  <si>
    <t>MMA85</t>
  </si>
  <si>
    <t>MMA86</t>
  </si>
  <si>
    <t>MMA87</t>
  </si>
  <si>
    <t>MMA88</t>
  </si>
  <si>
    <t>MMA89</t>
  </si>
  <si>
    <t>MMA90</t>
  </si>
  <si>
    <t>MMA91</t>
  </si>
  <si>
    <t>MMA92</t>
  </si>
  <si>
    <t>MMA93</t>
  </si>
  <si>
    <t>MMA94</t>
  </si>
  <si>
    <t>MMA95</t>
  </si>
  <si>
    <t>MMA96</t>
  </si>
  <si>
    <t>MMA97</t>
  </si>
  <si>
    <t>MMA98</t>
  </si>
  <si>
    <t>MMA99</t>
  </si>
  <si>
    <t>MMA100</t>
  </si>
  <si>
    <t>MMA101</t>
  </si>
  <si>
    <t>MMA102</t>
  </si>
  <si>
    <t>MMA103</t>
  </si>
  <si>
    <t>MMA104</t>
  </si>
  <si>
    <t>MMA105</t>
  </si>
  <si>
    <t>MMA106</t>
  </si>
  <si>
    <t>MMA107</t>
  </si>
  <si>
    <t>MMA108</t>
  </si>
  <si>
    <t>MMA109</t>
  </si>
  <si>
    <t>MMA110</t>
  </si>
  <si>
    <t>MMA111</t>
  </si>
  <si>
    <t>MMA112</t>
  </si>
  <si>
    <t>MMA113</t>
  </si>
  <si>
    <t>MMA114</t>
  </si>
  <si>
    <t>MMA115</t>
  </si>
  <si>
    <t>MMA116</t>
  </si>
  <si>
    <t>MMA117</t>
  </si>
  <si>
    <t>MMA118</t>
  </si>
  <si>
    <t>MMA119</t>
  </si>
  <si>
    <t>MMA120</t>
  </si>
  <si>
    <t>MMA121</t>
  </si>
  <si>
    <t>MMA122</t>
  </si>
  <si>
    <t>MMA123</t>
  </si>
  <si>
    <t>MMA124</t>
  </si>
  <si>
    <t>MMA125</t>
  </si>
  <si>
    <t>MMA126</t>
  </si>
  <si>
    <t>MMA127</t>
  </si>
  <si>
    <t>MMA128</t>
  </si>
  <si>
    <t>MMA129</t>
  </si>
  <si>
    <t>MMA130</t>
  </si>
  <si>
    <t>MMA131</t>
  </si>
  <si>
    <t>MMA132</t>
  </si>
  <si>
    <t>MMA133</t>
  </si>
  <si>
    <t>MMA134</t>
  </si>
  <si>
    <t>MMA135</t>
  </si>
  <si>
    <t>MMA136</t>
  </si>
  <si>
    <t>MMA137</t>
  </si>
  <si>
    <t>MMA138</t>
  </si>
  <si>
    <t>MMA139</t>
  </si>
  <si>
    <t>MMA140</t>
  </si>
  <si>
    <t>MMA142</t>
  </si>
  <si>
    <t>MMA143</t>
  </si>
  <si>
    <t>MMA144</t>
  </si>
  <si>
    <t>MMA145</t>
  </si>
  <si>
    <t>MMA146</t>
  </si>
  <si>
    <t>MMA147</t>
  </si>
  <si>
    <t>MMA148</t>
  </si>
  <si>
    <t>MMA149</t>
  </si>
  <si>
    <t>MMA150</t>
  </si>
  <si>
    <t>MMA151</t>
  </si>
  <si>
    <t>MMA152</t>
  </si>
  <si>
    <t>MMA153</t>
  </si>
  <si>
    <t>MMA154</t>
  </si>
  <si>
    <t>MMA155</t>
  </si>
  <si>
    <t>MMA156</t>
  </si>
  <si>
    <t>MMA157</t>
  </si>
  <si>
    <t>MMA158</t>
  </si>
  <si>
    <t>MMA159</t>
  </si>
  <si>
    <t>MMA160</t>
  </si>
  <si>
    <t>MMA161</t>
  </si>
  <si>
    <t>MMA162</t>
  </si>
  <si>
    <t>MMA163</t>
  </si>
  <si>
    <t>MMA164</t>
  </si>
  <si>
    <t>MMA165</t>
  </si>
  <si>
    <t>MMA166</t>
  </si>
  <si>
    <t>MMA167</t>
  </si>
  <si>
    <t>MMA168</t>
  </si>
  <si>
    <t>MMA169</t>
  </si>
  <si>
    <t>MMA170</t>
  </si>
  <si>
    <t>MMA171</t>
  </si>
  <si>
    <t>MMA172</t>
  </si>
  <si>
    <t>MMA173</t>
  </si>
  <si>
    <t>MMA174</t>
  </si>
  <si>
    <t>MMA175</t>
  </si>
  <si>
    <t>MMA176</t>
  </si>
  <si>
    <t>MMA177</t>
  </si>
  <si>
    <t>MMA178</t>
  </si>
  <si>
    <t>MMA179</t>
  </si>
  <si>
    <t>MMA181</t>
  </si>
  <si>
    <t>MMA182</t>
  </si>
  <si>
    <t>MMA183</t>
  </si>
  <si>
    <t>MMA184</t>
  </si>
  <si>
    <t>MMA185</t>
  </si>
  <si>
    <t>MMA186</t>
  </si>
  <si>
    <t>MMA187</t>
  </si>
  <si>
    <t>MMA188</t>
  </si>
  <si>
    <t>MMA189</t>
  </si>
  <si>
    <t>MMA190</t>
  </si>
  <si>
    <t>MMA191</t>
  </si>
  <si>
    <t>MMA192</t>
  </si>
  <si>
    <t>MMA193</t>
  </si>
  <si>
    <t>MMA194</t>
  </si>
  <si>
    <t>MMA195</t>
  </si>
  <si>
    <t>MMA196</t>
  </si>
  <si>
    <t>MMA197</t>
  </si>
  <si>
    <t>MMA198</t>
  </si>
  <si>
    <t>MMA199</t>
  </si>
  <si>
    <t>MMA200</t>
  </si>
  <si>
    <t>MMA201</t>
  </si>
  <si>
    <t>MMA203</t>
  </si>
  <si>
    <t>MMA204</t>
  </si>
  <si>
    <t>MMA205</t>
  </si>
  <si>
    <t>MMA206</t>
  </si>
  <si>
    <t>MMA207</t>
  </si>
  <si>
    <t>MMA208</t>
  </si>
  <si>
    <t>MMA209</t>
  </si>
  <si>
    <t>MMA210</t>
  </si>
  <si>
    <t>MMA211</t>
  </si>
  <si>
    <t>MMA212</t>
  </si>
  <si>
    <t>MMA213</t>
  </si>
  <si>
    <t>MMA214</t>
  </si>
  <si>
    <t>MMA215</t>
  </si>
  <si>
    <t>MMA216</t>
  </si>
  <si>
    <t>MMA217</t>
  </si>
  <si>
    <t>MMA218</t>
  </si>
  <si>
    <t>MMA219</t>
  </si>
  <si>
    <t>MMA220</t>
  </si>
  <si>
    <t>MMA221</t>
  </si>
  <si>
    <t>MMA222</t>
  </si>
  <si>
    <t>MMA223</t>
  </si>
  <si>
    <t>MMA224</t>
  </si>
  <si>
    <t>MMA225</t>
  </si>
  <si>
    <t>MMA226</t>
  </si>
  <si>
    <t>MMA227</t>
  </si>
  <si>
    <t>MMA228</t>
  </si>
  <si>
    <t>MMA229</t>
  </si>
  <si>
    <t>MMA230</t>
  </si>
  <si>
    <t>MMA231</t>
  </si>
  <si>
    <t>MMA232</t>
  </si>
  <si>
    <t>MMA233</t>
  </si>
  <si>
    <t>MMA234</t>
  </si>
  <si>
    <t>MMA235</t>
  </si>
  <si>
    <t>MMA236</t>
  </si>
  <si>
    <t>MMA237</t>
  </si>
  <si>
    <t>MMA238</t>
  </si>
  <si>
    <t>MMA239</t>
  </si>
  <si>
    <t>MMA240</t>
  </si>
  <si>
    <t>MMA241</t>
  </si>
  <si>
    <t>MMA242</t>
  </si>
  <si>
    <t>MMA243</t>
  </si>
  <si>
    <t>MMA244</t>
  </si>
  <si>
    <t>MMA245</t>
  </si>
  <si>
    <t>MMA246</t>
  </si>
  <si>
    <t>MMA247</t>
  </si>
  <si>
    <t>MMA248</t>
  </si>
  <si>
    <t>MMA249</t>
  </si>
  <si>
    <t>MMA250</t>
  </si>
  <si>
    <t>MMA251</t>
  </si>
  <si>
    <t>MMA252</t>
  </si>
  <si>
    <t>MMA253</t>
  </si>
  <si>
    <t>MMA254</t>
  </si>
  <si>
    <t>MMA255</t>
  </si>
  <si>
    <t>MMA256</t>
  </si>
  <si>
    <t>MMA257</t>
  </si>
  <si>
    <t>MMA258</t>
  </si>
  <si>
    <t>MMA259</t>
  </si>
  <si>
    <t>MMA260</t>
  </si>
  <si>
    <t>MMA261</t>
  </si>
  <si>
    <t>MMA262</t>
  </si>
  <si>
    <t>MMA263</t>
  </si>
  <si>
    <t>MMA264</t>
  </si>
  <si>
    <t>MMA265</t>
  </si>
  <si>
    <t>MMA266</t>
  </si>
  <si>
    <t>MMA267</t>
  </si>
  <si>
    <t>MMA268</t>
  </si>
  <si>
    <t>MMA269</t>
  </si>
  <si>
    <t>MMA270</t>
  </si>
  <si>
    <t>MMA271</t>
  </si>
  <si>
    <t>MMA272</t>
  </si>
  <si>
    <t>MMA273</t>
  </si>
  <si>
    <t>MMA274</t>
  </si>
  <si>
    <t>MMA275</t>
  </si>
  <si>
    <t>MMA276</t>
  </si>
  <si>
    <t>MMA277</t>
  </si>
  <si>
    <t>MMA278</t>
  </si>
  <si>
    <t>MMA279</t>
  </si>
  <si>
    <t>MMA280</t>
  </si>
  <si>
    <t>MMA281</t>
  </si>
  <si>
    <t>MMA282</t>
  </si>
  <si>
    <t>MMA283</t>
  </si>
  <si>
    <t>MMA284</t>
  </si>
  <si>
    <t>MMA285</t>
  </si>
  <si>
    <t>MMA286</t>
  </si>
  <si>
    <t>MMA287</t>
  </si>
  <si>
    <t>MMA288</t>
  </si>
  <si>
    <t>MMA289</t>
  </si>
  <si>
    <t>MMA290</t>
  </si>
  <si>
    <t>MMA291</t>
  </si>
  <si>
    <t>MMA292</t>
  </si>
  <si>
    <t>MMA293</t>
  </si>
  <si>
    <t>MMA294</t>
  </si>
  <si>
    <t>MMA295</t>
  </si>
  <si>
    <t>MMA296</t>
  </si>
  <si>
    <t>MMA297</t>
  </si>
  <si>
    <t>MMA298</t>
  </si>
  <si>
    <t>MMA299</t>
  </si>
  <si>
    <t>MMA300</t>
  </si>
  <si>
    <t>MMA301</t>
  </si>
  <si>
    <t>MMA302</t>
  </si>
  <si>
    <t>MMA303</t>
  </si>
  <si>
    <t>MMA304</t>
  </si>
  <si>
    <t>MMA305</t>
  </si>
  <si>
    <t>MMA306</t>
  </si>
  <si>
    <t>MMA307</t>
  </si>
  <si>
    <t>MMA308</t>
  </si>
  <si>
    <t>MMA309</t>
  </si>
  <si>
    <t>MMA310</t>
  </si>
  <si>
    <t>MMA311</t>
  </si>
  <si>
    <t>MMA312</t>
  </si>
  <si>
    <t>MMA313</t>
  </si>
  <si>
    <t>MMA314</t>
  </si>
  <si>
    <t>MMA315</t>
  </si>
  <si>
    <t>MMA316</t>
  </si>
  <si>
    <t>MMA317</t>
  </si>
  <si>
    <t>MMA318</t>
  </si>
  <si>
    <t>MMA319</t>
  </si>
  <si>
    <t>MMA320</t>
  </si>
  <si>
    <t>MMA321</t>
  </si>
  <si>
    <t>MMA322</t>
  </si>
  <si>
    <t>MMA323</t>
  </si>
  <si>
    <t>MMA324</t>
  </si>
  <si>
    <t>MMA325</t>
  </si>
  <si>
    <t>MMA326</t>
  </si>
  <si>
    <t>MMA327</t>
  </si>
  <si>
    <t>MMA328</t>
  </si>
  <si>
    <t>MMA329</t>
  </si>
  <si>
    <t>MMA330</t>
  </si>
  <si>
    <t>20210127-NYP-01</t>
  </si>
  <si>
    <t>20210127-NYP-02</t>
  </si>
  <si>
    <t>20210127-NYP-03</t>
  </si>
  <si>
    <t>20210127-NYP-04</t>
  </si>
  <si>
    <t>20210127-NYP-05</t>
  </si>
  <si>
    <t>20210127-NYP-06</t>
  </si>
  <si>
    <t>20210127-NYP-07</t>
  </si>
  <si>
    <t>20210127-NYP-08</t>
  </si>
  <si>
    <t>20210127-NYP-09</t>
  </si>
  <si>
    <t>20210127-NYP-10</t>
  </si>
  <si>
    <t>20210127-NYP-11</t>
  </si>
  <si>
    <t>20210127-NYP-12</t>
  </si>
  <si>
    <t>20210127-NYP-13</t>
  </si>
  <si>
    <t>20210127-NYP-14</t>
  </si>
  <si>
    <t>20210127-NYP-15</t>
  </si>
  <si>
    <t>20210127-NYP-16</t>
  </si>
  <si>
    <t>20210127-NYP-17</t>
  </si>
  <si>
    <t>20210127-NYP-18</t>
  </si>
  <si>
    <t>20210127-NYP-19</t>
  </si>
  <si>
    <t>20210127-NYP-20</t>
  </si>
  <si>
    <t>20210127-NYP-21</t>
  </si>
  <si>
    <t>20210127-NYP-22</t>
  </si>
  <si>
    <t>20210127-NYP-23</t>
  </si>
  <si>
    <t>20210127-NYP-24</t>
  </si>
  <si>
    <t>20210127-NYP-25</t>
  </si>
  <si>
    <t>20210127-NYP-26</t>
  </si>
  <si>
    <t>20210127-NYP-27</t>
  </si>
  <si>
    <t>20210127-NYP-28</t>
  </si>
  <si>
    <t>20210127-NYP-29</t>
  </si>
  <si>
    <t>20210127-NYP-30</t>
  </si>
  <si>
    <t>20210127-NYP-31</t>
  </si>
  <si>
    <t>20210127-NYP-32</t>
  </si>
  <si>
    <t>20210127-NYP-33</t>
  </si>
  <si>
    <t>Yale-1213</t>
  </si>
  <si>
    <t>Yale-1214</t>
  </si>
  <si>
    <t>Yale-1215</t>
  </si>
  <si>
    <t>Yale-1217</t>
  </si>
  <si>
    <t>Yale-1226</t>
  </si>
  <si>
    <t>INP564</t>
  </si>
  <si>
    <t>Yes</t>
  </si>
  <si>
    <t>Yale-1230</t>
  </si>
  <si>
    <t>WC 589700</t>
  </si>
  <si>
    <t>WC718859J</t>
  </si>
  <si>
    <t>MMA331</t>
  </si>
  <si>
    <t>MMA332</t>
  </si>
  <si>
    <t>MMA333</t>
  </si>
  <si>
    <t>MMA334</t>
  </si>
  <si>
    <t>MMA335</t>
  </si>
  <si>
    <t>MMA336</t>
  </si>
  <si>
    <t>MMA337</t>
  </si>
  <si>
    <t>MMA338</t>
  </si>
  <si>
    <t>MMA339</t>
  </si>
  <si>
    <t>MMA340</t>
  </si>
  <si>
    <t>MMA341</t>
  </si>
  <si>
    <t>MMA342</t>
  </si>
  <si>
    <t>MMA343</t>
  </si>
  <si>
    <t>MMA344</t>
  </si>
  <si>
    <t>MMA345</t>
  </si>
  <si>
    <t>MMA346</t>
  </si>
  <si>
    <t>MMA347</t>
  </si>
  <si>
    <t>MMA348</t>
  </si>
  <si>
    <t>MMA349</t>
  </si>
  <si>
    <t>MMA350</t>
  </si>
  <si>
    <t>MMA351</t>
  </si>
  <si>
    <t>MMA352</t>
  </si>
  <si>
    <t>MMA353</t>
  </si>
  <si>
    <t>MMA354</t>
  </si>
  <si>
    <t>MMA355</t>
  </si>
  <si>
    <t>MMA356</t>
  </si>
  <si>
    <t>MMA357</t>
  </si>
  <si>
    <t>MMA358</t>
  </si>
  <si>
    <t>MMA359</t>
  </si>
  <si>
    <t>MMA360</t>
  </si>
  <si>
    <t>YS-042</t>
  </si>
  <si>
    <t>S284-01.27.2021</t>
  </si>
  <si>
    <t>S301-01.27.2021</t>
  </si>
  <si>
    <t>S336-01.27.2021</t>
  </si>
  <si>
    <t>WC060123K</t>
  </si>
  <si>
    <t>WC099134K</t>
  </si>
  <si>
    <t>D</t>
  </si>
  <si>
    <t>TL-001</t>
  </si>
  <si>
    <t>TL-002</t>
  </si>
  <si>
    <t>TL-003</t>
  </si>
  <si>
    <t>TL-004</t>
  </si>
  <si>
    <t>TL-005</t>
  </si>
  <si>
    <t>TL-006</t>
  </si>
  <si>
    <t>TL-007</t>
  </si>
  <si>
    <t>TL-008</t>
  </si>
  <si>
    <t>TL-009</t>
  </si>
  <si>
    <t>TL-010</t>
  </si>
  <si>
    <t>TL-011</t>
  </si>
  <si>
    <t>TL-012</t>
  </si>
  <si>
    <t>TL-013</t>
  </si>
  <si>
    <t>TL-014</t>
  </si>
  <si>
    <t>TL-015</t>
  </si>
  <si>
    <t>TL-016</t>
  </si>
  <si>
    <t>TL-017</t>
  </si>
  <si>
    <t>TL-018</t>
  </si>
  <si>
    <t>TL-019</t>
  </si>
  <si>
    <t>TL-020</t>
  </si>
  <si>
    <t>TL-021</t>
  </si>
  <si>
    <t>TL-022</t>
  </si>
  <si>
    <t>TL-023</t>
  </si>
  <si>
    <t>TL-024</t>
  </si>
  <si>
    <t>TL-025</t>
  </si>
  <si>
    <t>TL-026</t>
  </si>
  <si>
    <t>TL-027</t>
  </si>
  <si>
    <t>TL-028</t>
  </si>
  <si>
    <t>TL-029</t>
  </si>
  <si>
    <t>TL-030</t>
  </si>
  <si>
    <t>TL-031</t>
  </si>
  <si>
    <t>TL-032</t>
  </si>
  <si>
    <t>Yale-1508</t>
  </si>
  <si>
    <t>Yale-1510</t>
  </si>
  <si>
    <t>YS-014</t>
  </si>
  <si>
    <t>YS-015</t>
  </si>
  <si>
    <t>YS-021</t>
  </si>
  <si>
    <t>YS-032</t>
  </si>
  <si>
    <t>TL-033</t>
  </si>
  <si>
    <t>TL-034</t>
  </si>
  <si>
    <t>TL-035</t>
  </si>
  <si>
    <t>TL-036</t>
  </si>
  <si>
    <t>TL-037</t>
  </si>
  <si>
    <t>TL-038</t>
  </si>
  <si>
    <t>TL-039</t>
  </si>
  <si>
    <t>TL-040</t>
  </si>
  <si>
    <t>TL-041</t>
  </si>
  <si>
    <t>TL-042</t>
  </si>
  <si>
    <t>TL-043</t>
  </si>
  <si>
    <t>TL-044</t>
  </si>
  <si>
    <t>TL-045</t>
  </si>
  <si>
    <t>TL-046</t>
  </si>
  <si>
    <t>TL-047</t>
  </si>
  <si>
    <t>TL-048</t>
  </si>
  <si>
    <t>TL-049</t>
  </si>
  <si>
    <t>TL-050</t>
  </si>
  <si>
    <t>TL-051</t>
  </si>
  <si>
    <t>TL-052</t>
  </si>
  <si>
    <t>TL-053</t>
  </si>
  <si>
    <t>TL-054</t>
  </si>
  <si>
    <t>TL-055</t>
  </si>
  <si>
    <t>TL-056</t>
  </si>
  <si>
    <t>TL-057</t>
  </si>
  <si>
    <t>Yale-1455</t>
  </si>
  <si>
    <t>Yale-1456</t>
  </si>
  <si>
    <t>Yale-1458</t>
  </si>
  <si>
    <t>S359-02.04.2021</t>
  </si>
  <si>
    <t>S362-02.04.2021</t>
  </si>
  <si>
    <t>S386-02.05.2021</t>
  </si>
  <si>
    <t>S397-02.05.2021</t>
  </si>
  <si>
    <t>S414-02.05.2021</t>
  </si>
  <si>
    <t>S429-02.05.2021</t>
  </si>
  <si>
    <t>MMA361</t>
  </si>
  <si>
    <t>MMA362</t>
  </si>
  <si>
    <t>MMA363</t>
  </si>
  <si>
    <t>MMA364</t>
  </si>
  <si>
    <t>MMA365</t>
  </si>
  <si>
    <t>MMA366</t>
  </si>
  <si>
    <t>MMA367</t>
  </si>
  <si>
    <t>MMA368</t>
  </si>
  <si>
    <t>MMA369</t>
  </si>
  <si>
    <t>MMA370</t>
  </si>
  <si>
    <t>MMA371</t>
  </si>
  <si>
    <t>MMA372</t>
  </si>
  <si>
    <t>MMA373</t>
  </si>
  <si>
    <t>MMA374</t>
  </si>
  <si>
    <t>MMA375</t>
  </si>
  <si>
    <t>MMA376</t>
  </si>
  <si>
    <t>MinION-Joseph</t>
  </si>
  <si>
    <t>MMA377</t>
  </si>
  <si>
    <t>OT013</t>
  </si>
  <si>
    <t>MMA378</t>
  </si>
  <si>
    <t>MMA379</t>
  </si>
  <si>
    <t>MMA380</t>
  </si>
  <si>
    <t>MMA381</t>
  </si>
  <si>
    <t>MMA382</t>
  </si>
  <si>
    <t>MMA383</t>
  </si>
  <si>
    <t>MMA384</t>
  </si>
  <si>
    <t>MMA385</t>
  </si>
  <si>
    <t>MMA386</t>
  </si>
  <si>
    <t>MMA387</t>
  </si>
  <si>
    <t>MMA388</t>
  </si>
  <si>
    <t>MMA389</t>
  </si>
  <si>
    <t>MMA390</t>
  </si>
  <si>
    <t>MMA391</t>
  </si>
  <si>
    <t>MMA392</t>
  </si>
  <si>
    <t>YS-018</t>
  </si>
  <si>
    <t>TL-058</t>
  </si>
  <si>
    <t>TL-059</t>
  </si>
  <si>
    <t>TL-060</t>
  </si>
  <si>
    <t>TL-061</t>
  </si>
  <si>
    <t>TL-062</t>
  </si>
  <si>
    <t>TL-063</t>
  </si>
  <si>
    <t>TL-064</t>
  </si>
  <si>
    <t>TL-065</t>
  </si>
  <si>
    <t>TL-066</t>
  </si>
  <si>
    <t>TL-067</t>
  </si>
  <si>
    <t>TL-068</t>
  </si>
  <si>
    <t>TL-069</t>
  </si>
  <si>
    <t>TL-070</t>
  </si>
  <si>
    <t>TL-071</t>
  </si>
  <si>
    <t>TL-072</t>
  </si>
  <si>
    <t>TL-073</t>
  </si>
  <si>
    <t>TL-074</t>
  </si>
  <si>
    <t>TL-075</t>
  </si>
  <si>
    <t>TL-076</t>
  </si>
  <si>
    <t>TL-077</t>
  </si>
  <si>
    <t>TL-078</t>
  </si>
  <si>
    <t>TL-079</t>
  </si>
  <si>
    <t>TL-080</t>
  </si>
  <si>
    <t>TL-081</t>
  </si>
  <si>
    <t>TL-082</t>
  </si>
  <si>
    <t>TL-083</t>
  </si>
  <si>
    <t>TL-084</t>
  </si>
  <si>
    <t>TL-085</t>
  </si>
  <si>
    <t>TL-086</t>
  </si>
  <si>
    <t>TL-087</t>
  </si>
  <si>
    <t>TL-088</t>
  </si>
  <si>
    <t>TL-089</t>
  </si>
  <si>
    <t>TL-090</t>
  </si>
  <si>
    <t>TL-091</t>
  </si>
  <si>
    <t>TL-092</t>
  </si>
  <si>
    <t>TL-093</t>
  </si>
  <si>
    <t>TL-094</t>
  </si>
  <si>
    <t>TL-095</t>
  </si>
  <si>
    <t>TL-096</t>
  </si>
  <si>
    <t>TL-097</t>
  </si>
  <si>
    <t>TL-098</t>
  </si>
  <si>
    <t>TL-099</t>
  </si>
  <si>
    <t>TL-100</t>
  </si>
  <si>
    <t>TL-101</t>
  </si>
  <si>
    <t>TL-102</t>
  </si>
  <si>
    <t>TL-103</t>
  </si>
  <si>
    <t>TL-104</t>
  </si>
  <si>
    <t>TL-105</t>
  </si>
  <si>
    <t>TL-106</t>
  </si>
  <si>
    <t>TL-107</t>
  </si>
  <si>
    <t>TL-108</t>
  </si>
  <si>
    <t>TL-109</t>
  </si>
  <si>
    <t>TL-110</t>
  </si>
  <si>
    <t>TL-111</t>
  </si>
  <si>
    <t>TL-112</t>
  </si>
  <si>
    <t>TL-113</t>
  </si>
  <si>
    <t>TL-114</t>
  </si>
  <si>
    <t>TL-115</t>
  </si>
  <si>
    <t>TL-116</t>
  </si>
  <si>
    <t>TL-117</t>
  </si>
  <si>
    <t>TL-118</t>
  </si>
  <si>
    <t>op21-27092</t>
  </si>
  <si>
    <t>op21-23034</t>
  </si>
  <si>
    <t>op21-21476</t>
  </si>
  <si>
    <t>30-9793</t>
  </si>
  <si>
    <t>30-9956</t>
  </si>
  <si>
    <t>op21-21420</t>
  </si>
  <si>
    <t>MB014</t>
  </si>
  <si>
    <t>YS-003</t>
  </si>
  <si>
    <t>YS-006</t>
  </si>
  <si>
    <t>YS-013</t>
  </si>
  <si>
    <t>TL-119</t>
  </si>
  <si>
    <t>TL-120</t>
  </si>
  <si>
    <t>TL-121</t>
  </si>
  <si>
    <t>TL-122</t>
  </si>
  <si>
    <t>TL-123</t>
  </si>
  <si>
    <t>TL-124</t>
  </si>
  <si>
    <t>TL-125</t>
  </si>
  <si>
    <t>TL-126</t>
  </si>
  <si>
    <t>TL-127</t>
  </si>
  <si>
    <t>TL-128</t>
  </si>
  <si>
    <t>TL-129</t>
  </si>
  <si>
    <t>TL-130</t>
  </si>
  <si>
    <t>TL-131</t>
  </si>
  <si>
    <t>TL-132</t>
  </si>
  <si>
    <t>TL-133</t>
  </si>
  <si>
    <t>TL-134</t>
  </si>
  <si>
    <t>TL-135</t>
  </si>
  <si>
    <t>TL-136</t>
  </si>
  <si>
    <t>TL-137</t>
  </si>
  <si>
    <t>TL-138</t>
  </si>
  <si>
    <t>TL-139</t>
  </si>
  <si>
    <t>TL-140</t>
  </si>
  <si>
    <t>TL-141</t>
  </si>
  <si>
    <t>TL-142</t>
  </si>
  <si>
    <t>TL-143</t>
  </si>
  <si>
    <t>TL-144</t>
  </si>
  <si>
    <t>TL-145</t>
  </si>
  <si>
    <t>TL-146</t>
  </si>
  <si>
    <t>TL-147</t>
  </si>
  <si>
    <t>TL-148</t>
  </si>
  <si>
    <t>TL-149</t>
  </si>
  <si>
    <t>TL-150</t>
  </si>
  <si>
    <t>TL-151</t>
  </si>
  <si>
    <t>TL-152</t>
  </si>
  <si>
    <t>TL-153</t>
  </si>
  <si>
    <t>TL-154</t>
  </si>
  <si>
    <t>TL-155</t>
  </si>
  <si>
    <t>TL-156</t>
  </si>
  <si>
    <t>TL-157</t>
  </si>
  <si>
    <t>TL-158</t>
  </si>
  <si>
    <t>TL-159</t>
  </si>
  <si>
    <t>TL-160</t>
  </si>
  <si>
    <t>TL-161</t>
  </si>
  <si>
    <t>TL-162</t>
  </si>
  <si>
    <t>TL-163</t>
  </si>
  <si>
    <t>TL-164</t>
  </si>
  <si>
    <t>TL-165</t>
  </si>
  <si>
    <t>TL-166</t>
  </si>
  <si>
    <t>TL-167</t>
  </si>
  <si>
    <t>TL-168</t>
  </si>
  <si>
    <t>TL-169</t>
  </si>
  <si>
    <t>TL-170</t>
  </si>
  <si>
    <t>TL-171</t>
  </si>
  <si>
    <t>TL-172</t>
  </si>
  <si>
    <t>TL-173</t>
  </si>
  <si>
    <t>TL-174</t>
  </si>
  <si>
    <t>TL-175</t>
  </si>
  <si>
    <t>TL-176</t>
  </si>
  <si>
    <t>TL-177</t>
  </si>
  <si>
    <t>TL-178</t>
  </si>
  <si>
    <t>TL-179</t>
  </si>
  <si>
    <t>TL-180</t>
  </si>
  <si>
    <t>TL-181</t>
  </si>
  <si>
    <t>TL-182</t>
  </si>
  <si>
    <t>TL-183</t>
  </si>
  <si>
    <t>TL-184</t>
  </si>
  <si>
    <t>TL-185</t>
  </si>
  <si>
    <t>yes</t>
  </si>
  <si>
    <t>S474-02.17.2021</t>
  </si>
  <si>
    <t>S477-02.17.2021</t>
  </si>
  <si>
    <t>S540-02.19.2021</t>
  </si>
  <si>
    <t>S553-02.19.2021</t>
  </si>
  <si>
    <t>S572-02.19.2021</t>
  </si>
  <si>
    <t>S584-02.19.2021</t>
  </si>
  <si>
    <t>S594-02.19.2021</t>
  </si>
  <si>
    <t>YS-022</t>
  </si>
  <si>
    <t>YS-023</t>
  </si>
  <si>
    <t>TL-186</t>
  </si>
  <si>
    <t>TL-187</t>
  </si>
  <si>
    <t>TL-188</t>
  </si>
  <si>
    <t>TL-189</t>
  </si>
  <si>
    <t>TL-190</t>
  </si>
  <si>
    <t>TL-191</t>
  </si>
  <si>
    <t>TL-192</t>
  </si>
  <si>
    <t>TL-193</t>
  </si>
  <si>
    <t>TL-194</t>
  </si>
  <si>
    <t>TL-195</t>
  </si>
  <si>
    <t>TL-196</t>
  </si>
  <si>
    <t>TL-197</t>
  </si>
  <si>
    <t>TL-198</t>
  </si>
  <si>
    <t>TL-199</t>
  </si>
  <si>
    <t>TL-200</t>
  </si>
  <si>
    <t>TL-201</t>
  </si>
  <si>
    <t>TL-202</t>
  </si>
  <si>
    <t>TL-203</t>
  </si>
  <si>
    <t>TL-204</t>
  </si>
  <si>
    <t>TL-205</t>
  </si>
  <si>
    <t>TL-206</t>
  </si>
  <si>
    <t>TL-207</t>
  </si>
  <si>
    <t>TL-208</t>
  </si>
  <si>
    <t>TL-209</t>
  </si>
  <si>
    <t>TL-210</t>
  </si>
  <si>
    <t>TL-211</t>
  </si>
  <si>
    <t>TL-212</t>
  </si>
  <si>
    <t>TL-213</t>
  </si>
  <si>
    <t>TL-214</t>
  </si>
  <si>
    <t>TL-215</t>
  </si>
  <si>
    <t>TL-216</t>
  </si>
  <si>
    <t>TL-217</t>
  </si>
  <si>
    <t>TL-218</t>
  </si>
  <si>
    <t>TL-219</t>
  </si>
  <si>
    <t>TL-220</t>
  </si>
  <si>
    <t>TL-221</t>
  </si>
  <si>
    <t>TL-222</t>
  </si>
  <si>
    <t>TL-223</t>
  </si>
  <si>
    <t>TL-224</t>
  </si>
  <si>
    <t>TL-225</t>
  </si>
  <si>
    <t>TL-226</t>
  </si>
  <si>
    <t>TL-227</t>
  </si>
  <si>
    <t>TL-228</t>
  </si>
  <si>
    <t>TL-229</t>
  </si>
  <si>
    <t>TL-230</t>
  </si>
  <si>
    <t>TL-231</t>
  </si>
  <si>
    <t>TL-232</t>
  </si>
  <si>
    <t>TL-233</t>
  </si>
  <si>
    <t>TL-234</t>
  </si>
  <si>
    <t>TL-235</t>
  </si>
  <si>
    <t>TL-236</t>
  </si>
  <si>
    <t>TL-237</t>
  </si>
  <si>
    <t>TL-238</t>
  </si>
  <si>
    <t>TL-239</t>
  </si>
  <si>
    <t>TL-240</t>
  </si>
  <si>
    <t>TL-241</t>
  </si>
  <si>
    <t>TL-242</t>
  </si>
  <si>
    <t>TL-243</t>
  </si>
  <si>
    <t>TL-244</t>
  </si>
  <si>
    <t>TL-245</t>
  </si>
  <si>
    <t>TL-246</t>
  </si>
  <si>
    <t>TL-247</t>
  </si>
  <si>
    <t>TL-248</t>
  </si>
  <si>
    <t>TL-249</t>
  </si>
  <si>
    <t>TL-250</t>
  </si>
  <si>
    <t>TL-251</t>
  </si>
  <si>
    <t>TL-252</t>
  </si>
  <si>
    <t>TL-253</t>
  </si>
  <si>
    <t>TL-254</t>
  </si>
  <si>
    <t>TL-255</t>
  </si>
  <si>
    <t>TL-256</t>
  </si>
  <si>
    <t>TL-257</t>
  </si>
  <si>
    <t>TL-258</t>
  </si>
  <si>
    <t>TL-259</t>
  </si>
  <si>
    <t>TL-260</t>
  </si>
  <si>
    <t>TL-261</t>
  </si>
  <si>
    <t>TL-262</t>
  </si>
  <si>
    <t>TL-263</t>
  </si>
  <si>
    <t>TL-264</t>
  </si>
  <si>
    <t>TL-265</t>
  </si>
  <si>
    <t>MMA393</t>
  </si>
  <si>
    <t>MMA394</t>
  </si>
  <si>
    <t>MMA395</t>
  </si>
  <si>
    <t>MMA396</t>
  </si>
  <si>
    <t>MMA397</t>
  </si>
  <si>
    <t>MMA398</t>
  </si>
  <si>
    <t>MMA399</t>
  </si>
  <si>
    <t>MMA400</t>
  </si>
  <si>
    <t>MMA401</t>
  </si>
  <si>
    <t>MMA402</t>
  </si>
  <si>
    <t>MMA403</t>
  </si>
  <si>
    <t>MMA404</t>
  </si>
  <si>
    <t>MMA405</t>
  </si>
  <si>
    <t>MMA406</t>
  </si>
  <si>
    <t>MMA407</t>
  </si>
  <si>
    <t>MMA408</t>
  </si>
  <si>
    <t>MMA409</t>
  </si>
  <si>
    <t>MMA410</t>
  </si>
  <si>
    <t>MMA411</t>
  </si>
  <si>
    <t>MMA412</t>
  </si>
  <si>
    <t>YS-010</t>
  </si>
  <si>
    <t>YS-067</t>
  </si>
  <si>
    <t>ORNL_52293</t>
  </si>
  <si>
    <t>op21-28732</t>
  </si>
  <si>
    <t>op21-29813</t>
  </si>
  <si>
    <t>op21-29833</t>
  </si>
  <si>
    <t>op21-33942</t>
  </si>
  <si>
    <t>op21-34477</t>
  </si>
  <si>
    <t>op21-37029</t>
  </si>
  <si>
    <t>op21-38630</t>
  </si>
  <si>
    <t>op21-38640</t>
  </si>
  <si>
    <t>op21-38659</t>
  </si>
  <si>
    <t>MB016</t>
  </si>
  <si>
    <t>MinION-Tara</t>
  </si>
  <si>
    <t>OT017</t>
  </si>
  <si>
    <t>YS-061</t>
  </si>
  <si>
    <t>ORNL-53712</t>
  </si>
  <si>
    <t>TL-266</t>
  </si>
  <si>
    <t>TL-267</t>
  </si>
  <si>
    <t>TL-268</t>
  </si>
  <si>
    <t>TL-269</t>
  </si>
  <si>
    <t>MB018</t>
  </si>
  <si>
    <t>TL-270</t>
  </si>
  <si>
    <t>TL-271</t>
  </si>
  <si>
    <t>TL-272</t>
  </si>
  <si>
    <t>TL-273</t>
  </si>
  <si>
    <t>TL-274</t>
  </si>
  <si>
    <t>TL-275</t>
  </si>
  <si>
    <t>TL-276</t>
  </si>
  <si>
    <t>TL-277</t>
  </si>
  <si>
    <t>TL-278</t>
  </si>
  <si>
    <t>TL-279</t>
  </si>
  <si>
    <t>TL-280</t>
  </si>
  <si>
    <t>TL-281</t>
  </si>
  <si>
    <t>TL-282</t>
  </si>
  <si>
    <t>TL-283</t>
  </si>
  <si>
    <t>TL-284</t>
  </si>
  <si>
    <t>TL-285</t>
  </si>
  <si>
    <t>TL-286</t>
  </si>
  <si>
    <t>TL-287</t>
  </si>
  <si>
    <t>TL-288</t>
  </si>
  <si>
    <t>TL-289</t>
  </si>
  <si>
    <t>TL-292</t>
  </si>
  <si>
    <t>TL-293</t>
  </si>
  <si>
    <t>TL-294</t>
  </si>
  <si>
    <t>TL-295</t>
  </si>
  <si>
    <t>TL-296</t>
  </si>
  <si>
    <t>TL-297</t>
  </si>
  <si>
    <t>TL-298</t>
  </si>
  <si>
    <t>TL-299</t>
  </si>
  <si>
    <t>TL-300</t>
  </si>
  <si>
    <t>TL-301</t>
  </si>
  <si>
    <t>TL-302</t>
  </si>
  <si>
    <t>TL-303</t>
  </si>
  <si>
    <t>TL-304</t>
  </si>
  <si>
    <t>TL-305</t>
  </si>
  <si>
    <t>TL-306</t>
  </si>
  <si>
    <t>TL-307</t>
  </si>
  <si>
    <t>TL-308</t>
  </si>
  <si>
    <t>TL-309</t>
  </si>
  <si>
    <t>TL-310</t>
  </si>
  <si>
    <t>TL-311</t>
  </si>
  <si>
    <t>TL-312</t>
  </si>
  <si>
    <t>TL-313</t>
  </si>
  <si>
    <t>TL-314</t>
  </si>
  <si>
    <t>TL-315</t>
  </si>
  <si>
    <t>TL-316</t>
  </si>
  <si>
    <t>TL-317</t>
  </si>
  <si>
    <t>TL-318</t>
  </si>
  <si>
    <t>TL-319</t>
  </si>
  <si>
    <t>TL-320</t>
  </si>
  <si>
    <t>TL-321</t>
  </si>
  <si>
    <t>TL-323</t>
  </si>
  <si>
    <t>TL-324</t>
  </si>
  <si>
    <t>TL-325</t>
  </si>
  <si>
    <t>TL-326</t>
  </si>
  <si>
    <t>TL-327</t>
  </si>
  <si>
    <t>TL-328</t>
  </si>
  <si>
    <t>ORNL_54388</t>
  </si>
  <si>
    <t>OT019</t>
  </si>
  <si>
    <t>YS-054</t>
  </si>
  <si>
    <t>YS-051</t>
  </si>
  <si>
    <t>op21-41287</t>
  </si>
  <si>
    <t>OP21-42894</t>
  </si>
  <si>
    <t>OP21-42893</t>
  </si>
  <si>
    <t>OP21-42873</t>
  </si>
  <si>
    <t>OP21-41694</t>
  </si>
  <si>
    <t>op21-44168</t>
  </si>
  <si>
    <t>op21-44175</t>
  </si>
  <si>
    <t>OP21-44696</t>
  </si>
  <si>
    <t>OP21-44703</t>
  </si>
  <si>
    <t>OP21-44702</t>
  </si>
  <si>
    <t>OP21-45215</t>
  </si>
  <si>
    <t>OC20-64220</t>
  </si>
  <si>
    <t>MMA 413</t>
  </si>
  <si>
    <t>MMA 414</t>
  </si>
  <si>
    <t>MMA 415</t>
  </si>
  <si>
    <t>MMA 416</t>
  </si>
  <si>
    <t>MMA 417</t>
  </si>
  <si>
    <t>MMA 418</t>
  </si>
  <si>
    <t>MMA 419</t>
  </si>
  <si>
    <t>MMA 420</t>
  </si>
  <si>
    <t>MMA 421</t>
  </si>
  <si>
    <t>MMA 422</t>
  </si>
  <si>
    <t>MMA 423</t>
  </si>
  <si>
    <t>MMA 424</t>
  </si>
  <si>
    <t>MMA 425</t>
  </si>
  <si>
    <t>MMA 426</t>
  </si>
  <si>
    <t>MMA 427</t>
  </si>
  <si>
    <t>YS-073</t>
  </si>
  <si>
    <t>YS-086</t>
  </si>
  <si>
    <t>YS-048</t>
  </si>
  <si>
    <t>YS-088</t>
  </si>
  <si>
    <t>YS-085</t>
  </si>
  <si>
    <t>DR1. SSS-T 3</t>
  </si>
  <si>
    <t>DR2. Area IV 11</t>
  </si>
  <si>
    <t>DR3. IP-T 4</t>
  </si>
  <si>
    <t>DR4. SSS-T 6</t>
  </si>
  <si>
    <t>DR5. INDEN 1</t>
  </si>
  <si>
    <t>DR6. INDEN 7</t>
  </si>
  <si>
    <t>DR7. SSS-T-11</t>
  </si>
  <si>
    <t>DR8. PNH-T 10</t>
  </si>
  <si>
    <t>DR9. HGPS -M 9</t>
  </si>
  <si>
    <t>DR10. PNH-T 21</t>
  </si>
  <si>
    <t>DR11. HGPS-M 20</t>
  </si>
  <si>
    <t>DR12. SSS-T 48</t>
  </si>
  <si>
    <t>DR13. HPPS-M 1</t>
  </si>
  <si>
    <t>DR14. Area IV-T 44</t>
  </si>
  <si>
    <t>DR15. Area IV-T 44</t>
  </si>
  <si>
    <t>MB020</t>
  </si>
  <si>
    <t>OP21-50867</t>
  </si>
  <si>
    <t>YS-089</t>
  </si>
  <si>
    <t>YS-087</t>
  </si>
  <si>
    <t>YS-045</t>
  </si>
  <si>
    <t>YS-075</t>
  </si>
  <si>
    <t>YS-080</t>
  </si>
  <si>
    <t>COVIDSeq-Isabel</t>
  </si>
  <si>
    <t>COVIDSeq-Mallery</t>
  </si>
  <si>
    <t>MMA 428</t>
  </si>
  <si>
    <t>MMA 430</t>
  </si>
  <si>
    <t>MMA 431</t>
  </si>
  <si>
    <t>MMA 432</t>
  </si>
  <si>
    <t>MMA 435</t>
  </si>
  <si>
    <t>MMA 436</t>
  </si>
  <si>
    <t>MMA 437</t>
  </si>
  <si>
    <t>MMA 438</t>
  </si>
  <si>
    <t>MMA 439</t>
  </si>
  <si>
    <t>MMA 440</t>
  </si>
  <si>
    <t>MMA 441</t>
  </si>
  <si>
    <t>YS-098</t>
  </si>
  <si>
    <t>YS-109</t>
  </si>
  <si>
    <t>category</t>
  </si>
  <si>
    <t>number</t>
  </si>
  <si>
    <t>C</t>
  </si>
  <si>
    <t>ys054</t>
  </si>
  <si>
    <t>ys051</t>
  </si>
  <si>
    <t>F</t>
  </si>
  <si>
    <t>NEC</t>
  </si>
  <si>
    <t>G</t>
  </si>
  <si>
    <t>ORNL_54388 (PCR only)</t>
  </si>
  <si>
    <t>H</t>
  </si>
  <si>
    <t>RNA1E3</t>
  </si>
  <si>
    <t>1x</t>
  </si>
  <si>
    <t>MM</t>
  </si>
  <si>
    <t>RT</t>
  </si>
  <si>
    <t>PPW</t>
  </si>
  <si>
    <t>Template</t>
  </si>
  <si>
    <t>Total</t>
  </si>
  <si>
    <t>Extraction date</t>
  </si>
  <si>
    <t>Extraction Batch</t>
  </si>
  <si>
    <t>Samples added by</t>
  </si>
  <si>
    <t>Sample input</t>
  </si>
  <si>
    <t>Elution</t>
  </si>
  <si>
    <t>MB</t>
  </si>
  <si>
    <t>S107</t>
  </si>
  <si>
    <t>NTC</t>
  </si>
  <si>
    <t>HARC 2012CA</t>
  </si>
  <si>
    <t>*HARC: 400</t>
  </si>
  <si>
    <t>*HARC 50</t>
  </si>
  <si>
    <t>L337707343</t>
  </si>
  <si>
    <t>S164</t>
  </si>
  <si>
    <t>HARC 2012CA SER</t>
  </si>
  <si>
    <t>Col. 1-3: Baptist</t>
  </si>
  <si>
    <t>S171</t>
  </si>
  <si>
    <t>HARC 2013CA</t>
  </si>
  <si>
    <t>A4-E4: Nat. State Gen.</t>
  </si>
  <si>
    <t>HARC 2013CA SER</t>
  </si>
  <si>
    <t>F4-D5: DPH S-drop</t>
  </si>
  <si>
    <t>E5-H5: NBA</t>
  </si>
  <si>
    <t>S51</t>
  </si>
  <si>
    <t>HARC NTC</t>
  </si>
  <si>
    <t>Col. 7-9: PR RNA</t>
  </si>
  <si>
    <t>S48</t>
  </si>
  <si>
    <t>HARC RNA1E3</t>
  </si>
  <si>
    <t>Col. 12: Shelli - different MM than rest of plate</t>
  </si>
  <si>
    <t>Sample ID</t>
  </si>
  <si>
    <t>Position</t>
  </si>
  <si>
    <t>Yale-N1</t>
  </si>
  <si>
    <t>Yale-69/70</t>
  </si>
  <si>
    <t>Yale-ORF1a</t>
  </si>
  <si>
    <t>4G</t>
  </si>
  <si>
    <t>CT DPH</t>
  </si>
  <si>
    <t>NaN</t>
  </si>
  <si>
    <t>4F</t>
  </si>
  <si>
    <t>3G</t>
  </si>
  <si>
    <t>4H</t>
  </si>
  <si>
    <t>3B</t>
  </si>
  <si>
    <t>5B</t>
  </si>
  <si>
    <t>4D</t>
  </si>
  <si>
    <t>1C</t>
  </si>
  <si>
    <t>2A</t>
  </si>
  <si>
    <t>21PH-005RD0 0604</t>
  </si>
  <si>
    <t>0P21-7069</t>
  </si>
  <si>
    <t>MMA 84</t>
  </si>
  <si>
    <t>MMA 141</t>
  </si>
  <si>
    <t>MMA 180</t>
  </si>
  <si>
    <t>1B</t>
  </si>
  <si>
    <t>1A</t>
  </si>
  <si>
    <t>Variant 2</t>
  </si>
  <si>
    <t>MMA 168</t>
  </si>
  <si>
    <t>MMA 308</t>
  </si>
  <si>
    <t>MMA 316</t>
  </si>
  <si>
    <t>MMA 324</t>
  </si>
  <si>
    <t>&lt;Not in PCR</t>
  </si>
  <si>
    <t>Col. 1-4: Murphy Medical</t>
  </si>
  <si>
    <t>MMA 301</t>
  </si>
  <si>
    <t>MMA 309</t>
  </si>
  <si>
    <t>MMA 317</t>
  </si>
  <si>
    <t>MMA 325</t>
  </si>
  <si>
    <t>A5-D5: Yale Outbreak</t>
  </si>
  <si>
    <t>ORF1A drop</t>
  </si>
  <si>
    <t>MMA 302</t>
  </si>
  <si>
    <t>MMA 310</t>
  </si>
  <si>
    <t>MMA 318</t>
  </si>
  <si>
    <t>MMA 326</t>
  </si>
  <si>
    <t>F5-D6: Yale Virology</t>
  </si>
  <si>
    <t>69/70 drop</t>
  </si>
  <si>
    <t>MMA 303</t>
  </si>
  <si>
    <t>MMA 311</t>
  </si>
  <si>
    <t>MMA 319</t>
  </si>
  <si>
    <t>MMA 327</t>
  </si>
  <si>
    <t>F6-G6: Yale Vir. Misc.</t>
  </si>
  <si>
    <t>A12: NBA</t>
  </si>
  <si>
    <t>both drop</t>
  </si>
  <si>
    <t>MMA 304</t>
  </si>
  <si>
    <t>MMA 312</t>
  </si>
  <si>
    <t>MMA 320</t>
  </si>
  <si>
    <t>MMA 328</t>
  </si>
  <si>
    <t>A7-B7: Outbreak Investgation</t>
  </si>
  <si>
    <t>MMA 305</t>
  </si>
  <si>
    <t>MMA 313</t>
  </si>
  <si>
    <t>MMA 321</t>
  </si>
  <si>
    <t>MMA 329</t>
  </si>
  <si>
    <t>D7-G7: DPH S-Drop</t>
  </si>
  <si>
    <t>MMA 306</t>
  </si>
  <si>
    <t>MMA 314</t>
  </si>
  <si>
    <t>MMA 322</t>
  </si>
  <si>
    <t>MMA 330</t>
  </si>
  <si>
    <t>E12: East Gene RNA</t>
  </si>
  <si>
    <t>MMA 307</t>
  </si>
  <si>
    <t>MMA 315</t>
  </si>
  <si>
    <t>MMA 323</t>
  </si>
  <si>
    <t>Variant 3</t>
  </si>
  <si>
    <t>All: Tempus RNA</t>
  </si>
  <si>
    <t>N1</t>
  </si>
  <si>
    <t>69/70</t>
  </si>
  <si>
    <t>ORF1a</t>
  </si>
  <si>
    <t>A02</t>
  </si>
  <si>
    <t>A03</t>
  </si>
  <si>
    <t>B02</t>
  </si>
  <si>
    <t>D01</t>
  </si>
  <si>
    <t>E01</t>
  </si>
  <si>
    <t>E02</t>
  </si>
  <si>
    <t>F02</t>
  </si>
  <si>
    <t>F03</t>
  </si>
  <si>
    <t>H01</t>
  </si>
  <si>
    <t>H02</t>
  </si>
  <si>
    <t>yale virology</t>
  </si>
  <si>
    <t>g6</t>
  </si>
  <si>
    <t>east gene</t>
  </si>
  <si>
    <t>d12</t>
  </si>
  <si>
    <t>A01</t>
  </si>
  <si>
    <t>B03</t>
  </si>
  <si>
    <t>C01</t>
  </si>
  <si>
    <t>C02</t>
  </si>
  <si>
    <t>C03</t>
  </si>
  <si>
    <t>D02</t>
  </si>
  <si>
    <t>D03</t>
  </si>
  <si>
    <t>E03</t>
  </si>
  <si>
    <t>F01</t>
  </si>
  <si>
    <t>G01</t>
  </si>
  <si>
    <t>G02</t>
  </si>
  <si>
    <t>G03</t>
  </si>
  <si>
    <t>yale outbreak</t>
  </si>
  <si>
    <t>a5</t>
  </si>
  <si>
    <t>b5</t>
  </si>
  <si>
    <t>d5</t>
  </si>
  <si>
    <t>Variant 4</t>
  </si>
  <si>
    <t>WC193534J01</t>
  </si>
  <si>
    <t>WC128364K01</t>
  </si>
  <si>
    <t>WC116898K01</t>
  </si>
  <si>
    <t>WC064146K01</t>
  </si>
  <si>
    <t>WC718394J01</t>
  </si>
  <si>
    <t>WC736031J01</t>
  </si>
  <si>
    <t>WC713994J01</t>
  </si>
  <si>
    <t>WC716747J01</t>
  </si>
  <si>
    <t>WC694790J01</t>
  </si>
  <si>
    <t>A1-B1: NFL</t>
  </si>
  <si>
    <t>WC052486K01</t>
  </si>
  <si>
    <t>WC097870K01</t>
  </si>
  <si>
    <t>WC184039K01</t>
  </si>
  <si>
    <t>WC068989K01</t>
  </si>
  <si>
    <t>WC739849J01</t>
  </si>
  <si>
    <t>WC300308J01</t>
  </si>
  <si>
    <t>WC720401J01</t>
  </si>
  <si>
    <t>WC710469J01</t>
  </si>
  <si>
    <t>WC722803J01</t>
  </si>
  <si>
    <t>D1-B3: Anne's Samples</t>
  </si>
  <si>
    <t>WC951626J01</t>
  </si>
  <si>
    <t>WC074540K01</t>
  </si>
  <si>
    <t>WC094909K01</t>
  </si>
  <si>
    <t>WC083693K01</t>
  </si>
  <si>
    <t>WC744175J01</t>
  </si>
  <si>
    <t>WC717671J01</t>
  </si>
  <si>
    <t>WC742538J01</t>
  </si>
  <si>
    <t>WC738699J01</t>
  </si>
  <si>
    <t>WC715950J01</t>
  </si>
  <si>
    <t>D3-D12: Quest</t>
  </si>
  <si>
    <t>&lt;&lt; priority</t>
  </si>
  <si>
    <t>WC220501J01</t>
  </si>
  <si>
    <t>WC062101K01</t>
  </si>
  <si>
    <t>WC098181K01</t>
  </si>
  <si>
    <t>WC064865K01</t>
  </si>
  <si>
    <t>WC083636K01</t>
  </si>
  <si>
    <t>WC722024J01</t>
  </si>
  <si>
    <t>WC718864J01</t>
  </si>
  <si>
    <t>WC745626J01</t>
  </si>
  <si>
    <t>WC719720J01</t>
  </si>
  <si>
    <t>WC715943J01</t>
  </si>
  <si>
    <t>no drop</t>
  </si>
  <si>
    <t>WC240639J01</t>
  </si>
  <si>
    <t>WC084818K01</t>
  </si>
  <si>
    <t>WC079590K01</t>
  </si>
  <si>
    <t>WC065539K01</t>
  </si>
  <si>
    <t>WC742423J01</t>
  </si>
  <si>
    <t>WC654776J01</t>
  </si>
  <si>
    <t>WC741943J01</t>
  </si>
  <si>
    <t>WC721677J01</t>
  </si>
  <si>
    <t>WC734198J01</t>
  </si>
  <si>
    <t>*Please forward results for Anne's to either Mallery or directly to Anne; Thank you :^)</t>
  </si>
  <si>
    <t>WC243307J01</t>
  </si>
  <si>
    <t>WC192174K01</t>
  </si>
  <si>
    <t>WC098860K01</t>
  </si>
  <si>
    <t>WC094925K01</t>
  </si>
  <si>
    <t>WC741767J01</t>
  </si>
  <si>
    <t>WC731815J01</t>
  </si>
  <si>
    <t>WC711483J01</t>
  </si>
  <si>
    <t>WC744589J01</t>
  </si>
  <si>
    <t>WC733360J01</t>
  </si>
  <si>
    <t>n drop</t>
  </si>
  <si>
    <t>WC189599J01</t>
  </si>
  <si>
    <t>WC119158K01</t>
  </si>
  <si>
    <t>WC112423K01</t>
  </si>
  <si>
    <t>WC082613K01</t>
  </si>
  <si>
    <t>WC737148J01</t>
  </si>
  <si>
    <t>WC718855J01</t>
  </si>
  <si>
    <t>WC726599J01</t>
  </si>
  <si>
    <t>WC711700J01</t>
  </si>
  <si>
    <t>WC694800J01</t>
  </si>
  <si>
    <t>WC122076J01</t>
  </si>
  <si>
    <t>WC078763K01</t>
  </si>
  <si>
    <t>WC118709K01</t>
  </si>
  <si>
    <t>WC064150K01</t>
  </si>
  <si>
    <t>WC744176J01</t>
  </si>
  <si>
    <t>WC716426J01</t>
  </si>
  <si>
    <t>WC735487J01</t>
  </si>
  <si>
    <t>WC726208J01</t>
  </si>
  <si>
    <t>WC729539J01</t>
  </si>
  <si>
    <t>4C</t>
  </si>
  <si>
    <t>Quest/DPH</t>
  </si>
  <si>
    <t>7H</t>
  </si>
  <si>
    <t>3F</t>
  </si>
  <si>
    <t>3H</t>
  </si>
  <si>
    <t>5A</t>
  </si>
  <si>
    <t>6B</t>
  </si>
  <si>
    <t>8C</t>
  </si>
  <si>
    <t>12D</t>
  </si>
  <si>
    <t>11B</t>
  </si>
  <si>
    <t>10G</t>
  </si>
  <si>
    <t>12C</t>
  </si>
  <si>
    <t>10B</t>
  </si>
  <si>
    <t>10F</t>
  </si>
  <si>
    <t>10H</t>
  </si>
  <si>
    <t>7F</t>
  </si>
  <si>
    <t>6E</t>
  </si>
  <si>
    <t>more cts &lt;35 if you want but kept to 18 for now knowing likely other more important samples</t>
  </si>
  <si>
    <t>Variant 5</t>
  </si>
  <si>
    <t>Col. 1-5: Tempus</t>
  </si>
  <si>
    <t>*All from RNA</t>
  </si>
  <si>
    <t>Col. 6: Oak Ridge</t>
  </si>
  <si>
    <t>Col. 7-12: Murphy Medical (reruns with new assay)</t>
  </si>
  <si>
    <t>Variant 6 (MMA only)</t>
  </si>
  <si>
    <t>MMA002</t>
  </si>
  <si>
    <t>MMA019</t>
  </si>
  <si>
    <t>MMA036</t>
  </si>
  <si>
    <t>MMA047</t>
  </si>
  <si>
    <t>MMA067</t>
  </si>
  <si>
    <t>MMA079</t>
  </si>
  <si>
    <t>MMA094</t>
  </si>
  <si>
    <t>MMA004</t>
  </si>
  <si>
    <t>MMA020</t>
  </si>
  <si>
    <t>MMA037</t>
  </si>
  <si>
    <t>MMA050</t>
  </si>
  <si>
    <t>MMA068</t>
  </si>
  <si>
    <t>MMA080</t>
  </si>
  <si>
    <t>MMA006</t>
  </si>
  <si>
    <t>MMA021</t>
  </si>
  <si>
    <t>MMA038</t>
  </si>
  <si>
    <t>MMA053</t>
  </si>
  <si>
    <t>MMA071</t>
  </si>
  <si>
    <t>MMA083</t>
  </si>
  <si>
    <t>MMA008</t>
  </si>
  <si>
    <t>MMA023</t>
  </si>
  <si>
    <t>MMA039</t>
  </si>
  <si>
    <t>MMA057</t>
  </si>
  <si>
    <t>MMA074</t>
  </si>
  <si>
    <t>MMA085</t>
  </si>
  <si>
    <t>MMA009</t>
  </si>
  <si>
    <t>MMA025</t>
  </si>
  <si>
    <t>MMA041</t>
  </si>
  <si>
    <t>MMA059</t>
  </si>
  <si>
    <t>MMA075</t>
  </si>
  <si>
    <t>MMA087</t>
  </si>
  <si>
    <t>MMA011</t>
  </si>
  <si>
    <t>MMA026</t>
  </si>
  <si>
    <t>MMA044</t>
  </si>
  <si>
    <t>MMA062</t>
  </si>
  <si>
    <t>MMA076</t>
  </si>
  <si>
    <t>MMA089</t>
  </si>
  <si>
    <t>MMA013</t>
  </si>
  <si>
    <t>MMA028</t>
  </si>
  <si>
    <t>MMA045</t>
  </si>
  <si>
    <t>MMA065</t>
  </si>
  <si>
    <t>MMA077</t>
  </si>
  <si>
    <t>MMA090</t>
  </si>
  <si>
    <t>1E3 RNA</t>
  </si>
  <si>
    <t>MMA015</t>
  </si>
  <si>
    <t>MMA034</t>
  </si>
  <si>
    <t>MMA046</t>
  </si>
  <si>
    <t>MMA066</t>
  </si>
  <si>
    <t>MMA078</t>
  </si>
  <si>
    <t>MMA093</t>
  </si>
  <si>
    <t>Variant 7</t>
  </si>
  <si>
    <t>WC718859J01</t>
  </si>
  <si>
    <t>WC716425J01</t>
  </si>
  <si>
    <t>WC064765K01</t>
  </si>
  <si>
    <t>WC077120K01</t>
  </si>
  <si>
    <t>Col. 1-B3: Yale Virology</t>
  </si>
  <si>
    <t>WC734807J01</t>
  </si>
  <si>
    <t>WC718388J01</t>
  </si>
  <si>
    <t>WC052475K01</t>
  </si>
  <si>
    <t>WC093776K01</t>
  </si>
  <si>
    <t>C3-C4: YNHH</t>
  </si>
  <si>
    <t>*D5 blank due to pipetting error</t>
  </si>
  <si>
    <t>WC740136J01</t>
  </si>
  <si>
    <t>WC718391J01</t>
  </si>
  <si>
    <t>WC078754K01</t>
  </si>
  <si>
    <t>D4: IMPACT INP</t>
  </si>
  <si>
    <t>EMPTY</t>
  </si>
  <si>
    <t>WC741286J01</t>
  </si>
  <si>
    <t>WC739517J01</t>
  </si>
  <si>
    <t>\WC116868K01</t>
  </si>
  <si>
    <t>F4: NFL</t>
  </si>
  <si>
    <t>WC726435J01</t>
  </si>
  <si>
    <t>WC669849J01</t>
  </si>
  <si>
    <t>WC083927K01</t>
  </si>
  <si>
    <t>H4-E8 &amp; D12: Murphy Medical</t>
  </si>
  <si>
    <t>WC719702J01</t>
  </si>
  <si>
    <t>WC713031J01</t>
  </si>
  <si>
    <t>WC098422K01</t>
  </si>
  <si>
    <t>G8: Reinfection</t>
  </si>
  <si>
    <t>WC740947J01</t>
  </si>
  <si>
    <t>WC713870J01</t>
  </si>
  <si>
    <t>WC118575K01</t>
  </si>
  <si>
    <t>Col. 9-B12: Quest (DPH)</t>
  </si>
  <si>
    <t>WC740262J01</t>
  </si>
  <si>
    <t>WC736674J01</t>
  </si>
  <si>
    <t>WC096992K01</t>
  </si>
  <si>
    <t>Variant 8</t>
  </si>
  <si>
    <t>WC118031K01</t>
  </si>
  <si>
    <t>WC050602K01</t>
  </si>
  <si>
    <t>WC120167K01</t>
  </si>
  <si>
    <t>WC060123K01</t>
  </si>
  <si>
    <t>WC081326K01</t>
  </si>
  <si>
    <t>A1: Yale Student</t>
  </si>
  <si>
    <t>WC099134K01</t>
  </si>
  <si>
    <t>WC058585K01</t>
  </si>
  <si>
    <t>C1-A2: DPH Nat. Guard</t>
  </si>
  <si>
    <t>WC110788K01</t>
  </si>
  <si>
    <t>WC111824K01</t>
  </si>
  <si>
    <t>B2-D2: DPH S Drop</t>
  </si>
  <si>
    <t>WC096942K01</t>
  </si>
  <si>
    <t>WC096788K01</t>
  </si>
  <si>
    <t>F2-A5: Quest (DPH)</t>
  </si>
  <si>
    <t>WC063488K01</t>
  </si>
  <si>
    <t>WC092011K01</t>
  </si>
  <si>
    <t>WC119459K01</t>
  </si>
  <si>
    <t>C5-G6: NFL</t>
  </si>
  <si>
    <t>WC049452K01</t>
  </si>
  <si>
    <t>WC100179K01</t>
  </si>
  <si>
    <t>WC111823K01</t>
  </si>
  <si>
    <t>Col. 8-11: Tempus RNA</t>
  </si>
  <si>
    <t>WC053403K01</t>
  </si>
  <si>
    <t>WC064797K01</t>
  </si>
  <si>
    <t>WC117364K01</t>
  </si>
  <si>
    <t>Variant 9</t>
  </si>
  <si>
    <t>1A: YNHH</t>
  </si>
  <si>
    <t>A2-D2: Yale Virology</t>
  </si>
  <si>
    <t>F2-A3: Yale Students</t>
  </si>
  <si>
    <t>C3: NFL</t>
  </si>
  <si>
    <t>Col. 5-8: Tempus RNA</t>
  </si>
  <si>
    <t>Variant 10</t>
  </si>
  <si>
    <t>Col. 1-B4: Yale Virology</t>
  </si>
  <si>
    <t>C4-Col. 6: Yale Virology Non-NGTF</t>
  </si>
  <si>
    <t>Col. 7: CT DPH S Drop</t>
  </si>
  <si>
    <t>Col. 8: CT DPH Nat. Guard</t>
  </si>
  <si>
    <t>Variant 11</t>
  </si>
  <si>
    <t>A1</t>
  </si>
  <si>
    <t>A2</t>
  </si>
  <si>
    <t>A3</t>
  </si>
  <si>
    <t>B5: Yale Studeny</t>
  </si>
  <si>
    <t>A4</t>
  </si>
  <si>
    <t>Col 6-7; 11: Other project; different master mix (normal multiplex)</t>
  </si>
  <si>
    <t>A5</t>
  </si>
  <si>
    <t>A6</t>
  </si>
  <si>
    <t>A NTC</t>
  </si>
  <si>
    <t>A RNA1E3</t>
  </si>
  <si>
    <t>Variant 12</t>
  </si>
  <si>
    <t>All: Tempus</t>
  </si>
  <si>
    <t>Variant 13</t>
  </si>
  <si>
    <t>*D6=200 uL</t>
  </si>
  <si>
    <t>Col. 1- G4: Yale Virology SGTF</t>
  </si>
  <si>
    <t>H4-G7: Yale Virology Non-SGTF</t>
  </si>
  <si>
    <t>H7-C8: Yale Students</t>
  </si>
  <si>
    <t>variant14</t>
  </si>
  <si>
    <t>ott</t>
  </si>
  <si>
    <t>[RNA]</t>
  </si>
  <si>
    <t>all Tempus RNA</t>
  </si>
  <si>
    <t>Variant15</t>
  </si>
  <si>
    <t>A1-A7: Yale Vir. SGTF</t>
  </si>
  <si>
    <t>B7: Yale Vir. from last week</t>
  </si>
  <si>
    <t>D7-F9: Yale Vir. N-SGTF</t>
  </si>
  <si>
    <t>G9-E10: Yale Vir. Outbreak</t>
  </si>
  <si>
    <t>F10-F11: CT-DPH</t>
  </si>
  <si>
    <t>E11-H11: Yale Students</t>
  </si>
  <si>
    <t>Variant16</t>
  </si>
  <si>
    <t>OTT</t>
  </si>
  <si>
    <t>(all Tempus RNA)</t>
  </si>
  <si>
    <t>Variant17</t>
  </si>
  <si>
    <t>empty</t>
  </si>
  <si>
    <t>Variant18</t>
  </si>
  <si>
    <t>All: Yale Virology</t>
  </si>
  <si>
    <t>Variant19</t>
  </si>
  <si>
    <t>`</t>
  </si>
  <si>
    <t>Variant20</t>
  </si>
  <si>
    <t>all tempus</t>
  </si>
  <si>
    <t>variant21</t>
  </si>
  <si>
    <t>1A-10C: yale virology</t>
  </si>
  <si>
    <t>10D-11C: sports samples for JF</t>
  </si>
  <si>
    <t>11D-11E: yale student saliva</t>
  </si>
  <si>
    <t>11G: Oak Ridge sample (RNA, so not extracted; transferred + stored in 8-strip)</t>
  </si>
  <si>
    <t>*storage note: 10A-C and 11D-G are in the 10 strip; stored JF sports samples separately</t>
  </si>
  <si>
    <t>*11B only had 75uL for input!</t>
  </si>
  <si>
    <t>Col. 1-2: Murphy Medical</t>
  </si>
  <si>
    <t>Col. 3: Yale Students</t>
  </si>
  <si>
    <t>nec1</t>
  </si>
  <si>
    <t>&lt; Only include these controls to enable sequencing plates with 94 samples</t>
  </si>
  <si>
    <t>RNA1e3</t>
  </si>
  <si>
    <t>MB/IO</t>
  </si>
  <si>
    <t>nec2</t>
  </si>
  <si>
    <t>V10 1</t>
  </si>
  <si>
    <t>V11 4</t>
  </si>
  <si>
    <t>Col. 1: Yale Students</t>
  </si>
  <si>
    <t>V10 2</t>
  </si>
  <si>
    <t>V11 5</t>
  </si>
  <si>
    <t>Col 10-11: Chantal Culture</t>
  </si>
  <si>
    <t>V10 3</t>
  </si>
  <si>
    <t>V11 6</t>
  </si>
  <si>
    <t>V10 4</t>
  </si>
  <si>
    <t>V11 7</t>
  </si>
  <si>
    <t>V10 5</t>
  </si>
  <si>
    <t>V11 8</t>
  </si>
  <si>
    <t>V11 1</t>
  </si>
  <si>
    <t>V11 2</t>
  </si>
  <si>
    <t>&lt; Only include these controls to enable PCR plates with 94 samples</t>
  </si>
  <si>
    <t>V11 3</t>
  </si>
  <si>
    <t>pos1</t>
  </si>
  <si>
    <t>pos2</t>
  </si>
  <si>
    <t>CV</t>
  </si>
  <si>
    <t>MMA428</t>
  </si>
  <si>
    <t>MMA436</t>
  </si>
  <si>
    <t>MMA429</t>
  </si>
  <si>
    <t>MMA437</t>
  </si>
  <si>
    <t>MMA430</t>
  </si>
  <si>
    <t>MMA438</t>
  </si>
  <si>
    <t>MMA431</t>
  </si>
  <si>
    <t>MMA439</t>
  </si>
  <si>
    <t>MMA432</t>
  </si>
  <si>
    <t>MMA440</t>
  </si>
  <si>
    <t>MMA433</t>
  </si>
  <si>
    <t>MMA441</t>
  </si>
  <si>
    <t>MMA434</t>
  </si>
  <si>
    <t>MMA435</t>
  </si>
  <si>
    <t>RNA 1E3</t>
  </si>
  <si>
    <t>from</t>
  </si>
  <si>
    <t>into</t>
  </si>
  <si>
    <t>1</t>
  </si>
  <si>
    <t>a</t>
  </si>
  <si>
    <t>7A</t>
  </si>
  <si>
    <t>b</t>
  </si>
  <si>
    <t>7B</t>
  </si>
  <si>
    <t>c</t>
  </si>
  <si>
    <t>7C</t>
  </si>
  <si>
    <t>d</t>
  </si>
  <si>
    <t>7D</t>
  </si>
  <si>
    <t>5</t>
  </si>
  <si>
    <t>g</t>
  </si>
  <si>
    <t>7E</t>
  </si>
  <si>
    <t>f</t>
  </si>
  <si>
    <t>7G</t>
  </si>
  <si>
    <t>h</t>
  </si>
  <si>
    <t>2</t>
  </si>
  <si>
    <t>8A</t>
  </si>
  <si>
    <t>8B</t>
  </si>
  <si>
    <t>8D</t>
  </si>
  <si>
    <t>e</t>
  </si>
  <si>
    <t>8E</t>
  </si>
  <si>
    <t>8F</t>
  </si>
  <si>
    <t>8G</t>
  </si>
  <si>
    <t>8H</t>
  </si>
  <si>
    <t>3</t>
  </si>
  <si>
    <t>9A</t>
  </si>
  <si>
    <t>9B</t>
  </si>
  <si>
    <t>6</t>
  </si>
  <si>
    <t>9C</t>
  </si>
  <si>
    <t>9D</t>
  </si>
  <si>
    <t>9E</t>
  </si>
  <si>
    <t>9F</t>
  </si>
  <si>
    <t>9G</t>
  </si>
  <si>
    <t>9H</t>
  </si>
  <si>
    <t>10A</t>
  </si>
  <si>
    <t>10C</t>
  </si>
  <si>
    <t>10D</t>
  </si>
  <si>
    <t>10E</t>
  </si>
  <si>
    <t>11A</t>
  </si>
  <si>
    <t>11C</t>
  </si>
  <si>
    <t>11D</t>
  </si>
  <si>
    <t>11E</t>
  </si>
  <si>
    <t>11F</t>
  </si>
  <si>
    <t>11G</t>
  </si>
  <si>
    <t>11H</t>
  </si>
  <si>
    <t>4</t>
  </si>
  <si>
    <t>12A</t>
  </si>
  <si>
    <t>12B</t>
  </si>
  <si>
    <t>12E</t>
  </si>
  <si>
    <t>12F</t>
  </si>
  <si>
    <t>cDNA_ctrl019</t>
  </si>
  <si>
    <t/>
  </si>
  <si>
    <t>12G</t>
  </si>
  <si>
    <t>PCR_ctrl019</t>
  </si>
  <si>
    <t>12H</t>
  </si>
  <si>
    <t>10</t>
  </si>
  <si>
    <t>7</t>
  </si>
  <si>
    <t>8</t>
  </si>
  <si>
    <t>9</t>
  </si>
  <si>
    <t>Date:</t>
  </si>
  <si>
    <t>2021.02.23</t>
  </si>
  <si>
    <t>Run:</t>
  </si>
  <si>
    <t>CV012</t>
  </si>
  <si>
    <t>Illumina indexes:</t>
  </si>
  <si>
    <t>Set 2</t>
  </si>
  <si>
    <t>Library quantity:</t>
  </si>
  <si>
    <t>110 ng/uL</t>
  </si>
  <si>
    <t>Bioanalyzer peak:</t>
  </si>
  <si>
    <t>300 bp</t>
  </si>
  <si>
    <t>Samples:</t>
  </si>
  <si>
    <t>PCR ctrl</t>
  </si>
  <si>
    <t>cDNA ctrl</t>
  </si>
  <si>
    <t>POS CTRL</t>
  </si>
  <si>
    <t>Set 3</t>
  </si>
  <si>
    <t>A: 60 ng/uL; B: 23.2 ng/uL</t>
  </si>
  <si>
    <t>A: 300bp ;B:280bp</t>
  </si>
  <si>
    <t>(strips 1-11=A)</t>
  </si>
  <si>
    <t>(strip 12=B)</t>
  </si>
  <si>
    <t>A: 85 ng/uL ; A: 61.5 ng/uL</t>
  </si>
  <si>
    <t>A: 330bp ; B:315bp</t>
  </si>
  <si>
    <t>A: 1-8 and A9-F9;  B: G9-H9 and 10-12</t>
  </si>
  <si>
    <t>cDNA_ctrl_014</t>
  </si>
  <si>
    <t>PCR_ctrl_014</t>
  </si>
  <si>
    <t>A: 70; B: 65.4</t>
  </si>
  <si>
    <t>A: 300bp ; B: 280bp</t>
  </si>
  <si>
    <t>1-8 = A</t>
  </si>
  <si>
    <t>9-12A = B</t>
  </si>
  <si>
    <t>12B-F = A</t>
  </si>
  <si>
    <t>cDNA_ctrl015</t>
  </si>
  <si>
    <t>PCR_ctrl015</t>
  </si>
  <si>
    <t>A: 44.2ng/uL ; B: 39.0ng/uL</t>
  </si>
  <si>
    <t>A: 300bp ; B: 290bp</t>
  </si>
  <si>
    <t>A: 1-8 and A9-G9 ; B: H9 and 10-12</t>
  </si>
  <si>
    <t>cDNA_ctrl016</t>
  </si>
  <si>
    <t>PCR_ctrl016</t>
  </si>
  <si>
    <t>A: 95ng/uL; B: 78ng/uL</t>
  </si>
  <si>
    <t>A: 1-10, 11A-B; B: 11C-H, 12</t>
  </si>
  <si>
    <t>cDNA_ctrl017</t>
  </si>
  <si>
    <t>PCR_ctrl017</t>
  </si>
  <si>
    <t>110ng/uL</t>
  </si>
  <si>
    <t>340bp</t>
  </si>
  <si>
    <t>cDNA_ctrl018</t>
  </si>
  <si>
    <t>PCR_crtl018</t>
  </si>
  <si>
    <t>4-fold dilution (will likely submit): 71.2 ng/uL</t>
  </si>
  <si>
    <t>307 bp</t>
  </si>
  <si>
    <t>75.4 ng/uL</t>
  </si>
  <si>
    <t>319 bp</t>
  </si>
  <si>
    <t>PCR_ctrl020</t>
  </si>
  <si>
    <t>cDNA_ctrl020</t>
  </si>
  <si>
    <t>MB022</t>
  </si>
  <si>
    <t>cDNA_ctrl022</t>
  </si>
  <si>
    <t>PCR_ctrl022</t>
  </si>
  <si>
    <t>Isabel</t>
  </si>
  <si>
    <t>Mallery</t>
  </si>
  <si>
    <t>Annie</t>
  </si>
  <si>
    <t>Chantal</t>
  </si>
  <si>
    <t>Joseph</t>
  </si>
  <si>
    <t>Nate</t>
  </si>
  <si>
    <t>Chaney</t>
  </si>
  <si>
    <t>Jessica</t>
  </si>
  <si>
    <t>Procedures</t>
  </si>
  <si>
    <t>Description</t>
  </si>
  <si>
    <t>Monday</t>
  </si>
  <si>
    <t>AM</t>
  </si>
  <si>
    <t>RNA selection</t>
  </si>
  <si>
    <t>Sample pick-up &amp; check-in</t>
  </si>
  <si>
    <t>Sample pick-up</t>
  </si>
  <si>
    <t>Pick-up of samples from Yale Virology/Pathology</t>
  </si>
  <si>
    <t>PM</t>
  </si>
  <si>
    <t>cDNA &amp; PCR</t>
  </si>
  <si>
    <t>Data processing</t>
  </si>
  <si>
    <t>Upload metadata</t>
  </si>
  <si>
    <t>Fill out metadata sheet and upload on Dropbox: GLab Dropbox\GLab_team\Projects\2020_SARSCOV2\Sequencing_metadata</t>
  </si>
  <si>
    <t>Tuesday</t>
  </si>
  <si>
    <t>Library prep</t>
  </si>
  <si>
    <t>RNA extr &amp; qPCR</t>
  </si>
  <si>
    <t>Sample check-in</t>
  </si>
  <si>
    <t xml:space="preserve">Check in picked up/mailed in samples </t>
  </si>
  <si>
    <t>qPCR data</t>
  </si>
  <si>
    <t>Seq selection</t>
  </si>
  <si>
    <t>Get genomes</t>
  </si>
  <si>
    <t>Sample selection</t>
  </si>
  <si>
    <t>Find samples and prepare plate map for extractions/qPCR</t>
  </si>
  <si>
    <t>Wednesday</t>
  </si>
  <si>
    <t>Lineage Data</t>
  </si>
  <si>
    <t>RNA extractions and variant qPCR</t>
  </si>
  <si>
    <t>eShip Global submission</t>
  </si>
  <si>
    <t>GISAID</t>
  </si>
  <si>
    <t>Selection of samples for sequencing (Ct &lt; 35)</t>
  </si>
  <si>
    <t>Thursday</t>
  </si>
  <si>
    <t>Sample pick-up/drop-off</t>
  </si>
  <si>
    <t>Nextstrain update</t>
  </si>
  <si>
    <t>Find RNA and prepare plate map for sequencing</t>
  </si>
  <si>
    <t>QC (both libraries); YCGA drop-off (both libraries)</t>
  </si>
  <si>
    <t>YCGA online sub</t>
  </si>
  <si>
    <t>Website update</t>
  </si>
  <si>
    <t>Generate cDNA and amplicons (overnight - 2 thermocyclers) for up to 94 samples and 2 controls</t>
  </si>
  <si>
    <t>Friday</t>
  </si>
  <si>
    <t xml:space="preserve">Library preparation </t>
  </si>
  <si>
    <t>QC</t>
  </si>
  <si>
    <t>Quality control: Qubit and bioanalyzer</t>
  </si>
  <si>
    <t>Saturday</t>
  </si>
  <si>
    <t>Online submission of library</t>
  </si>
  <si>
    <t>Sunday</t>
  </si>
  <si>
    <t>YCGA drop-off</t>
  </si>
  <si>
    <t>Drop-off of library at YCGA (West campus)</t>
  </si>
  <si>
    <t>Processing of sequencing data</t>
  </si>
  <si>
    <t>Incoming samples</t>
  </si>
  <si>
    <t>Day</t>
  </si>
  <si>
    <t>Courier</t>
  </si>
  <si>
    <t>Notes</t>
  </si>
  <si>
    <t>Seq run by</t>
  </si>
  <si>
    <t>Updated Nextstrain build</t>
  </si>
  <si>
    <t>Yale Pathology</t>
  </si>
  <si>
    <t>Mon</t>
  </si>
  <si>
    <t>Pick-up Mallery</t>
  </si>
  <si>
    <t>No qPCR</t>
  </si>
  <si>
    <t>Isabel/Mallery</t>
  </si>
  <si>
    <t>Updated report for website</t>
  </si>
  <si>
    <t>Yale Virology</t>
  </si>
  <si>
    <t>Thu</t>
  </si>
  <si>
    <t>Original</t>
  </si>
  <si>
    <t>Pick-up + CORE drop-off Isabel</t>
  </si>
  <si>
    <t>Call Sandy &amp; Dave</t>
  </si>
  <si>
    <t>MMA</t>
  </si>
  <si>
    <t>FedEx</t>
  </si>
  <si>
    <t>Yale Students</t>
  </si>
  <si>
    <t>Any</t>
  </si>
  <si>
    <t>Pick-up Rebecca</t>
  </si>
  <si>
    <t xml:space="preserve">Sample pick-up </t>
  </si>
  <si>
    <t>Sample check-in &amp; selection</t>
  </si>
  <si>
    <t>(RNA extr) &amp; qPCR</t>
  </si>
  <si>
    <t>Pick-up Tara/Mallery</t>
  </si>
  <si>
    <t>Tue</t>
  </si>
  <si>
    <t>Ct DPH</t>
  </si>
  <si>
    <t>Originating Lab</t>
  </si>
  <si>
    <t>Address</t>
  </si>
  <si>
    <t>Authors</t>
  </si>
  <si>
    <t>600 W Chicago Ave. Ste 510, Chicago, IL 60654</t>
  </si>
  <si>
    <t>Joseph Fauver, Mallery Breban, Isabell Ott, Tara Alpert, Mary Petrone, Anderson Brito, Chantal Vogels, Annie Watkins, Chaney Kalinich, Jessica Rothman, Matthew J. MacKay, Gaurav Khullar, Jessica Metti, Joel T. Dudley, Megan Nash, Nike Beaubier, Christopher E. Mason, Nathan Grubaugh</t>
  </si>
  <si>
    <t>395 West St, Rocky Hill, CT 06067, USA</t>
  </si>
  <si>
    <t>Joseph Fauver, Mallery Breban, Isabell Ott, Tara Alpert, Mary Petrone, Anderson Brito, Chantal Vogels, Annie Watkins, Chaney Kalinich, Jessica Rothman, Anthony Muyombwe, Randy Downing, Jafar Razeq, Stephen M. Bart, Nathan Grubaugh</t>
  </si>
  <si>
    <t>330 Cedar Street, PO Box 208035, New Haven, CT 06520-8035</t>
  </si>
  <si>
    <t>Joseph Fauver, Mallery Breban, Isabell Ott, Tara Alpert, Mary Petrone, Anderson Brito, Chantal Vogels, Annie Watkins, Chaney Kalinich, Jessica Rothman, Marie L. Landry, Nathan Grubaugh</t>
  </si>
  <si>
    <t>1 East Putnam Ave, Greenwich, CT 06830</t>
  </si>
  <si>
    <t>Joseph Fauver, Mallery Breban, Isabell Ott, Tara Alpert, Mary Petrone, Anderson Brito, Chantal Vogels, Annie Watkins, Chaney Kalinich, Jessica Rothman, Caleb Neal, Eva Laszlo, Steven Murphy, Nathan Grubaugh</t>
  </si>
  <si>
    <t>310 Cedar St, New Haven, CT 06510</t>
  </si>
  <si>
    <t>Joseph Fauver, Mallery Breban, Isabell Ott, Tara Alpert, Mary Petrone, Anderson Brito, Chantal Vogels, Annie Watkins, Chaney Kalinich, Jessica Rothman, Jianhui Wang, Chen Liu, Pei Hui, Nathan Grubaugh</t>
  </si>
  <si>
    <t>VA Connecticut Healthcare System</t>
  </si>
  <si>
    <t>950 Campbell Avenue, West Haven, CT 06516</t>
  </si>
  <si>
    <t>Joseph Fauver, Mallery Breban, Isabell Ott, Tara Alpert, Mary Petrone, Anderson Brito, Chantal Vogels, Annie Watkins, Chaney Kalinich, Jessica Rothman, Shaili Gupta, Danielle Plank, Nathan Grubaugh</t>
  </si>
  <si>
    <t>Delivery Date</t>
  </si>
  <si>
    <t>Sample Status</t>
  </si>
  <si>
    <t>69-70 del</t>
  </si>
  <si>
    <t>ORF1a del</t>
  </si>
  <si>
    <t>Ct indicator</t>
  </si>
  <si>
    <t>N1-a2</t>
  </si>
  <si>
    <t>69-70 del-a2</t>
  </si>
  <si>
    <t>ORF1a del-a2</t>
  </si>
  <si>
    <t>amplicons made</t>
  </si>
  <si>
    <t>library made</t>
  </si>
  <si>
    <t>screened-ineligible</t>
  </si>
  <si>
    <t>Screened (PCR)</t>
  </si>
  <si>
    <t>cDNA made</t>
  </si>
  <si>
    <t>screened (PCR)</t>
  </si>
  <si>
    <t>t</t>
  </si>
  <si>
    <t>Lab</t>
  </si>
  <si>
    <t>Contact</t>
  </si>
  <si>
    <t>Email</t>
  </si>
  <si>
    <t>Sample state</t>
  </si>
  <si>
    <t>RNA or sample</t>
  </si>
  <si>
    <t># samples</t>
  </si>
  <si>
    <t>Mail or pick up</t>
  </si>
  <si>
    <t>Date sent</t>
  </si>
  <si>
    <t>Date received</t>
  </si>
  <si>
    <t>Storage location</t>
  </si>
  <si>
    <t>RNA ext?</t>
  </si>
  <si>
    <t>PCR?</t>
  </si>
  <si>
    <t>Sequenced?</t>
  </si>
  <si>
    <t>YPL</t>
  </si>
  <si>
    <t>Jianhui Wang</t>
  </si>
  <si>
    <t>jianhui.wang@yale.edu</t>
  </si>
  <si>
    <t>CT</t>
  </si>
  <si>
    <t>pick up</t>
  </si>
  <si>
    <t>YNHH</t>
  </si>
  <si>
    <t>Marie Landry</t>
  </si>
  <si>
    <t>Sample</t>
  </si>
  <si>
    <t>Oklahoma State</t>
  </si>
  <si>
    <t>Anil Kaul</t>
  </si>
  <si>
    <t>anil.kaul@okstate.edu</t>
  </si>
  <si>
    <t>OK</t>
  </si>
  <si>
    <t>mail</t>
  </si>
  <si>
    <t>didn't work</t>
  </si>
  <si>
    <t>Gaurav Khullar</t>
  </si>
  <si>
    <t>gaurav.khullar@tempus.com</t>
  </si>
  <si>
    <t>various</t>
  </si>
  <si>
    <t>Jafar</t>
  </si>
  <si>
    <t>Oak Ridge National Laboratory (ORNL)</t>
  </si>
  <si>
    <t>Dan Jones</t>
  </si>
  <si>
    <t>jonesd@ornl.gov</t>
  </si>
  <si>
    <t>Martha Favorite</t>
  </si>
  <si>
    <t>martha.favorite@baptist-health.org</t>
  </si>
  <si>
    <t>AR</t>
  </si>
  <si>
    <t>Anthony</t>
  </si>
  <si>
    <t>Eastgene Lab</t>
  </si>
  <si>
    <t>Fei Ye</t>
  </si>
  <si>
    <t>NY</t>
  </si>
  <si>
    <t>martha Favorite</t>
  </si>
  <si>
    <t>LifeGene Biomarks</t>
  </si>
  <si>
    <t>rafael guerrerop</t>
  </si>
  <si>
    <t>rafael.guerrerop@gmail.com</t>
  </si>
  <si>
    <t>PR</t>
  </si>
  <si>
    <t>Claire Pearson</t>
  </si>
  <si>
    <t>15 (only 12 listed on manifest)</t>
  </si>
  <si>
    <t>s-gene drop out (6), reinfection study (7), outbreak study (2)</t>
  </si>
  <si>
    <t>Natural State Genomics</t>
  </si>
  <si>
    <t>Casey Honeycutt</t>
  </si>
  <si>
    <t>choneycutt@naturalstatelab.com</t>
  </si>
  <si>
    <t>AR, NC</t>
  </si>
  <si>
    <t>Mail</t>
  </si>
  <si>
    <t>-80 bottom shelf, in box in bottom of rack labeled incoming samples</t>
  </si>
  <si>
    <t>Quest</t>
  </si>
  <si>
    <t>S drop out incoming</t>
  </si>
  <si>
    <t>Chris Mason</t>
  </si>
  <si>
    <t>top1</t>
  </si>
  <si>
    <t>top2</t>
  </si>
  <si>
    <t>Original-ID</t>
  </si>
  <si>
    <t>YCVL</t>
  </si>
  <si>
    <t>2020-12-28</t>
  </si>
  <si>
    <t>sorting sheet (incl MMA)</t>
  </si>
  <si>
    <t>2020-12-31</t>
  </si>
  <si>
    <t>2020-12-29</t>
  </si>
  <si>
    <t>2021-01-16</t>
  </si>
  <si>
    <t>2021-01-05</t>
  </si>
  <si>
    <t>2021-01-10</t>
  </si>
  <si>
    <t>2021-01-09</t>
  </si>
  <si>
    <t>2021-01-08</t>
  </si>
  <si>
    <t>2021-01-13</t>
  </si>
  <si>
    <t>2021-01-15</t>
  </si>
  <si>
    <t>2021-01-14</t>
  </si>
  <si>
    <t>2021-01-17</t>
  </si>
  <si>
    <t>2021-01-24</t>
  </si>
  <si>
    <t>2021-01-25</t>
  </si>
  <si>
    <t>2021-01-26</t>
  </si>
  <si>
    <t>2021-01-31</t>
  </si>
  <si>
    <t>IMPACT</t>
  </si>
  <si>
    <t>2021-02-03</t>
  </si>
  <si>
    <t>FH CHC</t>
  </si>
  <si>
    <t>2021-02-01</t>
  </si>
  <si>
    <t>2021-02-04</t>
  </si>
  <si>
    <t>2021-02-10</t>
  </si>
  <si>
    <t>2021-02-13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</si>
</sst>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yyyy&quot;-&quot;mm&quot;-&quot;dd"/>
    <numFmt numFmtId="165" formatCode="0.0"/>
    <numFmt numFmtId="166" formatCode="m/d/yyyy"/>
    <numFmt numFmtId="167" formatCode="mm/dd/yyyy"/>
    <numFmt numFmtId="168" formatCode="mm\-dd\-yyyy"/>
    <numFmt numFmtId="169" formatCode="mm/dd/yy"/>
    <numFmt numFmtId="171" formatCode="ddmmmyy"/>
    <numFmt numFmtId="172" formatCode="dmmmyy"/>
    <numFmt numFmtId="173" formatCode="mmm\.\ d\,\ yyyy"/>
    <numFmt numFmtId="174" formatCode="yyyy/m/d"/>
    <numFmt numFmtId="175" formatCode="yyyy/mm/dd"/>
  </numFmts>
  <fonts count="39">
    <font>
      <sz val="10"/>
      <color rgb="FF000000"/>
      <name val="Arial"/>
    </font>
    <font>
      <b/>
      <sz val="10"/>
      <color rgb="FF4285F4"/>
      <name val="Arial"/>
      <family val="2"/>
    </font>
    <font>
      <b/>
      <sz val="10"/>
      <color theme="1"/>
      <name val="Arial"/>
      <family val="2"/>
    </font>
    <font>
      <b/>
      <sz val="10"/>
      <color theme="4"/>
      <name val="Arial"/>
      <family val="2"/>
    </font>
    <font>
      <b/>
      <sz val="10"/>
      <color rgb="FF000000"/>
      <name val="Arial"/>
      <family val="2"/>
    </font>
    <font>
      <sz val="10"/>
      <color theme="1"/>
      <name val="Arial"/>
      <family val="2"/>
    </font>
    <font>
      <sz val="11"/>
      <color rgb="FF000000"/>
      <name val="Calibri"/>
      <family val="2"/>
    </font>
    <font>
      <sz val="10"/>
      <color theme="1"/>
      <name val="Arial"/>
      <family val="2"/>
    </font>
    <font>
      <b/>
      <sz val="12"/>
      <color rgb="FF000000"/>
      <name val="Arial"/>
      <family val="2"/>
    </font>
    <font>
      <b/>
      <sz val="10"/>
      <color rgb="FF000000"/>
      <name val="Arial"/>
      <family val="2"/>
    </font>
    <font>
      <sz val="10"/>
      <color rgb="FF000000"/>
      <name val="Arial"/>
      <family val="2"/>
    </font>
    <font>
      <b/>
      <sz val="10"/>
      <color theme="1"/>
      <name val="Arial"/>
      <family val="2"/>
    </font>
    <font>
      <sz val="11"/>
      <color rgb="FFFFFFFF"/>
      <name val="Calibri"/>
      <family val="2"/>
    </font>
    <font>
      <b/>
      <sz val="11"/>
      <color theme="1"/>
      <name val="Arial"/>
      <family val="2"/>
    </font>
    <font>
      <b/>
      <sz val="11"/>
      <color rgb="FF000000"/>
      <name val="Arial"/>
      <family val="2"/>
    </font>
    <font>
      <sz val="11"/>
      <color theme="1"/>
      <name val="Arial"/>
      <family val="2"/>
    </font>
    <font>
      <b/>
      <sz val="10"/>
      <color rgb="FF000000"/>
      <name val="Calibri"/>
      <family val="2"/>
    </font>
    <font>
      <b/>
      <sz val="11"/>
      <color rgb="FF000000"/>
      <name val="Calibri"/>
      <family val="2"/>
    </font>
    <font>
      <sz val="11"/>
      <color rgb="FF999999"/>
      <name val="Arial"/>
      <family val="2"/>
    </font>
    <font>
      <sz val="9"/>
      <color theme="1"/>
      <name val="Arial"/>
      <family val="2"/>
    </font>
    <font>
      <sz val="11"/>
      <color rgb="FF999999"/>
      <name val="Arial"/>
      <family val="2"/>
    </font>
    <font>
      <sz val="11"/>
      <color rgb="FF000000"/>
      <name val="Arial"/>
      <family val="2"/>
    </font>
    <font>
      <sz val="7"/>
      <color rgb="FF000000"/>
      <name val="Arial"/>
      <family val="2"/>
    </font>
    <font>
      <sz val="7"/>
      <color theme="1"/>
      <name val="Arial"/>
      <family val="2"/>
    </font>
    <font>
      <b/>
      <sz val="11"/>
      <color rgb="FF000000"/>
      <name val="Arial"/>
      <family val="2"/>
    </font>
    <font>
      <b/>
      <sz val="9"/>
      <color rgb="FFC65911"/>
      <name val="Arial"/>
      <family val="2"/>
    </font>
    <font>
      <b/>
      <sz val="9"/>
      <color rgb="FF000000"/>
      <name val="Arial"/>
      <family val="2"/>
    </font>
    <font>
      <b/>
      <sz val="9"/>
      <color theme="1"/>
      <name val="Arial"/>
      <family val="2"/>
    </font>
    <font>
      <sz val="10"/>
      <color rgb="FFC65911"/>
      <name val="Arial"/>
      <family val="2"/>
    </font>
    <font>
      <sz val="11"/>
      <color rgb="FFC65911"/>
      <name val="Calibri"/>
      <family val="2"/>
    </font>
    <font>
      <b/>
      <sz val="7"/>
      <color theme="1"/>
      <name val="Arial"/>
      <family val="2"/>
    </font>
    <font>
      <sz val="9"/>
      <color rgb="FF000000"/>
      <name val="Arial"/>
      <family val="2"/>
    </font>
    <font>
      <sz val="8"/>
      <color theme="1"/>
      <name val="Arial"/>
      <family val="2"/>
    </font>
    <font>
      <sz val="11"/>
      <color rgb="FF000000"/>
      <name val="Arial"/>
      <family val="2"/>
    </font>
    <font>
      <i/>
      <sz val="10"/>
      <color theme="1"/>
      <name val="Arial"/>
      <family val="2"/>
    </font>
    <font>
      <sz val="10"/>
      <color rgb="FF000000"/>
      <name val="Roboto"/>
    </font>
    <font>
      <sz val="8"/>
      <color rgb="FF000000"/>
      <name val="Arial"/>
      <family val="2"/>
    </font>
    <font>
      <b/>
      <sz val="10"/>
      <color rgb="FF4285F4"/>
      <name val="Arial"/>
      <family val="2"/>
    </font>
    <font>
      <u/>
      <sz val="10"/>
      <color rgb="FF1155CC"/>
      <name val="Arial"/>
      <family val="2"/>
    </font>
  </fonts>
  <fills count="15">
    <fill>
      <patternFill patternType="none"/>
    </fill>
    <fill>
      <patternFill patternType="gray125"/>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6D9EEB"/>
        <bgColor rgb="FF6D9EEB"/>
      </patternFill>
    </fill>
    <fill>
      <patternFill patternType="solid">
        <fgColor rgb="FFE7E6E6"/>
        <bgColor rgb="FFE7E6E6"/>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s>
  <borders count="19">
    <border>
      <left/>
      <right/>
      <top/>
      <bottom/>
      <diagonal/>
    </border>
    <border>
      <left style="hair">
        <color rgb="FFD3D3D3"/>
      </left>
      <right style="hair">
        <color rgb="FFD3D3D3"/>
      </right>
      <top style="hair">
        <color rgb="FFD3D3D3"/>
      </top>
      <bottom style="hair">
        <color rgb="FFD3D3D3"/>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hair">
        <color rgb="FFD3D3D3"/>
      </left>
      <right style="hair">
        <color rgb="FFD3D3D3"/>
      </right>
      <top/>
      <bottom style="hair">
        <color rgb="FFD3D3D3"/>
      </bottom>
      <diagonal/>
    </border>
    <border>
      <left style="hair">
        <color rgb="FFD3D3D3"/>
      </left>
      <right style="hair">
        <color rgb="FFD3D3D3"/>
      </right>
      <top/>
      <bottom/>
      <diagonal/>
    </border>
    <border>
      <left style="hair">
        <color rgb="FFD3D3D3"/>
      </left>
      <right/>
      <top/>
      <bottom style="hair">
        <color rgb="FFD3D3D3"/>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334">
    <xf numFmtId="0" fontId="0" fillId="0" borderId="0" xfId="0" applyFont="1" applyAlignment="1"/>
    <xf numFmtId="0" fontId="1" fillId="0" borderId="0" xfId="0" applyFont="1" applyAlignment="1">
      <alignment horizontal="left"/>
    </xf>
    <xf numFmtId="0" fontId="2" fillId="0" borderId="0" xfId="0" applyFont="1" applyAlignment="1">
      <alignment horizontal="left"/>
    </xf>
    <xf numFmtId="164" fontId="3" fillId="0" borderId="0" xfId="0" applyNumberFormat="1" applyFont="1" applyAlignment="1">
      <alignment horizontal="left"/>
    </xf>
    <xf numFmtId="165" fontId="2" fillId="0" borderId="0" xfId="0" applyNumberFormat="1" applyFont="1" applyAlignment="1">
      <alignment horizontal="left"/>
    </xf>
    <xf numFmtId="0" fontId="3"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xf>
    <xf numFmtId="164" fontId="0" fillId="0" borderId="0" xfId="0" applyNumberFormat="1" applyFont="1" applyAlignment="1">
      <alignment horizontal="left"/>
    </xf>
    <xf numFmtId="0" fontId="0" fillId="0" borderId="0" xfId="0" applyFont="1" applyAlignment="1">
      <alignment horizontal="left"/>
    </xf>
    <xf numFmtId="0" fontId="0" fillId="0" borderId="0" xfId="0" applyFont="1" applyAlignment="1"/>
    <xf numFmtId="164" fontId="0" fillId="0" borderId="0" xfId="0" applyNumberFormat="1" applyFont="1" applyAlignment="1">
      <alignment horizontal="left"/>
    </xf>
    <xf numFmtId="165" fontId="0" fillId="0" borderId="0" xfId="0" applyNumberFormat="1" applyFont="1" applyAlignment="1">
      <alignment horizontal="left"/>
    </xf>
    <xf numFmtId="169" fontId="5" fillId="0" borderId="0" xfId="0" applyNumberFormat="1" applyFont="1" applyAlignment="1">
      <alignment horizontal="left"/>
    </xf>
    <xf numFmtId="0" fontId="0" fillId="0" borderId="0" xfId="0" applyFont="1" applyAlignment="1">
      <alignment horizontal="left"/>
    </xf>
    <xf numFmtId="0" fontId="0" fillId="0" borderId="0" xfId="0" applyFont="1" applyAlignment="1"/>
    <xf numFmtId="0" fontId="0" fillId="2" borderId="0" xfId="0" applyFont="1" applyFill="1" applyAlignment="1"/>
    <xf numFmtId="14" fontId="5" fillId="0" borderId="0" xfId="0" applyNumberFormat="1" applyFont="1" applyAlignment="1">
      <alignment horizontal="left"/>
    </xf>
    <xf numFmtId="0" fontId="0" fillId="3" borderId="0" xfId="0" applyFont="1" applyFill="1" applyAlignment="1"/>
    <xf numFmtId="0" fontId="5" fillId="4" borderId="0" xfId="0" applyFont="1" applyFill="1" applyAlignment="1"/>
    <xf numFmtId="0" fontId="0" fillId="0" borderId="0" xfId="0" applyFont="1" applyAlignment="1">
      <alignment horizontal="right"/>
    </xf>
    <xf numFmtId="0" fontId="5" fillId="0" borderId="0" xfId="0" applyFont="1"/>
    <xf numFmtId="0" fontId="5" fillId="5" borderId="0" xfId="0" applyFont="1" applyFill="1" applyAlignment="1"/>
    <xf numFmtId="0" fontId="5" fillId="0" borderId="0" xfId="0" applyFont="1" applyAlignment="1"/>
    <xf numFmtId="0" fontId="5" fillId="0" borderId="0" xfId="0" applyFont="1" applyAlignment="1"/>
    <xf numFmtId="165" fontId="0" fillId="0" borderId="0" xfId="0" applyNumberFormat="1" applyFont="1" applyAlignment="1">
      <alignment horizontal="right"/>
    </xf>
    <xf numFmtId="0" fontId="4" fillId="0" borderId="0" xfId="0" applyFont="1" applyAlignment="1"/>
    <xf numFmtId="0" fontId="4" fillId="0" borderId="0" xfId="0" applyFont="1"/>
    <xf numFmtId="0" fontId="0" fillId="0" borderId="0" xfId="0" applyFont="1"/>
    <xf numFmtId="0" fontId="6" fillId="0" borderId="0" xfId="0" applyFont="1" applyAlignment="1">
      <alignment horizontal="right"/>
    </xf>
    <xf numFmtId="0" fontId="6" fillId="0" borderId="0" xfId="0" applyFont="1" applyAlignment="1"/>
    <xf numFmtId="0" fontId="6" fillId="0" borderId="0" xfId="0" applyFont="1" applyAlignment="1"/>
    <xf numFmtId="0" fontId="7" fillId="0" borderId="0" xfId="0" applyFont="1" applyAlignment="1">
      <alignment horizontal="center"/>
    </xf>
    <xf numFmtId="0" fontId="8" fillId="0" borderId="0" xfId="0" applyFont="1" applyAlignment="1">
      <alignment horizontal="right"/>
    </xf>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xf>
    <xf numFmtId="0" fontId="12" fillId="0" borderId="0" xfId="0" applyFont="1" applyAlignment="1">
      <alignment horizontal="center"/>
    </xf>
    <xf numFmtId="0" fontId="13" fillId="0" borderId="2" xfId="0" applyFont="1" applyBorder="1" applyAlignment="1">
      <alignment horizontal="right"/>
    </xf>
    <xf numFmtId="0" fontId="13" fillId="0" borderId="2" xfId="0" applyFont="1" applyBorder="1" applyAlignment="1">
      <alignment horizontal="center"/>
    </xf>
    <xf numFmtId="0" fontId="13" fillId="0" borderId="2" xfId="0" applyFont="1" applyBorder="1" applyAlignment="1">
      <alignment horizontal="center"/>
    </xf>
    <xf numFmtId="0" fontId="11" fillId="0" borderId="0" xfId="0" applyFont="1" applyAlignment="1"/>
    <xf numFmtId="0" fontId="14" fillId="0" borderId="0" xfId="0" applyFont="1" applyAlignment="1"/>
    <xf numFmtId="0" fontId="11" fillId="0" borderId="0" xfId="0" applyFont="1" applyAlignment="1">
      <alignment horizontal="center"/>
    </xf>
    <xf numFmtId="0" fontId="13" fillId="0" borderId="2" xfId="0" applyFont="1" applyBorder="1" applyAlignment="1">
      <alignment horizontal="right"/>
    </xf>
    <xf numFmtId="0" fontId="15" fillId="0" borderId="2" xfId="0" applyFont="1" applyBorder="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2" xfId="0" applyFont="1" applyBorder="1" applyAlignment="1">
      <alignment horizontal="center"/>
    </xf>
    <xf numFmtId="0" fontId="15" fillId="0" borderId="0" xfId="0" applyFont="1" applyAlignment="1">
      <alignment horizontal="left"/>
    </xf>
    <xf numFmtId="0" fontId="15" fillId="0" borderId="0" xfId="0" applyFont="1" applyAlignment="1">
      <alignment horizontal="left"/>
    </xf>
    <xf numFmtId="0" fontId="15" fillId="0" borderId="2" xfId="0" applyFont="1" applyBorder="1" applyAlignment="1">
      <alignment horizontal="center"/>
    </xf>
    <xf numFmtId="0" fontId="15" fillId="0" borderId="2" xfId="0" applyFont="1" applyBorder="1" applyAlignment="1">
      <alignment horizontal="center"/>
    </xf>
    <xf numFmtId="0" fontId="7" fillId="0" borderId="2" xfId="0" applyFont="1" applyBorder="1" applyAlignment="1">
      <alignment horizontal="center"/>
    </xf>
    <xf numFmtId="0" fontId="6" fillId="0" borderId="0" xfId="0" applyFont="1" applyAlignment="1">
      <alignment horizontal="right"/>
    </xf>
    <xf numFmtId="0" fontId="11" fillId="6" borderId="2" xfId="0" applyFont="1" applyFill="1" applyBorder="1" applyAlignment="1">
      <alignment horizontal="center"/>
    </xf>
    <xf numFmtId="0" fontId="11" fillId="6" borderId="3" xfId="0" applyFont="1" applyFill="1" applyBorder="1" applyAlignment="1">
      <alignment horizontal="center"/>
    </xf>
    <xf numFmtId="0" fontId="9" fillId="6" borderId="2" xfId="0" applyFont="1" applyFill="1" applyBorder="1" applyAlignment="1">
      <alignment horizontal="center"/>
    </xf>
    <xf numFmtId="0" fontId="16" fillId="0" borderId="0" xfId="0" applyFont="1" applyAlignment="1">
      <alignment horizontal="center"/>
    </xf>
    <xf numFmtId="0" fontId="13" fillId="0" borderId="0" xfId="0" applyFont="1" applyAlignment="1">
      <alignment horizontal="center"/>
    </xf>
    <xf numFmtId="0" fontId="17" fillId="0" borderId="0" xfId="0" applyFont="1" applyAlignment="1">
      <alignment horizontal="center"/>
    </xf>
    <xf numFmtId="0" fontId="15" fillId="0" borderId="4" xfId="0" applyFont="1" applyBorder="1" applyAlignment="1">
      <alignment horizontal="center"/>
    </xf>
    <xf numFmtId="0" fontId="7" fillId="0" borderId="5" xfId="0" applyFont="1" applyBorder="1" applyAlignment="1">
      <alignment horizontal="center"/>
    </xf>
    <xf numFmtId="0" fontId="15" fillId="6" borderId="4" xfId="0" applyFont="1" applyFill="1" applyBorder="1" applyAlignment="1">
      <alignment horizontal="center"/>
    </xf>
    <xf numFmtId="0" fontId="7" fillId="6" borderId="5" xfId="0" applyFont="1" applyFill="1" applyBorder="1" applyAlignment="1">
      <alignment horizontal="center"/>
    </xf>
    <xf numFmtId="0" fontId="7" fillId="6" borderId="5" xfId="0" applyFont="1" applyFill="1" applyBorder="1" applyAlignment="1">
      <alignment horizontal="center"/>
    </xf>
    <xf numFmtId="0" fontId="7" fillId="0" borderId="0" xfId="0" applyFont="1" applyAlignment="1">
      <alignment horizontal="right"/>
    </xf>
    <xf numFmtId="0" fontId="7" fillId="0" borderId="0" xfId="0" applyFont="1" applyAlignment="1"/>
    <xf numFmtId="0" fontId="2" fillId="0" borderId="0" xfId="0" applyFont="1" applyAlignment="1">
      <alignment horizontal="right"/>
    </xf>
    <xf numFmtId="0" fontId="5" fillId="0" borderId="0" xfId="0" applyFont="1" applyAlignment="1">
      <alignment horizontal="right"/>
    </xf>
    <xf numFmtId="0" fontId="7" fillId="0" borderId="0" xfId="0" applyFont="1" applyAlignment="1">
      <alignment horizontal="right"/>
    </xf>
    <xf numFmtId="0" fontId="7" fillId="0" borderId="0" xfId="0" applyFont="1" applyAlignment="1"/>
    <xf numFmtId="0" fontId="7" fillId="0" borderId="0" xfId="0" applyFont="1" applyAlignment="1"/>
    <xf numFmtId="0" fontId="7" fillId="0" borderId="1" xfId="0" applyFont="1" applyBorder="1" applyAlignment="1">
      <alignment horizontal="right"/>
    </xf>
    <xf numFmtId="14" fontId="7" fillId="0" borderId="1" xfId="0" applyNumberFormat="1" applyFont="1" applyBorder="1" applyAlignment="1">
      <alignment horizontal="left"/>
    </xf>
    <xf numFmtId="0" fontId="7" fillId="0" borderId="0" xfId="0" applyFont="1" applyAlignment="1">
      <alignment horizontal="right"/>
    </xf>
    <xf numFmtId="14" fontId="7" fillId="0" borderId="0" xfId="0" applyNumberFormat="1" applyFont="1" applyAlignment="1">
      <alignment horizontal="left"/>
    </xf>
    <xf numFmtId="166" fontId="7" fillId="0" borderId="0" xfId="0" applyNumberFormat="1" applyFont="1" applyAlignment="1"/>
    <xf numFmtId="14" fontId="7" fillId="0" borderId="0" xfId="0" applyNumberFormat="1" applyFont="1" applyAlignment="1"/>
    <xf numFmtId="0" fontId="10" fillId="0" borderId="1" xfId="0" applyFont="1" applyBorder="1" applyAlignment="1"/>
    <xf numFmtId="169" fontId="7" fillId="0" borderId="0" xfId="0" applyNumberFormat="1" applyFont="1" applyAlignment="1"/>
    <xf numFmtId="0" fontId="7" fillId="0" borderId="1" xfId="0" applyFont="1" applyBorder="1" applyAlignment="1">
      <alignment horizontal="left"/>
    </xf>
    <xf numFmtId="0" fontId="7" fillId="0" borderId="0" xfId="0" applyFont="1" applyAlignment="1">
      <alignment horizontal="left"/>
    </xf>
    <xf numFmtId="0" fontId="4" fillId="0" borderId="2" xfId="0" applyFont="1" applyBorder="1" applyAlignment="1"/>
    <xf numFmtId="0" fontId="5" fillId="0" borderId="2" xfId="0" applyFont="1" applyBorder="1" applyAlignment="1"/>
    <xf numFmtId="0" fontId="5" fillId="0" borderId="2" xfId="0" applyFont="1" applyBorder="1" applyAlignment="1">
      <alignment horizontal="center"/>
    </xf>
    <xf numFmtId="0" fontId="2" fillId="0" borderId="2" xfId="0" applyFont="1" applyBorder="1" applyAlignment="1">
      <alignment horizontal="center"/>
    </xf>
    <xf numFmtId="1" fontId="4" fillId="0" borderId="2" xfId="0" applyNumberFormat="1" applyFont="1" applyBorder="1" applyAlignment="1">
      <alignment horizontal="center"/>
    </xf>
    <xf numFmtId="0" fontId="4" fillId="0" borderId="2" xfId="0" applyFont="1" applyBorder="1" applyAlignment="1">
      <alignment horizontal="center"/>
    </xf>
    <xf numFmtId="168" fontId="5" fillId="0" borderId="0" xfId="0" applyNumberFormat="1" applyFont="1" applyAlignment="1">
      <alignment horizontal="right"/>
    </xf>
    <xf numFmtId="0" fontId="5" fillId="0" borderId="0" xfId="0" applyFont="1" applyAlignment="1">
      <alignment horizontal="right"/>
    </xf>
    <xf numFmtId="0" fontId="5" fillId="7" borderId="2" xfId="0" applyFont="1" applyFill="1" applyBorder="1" applyAlignment="1">
      <alignment horizontal="center"/>
    </xf>
    <xf numFmtId="0" fontId="5" fillId="0" borderId="0" xfId="0" applyFont="1" applyAlignment="1"/>
    <xf numFmtId="0" fontId="4" fillId="0" borderId="0" xfId="0" applyFont="1" applyAlignment="1"/>
    <xf numFmtId="0" fontId="2" fillId="0" borderId="0" xfId="0" applyFont="1" applyAlignment="1"/>
    <xf numFmtId="0" fontId="1" fillId="0" borderId="0" xfId="0" applyFont="1" applyAlignment="1"/>
    <xf numFmtId="14" fontId="0" fillId="0" borderId="0" xfId="0" applyNumberFormat="1" applyFont="1" applyAlignment="1">
      <alignment horizontal="right"/>
    </xf>
    <xf numFmtId="0" fontId="10" fillId="0" borderId="0" xfId="0" applyFont="1" applyAlignment="1"/>
    <xf numFmtId="0" fontId="0" fillId="0" borderId="0" xfId="0" applyFont="1" applyAlignment="1"/>
    <xf numFmtId="0" fontId="4" fillId="0" borderId="2" xfId="0" applyFont="1" applyBorder="1" applyAlignment="1">
      <alignment horizontal="center"/>
    </xf>
    <xf numFmtId="0" fontId="2" fillId="0" borderId="2" xfId="0" applyFont="1" applyBorder="1" applyAlignment="1">
      <alignment horizontal="center"/>
    </xf>
    <xf numFmtId="0" fontId="4" fillId="0" borderId="2" xfId="0" applyFont="1" applyBorder="1" applyAlignment="1">
      <alignment horizontal="center"/>
    </xf>
    <xf numFmtId="0" fontId="5" fillId="0" borderId="0" xfId="0" applyFont="1" applyAlignment="1">
      <alignment horizontal="right"/>
    </xf>
    <xf numFmtId="0" fontId="5" fillId="0" borderId="2" xfId="0" applyFont="1" applyBorder="1" applyAlignment="1">
      <alignment horizontal="center"/>
    </xf>
    <xf numFmtId="0" fontId="5" fillId="0" borderId="2" xfId="0" applyFont="1" applyBorder="1" applyAlignment="1">
      <alignment horizontal="center"/>
    </xf>
    <xf numFmtId="0" fontId="0" fillId="0" borderId="2" xfId="0" applyFont="1" applyBorder="1" applyAlignment="1">
      <alignment horizontal="center"/>
    </xf>
    <xf numFmtId="0" fontId="5" fillId="0" borderId="0" xfId="0" applyFont="1" applyAlignment="1">
      <alignment horizontal="center"/>
    </xf>
    <xf numFmtId="0" fontId="7" fillId="0" borderId="0" xfId="0" applyFont="1" applyAlignment="1">
      <alignment horizontal="center"/>
    </xf>
    <xf numFmtId="164" fontId="6" fillId="0" borderId="0" xfId="0" applyNumberFormat="1" applyFont="1" applyAlignment="1">
      <alignment horizontal="right"/>
    </xf>
    <xf numFmtId="0" fontId="7" fillId="0" borderId="0" xfId="0" applyFont="1" applyAlignment="1">
      <alignment horizontal="center"/>
    </xf>
    <xf numFmtId="0" fontId="7" fillId="0" borderId="0" xfId="0" applyFont="1" applyAlignment="1">
      <alignment horizontal="left"/>
    </xf>
    <xf numFmtId="164" fontId="7" fillId="0" borderId="0" xfId="0" applyNumberFormat="1" applyFont="1" applyAlignment="1">
      <alignment horizontal="center"/>
    </xf>
    <xf numFmtId="0" fontId="7" fillId="0" borderId="0" xfId="0" applyFont="1" applyAlignment="1">
      <alignment horizontal="center"/>
    </xf>
    <xf numFmtId="0" fontId="15" fillId="8" borderId="2" xfId="0" applyFont="1" applyFill="1" applyBorder="1" applyAlignment="1">
      <alignment horizontal="center"/>
    </xf>
    <xf numFmtId="0" fontId="15" fillId="9" borderId="2" xfId="0" applyFont="1" applyFill="1" applyBorder="1" applyAlignment="1">
      <alignment horizontal="center"/>
    </xf>
    <xf numFmtId="0" fontId="7" fillId="0" borderId="2" xfId="0" applyFont="1" applyBorder="1" applyAlignment="1">
      <alignment horizontal="center"/>
    </xf>
    <xf numFmtId="0" fontId="15" fillId="0" borderId="2" xfId="0" applyFont="1" applyBorder="1" applyAlignment="1">
      <alignment horizontal="center"/>
    </xf>
    <xf numFmtId="0" fontId="18" fillId="0" borderId="2" xfId="0" applyFont="1" applyBorder="1" applyAlignment="1">
      <alignment horizontal="center"/>
    </xf>
    <xf numFmtId="0" fontId="19" fillId="0" borderId="2" xfId="0" applyFont="1" applyBorder="1" applyAlignment="1">
      <alignment horizontal="center"/>
    </xf>
    <xf numFmtId="0" fontId="20" fillId="0" borderId="2" xfId="0" applyFont="1" applyBorder="1" applyAlignment="1">
      <alignment horizontal="center"/>
    </xf>
    <xf numFmtId="0" fontId="7" fillId="8" borderId="0" xfId="0" applyFont="1" applyFill="1" applyAlignment="1"/>
    <xf numFmtId="0" fontId="7" fillId="9" borderId="0" xfId="0" applyFont="1" applyFill="1" applyAlignment="1"/>
    <xf numFmtId="0" fontId="15" fillId="7" borderId="2" xfId="0" applyFont="1" applyFill="1" applyBorder="1" applyAlignment="1">
      <alignment horizontal="center"/>
    </xf>
    <xf numFmtId="0" fontId="7" fillId="7" borderId="0" xfId="0" applyFont="1" applyFill="1" applyAlignment="1"/>
    <xf numFmtId="0" fontId="21" fillId="9" borderId="2" xfId="0" applyFont="1" applyFill="1" applyBorder="1" applyAlignment="1">
      <alignment horizontal="center"/>
    </xf>
    <xf numFmtId="0" fontId="22" fillId="7" borderId="2" xfId="0" applyFont="1" applyFill="1" applyBorder="1" applyAlignment="1">
      <alignment horizontal="center"/>
    </xf>
    <xf numFmtId="0" fontId="21" fillId="0" borderId="2" xfId="0" applyFont="1" applyBorder="1" applyAlignment="1">
      <alignment horizontal="center"/>
    </xf>
    <xf numFmtId="0" fontId="21" fillId="0" borderId="2" xfId="0" applyFont="1" applyBorder="1" applyAlignment="1">
      <alignment horizontal="center"/>
    </xf>
    <xf numFmtId="0" fontId="7" fillId="2" borderId="0" xfId="0" applyFont="1" applyFill="1"/>
    <xf numFmtId="0" fontId="23" fillId="7" borderId="2" xfId="0" applyFont="1" applyFill="1" applyBorder="1" applyAlignment="1">
      <alignment horizontal="center"/>
    </xf>
    <xf numFmtId="0" fontId="23" fillId="9" borderId="2" xfId="0" applyFont="1" applyFill="1" applyBorder="1" applyAlignment="1">
      <alignment horizontal="center"/>
    </xf>
    <xf numFmtId="0" fontId="15" fillId="0" borderId="2" xfId="0" applyFont="1" applyBorder="1" applyAlignment="1">
      <alignment horizontal="center"/>
    </xf>
    <xf numFmtId="0" fontId="22" fillId="9" borderId="2" xfId="0" applyFont="1" applyFill="1" applyBorder="1" applyAlignment="1">
      <alignment horizontal="center"/>
    </xf>
    <xf numFmtId="0" fontId="6" fillId="0" borderId="0" xfId="0" applyFont="1" applyAlignment="1"/>
    <xf numFmtId="0" fontId="6" fillId="7" borderId="0" xfId="0" applyFont="1" applyFill="1" applyAlignment="1">
      <alignment horizontal="right"/>
    </xf>
    <xf numFmtId="0" fontId="6" fillId="7" borderId="0" xfId="0" applyFont="1" applyFill="1" applyAlignment="1"/>
    <xf numFmtId="0" fontId="14" fillId="0" borderId="2" xfId="0" applyFont="1" applyBorder="1" applyAlignment="1">
      <alignment horizontal="center"/>
    </xf>
    <xf numFmtId="0" fontId="24" fillId="0" borderId="2" xfId="0" applyFont="1" applyBorder="1" applyAlignment="1">
      <alignment horizontal="center"/>
    </xf>
    <xf numFmtId="0" fontId="24" fillId="0" borderId="2" xfId="0" applyFont="1" applyBorder="1" applyAlignment="1"/>
    <xf numFmtId="0" fontId="6" fillId="9" borderId="0" xfId="0" applyFont="1" applyFill="1" applyAlignment="1">
      <alignment horizontal="right"/>
    </xf>
    <xf numFmtId="0" fontId="6" fillId="9" borderId="0" xfId="0" applyFont="1" applyFill="1" applyAlignment="1"/>
    <xf numFmtId="0" fontId="13" fillId="8" borderId="2" xfId="0" applyFont="1" applyFill="1" applyBorder="1" applyAlignment="1">
      <alignment horizontal="center"/>
    </xf>
    <xf numFmtId="0" fontId="6" fillId="8" borderId="0" xfId="0" applyFont="1" applyFill="1" applyAlignment="1">
      <alignment horizontal="right"/>
    </xf>
    <xf numFmtId="0" fontId="6" fillId="8" borderId="0" xfId="0" applyFont="1" applyFill="1" applyAlignment="1"/>
    <xf numFmtId="0" fontId="14" fillId="8" borderId="2" xfId="0" applyFont="1" applyFill="1" applyBorder="1" applyAlignment="1">
      <alignment horizontal="center"/>
    </xf>
    <xf numFmtId="0" fontId="5" fillId="2" borderId="0" xfId="0" applyFont="1" applyFill="1" applyAlignment="1"/>
    <xf numFmtId="0" fontId="5" fillId="2" borderId="0" xfId="0" applyFont="1" applyFill="1" applyAlignment="1">
      <alignment horizontal="right"/>
    </xf>
    <xf numFmtId="0" fontId="4" fillId="2" borderId="2" xfId="0" applyFont="1" applyFill="1" applyBorder="1" applyAlignment="1">
      <alignment horizontal="center"/>
    </xf>
    <xf numFmtId="0" fontId="25" fillId="0" borderId="2" xfId="0" applyFont="1" applyBorder="1" applyAlignment="1">
      <alignment horizontal="center"/>
    </xf>
    <xf numFmtId="0" fontId="25" fillId="10" borderId="2" xfId="0" applyFont="1" applyFill="1" applyBorder="1" applyAlignment="1">
      <alignment horizontal="center"/>
    </xf>
    <xf numFmtId="0" fontId="26" fillId="0" borderId="2" xfId="0" applyFont="1" applyBorder="1" applyAlignment="1">
      <alignment horizontal="center"/>
    </xf>
    <xf numFmtId="0" fontId="27" fillId="0" borderId="2" xfId="0" applyFont="1" applyBorder="1" applyAlignment="1">
      <alignment horizontal="center"/>
    </xf>
    <xf numFmtId="0" fontId="27" fillId="10" borderId="2" xfId="0" applyFont="1" applyFill="1" applyBorder="1" applyAlignment="1">
      <alignment horizontal="center"/>
    </xf>
    <xf numFmtId="0" fontId="25" fillId="7" borderId="2" xfId="0" applyFont="1" applyFill="1" applyBorder="1" applyAlignment="1">
      <alignment horizontal="center"/>
    </xf>
    <xf numFmtId="0" fontId="26" fillId="10" borderId="2" xfId="0" applyFont="1" applyFill="1" applyBorder="1" applyAlignment="1">
      <alignment horizontal="center"/>
    </xf>
    <xf numFmtId="0" fontId="28" fillId="0" borderId="0" xfId="0" applyFont="1" applyAlignment="1"/>
    <xf numFmtId="0" fontId="27" fillId="11" borderId="2" xfId="0" applyFont="1" applyFill="1" applyBorder="1" applyAlignment="1">
      <alignment horizontal="center"/>
    </xf>
    <xf numFmtId="0" fontId="7" fillId="10" borderId="0" xfId="0" applyFont="1" applyFill="1" applyAlignment="1"/>
    <xf numFmtId="0" fontId="7" fillId="11" borderId="0" xfId="0" applyFont="1" applyFill="1" applyAlignment="1"/>
    <xf numFmtId="0" fontId="27" fillId="7" borderId="2" xfId="0" applyFont="1" applyFill="1" applyBorder="1" applyAlignment="1">
      <alignment horizontal="center"/>
    </xf>
    <xf numFmtId="0" fontId="29" fillId="0" borderId="0" xfId="0" applyFont="1" applyAlignment="1"/>
    <xf numFmtId="0" fontId="10" fillId="0" borderId="0" xfId="0" applyFont="1" applyAlignment="1"/>
    <xf numFmtId="14" fontId="6" fillId="0" borderId="0" xfId="0" applyNumberFormat="1" applyFont="1" applyAlignment="1">
      <alignment horizontal="right"/>
    </xf>
    <xf numFmtId="0" fontId="10" fillId="0" borderId="0" xfId="0" applyFont="1" applyAlignment="1"/>
    <xf numFmtId="168" fontId="5" fillId="2" borderId="0" xfId="0" applyNumberFormat="1" applyFont="1" applyFill="1" applyAlignment="1">
      <alignment horizontal="right"/>
    </xf>
    <xf numFmtId="0" fontId="5" fillId="2" borderId="0" xfId="0" applyFont="1" applyFill="1" applyAlignment="1">
      <alignment horizontal="right"/>
    </xf>
    <xf numFmtId="0" fontId="30" fillId="0" borderId="2" xfId="0" applyFont="1" applyBorder="1" applyAlignment="1">
      <alignment horizontal="center"/>
    </xf>
    <xf numFmtId="0" fontId="7" fillId="2" borderId="0" xfId="0" applyFont="1" applyFill="1" applyAlignment="1"/>
    <xf numFmtId="0" fontId="13" fillId="0" borderId="2" xfId="0" applyFont="1" applyBorder="1" applyAlignment="1">
      <alignment horizontal="center"/>
    </xf>
    <xf numFmtId="0" fontId="30" fillId="0" borderId="2" xfId="0" applyFont="1" applyBorder="1" applyAlignment="1">
      <alignment horizontal="center"/>
    </xf>
    <xf numFmtId="0" fontId="21" fillId="0" borderId="2" xfId="0" applyFont="1" applyBorder="1" applyAlignment="1">
      <alignment horizontal="center"/>
    </xf>
    <xf numFmtId="0" fontId="31" fillId="0" borderId="2" xfId="0" applyFont="1" applyBorder="1" applyAlignment="1">
      <alignment horizontal="center"/>
    </xf>
    <xf numFmtId="0" fontId="23" fillId="0" borderId="2" xfId="0" applyFont="1" applyBorder="1" applyAlignment="1">
      <alignment horizontal="center"/>
    </xf>
    <xf numFmtId="0" fontId="32" fillId="0" borderId="2" xfId="0" applyFont="1" applyBorder="1" applyAlignment="1">
      <alignment horizontal="center"/>
    </xf>
    <xf numFmtId="0" fontId="20" fillId="0" borderId="2" xfId="0" applyFont="1" applyBorder="1" applyAlignment="1">
      <alignment horizontal="center"/>
    </xf>
    <xf numFmtId="0" fontId="5" fillId="0" borderId="0" xfId="0" applyFont="1" applyAlignment="1"/>
    <xf numFmtId="0" fontId="33" fillId="0" borderId="2" xfId="0" applyFont="1" applyBorder="1" applyAlignment="1">
      <alignment horizontal="center"/>
    </xf>
    <xf numFmtId="0" fontId="33" fillId="0" borderId="2" xfId="0" applyFont="1" applyBorder="1" applyAlignment="1">
      <alignment horizontal="center"/>
    </xf>
    <xf numFmtId="0" fontId="34" fillId="0" borderId="0" xfId="0" applyFont="1" applyAlignment="1"/>
    <xf numFmtId="0" fontId="9" fillId="0" borderId="2" xfId="0" applyFont="1" applyBorder="1" applyAlignment="1"/>
    <xf numFmtId="0" fontId="9" fillId="0" borderId="3" xfId="0" applyFont="1" applyBorder="1" applyAlignment="1"/>
    <xf numFmtId="0" fontId="7" fillId="0" borderId="3" xfId="0" applyFont="1" applyBorder="1" applyAlignment="1"/>
    <xf numFmtId="0" fontId="11" fillId="0" borderId="3" xfId="0" applyFont="1" applyBorder="1" applyAlignment="1">
      <alignment horizontal="center"/>
    </xf>
    <xf numFmtId="0" fontId="9" fillId="0" borderId="3" xfId="0" applyFont="1" applyBorder="1" applyAlignment="1">
      <alignment horizontal="center"/>
    </xf>
    <xf numFmtId="168" fontId="7" fillId="0" borderId="0" xfId="0" applyNumberFormat="1" applyFont="1" applyAlignment="1"/>
    <xf numFmtId="0" fontId="7" fillId="0" borderId="0" xfId="0" applyFont="1" applyAlignment="1"/>
    <xf numFmtId="0" fontId="7" fillId="0" borderId="6" xfId="0" applyFont="1" applyBorder="1" applyAlignment="1"/>
    <xf numFmtId="0" fontId="9" fillId="0" borderId="5" xfId="0" applyFont="1" applyBorder="1" applyAlignment="1">
      <alignment horizontal="center"/>
    </xf>
    <xf numFmtId="0" fontId="7" fillId="0" borderId="6" xfId="0" applyFont="1" applyBorder="1" applyAlignment="1"/>
    <xf numFmtId="0" fontId="34" fillId="0" borderId="7" xfId="0" applyFont="1" applyBorder="1" applyAlignment="1"/>
    <xf numFmtId="0" fontId="7" fillId="0" borderId="7" xfId="0" applyFont="1" applyBorder="1" applyAlignment="1"/>
    <xf numFmtId="0" fontId="7" fillId="0" borderId="5" xfId="0" applyFont="1" applyBorder="1" applyAlignment="1"/>
    <xf numFmtId="0" fontId="7" fillId="0" borderId="2" xfId="0" applyFont="1" applyBorder="1" applyAlignment="1"/>
    <xf numFmtId="0" fontId="7" fillId="0" borderId="5" xfId="0" applyFont="1" applyBorder="1" applyAlignment="1"/>
    <xf numFmtId="0" fontId="7" fillId="0" borderId="2" xfId="0" applyFont="1" applyBorder="1" applyAlignment="1"/>
    <xf numFmtId="0" fontId="7" fillId="0" borderId="2" xfId="0" applyFont="1" applyBorder="1" applyAlignment="1"/>
    <xf numFmtId="49" fontId="7" fillId="0" borderId="0" xfId="0" applyNumberFormat="1" applyFont="1" applyAlignment="1">
      <alignment horizontal="center"/>
    </xf>
    <xf numFmtId="0" fontId="7" fillId="12" borderId="0" xfId="0" applyFont="1" applyFill="1" applyAlignment="1"/>
    <xf numFmtId="0" fontId="7" fillId="12" borderId="8" xfId="0" applyFont="1" applyFill="1" applyBorder="1" applyAlignment="1">
      <alignment horizontal="center"/>
    </xf>
    <xf numFmtId="49" fontId="7" fillId="12" borderId="0" xfId="0" applyNumberFormat="1" applyFont="1" applyFill="1" applyAlignment="1">
      <alignment horizontal="center"/>
    </xf>
    <xf numFmtId="165" fontId="7" fillId="12" borderId="0" xfId="0" applyNumberFormat="1" applyFont="1" applyFill="1" applyAlignment="1">
      <alignment horizontal="center"/>
    </xf>
    <xf numFmtId="165" fontId="10" fillId="0" borderId="0" xfId="0" applyNumberFormat="1" applyFont="1" applyAlignment="1">
      <alignment horizontal="center"/>
    </xf>
    <xf numFmtId="0" fontId="7" fillId="12" borderId="0" xfId="0" applyFont="1" applyFill="1" applyAlignment="1">
      <alignment horizontal="center"/>
    </xf>
    <xf numFmtId="0" fontId="7" fillId="12" borderId="9" xfId="0" applyFont="1" applyFill="1" applyBorder="1" applyAlignment="1">
      <alignment horizontal="center"/>
    </xf>
    <xf numFmtId="0" fontId="7" fillId="12" borderId="10" xfId="0" applyFont="1" applyFill="1" applyBorder="1" applyAlignment="1">
      <alignment horizontal="center"/>
    </xf>
    <xf numFmtId="0" fontId="7" fillId="12" borderId="10" xfId="0" applyFont="1" applyFill="1" applyBorder="1" applyAlignment="1">
      <alignment horizontal="center"/>
    </xf>
    <xf numFmtId="0" fontId="7" fillId="12" borderId="0" xfId="0" applyFont="1" applyFill="1"/>
    <xf numFmtId="0" fontId="7" fillId="0" borderId="6" xfId="0" applyFont="1" applyBorder="1" applyAlignment="1">
      <alignment horizontal="center"/>
    </xf>
    <xf numFmtId="49" fontId="7" fillId="0" borderId="0" xfId="0" applyNumberFormat="1" applyFont="1" applyAlignment="1">
      <alignment horizontal="center"/>
    </xf>
    <xf numFmtId="165" fontId="7" fillId="0" borderId="0" xfId="0" applyNumberFormat="1" applyFont="1" applyAlignment="1">
      <alignment horizontal="center"/>
    </xf>
    <xf numFmtId="0" fontId="7" fillId="0" borderId="11" xfId="0" applyFont="1" applyBorder="1" applyAlignment="1">
      <alignment horizontal="center"/>
    </xf>
    <xf numFmtId="0" fontId="7" fillId="12" borderId="6" xfId="0" applyFont="1" applyFill="1" applyBorder="1" applyAlignment="1">
      <alignment horizontal="center"/>
    </xf>
    <xf numFmtId="0" fontId="7" fillId="12" borderId="11" xfId="0" applyFont="1" applyFill="1" applyBorder="1" applyAlignment="1">
      <alignment horizontal="center"/>
    </xf>
    <xf numFmtId="0" fontId="7" fillId="12" borderId="0" xfId="0" applyFont="1" applyFill="1" applyAlignment="1">
      <alignment horizontal="center"/>
    </xf>
    <xf numFmtId="0" fontId="7" fillId="0" borderId="5" xfId="0" applyFont="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7" fillId="0" borderId="13" xfId="0" applyFont="1" applyBorder="1" applyAlignment="1">
      <alignment horizontal="center"/>
    </xf>
    <xf numFmtId="0" fontId="34" fillId="0" borderId="0" xfId="0" applyFont="1" applyAlignment="1">
      <alignment horizontal="center"/>
    </xf>
    <xf numFmtId="0" fontId="7" fillId="12" borderId="9" xfId="0" applyFont="1" applyFill="1" applyBorder="1" applyAlignment="1">
      <alignment horizontal="center"/>
    </xf>
    <xf numFmtId="0" fontId="11" fillId="0" borderId="11" xfId="0" applyFont="1" applyBorder="1" applyAlignment="1">
      <alignment horizontal="center"/>
    </xf>
    <xf numFmtId="0" fontId="11" fillId="12" borderId="9" xfId="0" applyFont="1" applyFill="1" applyBorder="1" applyAlignment="1">
      <alignment horizontal="center"/>
    </xf>
    <xf numFmtId="0" fontId="11" fillId="12" borderId="11" xfId="0" applyFont="1" applyFill="1" applyBorder="1" applyAlignment="1">
      <alignment horizontal="center"/>
    </xf>
    <xf numFmtId="0" fontId="11" fillId="0" borderId="12" xfId="0" applyFont="1" applyBorder="1" applyAlignment="1">
      <alignment horizontal="center"/>
    </xf>
    <xf numFmtId="0" fontId="11" fillId="12" borderId="11" xfId="0" applyFont="1" applyFill="1" applyBorder="1" applyAlignment="1">
      <alignment horizontal="center"/>
    </xf>
    <xf numFmtId="165" fontId="10" fillId="0" borderId="0" xfId="0" applyNumberFormat="1" applyFont="1" applyAlignment="1"/>
    <xf numFmtId="0" fontId="11" fillId="0" borderId="12" xfId="0" applyFont="1" applyBorder="1" applyAlignment="1">
      <alignment horizontal="center"/>
    </xf>
    <xf numFmtId="0" fontId="7" fillId="0" borderId="0" xfId="0" applyFont="1"/>
    <xf numFmtId="49" fontId="7" fillId="0" borderId="0" xfId="0" applyNumberFormat="1" applyFont="1" applyAlignment="1"/>
    <xf numFmtId="165" fontId="7" fillId="0" borderId="0" xfId="0" applyNumberFormat="1" applyFont="1" applyAlignment="1"/>
    <xf numFmtId="0" fontId="7" fillId="13" borderId="0" xfId="0" applyFont="1" applyFill="1" applyAlignment="1">
      <alignment horizontal="center"/>
    </xf>
    <xf numFmtId="0" fontId="7" fillId="13" borderId="0" xfId="0" applyFont="1" applyFill="1" applyAlignment="1">
      <alignment horizontal="center"/>
    </xf>
    <xf numFmtId="0" fontId="7" fillId="0" borderId="0" xfId="0" applyFont="1" applyAlignment="1">
      <alignment horizontal="center"/>
    </xf>
    <xf numFmtId="169" fontId="7" fillId="0" borderId="0" xfId="0" applyNumberFormat="1" applyFont="1" applyAlignment="1">
      <alignment horizontal="center"/>
    </xf>
    <xf numFmtId="169" fontId="7" fillId="13" borderId="0" xfId="0" applyNumberFormat="1" applyFont="1" applyFill="1" applyAlignment="1">
      <alignment horizontal="center"/>
    </xf>
    <xf numFmtId="0" fontId="7" fillId="13" borderId="0" xfId="0" applyFont="1" applyFill="1" applyAlignment="1">
      <alignment horizontal="center"/>
    </xf>
    <xf numFmtId="14" fontId="7" fillId="0" borderId="0" xfId="0" applyNumberFormat="1" applyFont="1" applyAlignment="1">
      <alignment horizontal="center"/>
    </xf>
    <xf numFmtId="0" fontId="11" fillId="0" borderId="9" xfId="0" applyFont="1" applyBorder="1" applyAlignment="1">
      <alignment horizontal="center"/>
    </xf>
    <xf numFmtId="0" fontId="7" fillId="0" borderId="10" xfId="0" applyFont="1" applyBorder="1" applyAlignment="1">
      <alignment horizontal="center"/>
    </xf>
    <xf numFmtId="0" fontId="7" fillId="0" borderId="8" xfId="0" applyFont="1" applyBorder="1" applyAlignment="1">
      <alignment horizontal="center"/>
    </xf>
    <xf numFmtId="49" fontId="7" fillId="0" borderId="0" xfId="0" applyNumberFormat="1" applyFont="1"/>
    <xf numFmtId="0" fontId="5" fillId="0" borderId="0" xfId="0" applyFont="1" applyAlignment="1">
      <alignment horizontal="center"/>
    </xf>
    <xf numFmtId="169" fontId="7" fillId="0" borderId="0" xfId="0" applyNumberFormat="1" applyFont="1"/>
    <xf numFmtId="0" fontId="7" fillId="0" borderId="0" xfId="0" applyFont="1" applyAlignment="1">
      <alignment horizontal="left"/>
    </xf>
    <xf numFmtId="0" fontId="7" fillId="0" borderId="2" xfId="0" applyFont="1" applyBorder="1"/>
    <xf numFmtId="171" fontId="7" fillId="0" borderId="0" xfId="0" applyNumberFormat="1" applyFont="1" applyAlignment="1"/>
    <xf numFmtId="0" fontId="7" fillId="0" borderId="2" xfId="0" applyFont="1" applyBorder="1" applyAlignment="1">
      <alignment horizontal="right"/>
    </xf>
    <xf numFmtId="0" fontId="7" fillId="0" borderId="2" xfId="0" applyFont="1" applyBorder="1" applyAlignment="1">
      <alignment horizontal="right"/>
    </xf>
    <xf numFmtId="0" fontId="7" fillId="0" borderId="2" xfId="0" applyFont="1" applyBorder="1" applyAlignment="1"/>
    <xf numFmtId="0" fontId="5" fillId="0" borderId="2" xfId="0" applyFont="1" applyBorder="1" applyAlignment="1">
      <alignment horizontal="left"/>
    </xf>
    <xf numFmtId="0" fontId="7" fillId="0" borderId="14" xfId="0" applyFont="1" applyBorder="1" applyAlignment="1"/>
    <xf numFmtId="0" fontId="5" fillId="0" borderId="2" xfId="0" applyFont="1" applyBorder="1" applyAlignment="1"/>
    <xf numFmtId="0" fontId="7" fillId="0" borderId="2" xfId="0" applyFont="1" applyBorder="1" applyAlignment="1">
      <alignment horizontal="left"/>
    </xf>
    <xf numFmtId="0" fontId="7" fillId="0" borderId="1" xfId="0" applyFont="1" applyBorder="1" applyAlignment="1"/>
    <xf numFmtId="0" fontId="7" fillId="0" borderId="15" xfId="0" applyFont="1" applyBorder="1" applyAlignment="1"/>
    <xf numFmtId="0" fontId="7" fillId="0" borderId="16" xfId="0" applyFont="1" applyBorder="1" applyAlignment="1"/>
    <xf numFmtId="167" fontId="7" fillId="0" borderId="0" xfId="0" applyNumberFormat="1" applyFont="1" applyAlignment="1"/>
    <xf numFmtId="172" fontId="7" fillId="0" borderId="0" xfId="0" applyNumberFormat="1" applyFont="1" applyAlignment="1"/>
    <xf numFmtId="0" fontId="10" fillId="0" borderId="2" xfId="0" applyFont="1" applyBorder="1" applyAlignment="1"/>
    <xf numFmtId="0" fontId="10" fillId="0" borderId="2" xfId="0" applyFont="1" applyBorder="1" applyAlignment="1"/>
    <xf numFmtId="0" fontId="7" fillId="0" borderId="2" xfId="0" applyFont="1" applyBorder="1" applyAlignment="1">
      <alignment horizontal="left"/>
    </xf>
    <xf numFmtId="172" fontId="7" fillId="0" borderId="0" xfId="0" applyNumberFormat="1" applyFont="1" applyAlignment="1"/>
    <xf numFmtId="172" fontId="35" fillId="2" borderId="0" xfId="0" applyNumberFormat="1" applyFont="1" applyFill="1" applyAlignment="1"/>
    <xf numFmtId="0" fontId="7" fillId="0" borderId="13" xfId="0" applyFont="1" applyBorder="1" applyAlignment="1"/>
    <xf numFmtId="0" fontId="7" fillId="0" borderId="4" xfId="0" applyFont="1" applyBorder="1" applyAlignment="1"/>
    <xf numFmtId="0" fontId="7" fillId="0" borderId="5" xfId="0" applyFont="1" applyBorder="1" applyAlignment="1">
      <alignment horizontal="right"/>
    </xf>
    <xf numFmtId="0" fontId="36" fillId="0" borderId="2" xfId="0" applyFont="1" applyBorder="1" applyAlignment="1">
      <alignment horizontal="center"/>
    </xf>
    <xf numFmtId="0" fontId="7" fillId="0" borderId="13" xfId="0" applyFont="1" applyBorder="1" applyAlignment="1"/>
    <xf numFmtId="0" fontId="7" fillId="0" borderId="5" xfId="0" applyFont="1" applyBorder="1" applyAlignment="1"/>
    <xf numFmtId="0" fontId="7" fillId="0" borderId="9" xfId="0" applyFont="1" applyBorder="1"/>
    <xf numFmtId="0" fontId="7" fillId="0" borderId="10" xfId="0" applyFont="1" applyBorder="1"/>
    <xf numFmtId="0" fontId="11" fillId="0" borderId="17" xfId="0" applyFont="1" applyBorder="1" applyAlignment="1"/>
    <xf numFmtId="0" fontId="11" fillId="0" borderId="18" xfId="0" applyFont="1" applyBorder="1" applyAlignment="1"/>
    <xf numFmtId="0" fontId="11" fillId="0" borderId="3" xfId="0" applyFont="1" applyBorder="1" applyAlignment="1"/>
    <xf numFmtId="0" fontId="7" fillId="0" borderId="9" xfId="0" applyFont="1" applyBorder="1" applyAlignment="1"/>
    <xf numFmtId="0" fontId="7" fillId="0" borderId="10" xfId="0" applyFont="1" applyBorder="1" applyAlignment="1"/>
    <xf numFmtId="0" fontId="7" fillId="0" borderId="6" xfId="0" applyFont="1" applyBorder="1"/>
    <xf numFmtId="0" fontId="7" fillId="0" borderId="11" xfId="0" applyFont="1" applyBorder="1"/>
    <xf numFmtId="0" fontId="7" fillId="0" borderId="11" xfId="0" applyFont="1" applyBorder="1" applyAlignment="1"/>
    <xf numFmtId="0" fontId="7" fillId="13" borderId="11" xfId="0" applyFont="1" applyFill="1" applyBorder="1" applyAlignment="1"/>
    <xf numFmtId="0" fontId="7" fillId="13" borderId="0" xfId="0" applyFont="1" applyFill="1" applyAlignment="1"/>
    <xf numFmtId="0" fontId="7" fillId="13" borderId="0" xfId="0" applyFont="1" applyFill="1"/>
    <xf numFmtId="0" fontId="7" fillId="13" borderId="6" xfId="0" applyFont="1" applyFill="1" applyBorder="1"/>
    <xf numFmtId="0" fontId="7" fillId="13" borderId="11" xfId="0" applyFont="1" applyFill="1" applyBorder="1"/>
    <xf numFmtId="0" fontId="7" fillId="0" borderId="6" xfId="0" applyFont="1" applyBorder="1" applyAlignment="1"/>
    <xf numFmtId="0" fontId="7" fillId="13" borderId="6" xfId="0" applyFont="1" applyFill="1" applyBorder="1" applyAlignment="1"/>
    <xf numFmtId="0" fontId="7" fillId="0" borderId="12" xfId="0" applyFont="1" applyBorder="1"/>
    <xf numFmtId="0" fontId="7" fillId="0" borderId="13" xfId="0" applyFont="1" applyBorder="1" applyAlignment="1"/>
    <xf numFmtId="0" fontId="7" fillId="0" borderId="12" xfId="0" applyFont="1" applyBorder="1" applyAlignment="1"/>
    <xf numFmtId="0" fontId="7" fillId="0" borderId="13" xfId="0" applyFont="1" applyBorder="1"/>
    <xf numFmtId="0" fontId="7" fillId="12" borderId="11" xfId="0" applyFont="1" applyFill="1" applyBorder="1" applyAlignment="1"/>
    <xf numFmtId="0" fontId="7" fillId="12" borderId="9" xfId="0" applyFont="1" applyFill="1" applyBorder="1"/>
    <xf numFmtId="0" fontId="7" fillId="12" borderId="10" xfId="0" applyFont="1" applyFill="1" applyBorder="1"/>
    <xf numFmtId="0" fontId="7" fillId="12" borderId="8" xfId="0" applyFont="1" applyFill="1" applyBorder="1"/>
    <xf numFmtId="0" fontId="7" fillId="12" borderId="12" xfId="0" applyFont="1" applyFill="1" applyBorder="1" applyAlignment="1"/>
    <xf numFmtId="0" fontId="7" fillId="12" borderId="13" xfId="0" applyFont="1" applyFill="1" applyBorder="1"/>
    <xf numFmtId="0" fontId="7" fillId="12" borderId="12" xfId="0" applyFont="1" applyFill="1" applyBorder="1"/>
    <xf numFmtId="0" fontId="7" fillId="12" borderId="13" xfId="0" applyFont="1" applyFill="1" applyBorder="1" applyAlignment="1"/>
    <xf numFmtId="0" fontId="7" fillId="12" borderId="5" xfId="0" applyFont="1" applyFill="1" applyBorder="1"/>
    <xf numFmtId="0" fontId="11" fillId="0" borderId="9" xfId="0" applyFont="1" applyBorder="1" applyAlignment="1"/>
    <xf numFmtId="0" fontId="11" fillId="0" borderId="10" xfId="0" applyFont="1" applyBorder="1" applyAlignment="1"/>
    <xf numFmtId="0" fontId="11" fillId="0" borderId="8" xfId="0" applyFont="1" applyBorder="1" applyAlignment="1"/>
    <xf numFmtId="0" fontId="7" fillId="0" borderId="8" xfId="0" applyFont="1" applyBorder="1" applyAlignment="1"/>
    <xf numFmtId="0" fontId="7" fillId="0" borderId="5" xfId="0" applyFont="1" applyBorder="1" applyAlignment="1"/>
    <xf numFmtId="0" fontId="7" fillId="0" borderId="8" xfId="0" applyFont="1" applyBorder="1"/>
    <xf numFmtId="0" fontId="7" fillId="0" borderId="5" xfId="0" applyFont="1" applyBorder="1"/>
    <xf numFmtId="0" fontId="7" fillId="14" borderId="0" xfId="0" applyFont="1" applyFill="1" applyAlignment="1"/>
    <xf numFmtId="0" fontId="0" fillId="14" borderId="0" xfId="0" applyFont="1" applyFill="1" applyAlignment="1">
      <alignment horizontal="left"/>
    </xf>
    <xf numFmtId="0" fontId="0" fillId="14" borderId="0" xfId="0" applyFont="1" applyFill="1" applyAlignment="1"/>
    <xf numFmtId="173" fontId="7" fillId="0" borderId="0" xfId="0" applyNumberFormat="1" applyFont="1" applyAlignment="1"/>
    <xf numFmtId="0" fontId="11" fillId="0" borderId="0" xfId="0" applyFont="1"/>
    <xf numFmtId="174" fontId="7" fillId="0" borderId="0" xfId="0" applyNumberFormat="1" applyFont="1" applyAlignment="1"/>
    <xf numFmtId="0" fontId="35" fillId="2" borderId="0" xfId="0" applyFont="1" applyFill="1" applyAlignment="1"/>
    <xf numFmtId="175" fontId="7" fillId="0" borderId="0" xfId="0" applyNumberFormat="1" applyFont="1" applyAlignment="1"/>
    <xf numFmtId="168" fontId="7" fillId="0" borderId="0" xfId="0" applyNumberFormat="1" applyFont="1" applyAlignment="1"/>
    <xf numFmtId="0" fontId="37" fillId="0" borderId="0" xfId="0" applyFont="1" applyAlignment="1"/>
    <xf numFmtId="0" fontId="11" fillId="0" borderId="0" xfId="0" applyFont="1" applyAlignment="1"/>
    <xf numFmtId="49" fontId="37" fillId="0" borderId="0" xfId="0" applyNumberFormat="1" applyFont="1" applyAlignment="1"/>
    <xf numFmtId="0" fontId="37" fillId="0" borderId="2" xfId="0" applyFont="1" applyBorder="1" applyAlignment="1"/>
    <xf numFmtId="49" fontId="10" fillId="0" borderId="0" xfId="0" applyNumberFormat="1" applyFont="1" applyAlignment="1"/>
    <xf numFmtId="166" fontId="7" fillId="0" borderId="0" xfId="0" applyNumberFormat="1" applyFont="1" applyAlignment="1">
      <alignment horizontal="right"/>
    </xf>
    <xf numFmtId="0" fontId="38" fillId="0" borderId="0" xfId="0" applyFont="1" applyAlignment="1"/>
    <xf numFmtId="0" fontId="10" fillId="0" borderId="0" xfId="0" applyFont="1" applyAlignment="1">
      <alignment horizontal="right"/>
    </xf>
    <xf numFmtId="168" fontId="7" fillId="0" borderId="0" xfId="0" applyNumberFormat="1" applyFont="1" applyAlignment="1">
      <alignment horizontal="right"/>
    </xf>
    <xf numFmtId="0" fontId="10" fillId="0" borderId="0" xfId="0" applyFont="1" applyAlignment="1"/>
    <xf numFmtId="49" fontId="7" fillId="0" borderId="0" xfId="0" applyNumberFormat="1" applyFont="1" applyAlignment="1"/>
    <xf numFmtId="14" fontId="7" fillId="0" borderId="0" xfId="0" applyNumberFormat="1" applyFont="1" applyAlignment="1">
      <alignment horizontal="right"/>
    </xf>
    <xf numFmtId="167" fontId="7" fillId="0" borderId="0" xfId="0" applyNumberFormat="1" applyFont="1" applyAlignment="1">
      <alignment horizontal="right"/>
    </xf>
    <xf numFmtId="0" fontId="0" fillId="0" borderId="0" xfId="0" applyFont="1" applyAlignment="1"/>
  </cellXfs>
  <cellStyles count="1">
    <cellStyle name="Normal" xfId="0" builtinId="0"/>
  </cellStyles>
  <dxfs count="115">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ont>
        <b/>
        <color rgb="FFCC0000"/>
      </font>
      <fill>
        <patternFill patternType="none"/>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b/>
        <color rgb="FFCC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43HXaud_z-LZ4yY_1JBTufzlFQFGXD7CGM-85kRQZoA/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
  <sheetViews>
    <sheetView tabSelected="1" workbookViewId="0">
      <pane xSplit="1" ySplit="1" topLeftCell="B2" activePane="bottomRight" state="frozen"/>
      <selection pane="topRight" activeCell="B1" sqref="B1"/>
      <selection pane="bottomLeft" activeCell="A2" sqref="A2"/>
      <selection pane="bottomRight" activeCell="E18" sqref="E18"/>
    </sheetView>
  </sheetViews>
  <sheetFormatPr baseColWidth="10" defaultColWidth="14.5" defaultRowHeight="15.75" customHeight="1"/>
  <cols>
    <col min="1" max="1" width="12.83203125" customWidth="1"/>
    <col min="3" max="3" width="28.5" customWidth="1"/>
    <col min="6" max="6" width="9.83203125" customWidth="1"/>
    <col min="8" max="8" width="16.33203125" customWidth="1"/>
    <col min="9" max="9" width="15.6640625" customWidth="1"/>
    <col min="10" max="10" width="19.6640625" customWidth="1"/>
    <col min="12" max="12" width="16" customWidth="1"/>
  </cols>
  <sheetData>
    <row r="1" spans="1:17" ht="13">
      <c r="A1" s="1" t="s">
        <v>0</v>
      </c>
      <c r="B1" s="1" t="s">
        <v>1</v>
      </c>
      <c r="C1" s="5" t="s">
        <v>4</v>
      </c>
      <c r="D1" s="3" t="s">
        <v>5</v>
      </c>
      <c r="E1" s="5" t="s">
        <v>8</v>
      </c>
      <c r="F1" s="5" t="s">
        <v>9</v>
      </c>
      <c r="G1" s="1" t="s">
        <v>10</v>
      </c>
      <c r="H1" s="1" t="s">
        <v>11</v>
      </c>
      <c r="I1" s="2" t="s">
        <v>12</v>
      </c>
      <c r="J1" s="2" t="s">
        <v>13</v>
      </c>
      <c r="K1" s="2" t="s">
        <v>14</v>
      </c>
      <c r="L1" s="1" t="s">
        <v>15</v>
      </c>
      <c r="M1" s="6"/>
      <c r="N1" s="6"/>
      <c r="O1" s="6"/>
      <c r="P1" s="6"/>
      <c r="Q1" s="6"/>
    </row>
  </sheetData>
  <customSheetViews>
    <customSheetView guid="{B1DD59E9-FC85-49A7-B9D4-6E0753118F54}" filter="1" showAutoFilter="1">
      <pageMargins left="0.7" right="0.7" top="0.75" bottom="0.75" header="0.3" footer="0.3"/>
      <autoFilter ref="A1:AI2646" xr:uid="{00000000-0000-0000-0000-000000000000}">
        <filterColumn colId="0">
          <filters>
            <filter val="CDPH-0001"/>
            <filter val="CDPH-0002"/>
            <filter val="CDPH-0003"/>
            <filter val="CDPH-0004"/>
            <filter val="CDPH-0005"/>
            <filter val="CDPH-0006"/>
            <filter val="CDPH-0007"/>
            <filter val="CDPH-0008"/>
            <filter val="CDPH-0009"/>
            <filter val="Yale-001"/>
            <filter val="Yale-002"/>
            <filter val="Yale-003"/>
            <filter val="Yale-004"/>
            <filter val="Yale-005"/>
            <filter val="Yale-006"/>
            <filter val="Yale-007"/>
            <filter val="Yale-008"/>
            <filter val="Yale-009"/>
            <filter val="Yale-010"/>
            <filter val="Yale-011"/>
            <filter val="Yale-012"/>
            <filter val="Yale-013"/>
            <filter val="Yale-014"/>
            <filter val="Yale-016"/>
            <filter val="Yale-017"/>
            <filter val="Yale-018"/>
            <filter val="Yale-019"/>
            <filter val="Yale-020"/>
            <filter val="Yale-021"/>
            <filter val="Yale-022"/>
            <filter val="Yale-023"/>
            <filter val="Yale-024"/>
            <filter val="Yale-025"/>
            <filter val="Yale-026"/>
            <filter val="Yale-027"/>
            <filter val="Yale-028"/>
            <filter val="Yale-029"/>
            <filter val="Yale-030"/>
            <filter val="Yale-031"/>
            <filter val="Yale-032"/>
            <filter val="Yale-033"/>
            <filter val="Yale-034"/>
            <filter val="Yale-035"/>
            <filter val="Yale-036"/>
            <filter val="Yale-037"/>
            <filter val="Yale-038"/>
            <filter val="Yale-039"/>
            <filter val="Yale-040"/>
            <filter val="Yale-041"/>
            <filter val="Yale-042"/>
            <filter val="Yale-043"/>
            <filter val="Yale-044"/>
            <filter val="Yale-045"/>
            <filter val="Yale-046"/>
            <filter val="Yale-047"/>
            <filter val="Yale-048"/>
            <filter val="Yale-049"/>
            <filter val="Yale-050"/>
            <filter val="Yale-050S"/>
            <filter val="Yale-051"/>
            <filter val="Yale-052"/>
            <filter val="Yale-053"/>
            <filter val="Yale-054"/>
            <filter val="Yale-055"/>
            <filter val="Yale-056"/>
            <filter val="Yale-057"/>
            <filter val="Yale-058"/>
            <filter val="Yale-059"/>
            <filter val="Yale-060"/>
            <filter val="Yale-061"/>
            <filter val="Yale-062"/>
            <filter val="Yale-065"/>
            <filter val="Yale-066"/>
            <filter val="Yale-067"/>
            <filter val="Yale-068"/>
            <filter val="Yale-070"/>
            <filter val="Yale-072"/>
            <filter val="Yale-073"/>
            <filter val="Yale-075"/>
            <filter val="Yale-076"/>
            <filter val="Yale-077"/>
            <filter val="Yale-078_dup"/>
            <filter val="Yale-079"/>
            <filter val="Yale-080"/>
            <filter val="Yale-081"/>
            <filter val="Yale-082"/>
            <filter val="Yale-083"/>
            <filter val="Yale-084"/>
            <filter val="Yale-085"/>
            <filter val="Yale-086"/>
            <filter val="Yale-087"/>
            <filter val="Yale-088"/>
            <filter val="Yale-089"/>
            <filter val="Yale-090"/>
            <filter val="Yale-091"/>
            <filter val="Yale-092"/>
            <filter val="Yale-093"/>
            <filter val="Yale-094"/>
            <filter val="Yale-095"/>
            <filter val="Yale-096"/>
            <filter val="Yale-097"/>
            <filter val="Yale-098"/>
            <filter val="Yale-099"/>
            <filter val="Yale-100"/>
            <filter val="Yale-1000"/>
            <filter val="Yale-1001"/>
            <filter val="Yale-1002"/>
            <filter val="Yale-1003"/>
            <filter val="Yale-1004"/>
            <filter val="Yale-1005"/>
            <filter val="Yale-1006"/>
            <filter val="Yale-1007"/>
            <filter val="Yale-1008"/>
            <filter val="Yale-1009"/>
            <filter val="Yale-101"/>
            <filter val="Yale-1010"/>
            <filter val="Yale-1011"/>
            <filter val="Yale-1012"/>
            <filter val="Yale-1013"/>
            <filter val="Yale-1014"/>
            <filter val="Yale-1015"/>
            <filter val="Yale-1016"/>
            <filter val="Yale-1017"/>
            <filter val="Yale-1018"/>
            <filter val="Yale-1019"/>
            <filter val="Yale-102"/>
            <filter val="Yale-1020"/>
            <filter val="Yale-1021"/>
            <filter val="Yale-1022"/>
            <filter val="Yale-1023"/>
            <filter val="Yale-1024"/>
            <filter val="Yale-1025"/>
            <filter val="Yale-1026"/>
            <filter val="Yale-1027"/>
            <filter val="Yale-1028"/>
            <filter val="Yale-1029"/>
            <filter val="Yale-103"/>
            <filter val="Yale-1030"/>
            <filter val="Yale-1031"/>
            <filter val="Yale-1032"/>
            <filter val="Yale-1033"/>
            <filter val="Yale-1034"/>
            <filter val="Yale-1035"/>
            <filter val="Yale-1036"/>
            <filter val="Yale-1037"/>
            <filter val="Yale-1038"/>
            <filter val="Yale-1039"/>
            <filter val="Yale-104"/>
            <filter val="Yale-1040"/>
            <filter val="Yale-1041"/>
            <filter val="Yale-1042"/>
            <filter val="Yale-1043"/>
            <filter val="Yale-1044"/>
            <filter val="Yale-1045"/>
            <filter val="Yale-1046"/>
            <filter val="Yale-1047"/>
            <filter val="Yale-1048"/>
            <filter val="Yale-1049"/>
            <filter val="Yale-105"/>
            <filter val="Yale-1050"/>
            <filter val="Yale-1051"/>
            <filter val="Yale-1052"/>
            <filter val="Yale-1053"/>
            <filter val="Yale-1054"/>
            <filter val="Yale-1055"/>
            <filter val="Yale-1056"/>
            <filter val="Yale-1057"/>
            <filter val="Yale-1058"/>
            <filter val="Yale-1059"/>
            <filter val="Yale-106"/>
            <filter val="Yale-1060"/>
            <filter val="Yale-1061"/>
            <filter val="Yale-1062"/>
            <filter val="Yale-1063"/>
            <filter val="Yale-1064"/>
            <filter val="Yale-1065"/>
            <filter val="Yale-1066"/>
            <filter val="Yale-1067"/>
            <filter val="Yale-1068"/>
            <filter val="Yale-1069"/>
            <filter val="Yale-107"/>
            <filter val="Yale-1070"/>
            <filter val="Yale-1071"/>
            <filter val="Yale-1072"/>
            <filter val="Yale-1073"/>
            <filter val="Yale-1074"/>
            <filter val="Yale-1075"/>
            <filter val="Yale-1076"/>
            <filter val="Yale-1077"/>
            <filter val="Yale-1078"/>
            <filter val="Yale-1079"/>
            <filter val="Yale-108"/>
            <filter val="Yale-1080"/>
            <filter val="Yale-1081"/>
            <filter val="Yale-1082"/>
            <filter val="Yale-1083"/>
            <filter val="Yale-1084"/>
            <filter val="Yale-1085"/>
            <filter val="Yale-1086"/>
            <filter val="Yale-1087"/>
            <filter val="Yale-1088"/>
            <filter val="Yale-1089"/>
            <filter val="Yale-109"/>
            <filter val="Yale-1090"/>
            <filter val="Yale-1091"/>
            <filter val="Yale-1092"/>
            <filter val="Yale-1093"/>
            <filter val="Yale-1094"/>
            <filter val="Yale-1095"/>
            <filter val="Yale-1096"/>
            <filter val="Yale-1097"/>
            <filter val="Yale-1098"/>
            <filter val="Yale-1099"/>
            <filter val="Yale-110"/>
            <filter val="Yale-1100"/>
            <filter val="Yale-1101"/>
            <filter val="Yale-1102"/>
            <filter val="Yale-1103"/>
            <filter val="Yale-1104"/>
            <filter val="Yale-1105"/>
            <filter val="Yale-1106"/>
            <filter val="Yale-1107"/>
            <filter val="Yale-1108"/>
            <filter val="Yale-1109"/>
            <filter val="Yale-111"/>
            <filter val="Yale-1110"/>
            <filter val="Yale-1111"/>
            <filter val="Yale-1112"/>
            <filter val="Yale-1113"/>
            <filter val="Yale-1114"/>
            <filter val="Yale-1115"/>
            <filter val="Yale-1116"/>
            <filter val="Yale-1117"/>
            <filter val="Yale-1118"/>
            <filter val="Yale-1119"/>
            <filter val="Yale-112"/>
            <filter val="Yale-1120"/>
            <filter val="Yale-1121"/>
            <filter val="Yale-1122"/>
            <filter val="Yale-1123"/>
            <filter val="Yale-1124"/>
            <filter val="Yale-1125"/>
            <filter val="Yale-1126"/>
            <filter val="Yale-1127"/>
            <filter val="Yale-1128"/>
            <filter val="Yale-1129"/>
            <filter val="Yale-113"/>
            <filter val="Yale-1130"/>
            <filter val="Yale-1131"/>
            <filter val="Yale-1132"/>
            <filter val="Yale-1133"/>
            <filter val="Yale-1134"/>
            <filter val="Yale-1135"/>
            <filter val="Yale-1136"/>
            <filter val="Yale-1137"/>
            <filter val="Yale-1138"/>
            <filter val="Yale-1139"/>
            <filter val="Yale-114"/>
            <filter val="Yale-1140"/>
            <filter val="Yale-1141"/>
            <filter val="Yale-1142"/>
            <filter val="Yale-1143"/>
            <filter val="Yale-1144"/>
            <filter val="Yale-1145"/>
            <filter val="Yale-1146"/>
            <filter val="Yale-1147"/>
            <filter val="Yale-1148"/>
            <filter val="Yale-1149"/>
            <filter val="Yale-115"/>
            <filter val="Yale-1150"/>
            <filter val="Yale-1151"/>
            <filter val="Yale-1152"/>
            <filter val="Yale-1153"/>
            <filter val="Yale-1154"/>
            <filter val="Yale-1155"/>
            <filter val="Yale-1156"/>
            <filter val="Yale-1157"/>
            <filter val="Yale-1158"/>
            <filter val="Yale-1159"/>
            <filter val="Yale-116"/>
            <filter val="Yale-1160"/>
            <filter val="Yale-1161"/>
            <filter val="Yale-1162"/>
            <filter val="Yale-1163"/>
            <filter val="Yale-1164"/>
            <filter val="Yale-1165"/>
            <filter val="Yale-1166"/>
            <filter val="Yale-1167"/>
            <filter val="Yale-1168"/>
            <filter val="Yale-1169"/>
            <filter val="Yale-117"/>
            <filter val="Yale-1170"/>
            <filter val="Yale-1171"/>
            <filter val="Yale-1172"/>
            <filter val="Yale-1173"/>
            <filter val="Yale-1174"/>
            <filter val="Yale-1175"/>
            <filter val="Yale-1176"/>
            <filter val="Yale-1177"/>
            <filter val="Yale-1178"/>
            <filter val="Yale-1179"/>
            <filter val="Yale-118"/>
            <filter val="Yale-1180"/>
            <filter val="Yale-1181"/>
            <filter val="Yale-1182"/>
            <filter val="Yale-1183"/>
            <filter val="Yale-1184"/>
            <filter val="Yale-1185"/>
            <filter val="Yale-1186"/>
            <filter val="Yale-1187"/>
            <filter val="Yale-1188"/>
            <filter val="Yale-1189"/>
            <filter val="Yale-119"/>
            <filter val="Yale-1190"/>
            <filter val="Yale-1191"/>
            <filter val="Yale-1192"/>
            <filter val="Yale-1193"/>
            <filter val="Yale-1194"/>
            <filter val="Yale-1195"/>
            <filter val="Yale-1196"/>
            <filter val="Yale-1198"/>
            <filter val="Yale-1199"/>
            <filter val="Yale-120"/>
            <filter val="Yale-1200"/>
            <filter val="Yale-1201"/>
            <filter val="Yale-1202"/>
            <filter val="Yale-1203"/>
            <filter val="Yale-1204"/>
            <filter val="Yale-1205"/>
            <filter val="Yale-1206"/>
            <filter val="Yale-1207"/>
            <filter val="Yale-1208"/>
            <filter val="Yale-1209"/>
            <filter val="Yale-121"/>
            <filter val="Yale-121_dup"/>
            <filter val="Yale-1210"/>
            <filter val="Yale-1211"/>
            <filter val="Yale-1212"/>
            <filter val="Yale-1213"/>
            <filter val="Yale-1214"/>
            <filter val="Yale-1215"/>
            <filter val="Yale-1216"/>
            <filter val="Yale-1217"/>
            <filter val="Yale-1218"/>
            <filter val="Yale-1219"/>
            <filter val="Yale-122"/>
            <filter val="Yale-1220"/>
            <filter val="Yale-1221"/>
            <filter val="Yale-1222"/>
            <filter val="Yale-1223"/>
            <filter val="Yale-1224"/>
            <filter val="Yale-1225"/>
            <filter val="Yale-1226"/>
            <filter val="Yale-1227"/>
            <filter val="Yale-1228"/>
            <filter val="Yale-1229"/>
            <filter val="Yale-123"/>
            <filter val="Yale-1230"/>
            <filter val="Yale-1231"/>
            <filter val="Yale-1232"/>
            <filter val="Yale-1233"/>
            <filter val="Yale-1234"/>
            <filter val="Yale-1235"/>
            <filter val="Yale-1236"/>
            <filter val="Yale-1237"/>
            <filter val="Yale-1238"/>
            <filter val="Yale-1239"/>
            <filter val="Yale-124"/>
            <filter val="Yale-1240"/>
            <filter val="Yale-1241"/>
            <filter val="Yale-1242"/>
            <filter val="Yale-1243"/>
            <filter val="Yale-1244"/>
            <filter val="Yale-1245"/>
            <filter val="Yale-1246"/>
            <filter val="Yale-1247"/>
            <filter val="Yale-1248"/>
            <filter val="Yale-1249"/>
            <filter val="Yale-125"/>
            <filter val="Yale-1250"/>
            <filter val="Yale-1251"/>
            <filter val="Yale-1252"/>
            <filter val="Yale-1253"/>
            <filter val="Yale-1254"/>
            <filter val="Yale-1255"/>
            <filter val="Yale-1256"/>
            <filter val="Yale-1257"/>
            <filter val="Yale-1258"/>
            <filter val="Yale-1259"/>
            <filter val="Yale-126"/>
            <filter val="Yale-1260"/>
            <filter val="Yale-1261"/>
            <filter val="Yale-1262"/>
            <filter val="Yale-1263"/>
            <filter val="Yale-1264"/>
            <filter val="Yale-1265"/>
            <filter val="Yale-1266"/>
            <filter val="Yale-1267"/>
            <filter val="Yale-1268"/>
            <filter val="Yale-1269"/>
            <filter val="Yale-127"/>
            <filter val="Yale-1270"/>
            <filter val="Yale-1271"/>
            <filter val="Yale-1272"/>
            <filter val="Yale-1273"/>
            <filter val="Yale-1274"/>
            <filter val="Yale-1275"/>
            <filter val="Yale-1276"/>
            <filter val="Yale-1277"/>
            <filter val="Yale-1278"/>
            <filter val="Yale-1279"/>
            <filter val="Yale-128"/>
            <filter val="Yale-1280"/>
            <filter val="Yale-1281"/>
            <filter val="Yale-1282"/>
            <filter val="Yale-1283"/>
            <filter val="Yale-1284"/>
            <filter val="Yale-1285"/>
            <filter val="Yale-1286"/>
            <filter val="Yale-1287"/>
            <filter val="Yale-1288"/>
            <filter val="Yale-1289"/>
            <filter val="Yale-129"/>
            <filter val="Yale-1290"/>
            <filter val="Yale-1291"/>
            <filter val="Yale-1292"/>
            <filter val="Yale-1293"/>
            <filter val="Yale-1294"/>
            <filter val="Yale-1295"/>
            <filter val="Yale-1296"/>
            <filter val="Yale-1297"/>
            <filter val="Yale-1298"/>
            <filter val="Yale-1299"/>
            <filter val="Yale-130"/>
            <filter val="Yale-1300"/>
            <filter val="Yale-1301"/>
            <filter val="Yale-1302"/>
            <filter val="Yale-1303"/>
            <filter val="Yale-1304"/>
            <filter val="Yale-1305"/>
            <filter val="Yale-1306"/>
            <filter val="Yale-1307"/>
            <filter val="Yale-1308"/>
            <filter val="Yale-1309"/>
            <filter val="Yale-131"/>
            <filter val="Yale-1310"/>
            <filter val="Yale-1311"/>
            <filter val="Yale-1312"/>
            <filter val="Yale-1313"/>
            <filter val="Yale-1314"/>
            <filter val="Yale-1315"/>
            <filter val="Yale-1316"/>
            <filter val="Yale-1317"/>
            <filter val="Yale-1318"/>
            <filter val="Yale-1319"/>
            <filter val="Yale-132"/>
            <filter val="Yale-1320"/>
            <filter val="Yale-1321"/>
            <filter val="Yale-1322"/>
            <filter val="Yale-1323"/>
            <filter val="Yale-1324"/>
            <filter val="Yale-1325"/>
            <filter val="Yale-1326"/>
            <filter val="Yale-1327"/>
            <filter val="Yale-1328"/>
            <filter val="Yale-1329"/>
            <filter val="Yale-133"/>
            <filter val="Yale-1330"/>
            <filter val="Yale-1331"/>
            <filter val="Yale-1332"/>
            <filter val="Yale-1333"/>
            <filter val="Yale-1334"/>
            <filter val="Yale-1335"/>
            <filter val="Yale-1336"/>
            <filter val="Yale-1337"/>
            <filter val="Yale-1338"/>
            <filter val="Yale-1339"/>
            <filter val="Yale-134"/>
            <filter val="Yale-1340"/>
            <filter val="Yale-1341"/>
            <filter val="Yale-1342"/>
            <filter val="Yale-1343"/>
            <filter val="Yale-1344"/>
            <filter val="Yale-1345"/>
            <filter val="Yale-1346"/>
            <filter val="Yale-1347"/>
            <filter val="Yale-1348"/>
            <filter val="Yale-1349"/>
            <filter val="Yale-135"/>
            <filter val="Yale-1350"/>
            <filter val="Yale-1351"/>
            <filter val="Yale-1352"/>
            <filter val="Yale-1353"/>
            <filter val="Yale-1354"/>
            <filter val="Yale-1355"/>
            <filter val="Yale-1356"/>
            <filter val="Yale-1357"/>
            <filter val="Yale-1358"/>
            <filter val="Yale-1359"/>
            <filter val="Yale-1360"/>
            <filter val="Yale-1361"/>
            <filter val="Yale-1362"/>
            <filter val="Yale-1363"/>
            <filter val="Yale-1364"/>
            <filter val="Yale-1365"/>
            <filter val="Yale-1366"/>
            <filter val="Yale-1369"/>
            <filter val="Yale-137"/>
            <filter val="Yale-1370"/>
            <filter val="Yale-1371"/>
            <filter val="Yale-1372"/>
            <filter val="Yale-1373"/>
            <filter val="Yale-1374"/>
            <filter val="Yale-1375"/>
            <filter val="Yale-1376"/>
            <filter val="Yale-1377"/>
            <filter val="Yale-1378"/>
            <filter val="Yale-1379"/>
            <filter val="Yale-138"/>
            <filter val="Yale-1380"/>
            <filter val="Yale-1382"/>
            <filter val="Yale-1383"/>
            <filter val="Yale-1384"/>
            <filter val="Yale-1385"/>
            <filter val="Yale-1386"/>
            <filter val="Yale-1387"/>
            <filter val="Yale-1388"/>
            <filter val="Yale-1389"/>
            <filter val="Yale-139"/>
            <filter val="Yale-1390"/>
            <filter val="Yale-1391"/>
            <filter val="Yale-1392"/>
            <filter val="Yale-1393"/>
            <filter val="Yale-1394"/>
            <filter val="Yale-1395"/>
            <filter val="Yale-1396"/>
            <filter val="Yale-1397"/>
            <filter val="Yale-1398"/>
            <filter val="Yale-1399"/>
            <filter val="Yale-140"/>
            <filter val="Yale-1400"/>
            <filter val="Yale-1401"/>
            <filter val="Yale-1402"/>
            <filter val="Yale-1403"/>
            <filter val="Yale-1404"/>
            <filter val="Yale-1405"/>
            <filter val="Yale-1406"/>
            <filter val="Yale-1407"/>
            <filter val="Yale-1408"/>
            <filter val="Yale-1409"/>
            <filter val="Yale-141"/>
            <filter val="Yale-1410"/>
            <filter val="Yale-1411"/>
            <filter val="Yale-1412"/>
            <filter val="Yale-1413"/>
            <filter val="Yale-1414"/>
            <filter val="Yale-1415"/>
            <filter val="Yale-1416"/>
            <filter val="Yale-1417"/>
            <filter val="Yale-1418"/>
            <filter val="Yale-1419"/>
            <filter val="Yale-142"/>
            <filter val="Yale-1420"/>
            <filter val="Yale-1421"/>
            <filter val="Yale-1422"/>
            <filter val="Yale-1423"/>
            <filter val="Yale-1424"/>
            <filter val="Yale-1425"/>
            <filter val="Yale-1426"/>
            <filter val="Yale-1427"/>
            <filter val="Yale-1428"/>
            <filter val="Yale-1429"/>
            <filter val="Yale-143"/>
            <filter val="Yale-1430"/>
            <filter val="Yale-1431"/>
            <filter val="Yale-1432"/>
            <filter val="Yale-1433"/>
            <filter val="Yale-1434"/>
            <filter val="Yale-1435"/>
            <filter val="Yale-1436"/>
            <filter val="Yale-1437"/>
            <filter val="Yale-1438"/>
            <filter val="Yale-1439"/>
            <filter val="Yale-144"/>
            <filter val="Yale-1440"/>
            <filter val="Yale-1441"/>
            <filter val="Yale-1442"/>
            <filter val="Yale-1443"/>
            <filter val="Yale-1444"/>
            <filter val="Yale-1445"/>
            <filter val="Yale-1446"/>
            <filter val="Yale-1447"/>
            <filter val="Yale-1448"/>
            <filter val="Yale-1449"/>
            <filter val="Yale-145"/>
            <filter val="Yale-1450"/>
            <filter val="Yale-1451"/>
            <filter val="Yale-1452"/>
            <filter val="Yale-1453"/>
            <filter val="Yale-1454"/>
            <filter val="Yale-1455"/>
            <filter val="Yale-1456"/>
            <filter val="Yale-1457"/>
            <filter val="Yale-1458"/>
            <filter val="Yale-1459"/>
            <filter val="Yale-146"/>
            <filter val="Yale-1460"/>
            <filter val="Yale-1461"/>
            <filter val="Yale-1462"/>
            <filter val="Yale-1463"/>
            <filter val="Yale-1464"/>
            <filter val="Yale-1465"/>
            <filter val="Yale-1466"/>
            <filter val="Yale-1467"/>
            <filter val="Yale-1468"/>
            <filter val="Yale-1469"/>
            <filter val="Yale-147"/>
            <filter val="Yale-1470"/>
            <filter val="Yale-1471"/>
            <filter val="Yale-1472"/>
            <filter val="Yale-1473"/>
            <filter val="Yale-1474"/>
            <filter val="Yale-1475"/>
            <filter val="Yale-1476"/>
            <filter val="Yale-1477"/>
            <filter val="Yale-1478"/>
            <filter val="Yale-1479"/>
            <filter val="Yale-148"/>
            <filter val="Yale-1480"/>
            <filter val="Yale-1481"/>
            <filter val="Yale-1482"/>
            <filter val="Yale-1483"/>
            <filter val="Yale-1484"/>
            <filter val="Yale-1485"/>
            <filter val="Yale-1486"/>
            <filter val="Yale-1487"/>
            <filter val="Yale-1488"/>
            <filter val="Yale-1489"/>
            <filter val="Yale-149"/>
            <filter val="Yale-1490"/>
            <filter val="Yale-1491"/>
            <filter val="Yale-1492"/>
            <filter val="Yale-1493"/>
            <filter val="Yale-1494"/>
            <filter val="Yale-1495"/>
            <filter val="Yale-1496"/>
            <filter val="Yale-1497"/>
            <filter val="Yale-1498"/>
            <filter val="Yale-1499"/>
            <filter val="Yale-150"/>
            <filter val="Yale-1500"/>
            <filter val="Yale-1501"/>
            <filter val="Yale-1502"/>
            <filter val="Yale-1503"/>
            <filter val="Yale-1504"/>
            <filter val="Yale-1505"/>
            <filter val="Yale-1506"/>
            <filter val="Yale-1507"/>
            <filter val="Yale-1508"/>
            <filter val="Yale-1509"/>
            <filter val="Yale-151"/>
            <filter val="Yale-1510"/>
            <filter val="Yale-1511"/>
            <filter val="Yale-1512"/>
            <filter val="Yale-1513"/>
            <filter val="Yale-1514"/>
            <filter val="Yale-1515"/>
            <filter val="Yale-1516"/>
            <filter val="Yale-1517"/>
            <filter val="Yale-1518"/>
            <filter val="Yale-1519"/>
            <filter val="Yale-1520"/>
            <filter val="Yale-1521"/>
            <filter val="Yale-1522"/>
            <filter val="Yale-1523"/>
            <filter val="Yale-1524"/>
            <filter val="Yale-1525"/>
            <filter val="Yale-1526"/>
            <filter val="Yale-1527"/>
            <filter val="Yale-1528"/>
            <filter val="Yale-1529"/>
            <filter val="Yale-153"/>
            <filter val="Yale-1530"/>
            <filter val="Yale-1531"/>
            <filter val="Yale-1532"/>
            <filter val="Yale-1533"/>
            <filter val="Yale-1534"/>
            <filter val="Yale-1535"/>
            <filter val="Yale-1536"/>
            <filter val="Yale-1537"/>
            <filter val="Yale-1538"/>
            <filter val="Yale-1539"/>
            <filter val="Yale-1540"/>
            <filter val="Yale-1541"/>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558"/>
            <filter val="Yale-1559"/>
            <filter val="Yale-1560"/>
            <filter val="Yale-1561"/>
            <filter val="Yale-1562"/>
            <filter val="Yale-1563"/>
            <filter val="Yale-1564"/>
            <filter val="Yale-1565"/>
            <filter val="Yale-1566"/>
            <filter val="Yale-1567"/>
            <filter val="Yale-1568"/>
            <filter val="Yale-1569"/>
            <filter val="Yale-1570"/>
            <filter val="Yale-1571"/>
            <filter val="Yale-1572"/>
            <filter val="Yale-1573"/>
            <filter val="Yale-1574"/>
            <filter val="Yale-1575"/>
            <filter val="Yale-1576"/>
            <filter val="Yale-1577"/>
            <filter val="Yale-1578"/>
            <filter val="Yale-1579"/>
            <filter val="Yale-1580"/>
            <filter val="Yale-1581"/>
            <filter val="Yale-1582"/>
            <filter val="Yale-1583"/>
            <filter val="Yale-1584"/>
            <filter val="Yale-1585"/>
            <filter val="Yale-1586"/>
            <filter val="Yale-1587"/>
            <filter val="Yale-1588"/>
            <filter val="Yale-1589"/>
            <filter val="Yale-1590"/>
            <filter val="Yale-1591"/>
            <filter val="Yale-1592"/>
            <filter val="Yale-1593"/>
            <filter val="Yale-1594"/>
            <filter val="Yale-1595"/>
            <filter val="Yale-1596"/>
            <filter val="Yale-1597"/>
            <filter val="Yale-1598"/>
            <filter val="Yale-1599"/>
            <filter val="Yale-1600"/>
            <filter val="Yale-1601"/>
            <filter val="Yale-1602"/>
            <filter val="Yale-1603"/>
            <filter val="Yale-1604"/>
            <filter val="Yale-1605"/>
            <filter val="Yale-1606"/>
            <filter val="Yale-1607"/>
            <filter val="Yale-1608"/>
            <filter val="Yale-1609"/>
            <filter val="Yale-1610"/>
            <filter val="Yale-1611"/>
            <filter val="Yale-1612"/>
            <filter val="Yale-1613"/>
            <filter val="Yale-1614"/>
            <filter val="Yale-1615"/>
            <filter val="Yale-1616"/>
            <filter val="Yale-1617"/>
            <filter val="Yale-1618"/>
            <filter val="Yale-1619"/>
            <filter val="Yale-1620"/>
            <filter val="Yale-1621"/>
            <filter val="Yale-1622"/>
            <filter val="Yale-1623"/>
            <filter val="Yale-1624"/>
            <filter val="Yale-1625"/>
            <filter val="Yale-1626"/>
            <filter val="Yale-1627"/>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4"/>
            <filter val="Yale-1645"/>
            <filter val="Yale-1646"/>
            <filter val="Yale-1647"/>
            <filter val="Yale-1648"/>
            <filter val="Yale-1649"/>
            <filter val="Yale-1650"/>
            <filter val="Yale-1651"/>
            <filter val="Yale-1652"/>
            <filter val="Yale-1653"/>
            <filter val="Yale-1654"/>
            <filter val="Yale-1655"/>
            <filter val="Yale-1656"/>
            <filter val="Yale-1657"/>
            <filter val="Yale-1658"/>
            <filter val="Yale-1659"/>
            <filter val="Yale-1660"/>
            <filter val="Yale-1661"/>
            <filter val="Yale-1662"/>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 val="Yale-1730"/>
            <filter val="Yale-1731"/>
            <filter val="Yale-1732"/>
            <filter val="Yale-1733"/>
            <filter val="Yale-1734"/>
            <filter val="Yale-1735"/>
            <filter val="Yale-1736"/>
            <filter val="Yale-1737"/>
            <filter val="Yale-1738"/>
            <filter val="Yale-1739"/>
            <filter val="Yale-1740"/>
            <filter val="Yale-1741"/>
            <filter val="Yale-1742"/>
            <filter val="Yale-1743"/>
            <filter val="Yale-1744"/>
            <filter val="Yale-1745"/>
            <filter val="Yale-1746"/>
            <filter val="Yale-1747"/>
            <filter val="Yale-1748"/>
            <filter val="Yale-1749"/>
            <filter val="Yale-1750"/>
            <filter val="Yale-1751"/>
            <filter val="Yale-1752"/>
            <filter val="Yale-1753"/>
            <filter val="Yale-1754"/>
            <filter val="Yale-1755"/>
            <filter val="Yale-1756"/>
            <filter val="Yale-1757"/>
            <filter val="Yale-1758"/>
            <filter val="Yale-1759"/>
            <filter val="Yale-1760"/>
            <filter val="Yale-1761"/>
            <filter val="Yale-1762"/>
            <filter val="Yale-1763"/>
            <filter val="Yale-1764"/>
            <filter val="Yale-1765"/>
            <filter val="Yale-1766"/>
            <filter val="Yale-1767"/>
            <filter val="Yale-1768"/>
            <filter val="Yale-1769"/>
            <filter val="Yale-1770"/>
            <filter val="Yale-1771"/>
            <filter val="Yale-1772"/>
            <filter val="Yale-1773"/>
            <filter val="Yale-1774"/>
            <filter val="Yale-1775"/>
            <filter val="Yale-1776"/>
            <filter val="Yale-1777"/>
            <filter val="Yale-1778"/>
            <filter val="Yale-1779"/>
            <filter val="Yale-1780"/>
            <filter val="Yale-1781"/>
            <filter val="Yale-1782"/>
            <filter val="Yale-1783"/>
            <filter val="Yale-1784"/>
            <filter val="Yale-1785"/>
            <filter val="Yale-1786"/>
            <filter val="Yale-1787"/>
            <filter val="Yale-1788"/>
            <filter val="Yale-1789"/>
            <filter val="Yale-1790"/>
            <filter val="Yale-1791"/>
            <filter val="Yale-1792"/>
            <filter val="Yale-1793"/>
            <filter val="Yale-1794"/>
            <filter val="Yale-1795"/>
            <filter val="Yale-1796"/>
            <filter val="Yale-1797"/>
            <filter val="Yale-1798"/>
            <filter val="Yale-1799"/>
            <filter val="Yale-1800"/>
            <filter val="Yale-1801"/>
            <filter val="Yale-1802"/>
            <filter val="Yale-1803"/>
            <filter val="Yale-1804"/>
            <filter val="Yale-1805"/>
            <filter val="Yale-1806"/>
            <filter val="Yale-1807"/>
            <filter val="Yale-1808"/>
            <filter val="Yale-1809"/>
            <filter val="Yale-1810"/>
            <filter val="Yale-1811"/>
            <filter val="Yale-1812"/>
            <filter val="Yale-1813"/>
            <filter val="Yale-1814"/>
            <filter val="Yale-1815"/>
            <filter val="Yale-1816"/>
            <filter val="Yale-1817"/>
            <filter val="Yale-1818"/>
            <filter val="Yale-1819"/>
            <filter val="Yale-1820"/>
            <filter val="Yale-1821"/>
            <filter val="Yale-1822"/>
            <filter val="Yale-1823"/>
            <filter val="Yale-1824"/>
            <filter val="Yale-1825"/>
            <filter val="Yale-1826"/>
            <filter val="Yale-1827"/>
            <filter val="Yale-1828"/>
            <filter val="Yale-1829"/>
            <filter val="Yale-1830"/>
            <filter val="Yale-1831"/>
            <filter val="Yale-1832"/>
            <filter val="Yale-1833"/>
            <filter val="Yale-1834"/>
            <filter val="Yale-1835"/>
            <filter val="Yale-1836"/>
            <filter val="Yale-1837"/>
            <filter val="Yale-1838"/>
            <filter val="Yale-1839"/>
            <filter val="Yale-1840"/>
            <filter val="Yale-1841"/>
            <filter val="Yale-1842"/>
            <filter val="Yale-1843"/>
            <filter val="Yale-1844"/>
            <filter val="Yale-1845"/>
            <filter val="Yale-1846"/>
            <filter val="Yale-1847"/>
            <filter val="Yale-1848"/>
            <filter val="Yale-1849"/>
            <filter val="Yale-1850"/>
            <filter val="Yale-1851"/>
            <filter val="Yale-1852"/>
            <filter val="Yale-1853"/>
            <filter val="Yale-1854"/>
            <filter val="Yale-1855"/>
            <filter val="Yale-1856"/>
            <filter val="Yale-1857"/>
            <filter val="Yale-1858"/>
            <filter val="Yale-1859"/>
            <filter val="Yale-1860"/>
            <filter val="Yale-1861"/>
            <filter val="Yale-1862"/>
            <filter val="Yale-1863"/>
            <filter val="Yale-1864"/>
            <filter val="Yale-1865"/>
            <filter val="Yale-1866"/>
            <filter val="Yale-1867"/>
            <filter val="Yale-1868"/>
            <filter val="Yale-1869"/>
            <filter val="Yale-1870"/>
            <filter val="Yale-1871"/>
            <filter val="Yale-1872"/>
            <filter val="Yale-1873"/>
            <filter val="Yale-1874"/>
            <filter val="Yale-1875"/>
            <filter val="Yale-1876"/>
            <filter val="Yale-1877"/>
            <filter val="Yale-1878"/>
            <filter val="Yale-1879"/>
            <filter val="Yale-1880"/>
            <filter val="Yale-1881"/>
            <filter val="Yale-1882"/>
            <filter val="Yale-1883"/>
            <filter val="Yale-1884"/>
            <filter val="Yale-1885"/>
            <filter val="Yale-1886"/>
            <filter val="Yale-1887"/>
            <filter val="Yale-1888"/>
            <filter val="Yale-1889"/>
            <filter val="Yale-1890"/>
            <filter val="Yale-1891"/>
            <filter val="Yale-1892"/>
            <filter val="Yale-1893"/>
            <filter val="Yale-1894"/>
            <filter val="Yale-1895"/>
            <filter val="Yale-1896"/>
            <filter val="Yale-1897"/>
            <filter val="Yale-1898"/>
            <filter val="Yale-1899"/>
            <filter val="Yale-1900"/>
            <filter val="Yale-1901"/>
            <filter val="Yale-1902"/>
            <filter val="Yale-1903"/>
            <filter val="Yale-1904"/>
            <filter val="Yale-1905"/>
            <filter val="Yale-1906"/>
            <filter val="Yale-1907"/>
            <filter val="Yale-1908"/>
            <filter val="Yale-1909"/>
            <filter val="Yale-1910"/>
            <filter val="Yale-1911"/>
            <filter val="Yale-1912"/>
            <filter val="Yale-1913"/>
            <filter val="Yale-1914"/>
            <filter val="Yale-1915"/>
            <filter val="Yale-1916"/>
            <filter val="Yale-1917"/>
            <filter val="Yale-1918"/>
            <filter val="Yale-1919"/>
            <filter val="Yale-1920"/>
            <filter val="Yale-1921"/>
            <filter val="Yale-1922"/>
            <filter val="Yale-1923"/>
            <filter val="Yale-1924"/>
            <filter val="Yale-1925"/>
            <filter val="Yale-1926"/>
            <filter val="Yale-1927"/>
            <filter val="Yale-1928"/>
            <filter val="Yale-1929"/>
            <filter val="Yale-1930"/>
            <filter val="Yale-1931"/>
            <filter val="Yale-1932"/>
            <filter val="Yale-1933"/>
            <filter val="Yale-1934"/>
            <filter val="Yale-1935"/>
            <filter val="Yale-1936"/>
            <filter val="Yale-1937"/>
            <filter val="Yale-1938"/>
            <filter val="Yale-1939"/>
            <filter val="Yale-1940"/>
            <filter val="Yale-1941"/>
            <filter val="Yale-1942"/>
            <filter val="Yale-1943"/>
            <filter val="Yale-1944"/>
            <filter val="Yale-1945"/>
            <filter val="Yale-1946"/>
            <filter val="Yale-1947"/>
            <filter val="Yale-1948"/>
            <filter val="Yale-1949"/>
            <filter val="Yale-1950"/>
            <filter val="Yale-1951"/>
            <filter val="Yale-1952"/>
            <filter val="Yale-1953"/>
            <filter val="Yale-1954"/>
            <filter val="Yale-1955"/>
            <filter val="Yale-1956"/>
            <filter val="Yale-1957"/>
            <filter val="Yale-1958"/>
            <filter val="Yale-1959"/>
            <filter val="Yale-1960"/>
            <filter val="Yale-1961"/>
            <filter val="Yale-1962"/>
            <filter val="Yale-1963"/>
            <filter val="Yale-1964"/>
            <filter val="Yale-1965"/>
            <filter val="Yale-1966"/>
            <filter val="Yale-1967"/>
            <filter val="Yale-1968"/>
            <filter val="Yale-1969"/>
            <filter val="Yale-1970"/>
            <filter val="Yale-1971"/>
            <filter val="Yale-1972"/>
            <filter val="Yale-1973"/>
            <filter val="Yale-1974"/>
            <filter val="Yale-1975"/>
            <filter val="Yale-1976"/>
            <filter val="Yale-1977"/>
            <filter val="Yale-1978"/>
            <filter val="Yale-1979"/>
            <filter val="Yale-1980"/>
            <filter val="Yale-1981"/>
            <filter val="Yale-1982"/>
            <filter val="Yale-1983"/>
            <filter val="Yale-1984"/>
            <filter val="Yale-1985"/>
            <filter val="Yale-1986"/>
            <filter val="Yale-1987"/>
            <filter val="Yale-1988"/>
            <filter val="Yale-1989"/>
            <filter val="Yale-199"/>
            <filter val="Yale-1990"/>
            <filter val="Yale-1991"/>
            <filter val="Yale-1992"/>
            <filter val="Yale-1993"/>
            <filter val="Yale-1994"/>
            <filter val="Yale-1995"/>
            <filter val="Yale-1996"/>
            <filter val="Yale-1997"/>
            <filter val="Yale-1998"/>
            <filter val="Yale-1999"/>
            <filter val="Yale-200"/>
            <filter val="Yale-2000"/>
            <filter val="Yale-2001"/>
            <filter val="Yale-2002"/>
            <filter val="Yale-2003"/>
            <filter val="Yale-2004"/>
            <filter val="Yale-2005"/>
            <filter val="Yale-2006"/>
            <filter val="Yale-2007"/>
            <filter val="Yale-2008"/>
            <filter val="Yale-2009"/>
            <filter val="Yale-201"/>
            <filter val="Yale-2010"/>
            <filter val="Yale-2011"/>
            <filter val="Yale-2012"/>
            <filter val="Yale-2013"/>
            <filter val="Yale-2014"/>
            <filter val="Yale-2015"/>
            <filter val="Yale-2016"/>
            <filter val="Yale-2017"/>
            <filter val="Yale-2018"/>
            <filter val="Yale-2019"/>
            <filter val="Yale-202"/>
            <filter val="Yale-2020"/>
            <filter val="Yale-2021"/>
            <filter val="Yale-2022"/>
            <filter val="Yale-2023"/>
            <filter val="Yale-2024"/>
            <filter val="Yale-2025"/>
            <filter val="Yale-2026"/>
            <filter val="Yale-2027"/>
            <filter val="Yale-2028"/>
            <filter val="Yale-2029"/>
            <filter val="Yale-203"/>
            <filter val="Yale-2030"/>
            <filter val="Yale-2031"/>
            <filter val="Yale-2032"/>
            <filter val="Yale-2033"/>
            <filter val="Yale-2034"/>
            <filter val="Yale-2035"/>
            <filter val="Yale-2036"/>
            <filter val="Yale-2037"/>
            <filter val="Yale-2038"/>
            <filter val="Yale-2039"/>
            <filter val="Yale-204"/>
            <filter val="Yale-2040"/>
            <filter val="Yale-2041"/>
            <filter val="Yale-2042"/>
            <filter val="Yale-2043"/>
            <filter val="Yale-2044"/>
            <filter val="Yale-2045"/>
            <filter val="Yale-2046"/>
            <filter val="Yale-2047"/>
            <filter val="Yale-2048"/>
            <filter val="Yale-2049"/>
            <filter val="Yale-205"/>
            <filter val="Yale-2050"/>
            <filter val="Yale-2051"/>
            <filter val="Yale-2052"/>
            <filter val="Yale-2053"/>
            <filter val="Yale-2054"/>
            <filter val="Yale-2055"/>
            <filter val="Yale-2056"/>
            <filter val="Yale-2057"/>
            <filter val="Yale-2058"/>
            <filter val="Yale-2059"/>
            <filter val="Yale-206"/>
            <filter val="Yale-2060"/>
            <filter val="Yale-2061"/>
            <filter val="Yale-2062"/>
            <filter val="Yale-2063"/>
            <filter val="Yale-2064"/>
            <filter val="Yale-2065"/>
            <filter val="Yale-2066"/>
            <filter val="Yale-2067"/>
            <filter val="Yale-2068"/>
            <filter val="Yale-2069"/>
            <filter val="Yale-207"/>
            <filter val="Yale-2070"/>
            <filter val="Yale-2071"/>
            <filter val="Yale-2072"/>
            <filter val="Yale-2073"/>
            <filter val="Yale-2074"/>
            <filter val="Yale-2075"/>
            <filter val="Yale-2076"/>
            <filter val="Yale-2077"/>
            <filter val="Yale-2078"/>
            <filter val="Yale-2079"/>
            <filter val="Yale-208"/>
            <filter val="Yale-2080"/>
            <filter val="Yale-2081"/>
            <filter val="Yale-2082"/>
            <filter val="Yale-2083"/>
            <filter val="Yale-2084"/>
            <filter val="Yale-2085"/>
            <filter val="Yale-2086"/>
            <filter val="Yale-2087"/>
            <filter val="Yale-2088"/>
            <filter val="Yale-2089"/>
            <filter val="Yale-209"/>
            <filter val="Yale-2090"/>
            <filter val="Yale-2091"/>
            <filter val="Yale-2092"/>
            <filter val="Yale-2093"/>
            <filter val="Yale-2094"/>
            <filter val="Yale-2095"/>
            <filter val="Yale-2096"/>
            <filter val="Yale-2097"/>
            <filter val="Yale-2098"/>
            <filter val="Yale-2099"/>
            <filter val="Yale-210"/>
            <filter val="Yale-2100"/>
            <filter val="Yale-2101"/>
            <filter val="Yale-2102"/>
            <filter val="Yale-2103"/>
            <filter val="Yale-2104"/>
            <filter val="Yale-2105"/>
            <filter val="Yale-2106"/>
            <filter val="Yale-2107"/>
            <filter val="Yale-2108"/>
            <filter val="Yale-2109"/>
            <filter val="Yale-211"/>
            <filter val="Yale-2110"/>
            <filter val="Yale-2111"/>
            <filter val="Yale-2112"/>
            <filter val="Yale-2113"/>
            <filter val="Yale-2114"/>
            <filter val="Yale-2115"/>
            <filter val="Yale-2116"/>
            <filter val="Yale-2117"/>
            <filter val="Yale-2118"/>
            <filter val="Yale-2119"/>
            <filter val="Yale-212"/>
            <filter val="Yale-2120"/>
            <filter val="Yale-2121"/>
            <filter val="Yale-2122"/>
            <filter val="Yale-2123"/>
            <filter val="Yale-2124"/>
            <filter val="Yale-2125"/>
            <filter val="Yale-2126"/>
            <filter val="Yale-2127"/>
            <filter val="Yale-2128"/>
            <filter val="Yale-2129"/>
            <filter val="Yale-213"/>
            <filter val="Yale-2130"/>
            <filter val="Yale-2131"/>
            <filter val="Yale-2132"/>
            <filter val="Yale-2133"/>
            <filter val="Yale-2134"/>
            <filter val="Yale-2135"/>
            <filter val="Yale-2136"/>
            <filter val="Yale-2137"/>
            <filter val="Yale-2138"/>
            <filter val="Yale-2139"/>
            <filter val="Yale-214"/>
            <filter val="Yale-2140"/>
            <filter val="Yale-2141"/>
            <filter val="Yale-2142"/>
            <filter val="Yale-2143"/>
            <filter val="Yale-2144"/>
            <filter val="Yale-2145"/>
            <filter val="Yale-2146"/>
            <filter val="Yale-2147"/>
            <filter val="Yale-2148"/>
            <filter val="Yale-2149"/>
            <filter val="Yale-215"/>
            <filter val="Yale-2150"/>
            <filter val="Yale-2151"/>
            <filter val="Yale-2152"/>
            <filter val="Yale-2153"/>
            <filter val="Yale-2154"/>
            <filter val="Yale-2155"/>
            <filter val="Yale-2156"/>
            <filter val="Yale-2157"/>
            <filter val="Yale-2159"/>
            <filter val="Yale-216"/>
            <filter val="Yale-2160"/>
            <filter val="Yale-2161"/>
            <filter val="Yale-2162"/>
            <filter val="Yale-2163"/>
            <filter val="Yale-2164"/>
            <filter val="Yale-2165"/>
            <filter val="Yale-2166"/>
            <filter val="Yale-2167"/>
            <filter val="Yale-2168"/>
            <filter val="Yale-2169"/>
            <filter val="Yale-217"/>
            <filter val="Yale-2170"/>
            <filter val="Yale-2171"/>
            <filter val="Yale-2172"/>
            <filter val="Yale-2173"/>
            <filter val="Yale-218"/>
            <filter val="Yale-2186"/>
            <filter val="Yale-2187"/>
            <filter val="Yale-2188"/>
            <filter val="Yale-2189"/>
            <filter val="Yale-219"/>
            <filter val="Yale-2190"/>
            <filter val="Yale-2191"/>
            <filter val="Yale-2192"/>
            <filter val="Yale-2193"/>
            <filter val="Yale-2194"/>
            <filter val="Yale-2198"/>
            <filter val="Yale-2199"/>
            <filter val="Yale-220"/>
            <filter val="Yale-2200"/>
            <filter val="Yale-2201"/>
            <filter val="Yale-2202"/>
            <filter val="Yale-2203"/>
            <filter val="Yale-2204"/>
            <filter val="Yale-2205"/>
            <filter val="Yale-2206"/>
            <filter val="Yale-2207"/>
            <filter val="Yale-2208"/>
            <filter val="Yale-2209"/>
            <filter val="Yale-221"/>
            <filter val="Yale-2210"/>
            <filter val="Yale-2211"/>
            <filter val="Yale-2212"/>
            <filter val="Yale-2213"/>
            <filter val="Yale-2214"/>
            <filter val="Yale-2215"/>
            <filter val="Yale-2216"/>
            <filter val="Yale-2217"/>
            <filter val="Yale-2218"/>
            <filter val="Yale-2219"/>
            <filter val="Yale-222"/>
            <filter val="Yale-2220"/>
            <filter val="Yale-2221"/>
            <filter val="Yale-2222"/>
            <filter val="Yale-2223"/>
            <filter val="Yale-2224"/>
            <filter val="Yale-2225"/>
            <filter val="Yale-2226"/>
            <filter val="Yale-2227"/>
            <filter val="Yale-2228"/>
            <filter val="Yale-2229"/>
            <filter val="Yale-223"/>
            <filter val="Yale-2230"/>
            <filter val="Yale-2231"/>
            <filter val="Yale-2232"/>
            <filter val="Yale-2233"/>
            <filter val="Yale-2234"/>
            <filter val="Yale-2235"/>
            <filter val="Yale-2236"/>
            <filter val="Yale-2237"/>
            <filter val="Yale-2238"/>
            <filter val="Yale-2239"/>
            <filter val="Yale-224"/>
            <filter val="Yale-2240"/>
            <filter val="Yale-2241"/>
            <filter val="Yale-2242"/>
            <filter val="Yale-2243"/>
            <filter val="Yale-2244"/>
            <filter val="Yale-2245"/>
            <filter val="Yale-2246"/>
            <filter val="Yale-2247"/>
            <filter val="Yale-2248"/>
            <filter val="Yale-2249"/>
            <filter val="Yale-225"/>
            <filter val="Yale-2250"/>
            <filter val="Yale-2251"/>
            <filter val="Yale-226"/>
            <filter val="Yale-227"/>
            <filter val="Yale-228"/>
            <filter val="Yale-229"/>
            <filter val="Yale-230"/>
            <filter val="Yale-231"/>
            <filter val="Yale-232"/>
            <filter val="Yale-233"/>
            <filter val="Yale-234"/>
            <filter val="Yale-235"/>
            <filter val="Yale-236"/>
            <filter val="Yale-237"/>
            <filter val="Yale-238"/>
            <filter val="Yale-239"/>
            <filter val="Yale-240"/>
            <filter val="Yale-241"/>
            <filter val="Yale-242"/>
            <filter val="Yale-243"/>
            <filter val="Yale-244"/>
            <filter val="Yale-245"/>
            <filter val="Yale-246"/>
            <filter val="Yale-247"/>
            <filter val="Yale-248"/>
            <filter val="Yale-249"/>
            <filter val="Yale-250"/>
            <filter val="Yale-251"/>
            <filter val="Yale-252"/>
            <filter val="Yale-253"/>
            <filter val="Yale-254"/>
            <filter val="Yale-255"/>
            <filter val="Yale-256"/>
            <filter val="Yale-257"/>
            <filter val="Yale-258"/>
            <filter val="Yale-259"/>
            <filter val="Yale-260"/>
            <filter val="Yale-261"/>
            <filter val="Yale-262"/>
            <filter val="Yale-263"/>
            <filter val="Yale-264"/>
            <filter val="Yale-265"/>
            <filter val="Yale-266"/>
            <filter val="Yale-267"/>
            <filter val="Yale-268"/>
            <filter val="Yale-269"/>
            <filter val="Yale-270"/>
            <filter val="Yale-271"/>
            <filter val="Yale-272"/>
            <filter val="Yale-273"/>
            <filter val="Yale-274"/>
            <filter val="Yale-275"/>
            <filter val="Yale-276"/>
            <filter val="Yale-277"/>
            <filter val="Yale-278"/>
            <filter val="Yale-279"/>
            <filter val="Yale-280"/>
            <filter val="Yale-281"/>
            <filter val="Yale-282"/>
            <filter val="Yale-283"/>
            <filter val="Yale-284"/>
            <filter val="Yale-285"/>
            <filter val="Yale-286"/>
            <filter val="Yale-287"/>
            <filter val="Yale-288"/>
            <filter val="Yale-289"/>
            <filter val="Yale-290"/>
            <filter val="Yale-291"/>
            <filter val="Yale-292"/>
            <filter val="Yale-293"/>
            <filter val="Yale-294"/>
            <filter val="Yale-295"/>
            <filter val="Yale-296"/>
            <filter val="Yale-297"/>
            <filter val="Yale-298"/>
            <filter val="Yale-299"/>
            <filter val="Yale-300"/>
            <filter val="Yale-301"/>
            <filter val="Yale-302"/>
            <filter val="Yale-303"/>
            <filter val="Yale-304"/>
            <filter val="Yale-305"/>
            <filter val="Yale-306"/>
            <filter val="Yale-307"/>
            <filter val="Yale-308"/>
            <filter val="Yale-309"/>
            <filter val="Yale-310"/>
            <filter val="Yale-311"/>
            <filter val="Yale-312"/>
            <filter val="Yale-313"/>
            <filter val="Yale-314"/>
            <filter val="Yale-315"/>
            <filter val="Yale-316"/>
            <filter val="Yale-317"/>
            <filter val="Yale-318"/>
            <filter val="Yale-319"/>
            <filter val="Yale-320"/>
            <filter val="Yale-321"/>
            <filter val="Yale-322"/>
            <filter val="Yale-323"/>
            <filter val="Yale-324"/>
            <filter val="Yale-325"/>
            <filter val="Yale-326"/>
            <filter val="Yale-327"/>
            <filter val="Yale-328"/>
            <filter val="Yale-329"/>
            <filter val="Yale-330"/>
            <filter val="Yale-333"/>
            <filter val="Yale-341"/>
            <filter val="Yale-342"/>
            <filter val="Yale-343"/>
            <filter val="Yale-344"/>
            <filter val="Yale-345"/>
            <filter val="Yale-346"/>
            <filter val="Yale-347"/>
            <filter val="Yale-348"/>
            <filter val="Yale-349"/>
            <filter val="Yale-350"/>
            <filter val="Yale-351"/>
            <filter val="Yale-352"/>
            <filter val="Yale-353"/>
            <filter val="Yale-354"/>
            <filter val="Yale-355"/>
            <filter val="Yale-356"/>
            <filter val="Yale-357"/>
            <filter val="Yale-358"/>
            <filter val="Yale-359"/>
            <filter val="Yale-360"/>
            <filter val="Yale-361"/>
            <filter val="Yale-362"/>
            <filter val="Yale-363"/>
            <filter val="Yale-364"/>
            <filter val="Yale-365"/>
            <filter val="Yale-366"/>
            <filter val="Yale-367"/>
            <filter val="Yale-368"/>
            <filter val="Yale-369"/>
            <filter val="Yale-370"/>
            <filter val="Yale-371"/>
            <filter val="Yale-372"/>
            <filter val="Yale-373"/>
            <filter val="Yale-374"/>
            <filter val="Yale-375"/>
            <filter val="Yale-376"/>
            <filter val="Yale-377"/>
            <filter val="Yale-378"/>
            <filter val="Yale-379"/>
            <filter val="Yale-380"/>
            <filter val="Yale-381"/>
            <filter val="Yale-382"/>
            <filter val="Yale-383"/>
            <filter val="Yale-384"/>
            <filter val="Yale-385"/>
            <filter val="Yale-386"/>
            <filter val="Yale-387"/>
            <filter val="Yale-388"/>
            <filter val="Yale-389"/>
            <filter val="Yale-390"/>
            <filter val="Yale-391"/>
            <filter val="Yale-392"/>
            <filter val="Yale-393"/>
            <filter val="Yale-394"/>
            <filter val="Yale-395"/>
            <filter val="Yale-396"/>
            <filter val="Yale-397"/>
            <filter val="Yale-398"/>
            <filter val="Yale-399"/>
            <filter val="Yale-400"/>
            <filter val="Yale-401"/>
            <filter val="Yale-402"/>
            <filter val="Yale-403"/>
            <filter val="Yale-404"/>
            <filter val="Yale-405"/>
            <filter val="Yale-406"/>
            <filter val="Yale-407"/>
            <filter val="Yale-408"/>
            <filter val="Yale-409"/>
            <filter val="Yale-410"/>
            <filter val="Yale-411"/>
            <filter val="Yale-412"/>
            <filter val="Yale-413"/>
            <filter val="Yale-414"/>
            <filter val="Yale-415"/>
            <filter val="Yale-416"/>
            <filter val="Yale-417"/>
            <filter val="Yale-418"/>
            <filter val="Yale-419"/>
            <filter val="Yale-420"/>
            <filter val="Yale-421"/>
            <filter val="Yale-422"/>
            <filter val="Yale-423"/>
            <filter val="Yale-424"/>
            <filter val="Yale-425"/>
            <filter val="Yale-426"/>
            <filter val="Yale-427"/>
            <filter val="Yale-428"/>
            <filter val="Yale-429"/>
            <filter val="Yale-430"/>
            <filter val="Yale-431"/>
            <filter val="Yale-432"/>
            <filter val="Yale-433"/>
            <filter val="Yale-434"/>
            <filter val="Yale-435"/>
            <filter val="Yale-436"/>
            <filter val="Yale-437"/>
            <filter val="Yale-438"/>
            <filter val="Yale-439"/>
            <filter val="Yale-440"/>
            <filter val="Yale-441"/>
            <filter val="Yale-442"/>
            <filter val="Yale-443"/>
            <filter val="Yale-444"/>
            <filter val="Yale-445"/>
            <filter val="Yale-446"/>
            <filter val="Yale-447"/>
            <filter val="Yale-448"/>
            <filter val="Yale-449"/>
            <filter val="Yale-450"/>
            <filter val="Yale-451"/>
            <filter val="Yale-452"/>
            <filter val="Yale-453"/>
            <filter val="Yale-454"/>
            <filter val="Yale-455"/>
            <filter val="Yale-456"/>
            <filter val="Yale-457"/>
            <filter val="Yale-458"/>
            <filter val="Yale-459"/>
            <filter val="Yale-460"/>
            <filter val="Yale-461"/>
            <filter val="Yale-462"/>
            <filter val="Yale-463"/>
            <filter val="Yale-464"/>
            <filter val="Yale-465"/>
            <filter val="Yale-466"/>
            <filter val="Yale-467"/>
            <filter val="Yale-468"/>
            <filter val="Yale-469"/>
            <filter val="Yale-470"/>
            <filter val="Yale-471"/>
            <filter val="Yale-472"/>
            <filter val="Yale-473"/>
            <filter val="Yale-474"/>
            <filter val="Yale-475"/>
            <filter val="Yale-476"/>
            <filter val="Yale-477"/>
            <filter val="Yale-478"/>
            <filter val="Yale-479"/>
            <filter val="Yale-480"/>
            <filter val="Yale-481"/>
            <filter val="Yale-482"/>
            <filter val="Yale-483"/>
            <filter val="Yale-484"/>
            <filter val="Yale-485"/>
            <filter val="Yale-486"/>
            <filter val="Yale-487"/>
            <filter val="Yale-488"/>
            <filter val="Yale-489"/>
            <filter val="Yale-490"/>
            <filter val="Yale-491"/>
            <filter val="Yale-492"/>
            <filter val="Yale-493"/>
            <filter val="Yale-494"/>
            <filter val="Yale-495"/>
            <filter val="Yale-496"/>
            <filter val="Yale-497"/>
            <filter val="Yale-498"/>
            <filter val="Yale-499"/>
            <filter val="Yale-500"/>
            <filter val="Yale-501"/>
            <filter val="Yale-502"/>
            <filter val="Yale-503"/>
            <filter val="Yale-504"/>
            <filter val="Yale-505"/>
            <filter val="Yale-506"/>
            <filter val="Yale-507"/>
            <filter val="Yale-508"/>
            <filter val="Yale-509"/>
            <filter val="Yale-510"/>
            <filter val="Yale-511"/>
            <filter val="Yale-512"/>
            <filter val="Yale-513"/>
            <filter val="Yale-514"/>
            <filter val="Yale-515"/>
            <filter val="Yale-516"/>
            <filter val="Yale-517"/>
            <filter val="Yale-518"/>
            <filter val="Yale-519"/>
            <filter val="Yale-520"/>
            <filter val="Yale-521"/>
            <filter val="Yale-522"/>
            <filter val="Yale-523"/>
            <filter val="Yale-524"/>
            <filter val="Yale-525"/>
            <filter val="Yale-526"/>
            <filter val="Yale-527"/>
            <filter val="Yale-528"/>
            <filter val="Yale-529"/>
            <filter val="Yale-530"/>
            <filter val="Yale-531"/>
            <filter val="Yale-532"/>
            <filter val="Yale-533"/>
            <filter val="Yale-534"/>
            <filter val="Yale-535"/>
            <filter val="Yale-536"/>
            <filter val="Yale-537"/>
            <filter val="Yale-538"/>
            <filter val="Yale-539"/>
            <filter val="Yale-540"/>
            <filter val="Yale-541"/>
            <filter val="Yale-542"/>
            <filter val="Yale-543"/>
            <filter val="Yale-544"/>
            <filter val="Yale-545"/>
            <filter val="Yale-546"/>
            <filter val="Yale-547"/>
            <filter val="Yale-548"/>
            <filter val="Yale-549"/>
            <filter val="Yale-550"/>
            <filter val="Yale-551"/>
            <filter val="Yale-552"/>
            <filter val="Yale-553"/>
            <filter val="Yale-554"/>
            <filter val="Yale-555"/>
            <filter val="Yale-556"/>
            <filter val="Yale-557"/>
            <filter val="Yale-558"/>
            <filter val="Yale-559"/>
            <filter val="Yale-560"/>
            <filter val="Yale-561"/>
            <filter val="Yale-562"/>
            <filter val="Yale-563"/>
            <filter val="Yale-564"/>
            <filter val="Yale-565"/>
            <filter val="Yale-567"/>
            <filter val="Yale-568"/>
            <filter val="Yale-569"/>
            <filter val="Yale-570"/>
            <filter val="Yale-571"/>
            <filter val="Yale-572"/>
            <filter val="Yale-573"/>
            <filter val="Yale-574"/>
            <filter val="Yale-575"/>
            <filter val="Yale-576"/>
            <filter val="Yale-577"/>
            <filter val="Yale-578"/>
            <filter val="Yale-579"/>
            <filter val="Yale-580"/>
            <filter val="Yale-581"/>
            <filter val="Yale-582"/>
            <filter val="Yale-583"/>
            <filter val="Yale-584"/>
            <filter val="Yale-585"/>
            <filter val="Yale-586"/>
            <filter val="Yale-587"/>
            <filter val="Yale-588"/>
            <filter val="Yale-589"/>
            <filter val="Yale-590"/>
            <filter val="Yale-591"/>
            <filter val="Yale-592"/>
            <filter val="Yale-593"/>
            <filter val="Yale-594"/>
            <filter val="Yale-595"/>
            <filter val="Yale-596"/>
            <filter val="Yale-597"/>
            <filter val="Yale-598"/>
            <filter val="Yale-599"/>
            <filter val="Yale-600"/>
            <filter val="Yale-601"/>
            <filter val="Yale-602"/>
            <filter val="Yale-603"/>
            <filter val="Yale-604"/>
            <filter val="Yale-605"/>
            <filter val="Yale-606"/>
            <filter val="Yale-607"/>
            <filter val="Yale-608"/>
            <filter val="Yale-609"/>
            <filter val="Yale-610"/>
            <filter val="Yale-611"/>
            <filter val="Yale-612"/>
            <filter val="Yale-613"/>
            <filter val="Yale-614"/>
            <filter val="Yale-615"/>
            <filter val="Yale-616"/>
            <filter val="Yale-617"/>
            <filter val="Yale-618"/>
            <filter val="Yale-619"/>
            <filter val="Yale-620"/>
            <filter val="Yale-621"/>
            <filter val="Yale-622"/>
            <filter val="Yale-623"/>
            <filter val="Yale-624"/>
            <filter val="Yale-625"/>
            <filter val="Yale-626"/>
            <filter val="Yale-627"/>
            <filter val="Yale-628"/>
            <filter val="Yale-629"/>
            <filter val="Yale-630"/>
            <filter val="Yale-631"/>
            <filter val="Yale-632"/>
            <filter val="Yale-633"/>
            <filter val="Yale-634"/>
            <filter val="Yale-635"/>
            <filter val="Yale-636"/>
            <filter val="Yale-637"/>
            <filter val="Yale-638"/>
            <filter val="Yale-639"/>
            <filter val="Yale-640"/>
            <filter val="Yale-641"/>
            <filter val="Yale-642"/>
            <filter val="Yale-643"/>
            <filter val="Yale-644"/>
            <filter val="Yale-645"/>
            <filter val="Yale-646"/>
            <filter val="Yale-647"/>
            <filter val="Yale-648"/>
            <filter val="Yale-649"/>
            <filter val="Yale-650"/>
            <filter val="Yale-651"/>
            <filter val="Yale-652"/>
            <filter val="Yale-653"/>
            <filter val="Yale-654"/>
            <filter val="Yale-655"/>
            <filter val="Yale-656"/>
            <filter val="Yale-657"/>
            <filter val="Yale-658"/>
            <filter val="Yale-659"/>
            <filter val="Yale-660"/>
            <filter val="Yale-661"/>
            <filter val="Yale-662"/>
            <filter val="Yale-663"/>
            <filter val="Yale-664"/>
            <filter val="Yale-665"/>
            <filter val="Yale-666"/>
            <filter val="Yale-667"/>
            <filter val="Yale-668"/>
            <filter val="Yale-669"/>
            <filter val="Yale-670"/>
            <filter val="Yale-671"/>
            <filter val="Yale-672"/>
            <filter val="Yale-673"/>
            <filter val="Yale-674"/>
            <filter val="Yale-675"/>
            <filter val="Yale-676"/>
            <filter val="Yale-677"/>
            <filter val="Yale-678"/>
            <filter val="Yale-679"/>
            <filter val="Yale-680"/>
            <filter val="Yale-681"/>
            <filter val="Yale-682"/>
            <filter val="Yale-S001"/>
            <filter val="Yale-S002"/>
            <filter val="Yale-S003"/>
            <filter val="Yale-S004"/>
            <filter val="Yale-S005"/>
            <filter val="Yale-S006"/>
            <filter val="Yale-S007"/>
            <filter val="Yale-S008"/>
            <filter val="Yale-S009"/>
            <filter val="Yale-S010"/>
            <filter val="Yale-S011"/>
            <filter val="Yale-S012"/>
            <filter val="Yale-S013"/>
            <filter val="Yale-S014"/>
            <filter val="Yale-S015"/>
            <filter val="Yale-S016"/>
            <filter val="Yale-S017"/>
            <filter val="Yale-S018"/>
            <filter val="Yale-S019"/>
            <filter val="Yale-S020"/>
            <filter val="Yale-S021"/>
            <filter val="Yale-S022"/>
            <filter val="Yale-S023"/>
            <filter val="Yale-S024"/>
            <filter val="Yale-S025"/>
            <filter val="Yale-S046"/>
            <filter val="Yale-S047"/>
            <filter val="Yale-S048"/>
            <filter val="Yale-S049"/>
            <filter val="Yale-S050"/>
            <filter val="Yale-S051"/>
            <filter val="Yale-S100"/>
            <filter val="Yale-S101"/>
            <filter val="Yale-S102"/>
            <filter val="Yale-S103"/>
            <filter val="Yale-S104"/>
            <filter val="Yale-S105"/>
            <filter val="Yale-S106"/>
            <filter val="Yale-S107"/>
            <filter val="Yale-S109"/>
            <filter val="Yale-S110"/>
            <filter val="Yale-S111"/>
            <filter val="Yale-S112"/>
            <filter val="Yale-S114"/>
            <filter val="Yale-S115"/>
            <filter val="Yale-S116"/>
            <filter val="Yale-S118"/>
            <filter val="Yale-S119"/>
            <filter val="Yale-S120"/>
            <filter val="Yale-S121"/>
            <filter val="Yale-S122"/>
            <filter val="Yale-S123"/>
            <filter val="Yale-S124"/>
            <filter val="Yale-S125"/>
            <filter val="Yale-S126"/>
            <filter val="Yale-S131"/>
            <filter val="Yale-S132"/>
            <filter val="Yale-S133"/>
            <filter val="Yale-S135"/>
            <filter val="Yale-S137"/>
            <filter val="Yale-S139"/>
            <filter val="Yale-S140"/>
            <filter val="Yale-S141"/>
            <filter val="Yale-S142"/>
            <filter val="Yale-S143"/>
            <filter val="Yale-S144"/>
            <filter val="Yale-S145"/>
            <filter val="Yale-S146"/>
            <filter val="Yale-S147"/>
            <filter val="Yale-S148"/>
            <filter val="Yale-S149"/>
            <filter val="Yale-S150"/>
            <filter val="Yale-S151"/>
            <filter val="Yale-S153"/>
            <filter val="Yale-S154"/>
            <filter val="Yale-S193"/>
            <filter val="Yale-S197"/>
            <filter val="Yale-S198"/>
            <filter val="Yale-S199"/>
            <filter val="Yale-S206"/>
            <filter val="Yale-S207"/>
            <filter val="Yale-S220"/>
            <filter val="Yale-S221"/>
            <filter val="Yale-S224"/>
            <filter val="Yale-S229"/>
            <filter val="Yale-S230"/>
            <filter val="Yale-S233"/>
            <filter val="Yale-S234"/>
            <filter val="Yale-S235"/>
            <filter val="Yale-S238"/>
            <filter val="Yale-S239"/>
            <filter val="Yale-S241"/>
            <filter val="Yale-S242"/>
            <filter val="Yale-S247"/>
            <filter val="Yale-S249"/>
            <filter val="Yale-S250"/>
            <filter val="Yale-S251"/>
            <filter val="Yale-S252"/>
            <filter val="Yale-S253"/>
            <filter val="Yale-S254"/>
            <filter val="Yale-S255"/>
            <filter val="Yale-S256"/>
            <filter val="Yale-S260"/>
            <filter val="Yale-S261"/>
            <filter val="Yale-S262"/>
            <filter val="Yale-S263"/>
            <filter val="Yale-S264"/>
            <filter val="Yale-S265"/>
            <filter val="Yale-S266"/>
          </filters>
        </filterColumn>
        <filterColumn colId="6">
          <filters>
            <filter val="Baptist Health"/>
            <filter val="Fair Haven CHC"/>
            <filter val="J Peccia"/>
            <filter val="OK State"/>
            <filter val="Puerto Rico"/>
            <filter val="VA Hospital"/>
          </filters>
        </filterColumn>
      </autoFilter>
    </customSheetView>
    <customSheetView guid="{8F51D6F1-9462-4B83-9ED5-2A685CA72AA0}" filter="1" showAutoFilter="1">
      <pageMargins left="0.7" right="0.7" top="0.75" bottom="0.75" header="0.3" footer="0.3"/>
      <autoFilter ref="A1:AI2359" xr:uid="{00000000-0000-0000-0000-000000000000}">
        <filterColumn colId="3">
          <filters>
            <filter val="MB014"/>
            <filter val="MinION-Joseph"/>
            <filter val="MP003 / CV012"/>
            <filter val="MP011"/>
            <filter val="not found"/>
            <filter val="OT013"/>
            <filter val="OT015"/>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558"/>
            <filter val="Yale-1559"/>
            <filter val="Yale-1560"/>
            <filter val="Yale-1561"/>
            <filter val="Yale-1562"/>
            <filter val="Yale-1563"/>
            <filter val="Yale-1564"/>
            <filter val="Yale-1565"/>
            <filter val="Yale-1567"/>
            <filter val="Yale-1568"/>
            <filter val="Yale-1569"/>
            <filter val="Yale-1570"/>
            <filter val="Yale-1571"/>
            <filter val="Yale-1572"/>
            <filter val="Yale-1573"/>
            <filter val="Yale-1574"/>
            <filter val="Yale-1575"/>
            <filter val="Yale-1576"/>
            <filter val="Yale-1577"/>
            <filter val="Yale-1578"/>
            <filter val="Yale-1579"/>
            <filter val="Yale-1580"/>
            <filter val="Yale-1581"/>
            <filter val="Yale-1583"/>
            <filter val="Yale-1584"/>
            <filter val="Yale-1585"/>
            <filter val="Yale-1586"/>
            <filter val="Yale-1587"/>
            <filter val="Yale-1588"/>
            <filter val="Yale-1589"/>
            <filter val="Yale-1590"/>
            <filter val="Yale-1591"/>
            <filter val="Yale-1592"/>
            <filter val="Yale-1593"/>
            <filter val="Yale-1594"/>
            <filter val="Yale-1595"/>
            <filter val="Yale-1596"/>
            <filter val="Yale-1597"/>
            <filter val="Yale-1598"/>
            <filter val="Yale-1599"/>
            <filter val="Yale-1600"/>
            <filter val="Yale-1601"/>
            <filter val="Yale-1602"/>
            <filter val="Yale-1603"/>
            <filter val="Yale-1604"/>
            <filter val="Yale-1605"/>
            <filter val="Yale-1606"/>
            <filter val="Yale-1607"/>
            <filter val="Yale-1608"/>
            <filter val="Yale-1609"/>
            <filter val="Yale-1610"/>
            <filter val="Yale-1611"/>
            <filter val="Yale-1612"/>
            <filter val="Yale-1613"/>
            <filter val="Yale-1614"/>
            <filter val="Yale-1615"/>
            <filter val="Yale-1616"/>
            <filter val="Yale-1617"/>
            <filter val="Yale-1618"/>
            <filter val="Yale-1619"/>
            <filter val="Yale-1620"/>
            <filter val="Yale-1621"/>
            <filter val="Yale-1622"/>
            <filter val="Yale-1624"/>
            <filter val="Yale-1626"/>
            <filter val="Yale-1627"/>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5"/>
            <filter val="Yale-1646"/>
            <filter val="Yale-1647"/>
            <filter val="Yale-1648"/>
            <filter val="Yale-1650"/>
            <filter val="Yale-1651"/>
            <filter val="Yale-1652"/>
            <filter val="Yale-1653"/>
            <filter val="Yale-1654"/>
            <filter val="Yale-1655"/>
            <filter val="Yale-1656"/>
            <filter val="Yale-1657"/>
            <filter val="Yale-1658"/>
            <filter val="Yale-1659"/>
            <filter val="Yale-1661"/>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s>
        </filterColumn>
      </autoFilter>
    </customSheetView>
    <customSheetView guid="{01C17B8C-C3A6-437D-980C-13ADFF090B65}" filter="1" showAutoFilter="1">
      <pageMargins left="0.7" right="0.7" top="0.75" bottom="0.75" header="0.3" footer="0.3"/>
      <autoFilter ref="A1:AI1955" xr:uid="{00000000-0000-0000-0000-000000000000}"/>
    </customSheetView>
    <customSheetView guid="{A5B560C6-13F6-4DB8-A4DF-1FB235403D7D}" filter="1" showAutoFilter="1">
      <pageMargins left="0.7" right="0.7" top="0.75" bottom="0.75" header="0.3" footer="0.3"/>
      <autoFilter ref="A1:AI1955" xr:uid="{00000000-0000-0000-0000-000000000000}">
        <filterColumn colId="0">
          <filters>
            <filter val="Yale-001"/>
            <filter val="Yale-002"/>
            <filter val="Yale-003"/>
            <filter val="Yale-004"/>
            <filter val="Yale-005"/>
            <filter val="Yale-006"/>
            <filter val="Yale-007"/>
            <filter val="Yale-008"/>
            <filter val="Yale-009"/>
            <filter val="Yale-010"/>
            <filter val="Yale-011"/>
            <filter val="Yale-012"/>
            <filter val="Yale-013"/>
            <filter val="Yale-014"/>
            <filter val="Yale-016"/>
            <filter val="Yale-017"/>
            <filter val="Yale-018"/>
            <filter val="Yale-019"/>
            <filter val="Yale-020"/>
            <filter val="Yale-021"/>
            <filter val="Yale-022"/>
            <filter val="Yale-023"/>
            <filter val="Yale-024"/>
            <filter val="Yale-025"/>
            <filter val="Yale-026"/>
            <filter val="Yale-027"/>
            <filter val="Yale-028"/>
            <filter val="Yale-029"/>
            <filter val="Yale-030"/>
            <filter val="Yale-031"/>
            <filter val="Yale-032"/>
            <filter val="Yale-033"/>
            <filter val="Yale-034"/>
            <filter val="Yale-035"/>
            <filter val="Yale-036"/>
            <filter val="Yale-037"/>
            <filter val="Yale-038"/>
            <filter val="Yale-039"/>
            <filter val="Yale-040"/>
            <filter val="Yale-041"/>
            <filter val="Yale-042"/>
            <filter val="Yale-043"/>
            <filter val="Yale-044"/>
            <filter val="Yale-045"/>
            <filter val="Yale-046"/>
            <filter val="Yale-047"/>
            <filter val="Yale-048"/>
            <filter val="Yale-049"/>
            <filter val="Yale-050"/>
            <filter val="Yale-050S"/>
            <filter val="Yale-051"/>
            <filter val="Yale-052"/>
            <filter val="Yale-053"/>
            <filter val="Yale-054"/>
            <filter val="Yale-055"/>
            <filter val="Yale-056"/>
            <filter val="Yale-057"/>
            <filter val="Yale-058"/>
            <filter val="Yale-059"/>
            <filter val="Yale-060"/>
            <filter val="Yale-061"/>
            <filter val="Yale-062"/>
            <filter val="Yale-065"/>
            <filter val="Yale-066"/>
            <filter val="Yale-067"/>
            <filter val="Yale-068"/>
            <filter val="Yale-070"/>
            <filter val="Yale-072"/>
            <filter val="Yale-073"/>
            <filter val="Yale-075"/>
            <filter val="Yale-076"/>
            <filter val="Yale-077"/>
            <filter val="Yale-078_dup"/>
            <filter val="Yale-079"/>
            <filter val="Yale-080"/>
            <filter val="Yale-081"/>
            <filter val="Yale-082"/>
            <filter val="Yale-083"/>
            <filter val="Yale-084"/>
            <filter val="Yale-085"/>
            <filter val="Yale-086"/>
            <filter val="Yale-087"/>
            <filter val="Yale-088"/>
            <filter val="Yale-089"/>
            <filter val="Yale-090"/>
            <filter val="Yale-091"/>
            <filter val="Yale-092"/>
            <filter val="Yale-093"/>
            <filter val="Yale-094"/>
            <filter val="Yale-095"/>
            <filter val="Yale-096"/>
            <filter val="Yale-097"/>
            <filter val="Yale-098"/>
            <filter val="Yale-099"/>
            <filter val="Yale-100"/>
            <filter val="Yale-1000"/>
            <filter val="Yale-1001"/>
            <filter val="Yale-1002"/>
            <filter val="Yale-1003"/>
            <filter val="Yale-1004"/>
            <filter val="Yale-1005"/>
            <filter val="Yale-1006"/>
            <filter val="Yale-1007"/>
            <filter val="Yale-1008"/>
            <filter val="Yale-1009"/>
            <filter val="Yale-101"/>
            <filter val="Yale-1010"/>
            <filter val="Yale-1011"/>
            <filter val="Yale-1012"/>
            <filter val="Yale-1013"/>
            <filter val="Yale-1014"/>
            <filter val="Yale-1015"/>
            <filter val="Yale-1016"/>
            <filter val="Yale-1017"/>
            <filter val="Yale-1018"/>
            <filter val="Yale-1019"/>
            <filter val="Yale-102"/>
            <filter val="Yale-1020"/>
            <filter val="Yale-1021"/>
            <filter val="Yale-1022"/>
            <filter val="Yale-1023"/>
            <filter val="Yale-1024"/>
            <filter val="Yale-1025"/>
            <filter val="Yale-1026"/>
            <filter val="Yale-1027"/>
            <filter val="Yale-1028"/>
            <filter val="Yale-1029"/>
            <filter val="Yale-103"/>
            <filter val="Yale-1030"/>
            <filter val="Yale-1031"/>
            <filter val="Yale-1032"/>
            <filter val="Yale-1033"/>
            <filter val="Yale-1034"/>
            <filter val="Yale-1035"/>
            <filter val="Yale-1036"/>
            <filter val="Yale-1037"/>
            <filter val="Yale-1038"/>
            <filter val="Yale-1039"/>
            <filter val="Yale-104"/>
            <filter val="Yale-1040"/>
            <filter val="Yale-1041"/>
            <filter val="Yale-1042"/>
            <filter val="Yale-1043"/>
            <filter val="Yale-1044"/>
            <filter val="Yale-1045"/>
            <filter val="Yale-1046"/>
            <filter val="Yale-1047"/>
            <filter val="Yale-1048"/>
            <filter val="Yale-1049"/>
            <filter val="Yale-105"/>
            <filter val="Yale-1050"/>
            <filter val="Yale-1051"/>
            <filter val="Yale-1052"/>
            <filter val="Yale-1053"/>
            <filter val="Yale-1054"/>
            <filter val="Yale-1055"/>
            <filter val="Yale-1056"/>
            <filter val="Yale-1057"/>
            <filter val="Yale-1058"/>
            <filter val="Yale-1059"/>
            <filter val="Yale-106"/>
            <filter val="Yale-1060"/>
            <filter val="Yale-1061"/>
            <filter val="Yale-1062"/>
            <filter val="Yale-1063"/>
            <filter val="Yale-1064"/>
            <filter val="Yale-1065"/>
            <filter val="Yale-1066"/>
            <filter val="Yale-1067"/>
            <filter val="Yale-1068"/>
            <filter val="Yale-1069"/>
            <filter val="Yale-107"/>
            <filter val="Yale-1070"/>
            <filter val="Yale-1071"/>
            <filter val="Yale-1072"/>
            <filter val="Yale-1073"/>
            <filter val="Yale-1074"/>
            <filter val="Yale-1075"/>
            <filter val="Yale-1076"/>
            <filter val="Yale-1077"/>
            <filter val="Yale-1078"/>
            <filter val="Yale-1079"/>
            <filter val="Yale-108"/>
            <filter val="Yale-1080"/>
            <filter val="Yale-1081"/>
            <filter val="Yale-1082"/>
            <filter val="Yale-1083"/>
            <filter val="Yale-1084"/>
            <filter val="Yale-1085"/>
            <filter val="Yale-1086"/>
            <filter val="Yale-1087"/>
            <filter val="Yale-1088"/>
            <filter val="Yale-1089"/>
            <filter val="Yale-109"/>
            <filter val="Yale-1090"/>
            <filter val="Yale-1091"/>
            <filter val="Yale-1092"/>
            <filter val="Yale-1093"/>
            <filter val="Yale-1094"/>
            <filter val="Yale-1095"/>
            <filter val="Yale-1096"/>
            <filter val="Yale-1097"/>
            <filter val="Yale-1098"/>
            <filter val="Yale-1099"/>
            <filter val="Yale-110"/>
            <filter val="Yale-1100"/>
            <filter val="Yale-1101"/>
            <filter val="Yale-1102"/>
            <filter val="Yale-1103"/>
            <filter val="Yale-1104"/>
            <filter val="Yale-1105"/>
            <filter val="Yale-1106"/>
            <filter val="Yale-1107"/>
            <filter val="Yale-1108"/>
            <filter val="Yale-1109"/>
            <filter val="Yale-111"/>
            <filter val="Yale-1110"/>
            <filter val="Yale-1111"/>
            <filter val="Yale-1112"/>
            <filter val="Yale-1113"/>
            <filter val="Yale-1114"/>
            <filter val="Yale-1115"/>
            <filter val="Yale-1116"/>
            <filter val="Yale-1117"/>
            <filter val="Yale-1118"/>
            <filter val="Yale-1119"/>
            <filter val="Yale-112"/>
            <filter val="Yale-1120"/>
            <filter val="Yale-1121"/>
            <filter val="Yale-1122"/>
            <filter val="Yale-1123"/>
            <filter val="Yale-1124"/>
            <filter val="Yale-1125"/>
            <filter val="Yale-1126"/>
            <filter val="Yale-1127"/>
            <filter val="Yale-1128"/>
            <filter val="Yale-1129"/>
            <filter val="Yale-113"/>
            <filter val="Yale-1130"/>
            <filter val="Yale-1131"/>
            <filter val="Yale-1132"/>
            <filter val="Yale-1133"/>
            <filter val="Yale-1134"/>
            <filter val="Yale-1135"/>
            <filter val="Yale-1136"/>
            <filter val="Yale-1137"/>
            <filter val="Yale-1138"/>
            <filter val="Yale-1139"/>
            <filter val="Yale-114"/>
            <filter val="Yale-1140"/>
            <filter val="Yale-1141"/>
            <filter val="Yale-1142"/>
            <filter val="Yale-1143"/>
            <filter val="Yale-1144"/>
            <filter val="Yale-1145"/>
            <filter val="Yale-1146"/>
            <filter val="Yale-1147"/>
            <filter val="Yale-1148"/>
            <filter val="Yale-1149"/>
            <filter val="Yale-115"/>
            <filter val="Yale-1150"/>
            <filter val="Yale-1151"/>
            <filter val="Yale-1152"/>
            <filter val="Yale-1153"/>
            <filter val="Yale-1154"/>
            <filter val="Yale-1155"/>
            <filter val="Yale-1156"/>
            <filter val="Yale-1157"/>
            <filter val="Yale-1158"/>
            <filter val="Yale-1159"/>
            <filter val="Yale-116"/>
            <filter val="Yale-1160"/>
            <filter val="Yale-1161"/>
            <filter val="Yale-1162"/>
            <filter val="Yale-1163"/>
            <filter val="Yale-1164"/>
            <filter val="Yale-1165"/>
            <filter val="Yale-1166"/>
            <filter val="Yale-1167"/>
            <filter val="Yale-1168"/>
            <filter val="Yale-1169"/>
            <filter val="Yale-117"/>
            <filter val="Yale-1170"/>
            <filter val="Yale-1171"/>
            <filter val="Yale-1172"/>
            <filter val="Yale-1173"/>
            <filter val="Yale-1174"/>
            <filter val="Yale-1175"/>
            <filter val="Yale-1176"/>
            <filter val="Yale-1177"/>
            <filter val="Yale-1178"/>
            <filter val="Yale-1179"/>
            <filter val="Yale-118"/>
            <filter val="Yale-1180"/>
            <filter val="Yale-1181"/>
            <filter val="Yale-1182"/>
            <filter val="Yale-1183"/>
            <filter val="Yale-1184"/>
            <filter val="Yale-1185"/>
            <filter val="Yale-1186"/>
            <filter val="Yale-1187"/>
            <filter val="Yale-1188"/>
            <filter val="Yale-1189"/>
            <filter val="Yale-119"/>
            <filter val="Yale-1190"/>
            <filter val="Yale-1191"/>
            <filter val="Yale-1192"/>
            <filter val="Yale-1193"/>
            <filter val="Yale-1194"/>
            <filter val="Yale-1195"/>
            <filter val="Yale-1196"/>
            <filter val="Yale-1198"/>
            <filter val="Yale-1199"/>
            <filter val="Yale-120"/>
            <filter val="Yale-1200"/>
            <filter val="Yale-1201"/>
            <filter val="Yale-1202"/>
            <filter val="Yale-1203"/>
            <filter val="Yale-1204"/>
            <filter val="Yale-1205"/>
            <filter val="Yale-1206"/>
            <filter val="Yale-1207"/>
            <filter val="Yale-1208"/>
            <filter val="Yale-1209"/>
            <filter val="Yale-121"/>
            <filter val="Yale-121_dup"/>
            <filter val="Yale-1210"/>
            <filter val="Yale-1211"/>
            <filter val="Yale-1212"/>
            <filter val="Yale-1213"/>
            <filter val="Yale-1214"/>
            <filter val="Yale-1215"/>
            <filter val="Yale-1216"/>
            <filter val="Yale-1217"/>
            <filter val="Yale-1218"/>
            <filter val="Yale-1219"/>
            <filter val="Yale-122"/>
            <filter val="Yale-1220"/>
            <filter val="Yale-1221"/>
            <filter val="Yale-1222"/>
            <filter val="Yale-1223"/>
            <filter val="Yale-1224"/>
            <filter val="Yale-1225"/>
            <filter val="Yale-1226"/>
            <filter val="Yale-1227"/>
            <filter val="Yale-1228"/>
            <filter val="Yale-1229"/>
            <filter val="Yale-123"/>
            <filter val="Yale-1230"/>
            <filter val="Yale-1231"/>
            <filter val="Yale-1232"/>
            <filter val="Yale-1233"/>
            <filter val="Yale-1234"/>
            <filter val="Yale-1235"/>
            <filter val="Yale-1236"/>
            <filter val="Yale-1237"/>
            <filter val="Yale-1238"/>
            <filter val="Yale-1239"/>
            <filter val="Yale-124"/>
            <filter val="Yale-1240"/>
            <filter val="Yale-1241"/>
            <filter val="Yale-1242"/>
            <filter val="Yale-1243"/>
            <filter val="Yale-1244"/>
            <filter val="Yale-1245"/>
            <filter val="Yale-1246"/>
            <filter val="Yale-1247"/>
            <filter val="Yale-1248"/>
            <filter val="Yale-1249"/>
            <filter val="Yale-125"/>
            <filter val="Yale-1250"/>
            <filter val="Yale-1251"/>
            <filter val="Yale-1252"/>
            <filter val="Yale-1253"/>
            <filter val="Yale-1254"/>
            <filter val="Yale-1255"/>
            <filter val="Yale-1256"/>
            <filter val="Yale-1257"/>
            <filter val="Yale-1258"/>
            <filter val="Yale-1259"/>
            <filter val="Yale-126"/>
            <filter val="Yale-1260"/>
            <filter val="Yale-1261"/>
            <filter val="Yale-1262"/>
            <filter val="Yale-1263"/>
            <filter val="Yale-1264"/>
            <filter val="Yale-1265"/>
            <filter val="Yale-1266"/>
            <filter val="Yale-1267"/>
            <filter val="Yale-1268"/>
            <filter val="Yale-1269"/>
            <filter val="Yale-127"/>
            <filter val="Yale-1270"/>
            <filter val="Yale-1271"/>
            <filter val="Yale-1272"/>
            <filter val="Yale-1273"/>
            <filter val="Yale-1274"/>
            <filter val="Yale-1275"/>
            <filter val="Yale-1276"/>
            <filter val="Yale-1277"/>
            <filter val="Yale-1278"/>
            <filter val="Yale-1279"/>
            <filter val="Yale-128"/>
            <filter val="Yale-1280"/>
            <filter val="Yale-1281"/>
            <filter val="Yale-1282"/>
            <filter val="Yale-1283"/>
            <filter val="Yale-1284"/>
            <filter val="Yale-1285"/>
            <filter val="Yale-1286"/>
            <filter val="Yale-1287"/>
            <filter val="Yale-1288"/>
            <filter val="Yale-1289"/>
            <filter val="Yale-129"/>
            <filter val="Yale-1290"/>
            <filter val="Yale-1291"/>
            <filter val="Yale-1292"/>
            <filter val="Yale-1293"/>
            <filter val="Yale-1294"/>
            <filter val="Yale-1295"/>
            <filter val="Yale-1296"/>
            <filter val="Yale-1297"/>
            <filter val="Yale-1298"/>
            <filter val="Yale-1299"/>
            <filter val="Yale-130"/>
            <filter val="Yale-1300"/>
            <filter val="Yale-1301"/>
            <filter val="Yale-1302"/>
            <filter val="Yale-1303"/>
            <filter val="Yale-1304"/>
            <filter val="Yale-1305"/>
            <filter val="Yale-1306"/>
            <filter val="Yale-1307"/>
            <filter val="Yale-1308"/>
            <filter val="Yale-1309"/>
            <filter val="Yale-131"/>
            <filter val="Yale-1310"/>
            <filter val="Yale-1311"/>
            <filter val="Yale-1312"/>
            <filter val="Yale-1313"/>
            <filter val="Yale-1314"/>
            <filter val="Yale-1315"/>
            <filter val="Yale-1316"/>
            <filter val="Yale-1317"/>
            <filter val="Yale-1318"/>
            <filter val="Yale-1319"/>
            <filter val="Yale-132"/>
            <filter val="Yale-1320"/>
            <filter val="Yale-1321"/>
            <filter val="Yale-1322"/>
            <filter val="Yale-1323"/>
            <filter val="Yale-1324"/>
            <filter val="Yale-1325"/>
            <filter val="Yale-1326"/>
            <filter val="Yale-1327"/>
            <filter val="Yale-1328"/>
            <filter val="Yale-1329"/>
            <filter val="Yale-133"/>
            <filter val="Yale-1330"/>
            <filter val="Yale-1331"/>
            <filter val="Yale-1332"/>
            <filter val="Yale-1333"/>
            <filter val="Yale-1334"/>
            <filter val="Yale-1335"/>
            <filter val="Yale-1336"/>
            <filter val="Yale-1337"/>
            <filter val="Yale-1338"/>
            <filter val="Yale-1339"/>
            <filter val="Yale-134"/>
            <filter val="Yale-1340"/>
            <filter val="Yale-1341"/>
            <filter val="Yale-1342"/>
            <filter val="Yale-1343"/>
            <filter val="Yale-1344"/>
            <filter val="Yale-1345"/>
            <filter val="Yale-1346"/>
            <filter val="Yale-1347"/>
            <filter val="Yale-1348"/>
            <filter val="Yale-1349"/>
            <filter val="Yale-135"/>
            <filter val="Yale-1350"/>
            <filter val="Yale-1351"/>
            <filter val="Yale-1352"/>
            <filter val="Yale-1353"/>
            <filter val="Yale-1354"/>
            <filter val="Yale-1355"/>
            <filter val="Yale-1356"/>
            <filter val="Yale-1357"/>
            <filter val="Yale-1358"/>
            <filter val="Yale-1359"/>
            <filter val="Yale-1360"/>
            <filter val="Yale-1361"/>
            <filter val="Yale-1362"/>
            <filter val="Yale-1363"/>
            <filter val="Yale-1364"/>
            <filter val="Yale-1365"/>
            <filter val="Yale-1366"/>
            <filter val="Yale-1369"/>
            <filter val="Yale-137"/>
            <filter val="Yale-1370"/>
            <filter val="Yale-1371"/>
            <filter val="Yale-1372"/>
            <filter val="Yale-1373"/>
            <filter val="Yale-1374"/>
            <filter val="Yale-1375"/>
            <filter val="Yale-1376"/>
            <filter val="Yale-1377"/>
            <filter val="Yale-1378"/>
            <filter val="Yale-1379"/>
            <filter val="Yale-138"/>
            <filter val="Yale-1380"/>
            <filter val="Yale-1382"/>
            <filter val="Yale-1383"/>
            <filter val="Yale-1384"/>
            <filter val="Yale-1385"/>
            <filter val="Yale-1386"/>
            <filter val="Yale-1387"/>
            <filter val="Yale-1388"/>
            <filter val="Yale-1389"/>
            <filter val="Yale-139"/>
            <filter val="Yale-1390"/>
            <filter val="Yale-1391"/>
            <filter val="Yale-1392"/>
            <filter val="Yale-1393"/>
            <filter val="Yale-1394"/>
            <filter val="Yale-1395"/>
            <filter val="Yale-1396"/>
            <filter val="Yale-1397"/>
            <filter val="Yale-1398"/>
            <filter val="Yale-1399"/>
            <filter val="Yale-140"/>
            <filter val="Yale-1400"/>
            <filter val="Yale-1401"/>
            <filter val="Yale-1402"/>
            <filter val="Yale-1403"/>
            <filter val="Yale-1404"/>
            <filter val="Yale-1405"/>
            <filter val="Yale-1406"/>
            <filter val="Yale-1407"/>
            <filter val="Yale-1408"/>
            <filter val="Yale-1409"/>
            <filter val="Yale-141"/>
            <filter val="Yale-1410"/>
            <filter val="Yale-1411"/>
            <filter val="Yale-1412"/>
            <filter val="Yale-1413"/>
            <filter val="Yale-1414"/>
            <filter val="Yale-1415"/>
            <filter val="Yale-1416"/>
            <filter val="Yale-1417"/>
            <filter val="Yale-1418"/>
            <filter val="Yale-1419"/>
            <filter val="Yale-142"/>
            <filter val="Yale-1420"/>
            <filter val="Yale-1421"/>
            <filter val="Yale-1422"/>
            <filter val="Yale-1423"/>
            <filter val="Yale-1424"/>
            <filter val="Yale-1425"/>
            <filter val="Yale-1426"/>
            <filter val="Yale-1427"/>
            <filter val="Yale-1428"/>
            <filter val="Yale-1429"/>
            <filter val="Yale-143"/>
            <filter val="Yale-1430"/>
            <filter val="Yale-1431"/>
            <filter val="Yale-1432"/>
            <filter val="Yale-1433"/>
            <filter val="Yale-1434"/>
            <filter val="Yale-1435"/>
            <filter val="Yale-1436"/>
            <filter val="Yale-1437"/>
            <filter val="Yale-1438"/>
            <filter val="Yale-1439"/>
            <filter val="Yale-144"/>
            <filter val="Yale-1440"/>
            <filter val="Yale-1441"/>
            <filter val="Yale-1442"/>
            <filter val="Yale-1443"/>
            <filter val="Yale-1444"/>
            <filter val="Yale-1445"/>
            <filter val="Yale-1446"/>
            <filter val="Yale-1447"/>
            <filter val="Yale-1448"/>
            <filter val="Yale-1449"/>
            <filter val="Yale-145"/>
            <filter val="Yale-1450"/>
            <filter val="Yale-1451"/>
            <filter val="Yale-1452"/>
            <filter val="Yale-1453"/>
            <filter val="Yale-1454"/>
            <filter val="Yale-1455"/>
            <filter val="Yale-1456"/>
            <filter val="Yale-1457"/>
            <filter val="Yale-1458"/>
            <filter val="Yale-146"/>
            <filter val="Yale-1461"/>
            <filter val="Yale-1462"/>
            <filter val="Yale-1463"/>
            <filter val="Yale-1464"/>
            <filter val="Yale-1465"/>
            <filter val="Yale-1466"/>
            <filter val="Yale-1467"/>
            <filter val="Yale-1468"/>
            <filter val="Yale-1469"/>
            <filter val="Yale-147"/>
            <filter val="Yale-1470"/>
            <filter val="Yale-1471"/>
            <filter val="Yale-1472"/>
            <filter val="Yale-1473"/>
            <filter val="Yale-1474"/>
            <filter val="Yale-1475"/>
            <filter val="Yale-1476"/>
            <filter val="Yale-1477"/>
            <filter val="Yale-1478"/>
            <filter val="Yale-1479"/>
            <filter val="Yale-148"/>
            <filter val="Yale-1480"/>
            <filter val="Yale-1481"/>
            <filter val="Yale-1482"/>
            <filter val="Yale-1483"/>
            <filter val="Yale-1484"/>
            <filter val="Yale-1485"/>
            <filter val="Yale-1486"/>
            <filter val="Yale-1487"/>
            <filter val="Yale-1488"/>
            <filter val="Yale-1489"/>
            <filter val="Yale-149"/>
            <filter val="Yale-1490"/>
            <filter val="Yale-1491"/>
            <filter val="Yale-1492"/>
            <filter val="Yale-1493"/>
            <filter val="Yale-1494"/>
            <filter val="Yale-1495"/>
            <filter val="Yale-1496"/>
            <filter val="Yale-1497"/>
            <filter val="Yale-1498"/>
            <filter val="Yale-1499"/>
            <filter val="Yale-150"/>
            <filter val="Yale-1500"/>
            <filter val="Yale-1501"/>
            <filter val="Yale-1502"/>
            <filter val="Yale-1503"/>
            <filter val="Yale-1504"/>
            <filter val="Yale-1505"/>
            <filter val="Yale-1506"/>
            <filter val="Yale-1507"/>
            <filter val="Yale-1508"/>
            <filter val="Yale-1509"/>
            <filter val="Yale-151"/>
            <filter val="Yale-1510"/>
            <filter val="Yale-1511"/>
            <filter val="Yale-1512"/>
            <filter val="Yale-1513"/>
            <filter val="Yale-1514"/>
            <filter val="Yale-1515"/>
            <filter val="Yale-1516"/>
            <filter val="Yale-1517"/>
            <filter val="Yale-1518"/>
            <filter val="Yale-1519"/>
            <filter val="Yale-1520"/>
            <filter val="Yale-1521"/>
            <filter val="Yale-1522"/>
            <filter val="Yale-1523"/>
            <filter val="Yale-1524"/>
            <filter val="Yale-1525"/>
            <filter val="Yale-1526"/>
            <filter val="Yale-1527"/>
            <filter val="Yale-1528"/>
            <filter val="Yale-1529"/>
            <filter val="Yale-153"/>
            <filter val="Yale-1530"/>
            <filter val="Yale-1531"/>
            <filter val="Yale-1532"/>
            <filter val="Yale-1533"/>
            <filter val="Yale-1534"/>
            <filter val="Yale-1535"/>
            <filter val="Yale-1536"/>
            <filter val="Yale-1537"/>
            <filter val="Yale-1538"/>
            <filter val="Yale-1539"/>
            <filter val="Yale-1540"/>
            <filter val="Yale-1541"/>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4"/>
            <filter val="Yale-1645"/>
            <filter val="Yale-1646"/>
            <filter val="Yale-1647"/>
            <filter val="Yale-1648"/>
            <filter val="Yale-1649"/>
            <filter val="Yale-1650"/>
            <filter val="Yale-1651"/>
            <filter val="Yale-1652"/>
            <filter val="Yale-1653"/>
            <filter val="Yale-1654"/>
            <filter val="Yale-1655"/>
            <filter val="Yale-1656"/>
            <filter val="Yale-1657"/>
            <filter val="Yale-1658"/>
            <filter val="Yale-1659"/>
            <filter val="Yale-1660"/>
            <filter val="Yale-1661"/>
            <filter val="Yale-1662"/>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 val="Yale-1980"/>
            <filter val="Yale-1981"/>
            <filter val="Yale-1982"/>
            <filter val="Yale-1983"/>
            <filter val="Yale-1984"/>
            <filter val="Yale-1985"/>
            <filter val="Yale-1986"/>
            <filter val="Yale-1987"/>
            <filter val="Yale-1988"/>
            <filter val="Yale-1989"/>
            <filter val="Yale-199"/>
            <filter val="Yale-1990"/>
            <filter val="Yale-1991"/>
            <filter val="Yale-200"/>
            <filter val="Yale-201"/>
            <filter val="Yale-202"/>
            <filter val="Yale-203"/>
            <filter val="Yale-204"/>
            <filter val="Yale-205"/>
            <filter val="Yale-206"/>
            <filter val="Yale-207"/>
            <filter val="Yale-208"/>
            <filter val="Yale-209"/>
            <filter val="Yale-210"/>
            <filter val="Yale-211"/>
            <filter val="Yale-212"/>
            <filter val="Yale-213"/>
            <filter val="Yale-214"/>
            <filter val="Yale-215"/>
            <filter val="Yale-216"/>
            <filter val="Yale-217"/>
            <filter val="Yale-218"/>
            <filter val="Yale-219"/>
            <filter val="Yale-220"/>
            <filter val="Yale-221"/>
            <filter val="Yale-222"/>
            <filter val="Yale-223"/>
            <filter val="Yale-224"/>
            <filter val="Yale-225"/>
            <filter val="Yale-226"/>
            <filter val="Yale-227"/>
            <filter val="Yale-228"/>
            <filter val="Yale-229"/>
            <filter val="Yale-230"/>
            <filter val="Yale-231"/>
            <filter val="Yale-232"/>
            <filter val="Yale-233"/>
            <filter val="Yale-234"/>
            <filter val="Yale-235"/>
            <filter val="Yale-236"/>
            <filter val="Yale-237"/>
            <filter val="Yale-238"/>
            <filter val="Yale-239"/>
            <filter val="Yale-240"/>
            <filter val="Yale-241"/>
            <filter val="Yale-242"/>
            <filter val="Yale-243"/>
            <filter val="Yale-244"/>
            <filter val="Yale-245"/>
            <filter val="Yale-246"/>
            <filter val="Yale-247"/>
            <filter val="Yale-248"/>
            <filter val="Yale-249"/>
            <filter val="Yale-250"/>
            <filter val="Yale-251"/>
            <filter val="Yale-252"/>
            <filter val="Yale-253"/>
            <filter val="Yale-254"/>
            <filter val="Yale-255"/>
            <filter val="Yale-256"/>
            <filter val="Yale-257"/>
            <filter val="Yale-258"/>
            <filter val="Yale-259"/>
            <filter val="Yale-260"/>
            <filter val="Yale-261"/>
            <filter val="Yale-262"/>
            <filter val="Yale-263"/>
            <filter val="Yale-264"/>
            <filter val="Yale-265"/>
            <filter val="Yale-266"/>
            <filter val="Yale-267"/>
            <filter val="Yale-268"/>
            <filter val="Yale-269"/>
            <filter val="Yale-270"/>
            <filter val="Yale-271"/>
            <filter val="Yale-272"/>
            <filter val="Yale-273"/>
            <filter val="Yale-274"/>
            <filter val="Yale-275"/>
            <filter val="Yale-276"/>
            <filter val="Yale-277"/>
            <filter val="Yale-278"/>
            <filter val="Yale-279"/>
            <filter val="Yale-280"/>
            <filter val="Yale-281"/>
            <filter val="Yale-282"/>
            <filter val="Yale-283"/>
            <filter val="Yale-284"/>
            <filter val="Yale-285"/>
            <filter val="Yale-286"/>
            <filter val="Yale-287"/>
            <filter val="Yale-288"/>
            <filter val="Yale-289"/>
            <filter val="Yale-290"/>
            <filter val="Yale-291"/>
            <filter val="Yale-292"/>
            <filter val="Yale-293"/>
            <filter val="Yale-294"/>
            <filter val="Yale-295"/>
            <filter val="Yale-296"/>
            <filter val="Yale-297"/>
            <filter val="Yale-298"/>
            <filter val="Yale-299"/>
            <filter val="Yale-300"/>
            <filter val="Yale-301"/>
            <filter val="Yale-302"/>
            <filter val="Yale-303"/>
            <filter val="Yale-304"/>
            <filter val="Yale-305"/>
            <filter val="Yale-306"/>
            <filter val="Yale-307"/>
            <filter val="Yale-308"/>
            <filter val="Yale-309"/>
            <filter val="Yale-310"/>
            <filter val="Yale-311"/>
            <filter val="Yale-312"/>
            <filter val="Yale-313"/>
            <filter val="Yale-314"/>
            <filter val="Yale-315"/>
            <filter val="Yale-316"/>
            <filter val="Yale-317"/>
            <filter val="Yale-318"/>
            <filter val="Yale-319"/>
            <filter val="Yale-320"/>
            <filter val="Yale-321"/>
            <filter val="Yale-322"/>
            <filter val="Yale-323"/>
            <filter val="Yale-324"/>
            <filter val="Yale-325"/>
            <filter val="Yale-326"/>
            <filter val="Yale-327"/>
            <filter val="Yale-328"/>
            <filter val="Yale-329"/>
            <filter val="Yale-330"/>
            <filter val="Yale-333"/>
            <filter val="Yale-341"/>
            <filter val="Yale-342"/>
            <filter val="Yale-343"/>
            <filter val="Yale-344"/>
            <filter val="Yale-345"/>
            <filter val="Yale-346"/>
            <filter val="Yale-347"/>
            <filter val="Yale-348"/>
            <filter val="Yale-349"/>
            <filter val="Yale-350"/>
            <filter val="Yale-351"/>
            <filter val="Yale-352"/>
            <filter val="Yale-353"/>
            <filter val="Yale-354"/>
            <filter val="Yale-355"/>
            <filter val="Yale-356"/>
            <filter val="Yale-357"/>
            <filter val="Yale-358"/>
            <filter val="Yale-359"/>
            <filter val="Yale-360"/>
            <filter val="Yale-361"/>
            <filter val="Yale-362"/>
            <filter val="Yale-363"/>
            <filter val="Yale-364"/>
            <filter val="Yale-365"/>
            <filter val="Yale-366"/>
            <filter val="Yale-367"/>
            <filter val="Yale-368"/>
            <filter val="Yale-369"/>
            <filter val="Yale-370"/>
            <filter val="Yale-371"/>
            <filter val="Yale-372"/>
            <filter val="Yale-373"/>
            <filter val="Yale-374"/>
            <filter val="Yale-375"/>
            <filter val="Yale-376"/>
            <filter val="Yale-377"/>
            <filter val="Yale-378"/>
            <filter val="Yale-379"/>
            <filter val="Yale-380"/>
            <filter val="Yale-381"/>
            <filter val="Yale-382"/>
            <filter val="Yale-383"/>
            <filter val="Yale-384"/>
            <filter val="Yale-385"/>
            <filter val="Yale-386"/>
            <filter val="Yale-387"/>
            <filter val="Yale-388"/>
            <filter val="Yale-389"/>
            <filter val="Yale-390"/>
            <filter val="Yale-391"/>
            <filter val="Yale-392"/>
            <filter val="Yale-393"/>
            <filter val="Yale-394"/>
            <filter val="Yale-395"/>
            <filter val="Yale-396"/>
            <filter val="Yale-397"/>
            <filter val="Yale-398"/>
            <filter val="Yale-399"/>
            <filter val="Yale-400"/>
            <filter val="Yale-401"/>
            <filter val="Yale-402"/>
            <filter val="Yale-403"/>
            <filter val="Yale-404"/>
            <filter val="Yale-405"/>
            <filter val="Yale-406"/>
            <filter val="Yale-407"/>
            <filter val="Yale-408"/>
            <filter val="Yale-409"/>
            <filter val="Yale-410"/>
            <filter val="Yale-411"/>
            <filter val="Yale-412"/>
            <filter val="Yale-413"/>
            <filter val="Yale-414"/>
            <filter val="Yale-415"/>
            <filter val="Yale-416"/>
            <filter val="Yale-417"/>
            <filter val="Yale-418"/>
            <filter val="Yale-419"/>
            <filter val="Yale-420"/>
            <filter val="Yale-421"/>
            <filter val="Yale-422"/>
            <filter val="Yale-423"/>
            <filter val="Yale-424"/>
            <filter val="Yale-425"/>
            <filter val="Yale-426"/>
            <filter val="Yale-427"/>
            <filter val="Yale-428"/>
            <filter val="Yale-429"/>
            <filter val="Yale-430"/>
            <filter val="Yale-431"/>
            <filter val="Yale-432"/>
            <filter val="Yale-433"/>
            <filter val="Yale-434"/>
            <filter val="Yale-435"/>
            <filter val="Yale-436"/>
            <filter val="Yale-437"/>
            <filter val="Yale-438"/>
            <filter val="Yale-439"/>
            <filter val="Yale-440"/>
            <filter val="Yale-441"/>
            <filter val="Yale-442"/>
            <filter val="Yale-443"/>
            <filter val="Yale-444"/>
            <filter val="Yale-445"/>
            <filter val="Yale-446"/>
            <filter val="Yale-447"/>
            <filter val="Yale-448"/>
            <filter val="Yale-449"/>
            <filter val="Yale-450"/>
            <filter val="Yale-451"/>
            <filter val="Yale-452"/>
            <filter val="Yale-453"/>
            <filter val="Yale-454"/>
            <filter val="Yale-455"/>
            <filter val="Yale-456"/>
            <filter val="Yale-457"/>
            <filter val="Yale-458"/>
            <filter val="Yale-459"/>
            <filter val="Yale-460"/>
            <filter val="Yale-461"/>
            <filter val="Yale-462"/>
            <filter val="Yale-463"/>
            <filter val="Yale-464"/>
            <filter val="Yale-465"/>
            <filter val="Yale-466"/>
            <filter val="Yale-467"/>
            <filter val="Yale-468"/>
            <filter val="Yale-469"/>
            <filter val="Yale-470"/>
            <filter val="Yale-471"/>
            <filter val="Yale-472"/>
            <filter val="Yale-473"/>
            <filter val="Yale-474"/>
            <filter val="Yale-475"/>
            <filter val="Yale-476"/>
            <filter val="Yale-477"/>
            <filter val="Yale-478"/>
            <filter val="Yale-479"/>
            <filter val="Yale-480"/>
            <filter val="Yale-481"/>
            <filter val="Yale-482"/>
            <filter val="Yale-483"/>
            <filter val="Yale-484"/>
            <filter val="Yale-485"/>
            <filter val="Yale-486"/>
            <filter val="Yale-487"/>
            <filter val="Yale-488"/>
            <filter val="Yale-489"/>
            <filter val="Yale-490"/>
            <filter val="Yale-491"/>
            <filter val="Yale-492"/>
            <filter val="Yale-493"/>
            <filter val="Yale-494"/>
            <filter val="Yale-495"/>
            <filter val="Yale-496"/>
            <filter val="Yale-497"/>
            <filter val="Yale-498"/>
            <filter val="Yale-499"/>
            <filter val="Yale-500"/>
            <filter val="Yale-501"/>
            <filter val="Yale-502"/>
            <filter val="Yale-503"/>
            <filter val="Yale-504"/>
            <filter val="Yale-505"/>
            <filter val="Yale-506"/>
            <filter val="Yale-507"/>
            <filter val="Yale-508"/>
            <filter val="Yale-509"/>
            <filter val="Yale-510"/>
            <filter val="Yale-511"/>
            <filter val="Yale-512"/>
            <filter val="Yale-513"/>
            <filter val="Yale-514"/>
            <filter val="Yale-515"/>
            <filter val="Yale-516"/>
            <filter val="Yale-517"/>
            <filter val="Yale-518"/>
            <filter val="Yale-519"/>
            <filter val="Yale-520"/>
            <filter val="Yale-521"/>
            <filter val="Yale-522"/>
            <filter val="Yale-523"/>
            <filter val="Yale-524"/>
            <filter val="Yale-525"/>
            <filter val="Yale-526"/>
            <filter val="Yale-527"/>
            <filter val="Yale-528"/>
            <filter val="Yale-529"/>
            <filter val="Yale-530"/>
            <filter val="Yale-531"/>
            <filter val="Yale-532"/>
            <filter val="Yale-533"/>
            <filter val="Yale-534"/>
            <filter val="Yale-535"/>
            <filter val="Yale-536"/>
            <filter val="Yale-537"/>
            <filter val="Yale-538"/>
            <filter val="Yale-539"/>
            <filter val="Yale-540"/>
            <filter val="Yale-541"/>
            <filter val="Yale-542"/>
            <filter val="Yale-543"/>
            <filter val="Yale-544"/>
            <filter val="Yale-545"/>
            <filter val="Yale-546"/>
            <filter val="Yale-547"/>
            <filter val="Yale-548"/>
            <filter val="Yale-549"/>
            <filter val="Yale-550"/>
            <filter val="Yale-551"/>
            <filter val="Yale-552"/>
            <filter val="Yale-553"/>
            <filter val="Yale-554"/>
            <filter val="Yale-555"/>
            <filter val="Yale-556"/>
            <filter val="Yale-557"/>
            <filter val="Yale-558"/>
            <filter val="Yale-559"/>
            <filter val="Yale-560"/>
            <filter val="Yale-561"/>
            <filter val="Yale-562"/>
            <filter val="Yale-563"/>
            <filter val="Yale-564"/>
            <filter val="Yale-565"/>
            <filter val="Yale-567"/>
            <filter val="Yale-568"/>
            <filter val="Yale-569"/>
            <filter val="Yale-570"/>
            <filter val="Yale-571"/>
            <filter val="Yale-572"/>
            <filter val="Yale-573"/>
            <filter val="Yale-574"/>
            <filter val="Yale-575"/>
            <filter val="Yale-576"/>
            <filter val="Yale-577"/>
            <filter val="Yale-578"/>
            <filter val="Yale-579"/>
            <filter val="Yale-580"/>
            <filter val="Yale-581"/>
            <filter val="Yale-582"/>
            <filter val="Yale-583"/>
            <filter val="Yale-584"/>
            <filter val="Yale-585"/>
            <filter val="Yale-586"/>
            <filter val="Yale-587"/>
            <filter val="Yale-588"/>
            <filter val="Yale-589"/>
            <filter val="Yale-590"/>
            <filter val="Yale-591"/>
            <filter val="Yale-592"/>
            <filter val="Yale-593"/>
            <filter val="Yale-594"/>
            <filter val="Yale-595"/>
            <filter val="Yale-596"/>
            <filter val="Yale-597"/>
            <filter val="Yale-598"/>
            <filter val="Yale-599"/>
            <filter val="Yale-600"/>
            <filter val="Yale-601"/>
            <filter val="Yale-602"/>
            <filter val="Yale-603"/>
            <filter val="Yale-604"/>
            <filter val="Yale-605"/>
            <filter val="Yale-606"/>
            <filter val="Yale-607"/>
            <filter val="Yale-608"/>
            <filter val="Yale-609"/>
            <filter val="Yale-610"/>
            <filter val="Yale-611"/>
            <filter val="Yale-612"/>
            <filter val="Yale-613"/>
            <filter val="Yale-614"/>
            <filter val="Yale-615"/>
            <filter val="Yale-616"/>
            <filter val="Yale-617"/>
            <filter val="Yale-618"/>
            <filter val="Yale-619"/>
            <filter val="Yale-620"/>
            <filter val="Yale-621"/>
            <filter val="Yale-622"/>
            <filter val="Yale-623"/>
            <filter val="Yale-624"/>
            <filter val="Yale-625"/>
            <filter val="Yale-626"/>
            <filter val="Yale-627"/>
            <filter val="Yale-628"/>
            <filter val="Yale-629"/>
            <filter val="Yale-630"/>
            <filter val="Yale-631"/>
            <filter val="Yale-632"/>
            <filter val="Yale-633"/>
            <filter val="Yale-634"/>
            <filter val="Yale-635"/>
            <filter val="Yale-636"/>
            <filter val="Yale-637"/>
            <filter val="Yale-638"/>
            <filter val="Yale-639"/>
            <filter val="Yale-640"/>
            <filter val="Yale-641"/>
            <filter val="Yale-642"/>
            <filter val="Yale-643"/>
            <filter val="Yale-644"/>
            <filter val="Yale-645"/>
            <filter val="Yale-646"/>
            <filter val="Yale-647"/>
            <filter val="Yale-648"/>
            <filter val="Yale-649"/>
            <filter val="Yale-650"/>
            <filter val="Yale-651"/>
            <filter val="Yale-652"/>
            <filter val="Yale-653"/>
            <filter val="Yale-654"/>
            <filter val="Yale-655"/>
            <filter val="Yale-656"/>
            <filter val="Yale-657"/>
            <filter val="Yale-658"/>
            <filter val="Yale-659"/>
            <filter val="Yale-660"/>
            <filter val="Yale-661"/>
            <filter val="Yale-662"/>
            <filter val="Yale-663"/>
            <filter val="Yale-664"/>
            <filter val="Yale-665"/>
            <filter val="Yale-666"/>
            <filter val="Yale-667"/>
            <filter val="Yale-668"/>
            <filter val="Yale-669"/>
            <filter val="Yale-670"/>
            <filter val="Yale-671"/>
            <filter val="Yale-672"/>
            <filter val="Yale-673"/>
            <filter val="Yale-674"/>
            <filter val="Yale-675"/>
            <filter val="Yale-676"/>
            <filter val="Yale-677"/>
            <filter val="Yale-678"/>
            <filter val="Yale-679"/>
            <filter val="Yale-680"/>
            <filter val="Yale-681"/>
            <filter val="Yale-682"/>
            <filter val="Yale-S001"/>
            <filter val="Yale-S002"/>
            <filter val="Yale-S003"/>
            <filter val="Yale-S004"/>
            <filter val="Yale-S005"/>
            <filter val="Yale-S006"/>
            <filter val="Yale-S007"/>
            <filter val="Yale-S008"/>
            <filter val="Yale-S009"/>
            <filter val="Yale-S010"/>
            <filter val="Yale-S011"/>
            <filter val="Yale-S012"/>
            <filter val="Yale-S013"/>
            <filter val="Yale-S014"/>
            <filter val="Yale-S015"/>
            <filter val="Yale-S016"/>
            <filter val="Yale-S017"/>
            <filter val="Yale-S018"/>
            <filter val="Yale-S019"/>
            <filter val="Yale-S020"/>
            <filter val="Yale-S021"/>
            <filter val="Yale-S022"/>
            <filter val="Yale-S023"/>
            <filter val="Yale-S024"/>
            <filter val="Yale-S025"/>
            <filter val="Yale-S046"/>
            <filter val="Yale-S047"/>
            <filter val="Yale-S048"/>
            <filter val="Yale-S049"/>
            <filter val="Yale-S050"/>
            <filter val="Yale-S051"/>
            <filter val="Yale-S100"/>
            <filter val="Yale-S101"/>
            <filter val="Yale-S102"/>
            <filter val="Yale-S103"/>
            <filter val="Yale-S104"/>
            <filter val="Yale-S105"/>
            <filter val="Yale-S106"/>
            <filter val="Yale-S107"/>
            <filter val="Yale-S109"/>
            <filter val="Yale-S110"/>
            <filter val="Yale-S111"/>
            <filter val="Yale-S112"/>
            <filter val="Yale-S114"/>
            <filter val="Yale-S115"/>
            <filter val="Yale-S116"/>
            <filter val="Yale-S118"/>
            <filter val="Yale-S119"/>
            <filter val="Yale-S120"/>
            <filter val="Yale-S121"/>
            <filter val="Yale-S122"/>
            <filter val="Yale-S123"/>
            <filter val="Yale-S124"/>
            <filter val="Yale-S125"/>
            <filter val="Yale-S126"/>
            <filter val="Yale-S131"/>
            <filter val="Yale-S132"/>
            <filter val="Yale-S133"/>
            <filter val="Yale-S135"/>
            <filter val="Yale-S137"/>
            <filter val="Yale-S139"/>
            <filter val="Yale-S140"/>
            <filter val="Yale-S141"/>
            <filter val="Yale-S142"/>
            <filter val="Yale-S143"/>
            <filter val="Yale-S144"/>
            <filter val="Yale-S145"/>
            <filter val="Yale-S146"/>
            <filter val="Yale-S147"/>
            <filter val="Yale-S148"/>
            <filter val="Yale-S149"/>
            <filter val="Yale-S150"/>
            <filter val="Yale-S151"/>
            <filter val="Yale-S153"/>
            <filter val="Yale-S154"/>
            <filter val="Yale-S193"/>
            <filter val="Yale-S197"/>
            <filter val="Yale-S198"/>
            <filter val="Yale-S199"/>
            <filter val="Yale-S206"/>
            <filter val="Yale-S207"/>
            <filter val="Yale-S220"/>
            <filter val="Yale-S221"/>
            <filter val="Yale-S224"/>
            <filter val="Yale-S229"/>
            <filter val="Yale-S230"/>
            <filter val="Yale-S233"/>
            <filter val="Yale-S234"/>
            <filter val="Yale-S235"/>
            <filter val="Yale-S238"/>
            <filter val="Yale-S239"/>
            <filter val="Yale-S241"/>
            <filter val="Yale-S242"/>
            <filter val="Yale-S247"/>
            <filter val="Yale-S249"/>
            <filter val="Yale-S250"/>
            <filter val="Yale-S251"/>
            <filter val="Yale-S252"/>
            <filter val="Yale-S253"/>
            <filter val="Yale-S254"/>
            <filter val="Yale-S255"/>
            <filter val="Yale-S256"/>
          </filters>
        </filterColumn>
      </autoFilter>
    </customSheetView>
    <customSheetView guid="{72069BE7-5484-4FF9-9A92-F82359AEA5B0}" filter="1" showAutoFilter="1">
      <pageMargins left="0.7" right="0.7" top="0.75" bottom="0.75" header="0.3" footer="0.3"/>
      <autoFilter ref="A1:AI2196" xr:uid="{00000000-0000-0000-0000-000000000000}">
        <filterColumn colId="0">
          <filters>
            <filter val="CDPH-0001"/>
            <filter val="CDPH-0002"/>
            <filter val="CDPH-0003"/>
            <filter val="CDPH-0004"/>
            <filter val="CDPH-0005"/>
            <filter val="CDPH-0006"/>
            <filter val="CDPH-0007"/>
            <filter val="CDPH-0008"/>
            <filter val="CDPH-0009"/>
            <filter val="Yale-001"/>
            <filter val="Yale-002"/>
            <filter val="Yale-003"/>
            <filter val="Yale-004"/>
            <filter val="Yale-005"/>
            <filter val="Yale-006"/>
            <filter val="Yale-007"/>
            <filter val="Yale-008"/>
            <filter val="Yale-009"/>
            <filter val="Yale-010"/>
            <filter val="Yale-011"/>
            <filter val="Yale-012"/>
            <filter val="Yale-013"/>
            <filter val="Yale-014"/>
            <filter val="Yale-016"/>
            <filter val="Yale-017"/>
            <filter val="Yale-018"/>
            <filter val="Yale-019"/>
            <filter val="Yale-020"/>
            <filter val="Yale-021"/>
            <filter val="Yale-022"/>
            <filter val="Yale-023"/>
            <filter val="Yale-024"/>
            <filter val="Yale-025"/>
            <filter val="Yale-026"/>
            <filter val="Yale-027"/>
            <filter val="Yale-028"/>
            <filter val="Yale-029"/>
            <filter val="Yale-030"/>
            <filter val="Yale-031"/>
            <filter val="Yale-032"/>
            <filter val="Yale-033"/>
            <filter val="Yale-034"/>
            <filter val="Yale-035"/>
            <filter val="Yale-036"/>
            <filter val="Yale-037"/>
            <filter val="Yale-038"/>
            <filter val="Yale-039"/>
            <filter val="Yale-040"/>
            <filter val="Yale-041"/>
            <filter val="Yale-042"/>
            <filter val="Yale-043"/>
            <filter val="Yale-044"/>
            <filter val="Yale-045"/>
            <filter val="Yale-046"/>
            <filter val="Yale-047"/>
            <filter val="Yale-048"/>
            <filter val="Yale-049"/>
            <filter val="Yale-050"/>
            <filter val="Yale-050S"/>
            <filter val="Yale-051"/>
            <filter val="Yale-052"/>
            <filter val="Yale-053"/>
            <filter val="Yale-054"/>
            <filter val="Yale-055"/>
            <filter val="Yale-056"/>
            <filter val="Yale-057"/>
            <filter val="Yale-058"/>
            <filter val="Yale-059"/>
            <filter val="Yale-060"/>
            <filter val="Yale-061"/>
            <filter val="Yale-062"/>
            <filter val="Yale-065"/>
            <filter val="Yale-066"/>
            <filter val="Yale-067"/>
            <filter val="Yale-068"/>
            <filter val="Yale-070"/>
            <filter val="Yale-072"/>
            <filter val="Yale-073"/>
            <filter val="Yale-075"/>
            <filter val="Yale-076"/>
            <filter val="Yale-077"/>
            <filter val="Yale-078_dup"/>
            <filter val="Yale-079"/>
            <filter val="Yale-080"/>
            <filter val="Yale-081"/>
            <filter val="Yale-082"/>
            <filter val="Yale-083"/>
            <filter val="Yale-084"/>
            <filter val="Yale-085"/>
            <filter val="Yale-086"/>
            <filter val="Yale-087"/>
            <filter val="Yale-088"/>
            <filter val="Yale-089"/>
            <filter val="Yale-090"/>
            <filter val="Yale-091"/>
            <filter val="Yale-092"/>
            <filter val="Yale-093"/>
            <filter val="Yale-094"/>
            <filter val="Yale-095"/>
            <filter val="Yale-096"/>
            <filter val="Yale-097"/>
            <filter val="Yale-098"/>
            <filter val="Yale-099"/>
            <filter val="Yale-100"/>
            <filter val="Yale-1000"/>
            <filter val="Yale-1001"/>
            <filter val="Yale-1002"/>
            <filter val="Yale-1003"/>
            <filter val="Yale-1004"/>
            <filter val="Yale-1005"/>
            <filter val="Yale-1006"/>
            <filter val="Yale-1007"/>
            <filter val="Yale-1008"/>
            <filter val="Yale-1009"/>
            <filter val="Yale-101"/>
            <filter val="Yale-1010"/>
            <filter val="Yale-1011"/>
            <filter val="Yale-1012"/>
            <filter val="Yale-1013"/>
            <filter val="Yale-1014"/>
            <filter val="Yale-1015"/>
            <filter val="Yale-1016"/>
            <filter val="Yale-1017"/>
            <filter val="Yale-1018"/>
            <filter val="Yale-1019"/>
            <filter val="Yale-102"/>
            <filter val="Yale-1020"/>
            <filter val="Yale-1021"/>
            <filter val="Yale-1022"/>
            <filter val="Yale-1023"/>
            <filter val="Yale-1024"/>
            <filter val="Yale-1025"/>
            <filter val="Yale-1026"/>
            <filter val="Yale-1027"/>
            <filter val="Yale-1028"/>
            <filter val="Yale-1029"/>
            <filter val="Yale-103"/>
            <filter val="Yale-1030"/>
            <filter val="Yale-1031"/>
            <filter val="Yale-1032"/>
            <filter val="Yale-1033"/>
            <filter val="Yale-1034"/>
            <filter val="Yale-1035"/>
            <filter val="Yale-1036"/>
            <filter val="Yale-1037"/>
            <filter val="Yale-1038"/>
            <filter val="Yale-1039"/>
            <filter val="Yale-104"/>
            <filter val="Yale-1040"/>
            <filter val="Yale-1041"/>
            <filter val="Yale-1042"/>
            <filter val="Yale-1043"/>
            <filter val="Yale-1044"/>
            <filter val="Yale-1045"/>
            <filter val="Yale-1046"/>
            <filter val="Yale-1047"/>
            <filter val="Yale-1048"/>
            <filter val="Yale-1049"/>
            <filter val="Yale-105"/>
            <filter val="Yale-1050"/>
            <filter val="Yale-1051"/>
            <filter val="Yale-1052"/>
            <filter val="Yale-1053"/>
            <filter val="Yale-1054"/>
            <filter val="Yale-1055"/>
            <filter val="Yale-1056"/>
            <filter val="Yale-1057"/>
            <filter val="Yale-1058"/>
            <filter val="Yale-1059"/>
            <filter val="Yale-106"/>
            <filter val="Yale-1060"/>
            <filter val="Yale-1061"/>
            <filter val="Yale-1062"/>
            <filter val="Yale-1063"/>
            <filter val="Yale-1064"/>
            <filter val="Yale-1065"/>
            <filter val="Yale-1066"/>
            <filter val="Yale-1067"/>
            <filter val="Yale-1068"/>
            <filter val="Yale-1069"/>
            <filter val="Yale-107"/>
            <filter val="Yale-1070"/>
            <filter val="Yale-1071"/>
            <filter val="Yale-1072"/>
            <filter val="Yale-1073"/>
            <filter val="Yale-1074"/>
            <filter val="Yale-1075"/>
            <filter val="Yale-1076"/>
            <filter val="Yale-1077"/>
            <filter val="Yale-1078"/>
            <filter val="Yale-1079"/>
            <filter val="Yale-108"/>
            <filter val="Yale-1080"/>
            <filter val="Yale-1081"/>
            <filter val="Yale-1082"/>
            <filter val="Yale-1083"/>
            <filter val="Yale-1084"/>
            <filter val="Yale-1085"/>
            <filter val="Yale-1086"/>
            <filter val="Yale-1087"/>
            <filter val="Yale-1088"/>
            <filter val="Yale-1089"/>
            <filter val="Yale-109"/>
            <filter val="Yale-1090"/>
            <filter val="Yale-1091"/>
            <filter val="Yale-1092"/>
            <filter val="Yale-1093"/>
            <filter val="Yale-1094"/>
            <filter val="Yale-1095"/>
            <filter val="Yale-1096"/>
            <filter val="Yale-1097"/>
            <filter val="Yale-1098"/>
            <filter val="Yale-1099"/>
            <filter val="Yale-110"/>
            <filter val="Yale-1100"/>
            <filter val="Yale-1101"/>
            <filter val="Yale-1102"/>
            <filter val="Yale-1103"/>
            <filter val="Yale-1104"/>
            <filter val="Yale-1105"/>
            <filter val="Yale-1106"/>
            <filter val="Yale-1107"/>
            <filter val="Yale-1108"/>
            <filter val="Yale-1109"/>
            <filter val="Yale-111"/>
            <filter val="Yale-1110"/>
            <filter val="Yale-1111"/>
            <filter val="Yale-1112"/>
            <filter val="Yale-1113"/>
            <filter val="Yale-1114"/>
            <filter val="Yale-1115"/>
            <filter val="Yale-1116"/>
            <filter val="Yale-1117"/>
            <filter val="Yale-1118"/>
            <filter val="Yale-1119"/>
            <filter val="Yale-112"/>
            <filter val="Yale-1120"/>
            <filter val="Yale-1121"/>
            <filter val="Yale-1122"/>
            <filter val="Yale-1123"/>
            <filter val="Yale-1124"/>
            <filter val="Yale-1125"/>
            <filter val="Yale-1126"/>
            <filter val="Yale-1127"/>
            <filter val="Yale-1128"/>
            <filter val="Yale-1129"/>
            <filter val="Yale-113"/>
            <filter val="Yale-1130"/>
            <filter val="Yale-1131"/>
            <filter val="Yale-1132"/>
            <filter val="Yale-1133"/>
            <filter val="Yale-1134"/>
            <filter val="Yale-1135"/>
            <filter val="Yale-1136"/>
            <filter val="Yale-1137"/>
            <filter val="Yale-1138"/>
            <filter val="Yale-1139"/>
            <filter val="Yale-114"/>
            <filter val="Yale-1140"/>
            <filter val="Yale-1141"/>
            <filter val="Yale-1142"/>
            <filter val="Yale-1143"/>
            <filter val="Yale-1144"/>
            <filter val="Yale-1145"/>
            <filter val="Yale-1146"/>
            <filter val="Yale-1147"/>
            <filter val="Yale-1148"/>
            <filter val="Yale-1149"/>
            <filter val="Yale-115"/>
            <filter val="Yale-1150"/>
            <filter val="Yale-1151"/>
            <filter val="Yale-1152"/>
            <filter val="Yale-1153"/>
            <filter val="Yale-1154"/>
            <filter val="Yale-1155"/>
            <filter val="Yale-1156"/>
            <filter val="Yale-1157"/>
            <filter val="Yale-1158"/>
            <filter val="Yale-1159"/>
            <filter val="Yale-116"/>
            <filter val="Yale-1160"/>
            <filter val="Yale-1161"/>
            <filter val="Yale-1162"/>
            <filter val="Yale-1163"/>
            <filter val="Yale-1164"/>
            <filter val="Yale-1165"/>
            <filter val="Yale-1166"/>
            <filter val="Yale-1167"/>
            <filter val="Yale-1168"/>
            <filter val="Yale-1169"/>
            <filter val="Yale-117"/>
            <filter val="Yale-1170"/>
            <filter val="Yale-1171"/>
            <filter val="Yale-1172"/>
            <filter val="Yale-1173"/>
            <filter val="Yale-1174"/>
            <filter val="Yale-1175"/>
            <filter val="Yale-1176"/>
            <filter val="Yale-1177"/>
            <filter val="Yale-1178"/>
            <filter val="Yale-1179"/>
            <filter val="Yale-118"/>
            <filter val="Yale-1180"/>
            <filter val="Yale-1181"/>
            <filter val="Yale-1182"/>
            <filter val="Yale-1183"/>
            <filter val="Yale-1184"/>
            <filter val="Yale-1185"/>
            <filter val="Yale-1186"/>
            <filter val="Yale-1187"/>
            <filter val="Yale-1188"/>
            <filter val="Yale-1189"/>
            <filter val="Yale-119"/>
            <filter val="Yale-1190"/>
            <filter val="Yale-1191"/>
            <filter val="Yale-1192"/>
            <filter val="Yale-1193"/>
            <filter val="Yale-1194"/>
            <filter val="Yale-1195"/>
            <filter val="Yale-1196"/>
            <filter val="Yale-1198"/>
            <filter val="Yale-1199"/>
            <filter val="Yale-120"/>
            <filter val="Yale-1200"/>
            <filter val="Yale-1201"/>
            <filter val="Yale-1202"/>
            <filter val="Yale-1203"/>
            <filter val="Yale-1204"/>
            <filter val="Yale-1205"/>
            <filter val="Yale-1206"/>
            <filter val="Yale-1207"/>
            <filter val="Yale-1208"/>
            <filter val="Yale-1209"/>
            <filter val="Yale-121"/>
            <filter val="Yale-121_dup"/>
            <filter val="Yale-1210"/>
            <filter val="Yale-1211"/>
            <filter val="Yale-1212"/>
            <filter val="Yale-1213"/>
            <filter val="Yale-1214"/>
            <filter val="Yale-1215"/>
            <filter val="Yale-1216"/>
            <filter val="Yale-1217"/>
            <filter val="Yale-1218"/>
            <filter val="Yale-1219"/>
            <filter val="Yale-122"/>
            <filter val="Yale-1220"/>
            <filter val="Yale-1221"/>
            <filter val="Yale-1222"/>
            <filter val="Yale-1223"/>
            <filter val="Yale-1224"/>
            <filter val="Yale-1225"/>
            <filter val="Yale-1226"/>
            <filter val="Yale-1227"/>
            <filter val="Yale-1228"/>
            <filter val="Yale-1229"/>
            <filter val="Yale-123"/>
            <filter val="Yale-1230"/>
            <filter val="Yale-1231"/>
            <filter val="Yale-1232"/>
            <filter val="Yale-1233"/>
            <filter val="Yale-1234"/>
            <filter val="Yale-1235"/>
            <filter val="Yale-1236"/>
            <filter val="Yale-1237"/>
            <filter val="Yale-1238"/>
            <filter val="Yale-1239"/>
            <filter val="Yale-124"/>
            <filter val="Yale-1240"/>
            <filter val="Yale-1241"/>
            <filter val="Yale-1242"/>
            <filter val="Yale-1243"/>
            <filter val="Yale-1244"/>
            <filter val="Yale-1245"/>
            <filter val="Yale-1246"/>
            <filter val="Yale-1247"/>
            <filter val="Yale-1248"/>
            <filter val="Yale-1249"/>
            <filter val="Yale-125"/>
            <filter val="Yale-1250"/>
            <filter val="Yale-1251"/>
            <filter val="Yale-1252"/>
            <filter val="Yale-1253"/>
            <filter val="Yale-1254"/>
            <filter val="Yale-1255"/>
            <filter val="Yale-1256"/>
            <filter val="Yale-1257"/>
            <filter val="Yale-1258"/>
            <filter val="Yale-1259"/>
            <filter val="Yale-126"/>
            <filter val="Yale-1260"/>
            <filter val="Yale-1261"/>
            <filter val="Yale-1262"/>
            <filter val="Yale-1263"/>
            <filter val="Yale-1264"/>
            <filter val="Yale-1265"/>
            <filter val="Yale-1266"/>
            <filter val="Yale-1267"/>
            <filter val="Yale-1268"/>
            <filter val="Yale-1269"/>
            <filter val="Yale-127"/>
            <filter val="Yale-1270"/>
            <filter val="Yale-1271"/>
            <filter val="Yale-1272"/>
            <filter val="Yale-1273"/>
            <filter val="Yale-1274"/>
            <filter val="Yale-1275"/>
            <filter val="Yale-1276"/>
            <filter val="Yale-1277"/>
            <filter val="Yale-1278"/>
            <filter val="Yale-1279"/>
            <filter val="Yale-128"/>
            <filter val="Yale-1280"/>
            <filter val="Yale-1281"/>
            <filter val="Yale-1282"/>
            <filter val="Yale-1283"/>
            <filter val="Yale-1284"/>
            <filter val="Yale-1285"/>
            <filter val="Yale-1286"/>
            <filter val="Yale-1287"/>
            <filter val="Yale-1288"/>
            <filter val="Yale-1289"/>
            <filter val="Yale-129"/>
            <filter val="Yale-1290"/>
            <filter val="Yale-1291"/>
            <filter val="Yale-1292"/>
            <filter val="Yale-1293"/>
            <filter val="Yale-1294"/>
            <filter val="Yale-1295"/>
            <filter val="Yale-1296"/>
            <filter val="Yale-1297"/>
            <filter val="Yale-1298"/>
            <filter val="Yale-1299"/>
            <filter val="Yale-130"/>
            <filter val="Yale-1300"/>
            <filter val="Yale-1301"/>
            <filter val="Yale-1302"/>
            <filter val="Yale-1303"/>
            <filter val="Yale-1304"/>
            <filter val="Yale-1305"/>
            <filter val="Yale-1306"/>
            <filter val="Yale-1307"/>
            <filter val="Yale-1308"/>
            <filter val="Yale-1309"/>
            <filter val="Yale-131"/>
            <filter val="Yale-1310"/>
            <filter val="Yale-1311"/>
            <filter val="Yale-1312"/>
            <filter val="Yale-1313"/>
            <filter val="Yale-1314"/>
            <filter val="Yale-1315"/>
            <filter val="Yale-1316"/>
            <filter val="Yale-1317"/>
            <filter val="Yale-1318"/>
            <filter val="Yale-1319"/>
            <filter val="Yale-132"/>
            <filter val="Yale-1320"/>
            <filter val="Yale-1321"/>
            <filter val="Yale-1322"/>
            <filter val="Yale-1323"/>
            <filter val="Yale-1324"/>
            <filter val="Yale-1325"/>
            <filter val="Yale-1326"/>
            <filter val="Yale-1327"/>
            <filter val="Yale-1328"/>
            <filter val="Yale-1329"/>
            <filter val="Yale-133"/>
            <filter val="Yale-1330"/>
            <filter val="Yale-1331"/>
            <filter val="Yale-1332"/>
            <filter val="Yale-1333"/>
            <filter val="Yale-1334"/>
            <filter val="Yale-1335"/>
            <filter val="Yale-1336"/>
            <filter val="Yale-1337"/>
            <filter val="Yale-1338"/>
            <filter val="Yale-1339"/>
            <filter val="Yale-134"/>
            <filter val="Yale-1340"/>
            <filter val="Yale-1341"/>
            <filter val="Yale-1342"/>
            <filter val="Yale-1343"/>
            <filter val="Yale-1344"/>
            <filter val="Yale-1345"/>
            <filter val="Yale-1346"/>
            <filter val="Yale-1347"/>
            <filter val="Yale-1348"/>
            <filter val="Yale-1349"/>
            <filter val="Yale-135"/>
            <filter val="Yale-1350"/>
            <filter val="Yale-1351"/>
            <filter val="Yale-1352"/>
            <filter val="Yale-1353"/>
            <filter val="Yale-1354"/>
            <filter val="Yale-1355"/>
            <filter val="Yale-1356"/>
            <filter val="Yale-1357"/>
            <filter val="Yale-1358"/>
            <filter val="Yale-1359"/>
            <filter val="Yale-1360"/>
            <filter val="Yale-1361"/>
            <filter val="Yale-1362"/>
            <filter val="Yale-1363"/>
            <filter val="Yale-1364"/>
            <filter val="Yale-1365"/>
            <filter val="Yale-1366"/>
            <filter val="Yale-1369"/>
            <filter val="Yale-137"/>
            <filter val="Yale-1370"/>
            <filter val="Yale-1371"/>
            <filter val="Yale-1372"/>
            <filter val="Yale-1373"/>
            <filter val="Yale-1374"/>
            <filter val="Yale-1375"/>
            <filter val="Yale-1376"/>
            <filter val="Yale-1377"/>
            <filter val="Yale-1378"/>
            <filter val="Yale-1379"/>
            <filter val="Yale-138"/>
            <filter val="Yale-1380"/>
            <filter val="Yale-1382"/>
            <filter val="Yale-1383"/>
            <filter val="Yale-1384"/>
            <filter val="Yale-1385"/>
            <filter val="Yale-1386"/>
            <filter val="Yale-1387"/>
            <filter val="Yale-1388"/>
            <filter val="Yale-1389"/>
            <filter val="Yale-139"/>
            <filter val="Yale-1390"/>
            <filter val="Yale-1391"/>
            <filter val="Yale-1392"/>
            <filter val="Yale-1393"/>
            <filter val="Yale-1394"/>
            <filter val="Yale-1395"/>
            <filter val="Yale-1396"/>
            <filter val="Yale-1397"/>
            <filter val="Yale-1398"/>
            <filter val="Yale-1399"/>
            <filter val="Yale-140"/>
            <filter val="Yale-1400"/>
            <filter val="Yale-1401"/>
            <filter val="Yale-1402"/>
            <filter val="Yale-1403"/>
            <filter val="Yale-1404"/>
            <filter val="Yale-1405"/>
            <filter val="Yale-1406"/>
            <filter val="Yale-1407"/>
            <filter val="Yale-1408"/>
            <filter val="Yale-1409"/>
            <filter val="Yale-141"/>
            <filter val="Yale-1410"/>
            <filter val="Yale-1411"/>
            <filter val="Yale-1412"/>
            <filter val="Yale-1413"/>
            <filter val="Yale-1414"/>
            <filter val="Yale-1415"/>
            <filter val="Yale-1416"/>
            <filter val="Yale-1417"/>
            <filter val="Yale-1418"/>
            <filter val="Yale-1419"/>
            <filter val="Yale-142"/>
            <filter val="Yale-1420"/>
            <filter val="Yale-1421"/>
            <filter val="Yale-1422"/>
            <filter val="Yale-1423"/>
            <filter val="Yale-1424"/>
            <filter val="Yale-1425"/>
            <filter val="Yale-1426"/>
            <filter val="Yale-1427"/>
            <filter val="Yale-1428"/>
            <filter val="Yale-1429"/>
            <filter val="Yale-143"/>
            <filter val="Yale-1430"/>
            <filter val="Yale-1431"/>
            <filter val="Yale-1432"/>
            <filter val="Yale-1433"/>
            <filter val="Yale-1434"/>
            <filter val="Yale-1435"/>
            <filter val="Yale-1436"/>
            <filter val="Yale-1437"/>
            <filter val="Yale-1438"/>
            <filter val="Yale-1439"/>
            <filter val="Yale-144"/>
            <filter val="Yale-1440"/>
            <filter val="Yale-1441"/>
            <filter val="Yale-1442"/>
            <filter val="Yale-1443"/>
            <filter val="Yale-1444"/>
            <filter val="Yale-1445"/>
            <filter val="Yale-1446"/>
            <filter val="Yale-1447"/>
            <filter val="Yale-1448"/>
            <filter val="Yale-1449"/>
            <filter val="Yale-145"/>
            <filter val="Yale-1450"/>
            <filter val="Yale-1451"/>
            <filter val="Yale-1452"/>
            <filter val="Yale-1453"/>
            <filter val="Yale-1454"/>
            <filter val="Yale-1455"/>
            <filter val="Yale-1456"/>
            <filter val="Yale-1457"/>
            <filter val="Yale-1458"/>
            <filter val="Yale-1459"/>
            <filter val="Yale-146"/>
            <filter val="Yale-1460"/>
            <filter val="Yale-1461"/>
            <filter val="Yale-1462"/>
            <filter val="Yale-1463"/>
            <filter val="Yale-1464"/>
            <filter val="Yale-1465"/>
            <filter val="Yale-1466"/>
            <filter val="Yale-1467"/>
            <filter val="Yale-1468"/>
            <filter val="Yale-1469"/>
            <filter val="Yale-147"/>
            <filter val="Yale-1470"/>
            <filter val="Yale-1471"/>
            <filter val="Yale-1472"/>
            <filter val="Yale-1473"/>
            <filter val="Yale-1474"/>
            <filter val="Yale-1475"/>
            <filter val="Yale-1476"/>
            <filter val="Yale-1477"/>
            <filter val="Yale-1478"/>
            <filter val="Yale-1479"/>
            <filter val="Yale-148"/>
            <filter val="Yale-1480"/>
            <filter val="Yale-1481"/>
            <filter val="Yale-1482"/>
            <filter val="Yale-1483"/>
            <filter val="Yale-1484"/>
            <filter val="Yale-1485"/>
            <filter val="Yale-1486"/>
            <filter val="Yale-1487"/>
            <filter val="Yale-1488"/>
            <filter val="Yale-1489"/>
            <filter val="Yale-149"/>
            <filter val="Yale-1490"/>
            <filter val="Yale-1491"/>
            <filter val="Yale-1492"/>
            <filter val="Yale-1493"/>
            <filter val="Yale-1494"/>
            <filter val="Yale-1495"/>
            <filter val="Yale-1496"/>
            <filter val="Yale-1497"/>
            <filter val="Yale-1498"/>
            <filter val="Yale-1499"/>
            <filter val="Yale-150"/>
            <filter val="Yale-1500"/>
            <filter val="Yale-1501"/>
            <filter val="Yale-1502"/>
            <filter val="Yale-1503"/>
            <filter val="Yale-1504"/>
            <filter val="Yale-1505"/>
            <filter val="Yale-1506"/>
            <filter val="Yale-1507"/>
            <filter val="Yale-1508"/>
            <filter val="Yale-1509"/>
            <filter val="Yale-151"/>
            <filter val="Yale-1510"/>
            <filter val="Yale-1511"/>
            <filter val="Yale-1512"/>
            <filter val="Yale-1513"/>
            <filter val="Yale-1514"/>
            <filter val="Yale-1515"/>
            <filter val="Yale-1516"/>
            <filter val="Yale-1517"/>
            <filter val="Yale-1518"/>
            <filter val="Yale-1519"/>
            <filter val="Yale-1520"/>
            <filter val="Yale-1521"/>
            <filter val="Yale-1522"/>
            <filter val="Yale-1523"/>
            <filter val="Yale-1524"/>
            <filter val="Yale-1525"/>
            <filter val="Yale-1526"/>
            <filter val="Yale-1527"/>
            <filter val="Yale-1528"/>
            <filter val="Yale-1529"/>
            <filter val="Yale-153"/>
            <filter val="Yale-1530"/>
            <filter val="Yale-1531"/>
            <filter val="Yale-1532"/>
            <filter val="Yale-1533"/>
            <filter val="Yale-1534"/>
            <filter val="Yale-1535"/>
            <filter val="Yale-1536"/>
            <filter val="Yale-1537"/>
            <filter val="Yale-1538"/>
            <filter val="Yale-1539"/>
            <filter val="Yale-1540"/>
            <filter val="Yale-1541"/>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558"/>
            <filter val="Yale-1559"/>
            <filter val="Yale-1560"/>
            <filter val="Yale-1561"/>
            <filter val="Yale-1562"/>
            <filter val="Yale-1563"/>
            <filter val="Yale-1564"/>
            <filter val="Yale-1565"/>
            <filter val="Yale-1566"/>
            <filter val="Yale-1567"/>
            <filter val="Yale-1568"/>
            <filter val="Yale-1569"/>
            <filter val="Yale-1570"/>
            <filter val="Yale-1571"/>
            <filter val="Yale-1572"/>
            <filter val="Yale-1573"/>
            <filter val="Yale-1574"/>
            <filter val="Yale-1575"/>
            <filter val="Yale-1576"/>
            <filter val="Yale-1577"/>
            <filter val="Yale-1578"/>
            <filter val="Yale-1579"/>
            <filter val="Yale-1580"/>
            <filter val="Yale-1581"/>
            <filter val="Yale-1582"/>
            <filter val="Yale-1583"/>
            <filter val="Yale-1584"/>
            <filter val="Yale-1585"/>
            <filter val="Yale-1586"/>
            <filter val="Yale-1587"/>
            <filter val="Yale-1588"/>
            <filter val="Yale-1589"/>
            <filter val="Yale-1590"/>
            <filter val="Yale-1591"/>
            <filter val="Yale-1592"/>
            <filter val="Yale-1593"/>
            <filter val="Yale-1594"/>
            <filter val="Yale-1595"/>
            <filter val="Yale-1596"/>
            <filter val="Yale-1597"/>
            <filter val="Yale-1598"/>
            <filter val="Yale-1599"/>
            <filter val="Yale-1600"/>
            <filter val="Yale-1601"/>
            <filter val="Yale-1602"/>
            <filter val="Yale-1603"/>
            <filter val="Yale-1604"/>
            <filter val="Yale-1605"/>
            <filter val="Yale-1606"/>
            <filter val="Yale-1607"/>
            <filter val="Yale-1608"/>
            <filter val="Yale-1609"/>
            <filter val="Yale-1610"/>
            <filter val="Yale-1611"/>
            <filter val="Yale-1612"/>
            <filter val="Yale-1613"/>
            <filter val="Yale-1614"/>
            <filter val="Yale-1615"/>
            <filter val="Yale-1616"/>
            <filter val="Yale-1617"/>
            <filter val="Yale-1618"/>
            <filter val="Yale-1619"/>
            <filter val="Yale-1620"/>
            <filter val="Yale-1621"/>
            <filter val="Yale-1622"/>
            <filter val="Yale-1623"/>
            <filter val="Yale-1624"/>
            <filter val="Yale-1625"/>
            <filter val="Yale-1626"/>
            <filter val="Yale-1627"/>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4"/>
            <filter val="Yale-1645"/>
            <filter val="Yale-1646"/>
            <filter val="Yale-1647"/>
            <filter val="Yale-1648"/>
            <filter val="Yale-1649"/>
            <filter val="Yale-1650"/>
            <filter val="Yale-1651"/>
            <filter val="Yale-1652"/>
            <filter val="Yale-1653"/>
            <filter val="Yale-1654"/>
            <filter val="Yale-1655"/>
            <filter val="Yale-1656"/>
            <filter val="Yale-1657"/>
            <filter val="Yale-1658"/>
            <filter val="Yale-1659"/>
            <filter val="Yale-1660"/>
            <filter val="Yale-1661"/>
            <filter val="Yale-1662"/>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 val="Yale-1730"/>
            <filter val="Yale-1731"/>
            <filter val="Yale-1732"/>
            <filter val="Yale-1733"/>
            <filter val="Yale-1734"/>
            <filter val="Yale-1735"/>
            <filter val="Yale-1736"/>
            <filter val="Yale-1737"/>
            <filter val="Yale-1738"/>
            <filter val="Yale-1739"/>
            <filter val="Yale-1740"/>
            <filter val="Yale-1741"/>
            <filter val="Yale-1742"/>
            <filter val="Yale-1743"/>
            <filter val="Yale-1744"/>
            <filter val="Yale-1745"/>
            <filter val="Yale-1746"/>
            <filter val="Yale-1747"/>
            <filter val="Yale-1748"/>
            <filter val="Yale-1749"/>
            <filter val="Yale-1750"/>
            <filter val="Yale-1751"/>
            <filter val="Yale-1752"/>
            <filter val="Yale-1753"/>
            <filter val="Yale-1754"/>
            <filter val="Yale-1755"/>
            <filter val="Yale-1756"/>
            <filter val="Yale-1757"/>
            <filter val="Yale-1758"/>
            <filter val="Yale-1759"/>
            <filter val="Yale-1760"/>
            <filter val="Yale-1761"/>
            <filter val="Yale-1762"/>
            <filter val="Yale-1763"/>
            <filter val="Yale-1764"/>
            <filter val="Yale-1765"/>
            <filter val="Yale-1766"/>
            <filter val="Yale-1767"/>
            <filter val="Yale-1768"/>
            <filter val="Yale-1769"/>
            <filter val="Yale-1770"/>
            <filter val="Yale-1771"/>
            <filter val="Yale-1772"/>
            <filter val="Yale-1773"/>
            <filter val="Yale-1774"/>
            <filter val="Yale-1775"/>
            <filter val="Yale-1776"/>
            <filter val="Yale-1777"/>
            <filter val="Yale-1778"/>
            <filter val="Yale-1779"/>
            <filter val="Yale-1780"/>
            <filter val="Yale-1781"/>
            <filter val="Yale-1782"/>
            <filter val="Yale-1783"/>
            <filter val="Yale-1784"/>
            <filter val="Yale-1785"/>
            <filter val="Yale-1786"/>
            <filter val="Yale-1787"/>
            <filter val="Yale-1788"/>
            <filter val="Yale-1789"/>
            <filter val="Yale-1790"/>
            <filter val="Yale-1791"/>
            <filter val="Yale-1792"/>
            <filter val="Yale-1793"/>
            <filter val="Yale-1794"/>
            <filter val="Yale-1795"/>
            <filter val="Yale-1796"/>
            <filter val="Yale-1797"/>
            <filter val="Yale-1798"/>
            <filter val="Yale-1799"/>
            <filter val="Yale-1800"/>
            <filter val="Yale-1801"/>
            <filter val="Yale-1802"/>
            <filter val="Yale-1803"/>
            <filter val="Yale-1804"/>
            <filter val="Yale-1805"/>
            <filter val="Yale-1806"/>
            <filter val="Yale-1807"/>
            <filter val="Yale-1808"/>
            <filter val="Yale-1809"/>
            <filter val="Yale-1810"/>
            <filter val="Yale-1811"/>
            <filter val="Yale-1812"/>
            <filter val="Yale-1813"/>
            <filter val="Yale-1814"/>
            <filter val="Yale-1815"/>
            <filter val="Yale-1816"/>
            <filter val="Yale-1817"/>
            <filter val="Yale-1818"/>
            <filter val="Yale-1819"/>
            <filter val="Yale-1820"/>
            <filter val="Yale-1821"/>
            <filter val="Yale-1822"/>
            <filter val="Yale-1823"/>
            <filter val="Yale-1824"/>
            <filter val="Yale-1825"/>
            <filter val="Yale-1826"/>
            <filter val="Yale-1827"/>
            <filter val="Yale-1828"/>
            <filter val="Yale-1829"/>
            <filter val="Yale-1830"/>
            <filter val="Yale-1831"/>
            <filter val="Yale-1832"/>
            <filter val="Yale-1833"/>
            <filter val="Yale-1834"/>
            <filter val="Yale-1835"/>
            <filter val="Yale-1836"/>
            <filter val="Yale-1837"/>
            <filter val="Yale-1838"/>
            <filter val="Yale-1839"/>
            <filter val="Yale-1840"/>
            <filter val="Yale-1841"/>
            <filter val="Yale-1842"/>
            <filter val="Yale-1843"/>
            <filter val="Yale-1844"/>
            <filter val="Yale-1845"/>
            <filter val="Yale-1846"/>
            <filter val="Yale-1894"/>
            <filter val="Yale-1895"/>
            <filter val="Yale-1896"/>
            <filter val="Yale-1897"/>
            <filter val="Yale-1898"/>
            <filter val="Yale-1918"/>
            <filter val="Yale-1919"/>
            <filter val="Yale-1920"/>
            <filter val="Yale-1921"/>
            <filter val="Yale-1922"/>
            <filter val="Yale-1923"/>
            <filter val="Yale-1924"/>
            <filter val="Yale-1980"/>
            <filter val="Yale-1981"/>
            <filter val="Yale-1982"/>
            <filter val="Yale-1983"/>
            <filter val="Yale-1984"/>
            <filter val="Yale-1985"/>
            <filter val="Yale-1986"/>
            <filter val="Yale-1987"/>
            <filter val="Yale-1988"/>
            <filter val="Yale-1989"/>
            <filter val="Yale-199"/>
            <filter val="Yale-1990"/>
            <filter val="Yale-1991"/>
            <filter val="Yale-200"/>
            <filter val="Yale-2004"/>
            <filter val="Yale-201"/>
            <filter val="Yale-202"/>
            <filter val="Yale-203"/>
            <filter val="Yale-204"/>
            <filter val="Yale-205"/>
            <filter val="Yale-206"/>
            <filter val="Yale-207"/>
            <filter val="Yale-208"/>
            <filter val="Yale-209"/>
            <filter val="Yale-210"/>
            <filter val="Yale-211"/>
            <filter val="Yale-212"/>
            <filter val="Yale-213"/>
            <filter val="Yale-214"/>
            <filter val="Yale-215"/>
            <filter val="Yale-216"/>
            <filter val="Yale-217"/>
            <filter val="Yale-218"/>
            <filter val="Yale-219"/>
            <filter val="Yale-220"/>
            <filter val="Yale-221"/>
            <filter val="Yale-222"/>
            <filter val="Yale-223"/>
            <filter val="Yale-224"/>
            <filter val="Yale-225"/>
            <filter val="Yale-226"/>
            <filter val="Yale-227"/>
            <filter val="Yale-228"/>
            <filter val="Yale-229"/>
            <filter val="Yale-230"/>
            <filter val="Yale-231"/>
            <filter val="Yale-232"/>
            <filter val="Yale-233"/>
            <filter val="Yale-234"/>
            <filter val="Yale-235"/>
            <filter val="Yale-236"/>
            <filter val="Yale-237"/>
            <filter val="Yale-238"/>
            <filter val="Yale-239"/>
            <filter val="Yale-240"/>
            <filter val="Yale-241"/>
            <filter val="Yale-242"/>
            <filter val="Yale-243"/>
            <filter val="Yale-244"/>
            <filter val="Yale-245"/>
            <filter val="Yale-246"/>
            <filter val="Yale-247"/>
            <filter val="Yale-248"/>
            <filter val="Yale-249"/>
            <filter val="Yale-250"/>
            <filter val="Yale-251"/>
            <filter val="Yale-252"/>
            <filter val="Yale-253"/>
            <filter val="Yale-254"/>
            <filter val="Yale-255"/>
            <filter val="Yale-256"/>
            <filter val="Yale-257"/>
            <filter val="Yale-258"/>
            <filter val="Yale-259"/>
            <filter val="Yale-260"/>
            <filter val="Yale-261"/>
            <filter val="Yale-262"/>
            <filter val="Yale-263"/>
            <filter val="Yale-264"/>
            <filter val="Yale-265"/>
            <filter val="Yale-266"/>
            <filter val="Yale-267"/>
            <filter val="Yale-268"/>
            <filter val="Yale-269"/>
            <filter val="Yale-270"/>
            <filter val="Yale-271"/>
            <filter val="Yale-272"/>
            <filter val="Yale-273"/>
            <filter val="Yale-274"/>
            <filter val="Yale-275"/>
            <filter val="Yale-276"/>
            <filter val="Yale-277"/>
            <filter val="Yale-278"/>
            <filter val="Yale-279"/>
            <filter val="Yale-280"/>
            <filter val="Yale-281"/>
            <filter val="Yale-282"/>
            <filter val="Yale-283"/>
            <filter val="Yale-284"/>
            <filter val="Yale-285"/>
            <filter val="Yale-286"/>
            <filter val="Yale-287"/>
            <filter val="Yale-288"/>
            <filter val="Yale-289"/>
            <filter val="Yale-290"/>
            <filter val="Yale-291"/>
            <filter val="Yale-292"/>
            <filter val="Yale-293"/>
            <filter val="Yale-294"/>
            <filter val="Yale-295"/>
            <filter val="Yale-296"/>
            <filter val="Yale-297"/>
            <filter val="Yale-298"/>
            <filter val="Yale-299"/>
            <filter val="Yale-300"/>
            <filter val="Yale-301"/>
            <filter val="Yale-302"/>
            <filter val="Yale-303"/>
            <filter val="Yale-304"/>
            <filter val="Yale-305"/>
            <filter val="Yale-306"/>
            <filter val="Yale-307"/>
            <filter val="Yale-308"/>
            <filter val="Yale-309"/>
            <filter val="Yale-310"/>
            <filter val="Yale-311"/>
            <filter val="Yale-312"/>
            <filter val="Yale-313"/>
            <filter val="Yale-314"/>
            <filter val="Yale-315"/>
            <filter val="Yale-316"/>
            <filter val="Yale-317"/>
            <filter val="Yale-318"/>
            <filter val="Yale-319"/>
            <filter val="Yale-320"/>
            <filter val="Yale-321"/>
            <filter val="Yale-322"/>
            <filter val="Yale-323"/>
            <filter val="Yale-324"/>
            <filter val="Yale-325"/>
            <filter val="Yale-326"/>
            <filter val="Yale-327"/>
            <filter val="Yale-328"/>
            <filter val="Yale-329"/>
            <filter val="Yale-330"/>
            <filter val="Yale-333"/>
            <filter val="Yale-341"/>
            <filter val="Yale-342"/>
            <filter val="Yale-343"/>
            <filter val="Yale-344"/>
            <filter val="Yale-345"/>
            <filter val="Yale-346"/>
            <filter val="Yale-347"/>
            <filter val="Yale-348"/>
            <filter val="Yale-349"/>
            <filter val="Yale-350"/>
            <filter val="Yale-351"/>
            <filter val="Yale-352"/>
            <filter val="Yale-353"/>
            <filter val="Yale-354"/>
            <filter val="Yale-355"/>
            <filter val="Yale-356"/>
            <filter val="Yale-357"/>
            <filter val="Yale-358"/>
            <filter val="Yale-359"/>
            <filter val="Yale-360"/>
            <filter val="Yale-361"/>
            <filter val="Yale-362"/>
            <filter val="Yale-363"/>
            <filter val="Yale-364"/>
            <filter val="Yale-365"/>
            <filter val="Yale-366"/>
            <filter val="Yale-367"/>
            <filter val="Yale-368"/>
            <filter val="Yale-369"/>
            <filter val="Yale-370"/>
            <filter val="Yale-371"/>
            <filter val="Yale-372"/>
            <filter val="Yale-373"/>
            <filter val="Yale-374"/>
            <filter val="Yale-375"/>
            <filter val="Yale-376"/>
            <filter val="Yale-377"/>
            <filter val="Yale-378"/>
            <filter val="Yale-379"/>
            <filter val="Yale-380"/>
            <filter val="Yale-381"/>
            <filter val="Yale-382"/>
            <filter val="Yale-383"/>
            <filter val="Yale-384"/>
            <filter val="Yale-385"/>
            <filter val="Yale-386"/>
            <filter val="Yale-387"/>
            <filter val="Yale-388"/>
            <filter val="Yale-389"/>
            <filter val="Yale-390"/>
            <filter val="Yale-391"/>
            <filter val="Yale-392"/>
            <filter val="Yale-393"/>
            <filter val="Yale-394"/>
            <filter val="Yale-395"/>
            <filter val="Yale-396"/>
            <filter val="Yale-397"/>
            <filter val="Yale-398"/>
            <filter val="Yale-399"/>
            <filter val="Yale-400"/>
            <filter val="Yale-401"/>
            <filter val="Yale-402"/>
            <filter val="Yale-403"/>
            <filter val="Yale-404"/>
            <filter val="Yale-405"/>
            <filter val="Yale-406"/>
            <filter val="Yale-407"/>
            <filter val="Yale-408"/>
            <filter val="Yale-409"/>
            <filter val="Yale-410"/>
            <filter val="Yale-411"/>
            <filter val="Yale-412"/>
            <filter val="Yale-413"/>
            <filter val="Yale-414"/>
            <filter val="Yale-415"/>
            <filter val="Yale-416"/>
            <filter val="Yale-417"/>
            <filter val="Yale-418"/>
            <filter val="Yale-419"/>
            <filter val="Yale-420"/>
            <filter val="Yale-421"/>
            <filter val="Yale-422"/>
            <filter val="Yale-423"/>
            <filter val="Yale-424"/>
            <filter val="Yale-425"/>
            <filter val="Yale-426"/>
            <filter val="Yale-427"/>
            <filter val="Yale-428"/>
            <filter val="Yale-429"/>
            <filter val="Yale-430"/>
            <filter val="Yale-431"/>
            <filter val="Yale-432"/>
            <filter val="Yale-433"/>
            <filter val="Yale-434"/>
            <filter val="Yale-435"/>
            <filter val="Yale-436"/>
            <filter val="Yale-437"/>
            <filter val="Yale-438"/>
            <filter val="Yale-439"/>
            <filter val="Yale-440"/>
            <filter val="Yale-441"/>
            <filter val="Yale-442"/>
            <filter val="Yale-443"/>
            <filter val="Yale-444"/>
            <filter val="Yale-445"/>
            <filter val="Yale-446"/>
            <filter val="Yale-447"/>
            <filter val="Yale-448"/>
            <filter val="Yale-449"/>
            <filter val="Yale-450"/>
            <filter val="Yale-451"/>
            <filter val="Yale-452"/>
            <filter val="Yale-453"/>
            <filter val="Yale-454"/>
            <filter val="Yale-455"/>
            <filter val="Yale-456"/>
            <filter val="Yale-457"/>
            <filter val="Yale-458"/>
            <filter val="Yale-459"/>
            <filter val="Yale-460"/>
            <filter val="Yale-461"/>
            <filter val="Yale-462"/>
            <filter val="Yale-463"/>
            <filter val="Yale-464"/>
            <filter val="Yale-465"/>
            <filter val="Yale-466"/>
            <filter val="Yale-467"/>
            <filter val="Yale-468"/>
            <filter val="Yale-469"/>
            <filter val="Yale-470"/>
            <filter val="Yale-471"/>
            <filter val="Yale-472"/>
            <filter val="Yale-473"/>
            <filter val="Yale-474"/>
            <filter val="Yale-475"/>
            <filter val="Yale-476"/>
            <filter val="Yale-477"/>
            <filter val="Yale-478"/>
            <filter val="Yale-479"/>
            <filter val="Yale-480"/>
            <filter val="Yale-481"/>
            <filter val="Yale-482"/>
            <filter val="Yale-483"/>
            <filter val="Yale-484"/>
            <filter val="Yale-485"/>
            <filter val="Yale-486"/>
            <filter val="Yale-487"/>
            <filter val="Yale-488"/>
            <filter val="Yale-489"/>
            <filter val="Yale-490"/>
            <filter val="Yale-491"/>
            <filter val="Yale-492"/>
            <filter val="Yale-493"/>
            <filter val="Yale-494"/>
            <filter val="Yale-495"/>
            <filter val="Yale-496"/>
            <filter val="Yale-497"/>
            <filter val="Yale-498"/>
            <filter val="Yale-499"/>
            <filter val="Yale-500"/>
            <filter val="Yale-501"/>
            <filter val="Yale-502"/>
            <filter val="Yale-503"/>
            <filter val="Yale-504"/>
            <filter val="Yale-505"/>
            <filter val="Yale-506"/>
            <filter val="Yale-507"/>
            <filter val="Yale-508"/>
            <filter val="Yale-509"/>
            <filter val="Yale-510"/>
            <filter val="Yale-511"/>
            <filter val="Yale-512"/>
            <filter val="Yale-513"/>
            <filter val="Yale-514"/>
            <filter val="Yale-515"/>
            <filter val="Yale-516"/>
            <filter val="Yale-517"/>
            <filter val="Yale-518"/>
            <filter val="Yale-519"/>
            <filter val="Yale-520"/>
            <filter val="Yale-521"/>
            <filter val="Yale-522"/>
            <filter val="Yale-523"/>
            <filter val="Yale-524"/>
            <filter val="Yale-525"/>
            <filter val="Yale-526"/>
            <filter val="Yale-527"/>
            <filter val="Yale-528"/>
            <filter val="Yale-529"/>
            <filter val="Yale-530"/>
            <filter val="Yale-531"/>
            <filter val="Yale-532"/>
            <filter val="Yale-533"/>
            <filter val="Yale-534"/>
            <filter val="Yale-535"/>
            <filter val="Yale-536"/>
            <filter val="Yale-537"/>
            <filter val="Yale-538"/>
            <filter val="Yale-539"/>
            <filter val="Yale-540"/>
            <filter val="Yale-541"/>
            <filter val="Yale-542"/>
            <filter val="Yale-543"/>
            <filter val="Yale-544"/>
            <filter val="Yale-545"/>
            <filter val="Yale-546"/>
            <filter val="Yale-547"/>
            <filter val="Yale-548"/>
            <filter val="Yale-549"/>
            <filter val="Yale-550"/>
            <filter val="Yale-551"/>
            <filter val="Yale-552"/>
            <filter val="Yale-553"/>
            <filter val="Yale-554"/>
            <filter val="Yale-555"/>
            <filter val="Yale-556"/>
            <filter val="Yale-557"/>
            <filter val="Yale-558"/>
            <filter val="Yale-559"/>
            <filter val="Yale-560"/>
            <filter val="Yale-561"/>
            <filter val="Yale-562"/>
            <filter val="Yale-563"/>
            <filter val="Yale-564"/>
            <filter val="Yale-565"/>
            <filter val="Yale-567"/>
            <filter val="Yale-568"/>
            <filter val="Yale-569"/>
            <filter val="Yale-570"/>
            <filter val="Yale-571"/>
            <filter val="Yale-572"/>
            <filter val="Yale-573"/>
            <filter val="Yale-574"/>
            <filter val="Yale-575"/>
            <filter val="Yale-576"/>
            <filter val="Yale-577"/>
            <filter val="Yale-578"/>
            <filter val="Yale-579"/>
            <filter val="Yale-580"/>
            <filter val="Yale-581"/>
            <filter val="Yale-582"/>
            <filter val="Yale-583"/>
            <filter val="Yale-584"/>
            <filter val="Yale-585"/>
            <filter val="Yale-586"/>
            <filter val="Yale-587"/>
            <filter val="Yale-588"/>
            <filter val="Yale-589"/>
            <filter val="Yale-590"/>
            <filter val="Yale-591"/>
            <filter val="Yale-592"/>
            <filter val="Yale-593"/>
            <filter val="Yale-594"/>
            <filter val="Yale-595"/>
            <filter val="Yale-596"/>
            <filter val="Yale-597"/>
            <filter val="Yale-598"/>
            <filter val="Yale-599"/>
            <filter val="Yale-600"/>
            <filter val="Yale-601"/>
            <filter val="Yale-602"/>
            <filter val="Yale-603"/>
            <filter val="Yale-604"/>
            <filter val="Yale-605"/>
            <filter val="Yale-606"/>
            <filter val="Yale-607"/>
            <filter val="Yale-608"/>
            <filter val="Yale-609"/>
            <filter val="Yale-610"/>
            <filter val="Yale-611"/>
            <filter val="Yale-612"/>
            <filter val="Yale-613"/>
            <filter val="Yale-614"/>
            <filter val="Yale-615"/>
            <filter val="Yale-616"/>
            <filter val="Yale-617"/>
            <filter val="Yale-618"/>
            <filter val="Yale-619"/>
            <filter val="Yale-620"/>
            <filter val="Yale-621"/>
            <filter val="Yale-622"/>
            <filter val="Yale-623"/>
            <filter val="Yale-624"/>
            <filter val="Yale-625"/>
            <filter val="Yale-626"/>
            <filter val="Yale-627"/>
            <filter val="Yale-628"/>
            <filter val="Yale-629"/>
            <filter val="Yale-630"/>
            <filter val="Yale-631"/>
            <filter val="Yale-632"/>
            <filter val="Yale-633"/>
            <filter val="Yale-634"/>
            <filter val="Yale-635"/>
            <filter val="Yale-636"/>
            <filter val="Yale-637"/>
            <filter val="Yale-638"/>
            <filter val="Yale-639"/>
            <filter val="Yale-640"/>
            <filter val="Yale-641"/>
            <filter val="Yale-642"/>
            <filter val="Yale-643"/>
            <filter val="Yale-644"/>
            <filter val="Yale-645"/>
            <filter val="Yale-646"/>
            <filter val="Yale-647"/>
            <filter val="Yale-648"/>
            <filter val="Yale-649"/>
            <filter val="Yale-650"/>
            <filter val="Yale-651"/>
            <filter val="Yale-652"/>
            <filter val="Yale-653"/>
            <filter val="Yale-654"/>
            <filter val="Yale-655"/>
            <filter val="Yale-656"/>
            <filter val="Yale-657"/>
            <filter val="Yale-658"/>
            <filter val="Yale-659"/>
            <filter val="Yale-660"/>
            <filter val="Yale-661"/>
            <filter val="Yale-662"/>
            <filter val="Yale-663"/>
            <filter val="Yale-664"/>
            <filter val="Yale-665"/>
            <filter val="Yale-666"/>
            <filter val="Yale-667"/>
            <filter val="Yale-668"/>
            <filter val="Yale-669"/>
            <filter val="Yale-670"/>
            <filter val="Yale-671"/>
            <filter val="Yale-672"/>
            <filter val="Yale-673"/>
            <filter val="Yale-674"/>
            <filter val="Yale-675"/>
            <filter val="Yale-676"/>
            <filter val="Yale-677"/>
            <filter val="Yale-678"/>
            <filter val="Yale-679"/>
            <filter val="Yale-680"/>
            <filter val="Yale-681"/>
            <filter val="Yale-682"/>
            <filter val="Yale-S001"/>
            <filter val="Yale-S002"/>
            <filter val="Yale-S003"/>
            <filter val="Yale-S004"/>
            <filter val="Yale-S005"/>
            <filter val="Yale-S006"/>
            <filter val="Yale-S007"/>
            <filter val="Yale-S008"/>
            <filter val="Yale-S009"/>
            <filter val="Yale-S010"/>
            <filter val="Yale-S011"/>
            <filter val="Yale-S012"/>
            <filter val="Yale-S013"/>
            <filter val="Yale-S014"/>
            <filter val="Yale-S015"/>
            <filter val="Yale-S016"/>
            <filter val="Yale-S017"/>
            <filter val="Yale-S018"/>
            <filter val="Yale-S019"/>
            <filter val="Yale-S020"/>
            <filter val="Yale-S021"/>
            <filter val="Yale-S022"/>
            <filter val="Yale-S023"/>
            <filter val="Yale-S024"/>
            <filter val="Yale-S025"/>
            <filter val="Yale-S046"/>
            <filter val="Yale-S047"/>
            <filter val="Yale-S048"/>
            <filter val="Yale-S049"/>
            <filter val="Yale-S050"/>
            <filter val="Yale-S051"/>
            <filter val="Yale-S100"/>
            <filter val="Yale-S101"/>
            <filter val="Yale-S102"/>
            <filter val="Yale-S103"/>
            <filter val="Yale-S104"/>
            <filter val="Yale-S105"/>
            <filter val="Yale-S106"/>
            <filter val="Yale-S107"/>
            <filter val="Yale-S109"/>
            <filter val="Yale-S110"/>
            <filter val="Yale-S111"/>
            <filter val="Yale-S112"/>
            <filter val="Yale-S114"/>
            <filter val="Yale-S115"/>
            <filter val="Yale-S116"/>
            <filter val="Yale-S118"/>
            <filter val="Yale-S119"/>
            <filter val="Yale-S120"/>
            <filter val="Yale-S121"/>
            <filter val="Yale-S122"/>
            <filter val="Yale-S123"/>
            <filter val="Yale-S124"/>
            <filter val="Yale-S125"/>
            <filter val="Yale-S126"/>
            <filter val="Yale-S131"/>
            <filter val="Yale-S132"/>
            <filter val="Yale-S133"/>
            <filter val="Yale-S135"/>
            <filter val="Yale-S137"/>
            <filter val="Yale-S139"/>
            <filter val="Yale-S140"/>
            <filter val="Yale-S141"/>
            <filter val="Yale-S142"/>
            <filter val="Yale-S143"/>
            <filter val="Yale-S144"/>
            <filter val="Yale-S145"/>
            <filter val="Yale-S146"/>
            <filter val="Yale-S147"/>
            <filter val="Yale-S148"/>
            <filter val="Yale-S149"/>
            <filter val="Yale-S150"/>
            <filter val="Yale-S151"/>
            <filter val="Yale-S153"/>
            <filter val="Yale-S154"/>
            <filter val="Yale-S193"/>
            <filter val="Yale-S197"/>
            <filter val="Yale-S198"/>
            <filter val="Yale-S199"/>
            <filter val="Yale-S206"/>
            <filter val="Yale-S207"/>
            <filter val="Yale-S220"/>
            <filter val="Yale-S221"/>
            <filter val="Yale-S224"/>
            <filter val="Yale-S229"/>
            <filter val="Yale-S230"/>
            <filter val="Yale-S233"/>
            <filter val="Yale-S234"/>
            <filter val="Yale-S235"/>
            <filter val="Yale-S238"/>
            <filter val="Yale-S239"/>
            <filter val="Yale-S241"/>
            <filter val="Yale-S242"/>
            <filter val="Yale-S247"/>
            <filter val="Yale-S249"/>
            <filter val="Yale-S250"/>
            <filter val="Yale-S251"/>
            <filter val="Yale-S252"/>
            <filter val="Yale-S253"/>
            <filter val="Yale-S254"/>
            <filter val="Yale-S255"/>
            <filter val="Yale-S256"/>
            <filter val="Yale-S260"/>
            <filter val="Yale-S261"/>
            <filter val="Yale-S262"/>
            <filter val="Yale-S263"/>
            <filter val="Yale-S264"/>
            <filter val="Yale-S265"/>
            <filter val="Yale-S266"/>
          </filters>
        </filterColumn>
        <filterColumn colId="6">
          <filters>
            <filter val="VA Hospital"/>
            <filter val="Fair Haven CHC"/>
          </filters>
        </filterColumn>
      </autoFilter>
    </customSheetView>
    <customSheetView guid="{6CAFC24D-8805-492F-B513-581676626696}" filter="1" showAutoFilter="1">
      <pageMargins left="0.7" right="0.7" top="0.75" bottom="0.75" header="0.3" footer="0.3"/>
      <autoFilter ref="D1:D2646" xr:uid="{00000000-0000-0000-0000-000000000000}"/>
    </customSheetView>
    <customSheetView guid="{5350BC86-8FC1-48FA-AB3D-FC1B2896A38D}" filter="1" showAutoFilter="1">
      <pageMargins left="0.7" right="0.7" top="0.75" bottom="0.75" header="0.3" footer="0.3"/>
      <autoFilter ref="A1:AI2734" xr:uid="{00000000-0000-0000-0000-000000000000}">
        <filterColumn colId="0">
          <filters>
            <filter val="CDPH-0001"/>
            <filter val="CDPH-0002"/>
            <filter val="CDPH-0003"/>
            <filter val="CDPH-0004"/>
            <filter val="CDPH-0005"/>
            <filter val="CDPH-0006"/>
            <filter val="CDPH-0007"/>
            <filter val="CDPH-0008"/>
            <filter val="CDPH-0009"/>
            <filter val="CDPH-0010"/>
            <filter val="CDPH-0011"/>
            <filter val="CDPH-0012"/>
            <filter val="CDPH-0013"/>
            <filter val="CDPH-0014"/>
            <filter val="CDPH-0015"/>
            <filter val="CDPH-0016"/>
            <filter val="CDPH-0017"/>
            <filter val="CDPH-0018"/>
            <filter val="Yale-001"/>
            <filter val="Yale-002"/>
            <filter val="Yale-003"/>
            <filter val="Yale-004"/>
            <filter val="Yale-005"/>
            <filter val="Yale-006"/>
            <filter val="Yale-007"/>
            <filter val="Yale-008"/>
            <filter val="Yale-009"/>
            <filter val="Yale-010"/>
            <filter val="Yale-011"/>
            <filter val="Yale-012"/>
            <filter val="Yale-013"/>
            <filter val="Yale-014"/>
            <filter val="Yale-016"/>
            <filter val="Yale-017"/>
            <filter val="Yale-018"/>
            <filter val="Yale-019"/>
            <filter val="Yale-020"/>
            <filter val="Yale-021"/>
            <filter val="Yale-022"/>
            <filter val="Yale-023"/>
            <filter val="Yale-024"/>
            <filter val="Yale-025"/>
            <filter val="Yale-026"/>
            <filter val="Yale-027"/>
            <filter val="Yale-028"/>
            <filter val="Yale-029"/>
            <filter val="Yale-030"/>
            <filter val="Yale-031"/>
            <filter val="Yale-032"/>
            <filter val="Yale-033"/>
            <filter val="Yale-034"/>
            <filter val="Yale-035"/>
            <filter val="Yale-036"/>
            <filter val="Yale-037"/>
            <filter val="Yale-038"/>
            <filter val="Yale-039"/>
            <filter val="Yale-040"/>
            <filter val="Yale-041"/>
            <filter val="Yale-042"/>
            <filter val="Yale-043"/>
            <filter val="Yale-044"/>
            <filter val="Yale-045"/>
            <filter val="Yale-046"/>
            <filter val="Yale-047"/>
            <filter val="Yale-048"/>
            <filter val="Yale-049"/>
            <filter val="Yale-050"/>
            <filter val="Yale-050S"/>
            <filter val="Yale-051"/>
            <filter val="Yale-052"/>
            <filter val="Yale-053"/>
            <filter val="Yale-054"/>
            <filter val="Yale-055"/>
            <filter val="Yale-056"/>
            <filter val="Yale-057"/>
            <filter val="Yale-058"/>
            <filter val="Yale-059"/>
            <filter val="Yale-060"/>
            <filter val="Yale-061"/>
            <filter val="Yale-062"/>
            <filter val="Yale-065"/>
            <filter val="Yale-066"/>
            <filter val="Yale-067"/>
            <filter val="Yale-068"/>
            <filter val="Yale-070"/>
            <filter val="Yale-072"/>
            <filter val="Yale-073"/>
            <filter val="Yale-075"/>
            <filter val="Yale-076"/>
            <filter val="Yale-077"/>
            <filter val="Yale-078_dup"/>
            <filter val="Yale-079"/>
            <filter val="Yale-080"/>
            <filter val="Yale-081"/>
            <filter val="Yale-082"/>
            <filter val="Yale-083"/>
            <filter val="Yale-084"/>
            <filter val="Yale-085"/>
            <filter val="Yale-086"/>
            <filter val="Yale-087"/>
            <filter val="Yale-088"/>
            <filter val="Yale-089"/>
            <filter val="Yale-090"/>
            <filter val="Yale-091"/>
            <filter val="Yale-092"/>
            <filter val="Yale-093"/>
            <filter val="Yale-094"/>
            <filter val="Yale-095"/>
            <filter val="Yale-096"/>
            <filter val="Yale-097"/>
            <filter val="Yale-098"/>
            <filter val="Yale-099"/>
            <filter val="Yale-100"/>
            <filter val="Yale-1000"/>
            <filter val="Yale-1001"/>
            <filter val="Yale-1002"/>
            <filter val="Yale-1003"/>
            <filter val="Yale-1004"/>
            <filter val="Yale-1005"/>
            <filter val="Yale-1006"/>
            <filter val="Yale-1007"/>
            <filter val="Yale-1008"/>
            <filter val="Yale-1009"/>
            <filter val="Yale-101"/>
            <filter val="Yale-1010"/>
            <filter val="Yale-1011"/>
            <filter val="Yale-1012"/>
            <filter val="Yale-1013"/>
            <filter val="Yale-1014"/>
            <filter val="Yale-1015"/>
            <filter val="Yale-1016"/>
            <filter val="Yale-1017"/>
            <filter val="Yale-1018"/>
            <filter val="Yale-1019"/>
            <filter val="Yale-102"/>
            <filter val="Yale-1020"/>
            <filter val="Yale-1021"/>
            <filter val="Yale-1022"/>
            <filter val="Yale-1023"/>
            <filter val="Yale-1024"/>
            <filter val="Yale-1025"/>
            <filter val="Yale-1026"/>
            <filter val="Yale-1027"/>
            <filter val="Yale-1028"/>
            <filter val="Yale-1029"/>
            <filter val="Yale-103"/>
            <filter val="Yale-1030"/>
            <filter val="Yale-1031"/>
            <filter val="Yale-1032"/>
            <filter val="Yale-1033"/>
            <filter val="Yale-1034"/>
            <filter val="Yale-1035"/>
            <filter val="Yale-1036"/>
            <filter val="Yale-1037"/>
            <filter val="Yale-1038"/>
            <filter val="Yale-1039"/>
            <filter val="Yale-104"/>
            <filter val="Yale-1040"/>
            <filter val="Yale-1041"/>
            <filter val="Yale-1042"/>
            <filter val="Yale-1043"/>
            <filter val="Yale-1044"/>
            <filter val="Yale-1045"/>
            <filter val="Yale-1046"/>
            <filter val="Yale-1047"/>
            <filter val="Yale-1048"/>
            <filter val="Yale-1049"/>
            <filter val="Yale-105"/>
            <filter val="Yale-1050"/>
            <filter val="Yale-1051"/>
            <filter val="Yale-1052"/>
            <filter val="Yale-1053"/>
            <filter val="Yale-1054"/>
            <filter val="Yale-1055"/>
            <filter val="Yale-1056"/>
            <filter val="Yale-1057"/>
            <filter val="Yale-1058"/>
            <filter val="Yale-1059"/>
            <filter val="Yale-106"/>
            <filter val="Yale-1060"/>
            <filter val="Yale-1061"/>
            <filter val="Yale-1062"/>
            <filter val="Yale-1063"/>
            <filter val="Yale-1064"/>
            <filter val="Yale-1065"/>
            <filter val="Yale-1066"/>
            <filter val="Yale-1067"/>
            <filter val="Yale-1068"/>
            <filter val="Yale-1069"/>
            <filter val="Yale-107"/>
            <filter val="Yale-1070"/>
            <filter val="Yale-1071"/>
            <filter val="Yale-1072"/>
            <filter val="Yale-1073"/>
            <filter val="Yale-1074"/>
            <filter val="Yale-1075"/>
            <filter val="Yale-1076"/>
            <filter val="Yale-1077"/>
            <filter val="Yale-1078"/>
            <filter val="Yale-1079"/>
            <filter val="Yale-108"/>
            <filter val="Yale-1080"/>
            <filter val="Yale-1081"/>
            <filter val="Yale-1082"/>
            <filter val="Yale-1083"/>
            <filter val="Yale-1084"/>
            <filter val="Yale-1085"/>
            <filter val="Yale-1086"/>
            <filter val="Yale-1087"/>
            <filter val="Yale-1088"/>
            <filter val="Yale-1089"/>
            <filter val="Yale-109"/>
            <filter val="Yale-1090"/>
            <filter val="Yale-1091"/>
            <filter val="Yale-1092"/>
            <filter val="Yale-1093"/>
            <filter val="Yale-1094"/>
            <filter val="Yale-1095"/>
            <filter val="Yale-1096"/>
            <filter val="Yale-1097"/>
            <filter val="Yale-1098"/>
            <filter val="Yale-1099"/>
            <filter val="Yale-110"/>
            <filter val="Yale-1100"/>
            <filter val="Yale-1101"/>
            <filter val="Yale-1102"/>
            <filter val="Yale-1103"/>
            <filter val="Yale-1104"/>
            <filter val="Yale-1105"/>
            <filter val="Yale-1106"/>
            <filter val="Yale-1107"/>
            <filter val="Yale-1108"/>
            <filter val="Yale-1109"/>
            <filter val="Yale-111"/>
            <filter val="Yale-1110"/>
            <filter val="Yale-1111"/>
            <filter val="Yale-1112"/>
            <filter val="Yale-1113"/>
            <filter val="Yale-1114"/>
            <filter val="Yale-1115"/>
            <filter val="Yale-1116"/>
            <filter val="Yale-1117"/>
            <filter val="Yale-1118"/>
            <filter val="Yale-1119"/>
            <filter val="Yale-112"/>
            <filter val="Yale-1120"/>
            <filter val="Yale-1121"/>
            <filter val="Yale-1122"/>
            <filter val="Yale-1123"/>
            <filter val="Yale-1124"/>
            <filter val="Yale-1125"/>
            <filter val="Yale-1126"/>
            <filter val="Yale-1127"/>
            <filter val="Yale-1128"/>
            <filter val="Yale-1129"/>
            <filter val="Yale-113"/>
            <filter val="Yale-1130"/>
            <filter val="Yale-1131"/>
            <filter val="Yale-1132"/>
            <filter val="Yale-1133"/>
            <filter val="Yale-1134"/>
            <filter val="Yale-1135"/>
            <filter val="Yale-1136"/>
            <filter val="Yale-1137"/>
            <filter val="Yale-1138"/>
            <filter val="Yale-1139"/>
            <filter val="Yale-114"/>
            <filter val="Yale-1140"/>
            <filter val="Yale-1141"/>
            <filter val="Yale-1142"/>
            <filter val="Yale-1143"/>
            <filter val="Yale-1144"/>
            <filter val="Yale-1145"/>
            <filter val="Yale-1146"/>
            <filter val="Yale-1147"/>
            <filter val="Yale-1148"/>
            <filter val="Yale-1149"/>
            <filter val="Yale-115"/>
            <filter val="Yale-1150"/>
            <filter val="Yale-1151"/>
            <filter val="Yale-1152"/>
            <filter val="Yale-1153"/>
            <filter val="Yale-1154"/>
            <filter val="Yale-1155"/>
            <filter val="Yale-1156"/>
            <filter val="Yale-1157"/>
            <filter val="Yale-1158"/>
            <filter val="Yale-1159"/>
            <filter val="Yale-116"/>
            <filter val="Yale-1160"/>
            <filter val="Yale-1161"/>
            <filter val="Yale-1162"/>
            <filter val="Yale-1163"/>
            <filter val="Yale-1164"/>
            <filter val="Yale-1165"/>
            <filter val="Yale-1166"/>
            <filter val="Yale-1167"/>
            <filter val="Yale-1168"/>
            <filter val="Yale-1169"/>
            <filter val="Yale-117"/>
            <filter val="Yale-1170"/>
            <filter val="Yale-1171"/>
            <filter val="Yale-1172"/>
            <filter val="Yale-1173"/>
            <filter val="Yale-1174"/>
            <filter val="Yale-1175"/>
            <filter val="Yale-1176"/>
            <filter val="Yale-1177"/>
            <filter val="Yale-1178"/>
            <filter val="Yale-1179"/>
            <filter val="Yale-118"/>
            <filter val="Yale-1180"/>
            <filter val="Yale-1181"/>
            <filter val="Yale-1182"/>
            <filter val="Yale-1183"/>
            <filter val="Yale-1184"/>
            <filter val="Yale-1185"/>
            <filter val="Yale-1186"/>
            <filter val="Yale-1187"/>
            <filter val="Yale-1188"/>
            <filter val="Yale-1189"/>
            <filter val="Yale-119"/>
            <filter val="Yale-1190"/>
            <filter val="Yale-1191"/>
            <filter val="Yale-1192"/>
            <filter val="Yale-1193"/>
            <filter val="Yale-1194"/>
            <filter val="Yale-1195"/>
            <filter val="Yale-1196"/>
            <filter val="Yale-1198"/>
            <filter val="Yale-1199"/>
            <filter val="Yale-120"/>
            <filter val="Yale-1200"/>
            <filter val="Yale-1201"/>
            <filter val="Yale-1202"/>
            <filter val="Yale-1203"/>
            <filter val="Yale-1204"/>
            <filter val="Yale-1205"/>
            <filter val="Yale-1206"/>
            <filter val="Yale-1207"/>
            <filter val="Yale-1208"/>
            <filter val="Yale-1209"/>
            <filter val="Yale-121"/>
            <filter val="Yale-121_dup"/>
            <filter val="Yale-1210"/>
            <filter val="Yale-1211"/>
            <filter val="Yale-1212"/>
            <filter val="Yale-1213"/>
            <filter val="Yale-1214"/>
            <filter val="Yale-1215"/>
            <filter val="Yale-1216"/>
            <filter val="Yale-1217"/>
            <filter val="Yale-1218"/>
            <filter val="Yale-1219"/>
            <filter val="Yale-122"/>
            <filter val="Yale-1220"/>
            <filter val="Yale-1221"/>
            <filter val="Yale-1222"/>
            <filter val="Yale-1223"/>
            <filter val="Yale-1224"/>
            <filter val="Yale-1225"/>
            <filter val="Yale-1226"/>
            <filter val="Yale-1227"/>
            <filter val="Yale-1228"/>
            <filter val="Yale-1229"/>
            <filter val="Yale-123"/>
            <filter val="Yale-1230"/>
            <filter val="Yale-1231"/>
            <filter val="Yale-1232"/>
            <filter val="Yale-1233"/>
            <filter val="Yale-1234"/>
            <filter val="Yale-1235"/>
            <filter val="Yale-1236"/>
            <filter val="Yale-1237"/>
            <filter val="Yale-1238"/>
            <filter val="Yale-1239"/>
            <filter val="Yale-124"/>
            <filter val="Yale-1240"/>
            <filter val="Yale-1241"/>
            <filter val="Yale-1242"/>
            <filter val="Yale-1243"/>
            <filter val="Yale-1244"/>
            <filter val="Yale-1245"/>
            <filter val="Yale-1246"/>
            <filter val="Yale-1247"/>
            <filter val="Yale-1248"/>
            <filter val="Yale-1249"/>
            <filter val="Yale-125"/>
            <filter val="Yale-1250"/>
            <filter val="Yale-1251"/>
            <filter val="Yale-1252"/>
            <filter val="Yale-1253"/>
            <filter val="Yale-1254"/>
            <filter val="Yale-1255"/>
            <filter val="Yale-1256"/>
            <filter val="Yale-1257"/>
            <filter val="Yale-1258"/>
            <filter val="Yale-1259"/>
            <filter val="Yale-126"/>
            <filter val="Yale-1260"/>
            <filter val="Yale-1261"/>
            <filter val="Yale-1262"/>
            <filter val="Yale-1263"/>
            <filter val="Yale-1264"/>
            <filter val="Yale-1265"/>
            <filter val="Yale-1266"/>
            <filter val="Yale-1267"/>
            <filter val="Yale-1268"/>
            <filter val="Yale-1269"/>
            <filter val="Yale-127"/>
            <filter val="Yale-1270"/>
            <filter val="Yale-1271"/>
            <filter val="Yale-1272"/>
            <filter val="Yale-1273"/>
            <filter val="Yale-1274"/>
            <filter val="Yale-1275"/>
            <filter val="Yale-1276"/>
            <filter val="Yale-1277"/>
            <filter val="Yale-1278"/>
            <filter val="Yale-1279"/>
            <filter val="Yale-128"/>
            <filter val="Yale-1280"/>
            <filter val="Yale-1281"/>
            <filter val="Yale-1282"/>
            <filter val="Yale-1283"/>
            <filter val="Yale-1284"/>
            <filter val="Yale-1285"/>
            <filter val="Yale-1286"/>
            <filter val="Yale-1287"/>
            <filter val="Yale-1288"/>
            <filter val="Yale-1289"/>
            <filter val="Yale-129"/>
            <filter val="Yale-1290"/>
            <filter val="Yale-1291"/>
            <filter val="Yale-1292"/>
            <filter val="Yale-1293"/>
            <filter val="Yale-1294"/>
            <filter val="Yale-1295"/>
            <filter val="Yale-1296"/>
            <filter val="Yale-1297"/>
            <filter val="Yale-1298"/>
            <filter val="Yale-1299"/>
            <filter val="Yale-130"/>
            <filter val="Yale-1300"/>
            <filter val="Yale-1301"/>
            <filter val="Yale-1302"/>
            <filter val="Yale-1303"/>
            <filter val="Yale-1304"/>
            <filter val="Yale-1305"/>
            <filter val="Yale-1306"/>
            <filter val="Yale-1307"/>
            <filter val="Yale-1308"/>
            <filter val="Yale-1309"/>
            <filter val="Yale-131"/>
            <filter val="Yale-1310"/>
            <filter val="Yale-1311"/>
            <filter val="Yale-1312"/>
            <filter val="Yale-1313"/>
            <filter val="Yale-1314"/>
            <filter val="Yale-1315"/>
            <filter val="Yale-1316"/>
            <filter val="Yale-1317"/>
            <filter val="Yale-1318"/>
            <filter val="Yale-1319"/>
            <filter val="Yale-132"/>
            <filter val="Yale-1320"/>
            <filter val="Yale-1321"/>
            <filter val="Yale-1322"/>
            <filter val="Yale-1323"/>
            <filter val="Yale-1324"/>
            <filter val="Yale-1325"/>
            <filter val="Yale-1326"/>
            <filter val="Yale-1327"/>
            <filter val="Yale-1328"/>
            <filter val="Yale-1329"/>
            <filter val="Yale-133"/>
            <filter val="Yale-1330"/>
            <filter val="Yale-1331"/>
            <filter val="Yale-1332"/>
            <filter val="Yale-1333"/>
            <filter val="Yale-1334"/>
            <filter val="Yale-1335"/>
            <filter val="Yale-1336"/>
            <filter val="Yale-1337"/>
            <filter val="Yale-1338"/>
            <filter val="Yale-1339"/>
            <filter val="Yale-134"/>
            <filter val="Yale-1340"/>
            <filter val="Yale-1341"/>
            <filter val="Yale-1342"/>
            <filter val="Yale-1343"/>
            <filter val="Yale-1344"/>
            <filter val="Yale-1345"/>
            <filter val="Yale-1346"/>
            <filter val="Yale-1347"/>
            <filter val="Yale-1348"/>
            <filter val="Yale-1349"/>
            <filter val="Yale-135"/>
            <filter val="Yale-1350"/>
            <filter val="Yale-1351"/>
            <filter val="Yale-1352"/>
            <filter val="Yale-1353"/>
            <filter val="Yale-1354"/>
            <filter val="Yale-1355"/>
            <filter val="Yale-1356"/>
            <filter val="Yale-1357"/>
            <filter val="Yale-1358"/>
            <filter val="Yale-1359"/>
            <filter val="Yale-1360"/>
            <filter val="Yale-1361"/>
            <filter val="Yale-1362"/>
            <filter val="Yale-1363"/>
            <filter val="Yale-1364"/>
            <filter val="Yale-1365"/>
            <filter val="Yale-1366"/>
            <filter val="Yale-1369"/>
            <filter val="Yale-137"/>
            <filter val="Yale-1370"/>
            <filter val="Yale-1371"/>
            <filter val="Yale-1372"/>
            <filter val="Yale-1373"/>
            <filter val="Yale-1374"/>
            <filter val="Yale-1375"/>
            <filter val="Yale-1376"/>
            <filter val="Yale-1377"/>
            <filter val="Yale-1378"/>
            <filter val="Yale-1379"/>
            <filter val="Yale-138"/>
            <filter val="Yale-1380"/>
            <filter val="Yale-1382"/>
            <filter val="Yale-1383"/>
            <filter val="Yale-1384"/>
            <filter val="Yale-1385"/>
            <filter val="Yale-1386"/>
            <filter val="Yale-1387"/>
            <filter val="Yale-1388"/>
            <filter val="Yale-1389"/>
            <filter val="Yale-139"/>
            <filter val="Yale-1390"/>
            <filter val="Yale-1391"/>
            <filter val="Yale-1392"/>
            <filter val="Yale-1393"/>
            <filter val="Yale-1394"/>
            <filter val="Yale-1395"/>
            <filter val="Yale-1396"/>
            <filter val="Yale-1397"/>
            <filter val="Yale-1398"/>
            <filter val="Yale-1399"/>
            <filter val="Yale-140"/>
            <filter val="Yale-1400"/>
            <filter val="Yale-1401"/>
            <filter val="Yale-1402"/>
            <filter val="Yale-1403"/>
            <filter val="Yale-1404"/>
            <filter val="Yale-1405"/>
            <filter val="Yale-1406"/>
            <filter val="Yale-1407"/>
            <filter val="Yale-1408"/>
            <filter val="Yale-1409"/>
            <filter val="Yale-141"/>
            <filter val="Yale-1410"/>
            <filter val="Yale-1411"/>
            <filter val="Yale-1412"/>
            <filter val="Yale-1413"/>
            <filter val="Yale-1414"/>
            <filter val="Yale-1415"/>
            <filter val="Yale-1416"/>
            <filter val="Yale-1417"/>
            <filter val="Yale-1418"/>
            <filter val="Yale-1419"/>
            <filter val="Yale-142"/>
            <filter val="Yale-1420"/>
            <filter val="Yale-1421"/>
            <filter val="Yale-1422"/>
            <filter val="Yale-1423"/>
            <filter val="Yale-1424"/>
            <filter val="Yale-1425"/>
            <filter val="Yale-1426"/>
            <filter val="Yale-1427"/>
            <filter val="Yale-1428"/>
            <filter val="Yale-1429"/>
            <filter val="Yale-143"/>
            <filter val="Yale-1430"/>
            <filter val="Yale-1431"/>
            <filter val="Yale-1432"/>
            <filter val="Yale-1433"/>
            <filter val="Yale-1434"/>
            <filter val="Yale-1435"/>
            <filter val="Yale-1436"/>
            <filter val="Yale-1437"/>
            <filter val="Yale-1438"/>
            <filter val="Yale-1439"/>
            <filter val="Yale-144"/>
            <filter val="Yale-1440"/>
            <filter val="Yale-1441"/>
            <filter val="Yale-1442"/>
            <filter val="Yale-1443"/>
            <filter val="Yale-1444"/>
            <filter val="Yale-1445"/>
            <filter val="Yale-1446"/>
            <filter val="Yale-1447"/>
            <filter val="Yale-1448"/>
            <filter val="Yale-1449"/>
            <filter val="Yale-145"/>
            <filter val="Yale-1450"/>
            <filter val="Yale-1451"/>
            <filter val="Yale-1452"/>
            <filter val="Yale-1453"/>
            <filter val="Yale-1454"/>
            <filter val="Yale-1455"/>
            <filter val="Yale-1456"/>
            <filter val="Yale-1457"/>
            <filter val="Yale-1458"/>
            <filter val="Yale-1459"/>
            <filter val="Yale-146"/>
            <filter val="Yale-1460"/>
            <filter val="Yale-1461"/>
            <filter val="Yale-1462"/>
            <filter val="Yale-1463"/>
            <filter val="Yale-1464"/>
            <filter val="Yale-1465"/>
            <filter val="Yale-1466"/>
            <filter val="Yale-1467"/>
            <filter val="Yale-1468"/>
            <filter val="Yale-1469"/>
            <filter val="Yale-147"/>
            <filter val="Yale-1470"/>
            <filter val="Yale-1471"/>
            <filter val="Yale-1472"/>
            <filter val="Yale-1473"/>
            <filter val="Yale-1474"/>
            <filter val="Yale-1475"/>
            <filter val="Yale-1476"/>
            <filter val="Yale-1477"/>
            <filter val="Yale-1478"/>
            <filter val="Yale-1479"/>
            <filter val="Yale-148"/>
            <filter val="Yale-1480"/>
            <filter val="Yale-1481"/>
            <filter val="Yale-1482"/>
            <filter val="Yale-1483"/>
            <filter val="Yale-1484"/>
            <filter val="Yale-1485"/>
            <filter val="Yale-1486"/>
            <filter val="Yale-1487"/>
            <filter val="Yale-1488"/>
            <filter val="Yale-1489"/>
            <filter val="Yale-149"/>
            <filter val="Yale-1490"/>
            <filter val="Yale-1491"/>
            <filter val="Yale-1492"/>
            <filter val="Yale-1493"/>
            <filter val="Yale-1494"/>
            <filter val="Yale-1495"/>
            <filter val="Yale-1496"/>
            <filter val="Yale-1497"/>
            <filter val="Yale-1498"/>
            <filter val="Yale-1499"/>
            <filter val="Yale-150"/>
            <filter val="Yale-1500"/>
            <filter val="Yale-1501"/>
            <filter val="Yale-1502"/>
            <filter val="Yale-1503"/>
            <filter val="Yale-1504"/>
            <filter val="Yale-1505"/>
            <filter val="Yale-1506"/>
            <filter val="Yale-1507"/>
            <filter val="Yale-1508"/>
            <filter val="Yale-1509"/>
            <filter val="Yale-151"/>
            <filter val="Yale-1510"/>
            <filter val="Yale-1511"/>
            <filter val="Yale-1512"/>
            <filter val="Yale-1513"/>
            <filter val="Yale-1514"/>
            <filter val="Yale-1515"/>
            <filter val="Yale-1516"/>
            <filter val="Yale-1517"/>
            <filter val="Yale-1518"/>
            <filter val="Yale-1519"/>
            <filter val="Yale-1520"/>
            <filter val="Yale-1521"/>
            <filter val="Yale-1522"/>
            <filter val="Yale-1523"/>
            <filter val="Yale-1524"/>
            <filter val="Yale-1525"/>
            <filter val="Yale-1526"/>
            <filter val="Yale-1527"/>
            <filter val="Yale-1528"/>
            <filter val="Yale-1529"/>
            <filter val="Yale-153"/>
            <filter val="Yale-1530"/>
            <filter val="Yale-1531"/>
            <filter val="Yale-1532"/>
            <filter val="Yale-1533"/>
            <filter val="Yale-1534"/>
            <filter val="Yale-1535"/>
            <filter val="Yale-1536"/>
            <filter val="Yale-1537"/>
            <filter val="Yale-1538"/>
            <filter val="Yale-1539"/>
            <filter val="Yale-1540"/>
            <filter val="Yale-1541"/>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558"/>
            <filter val="Yale-1559"/>
            <filter val="Yale-1560"/>
            <filter val="Yale-1561"/>
            <filter val="Yale-1562"/>
            <filter val="Yale-1563"/>
            <filter val="Yale-1564"/>
            <filter val="Yale-1565"/>
            <filter val="Yale-1566"/>
            <filter val="Yale-1567"/>
            <filter val="Yale-1568"/>
            <filter val="Yale-1569"/>
            <filter val="Yale-1570"/>
            <filter val="Yale-1571"/>
            <filter val="Yale-1572"/>
            <filter val="Yale-1573"/>
            <filter val="Yale-1574"/>
            <filter val="Yale-1575"/>
            <filter val="Yale-1576"/>
            <filter val="Yale-1577"/>
            <filter val="Yale-1578"/>
            <filter val="Yale-1579"/>
            <filter val="Yale-1580"/>
            <filter val="Yale-1581"/>
            <filter val="Yale-1582"/>
            <filter val="Yale-1583"/>
            <filter val="Yale-1584"/>
            <filter val="Yale-1585"/>
            <filter val="Yale-1586"/>
            <filter val="Yale-1587"/>
            <filter val="Yale-1588"/>
            <filter val="Yale-1589"/>
            <filter val="Yale-1590"/>
            <filter val="Yale-1591"/>
            <filter val="Yale-1592"/>
            <filter val="Yale-1593"/>
            <filter val="Yale-1594"/>
            <filter val="Yale-1595"/>
            <filter val="Yale-1596"/>
            <filter val="Yale-1597"/>
            <filter val="Yale-1598"/>
            <filter val="Yale-1599"/>
            <filter val="Yale-1600"/>
            <filter val="Yale-1601"/>
            <filter val="Yale-1602"/>
            <filter val="Yale-1603"/>
            <filter val="Yale-1604"/>
            <filter val="Yale-1605"/>
            <filter val="Yale-1606"/>
            <filter val="Yale-1607"/>
            <filter val="Yale-1608"/>
            <filter val="Yale-1609"/>
            <filter val="Yale-1610"/>
            <filter val="Yale-1611"/>
            <filter val="Yale-1612"/>
            <filter val="Yale-1613"/>
            <filter val="Yale-1614"/>
            <filter val="Yale-1615"/>
            <filter val="Yale-1616"/>
            <filter val="Yale-1617"/>
            <filter val="Yale-1618"/>
            <filter val="Yale-1619"/>
            <filter val="Yale-1620"/>
            <filter val="Yale-1621"/>
            <filter val="Yale-1622"/>
            <filter val="Yale-1623"/>
            <filter val="Yale-1624"/>
            <filter val="Yale-1625"/>
            <filter val="Yale-1626"/>
            <filter val="Yale-1627"/>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4"/>
            <filter val="Yale-1645"/>
            <filter val="Yale-1646"/>
            <filter val="Yale-1647"/>
            <filter val="Yale-1648"/>
            <filter val="Yale-1649"/>
            <filter val="Yale-1650"/>
            <filter val="Yale-1651"/>
            <filter val="Yale-1652"/>
            <filter val="Yale-1653"/>
            <filter val="Yale-1654"/>
            <filter val="Yale-1655"/>
            <filter val="Yale-1656"/>
            <filter val="Yale-1657"/>
            <filter val="Yale-1658"/>
            <filter val="Yale-1659"/>
            <filter val="Yale-1660"/>
            <filter val="Yale-1661"/>
            <filter val="Yale-1662"/>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 val="Yale-1730"/>
            <filter val="Yale-1731"/>
            <filter val="Yale-1732"/>
            <filter val="Yale-1733"/>
            <filter val="Yale-1734"/>
            <filter val="Yale-1735"/>
            <filter val="Yale-1736"/>
            <filter val="Yale-1737"/>
            <filter val="Yale-1738"/>
            <filter val="Yale-1739"/>
            <filter val="Yale-1740"/>
            <filter val="Yale-1741"/>
            <filter val="Yale-1742"/>
            <filter val="Yale-1743"/>
            <filter val="Yale-1744"/>
            <filter val="Yale-1745"/>
            <filter val="Yale-1746"/>
            <filter val="Yale-1747"/>
            <filter val="Yale-1748"/>
            <filter val="Yale-1749"/>
            <filter val="Yale-1750"/>
            <filter val="Yale-1751"/>
            <filter val="Yale-1752"/>
            <filter val="Yale-1753"/>
            <filter val="Yale-1754"/>
            <filter val="Yale-1755"/>
            <filter val="Yale-1756"/>
            <filter val="Yale-1757"/>
            <filter val="Yale-1758"/>
            <filter val="Yale-1759"/>
            <filter val="Yale-1760"/>
            <filter val="Yale-1761"/>
            <filter val="Yale-1762"/>
            <filter val="Yale-1763"/>
            <filter val="Yale-1764"/>
            <filter val="Yale-1765"/>
            <filter val="Yale-1766"/>
            <filter val="Yale-1767"/>
            <filter val="Yale-1768"/>
            <filter val="Yale-1769"/>
            <filter val="Yale-1770"/>
            <filter val="Yale-1771"/>
            <filter val="Yale-1772"/>
            <filter val="Yale-1773"/>
            <filter val="Yale-1774"/>
            <filter val="Yale-1775"/>
            <filter val="Yale-1776"/>
            <filter val="Yale-1777"/>
            <filter val="Yale-1778"/>
            <filter val="Yale-1779"/>
            <filter val="Yale-1780"/>
            <filter val="Yale-1781"/>
            <filter val="Yale-1782"/>
            <filter val="Yale-1783"/>
            <filter val="Yale-1784"/>
            <filter val="Yale-1785"/>
            <filter val="Yale-1786"/>
            <filter val="Yale-1787"/>
            <filter val="Yale-1788"/>
            <filter val="Yale-1789"/>
            <filter val="Yale-1790"/>
            <filter val="Yale-1791"/>
            <filter val="Yale-1792"/>
            <filter val="Yale-1793"/>
            <filter val="Yale-1794"/>
            <filter val="Yale-1795"/>
            <filter val="Yale-1796"/>
            <filter val="Yale-1797"/>
            <filter val="Yale-1798"/>
            <filter val="Yale-1799"/>
            <filter val="Yale-1800"/>
            <filter val="Yale-1801"/>
            <filter val="Yale-1802"/>
            <filter val="Yale-1803"/>
            <filter val="Yale-1804"/>
            <filter val="Yale-1805"/>
            <filter val="Yale-1806"/>
            <filter val="Yale-1807"/>
            <filter val="Yale-1808"/>
            <filter val="Yale-1809"/>
            <filter val="Yale-1810"/>
            <filter val="Yale-1811"/>
            <filter val="Yale-1812"/>
            <filter val="Yale-1813"/>
            <filter val="Yale-1814"/>
            <filter val="Yale-1815"/>
            <filter val="Yale-1816"/>
            <filter val="Yale-1817"/>
            <filter val="Yale-1818"/>
            <filter val="Yale-1819"/>
            <filter val="Yale-1820"/>
            <filter val="Yale-1821"/>
            <filter val="Yale-1822"/>
            <filter val="Yale-1823"/>
            <filter val="Yale-1824"/>
            <filter val="Yale-1825"/>
            <filter val="Yale-1826"/>
            <filter val="Yale-1827"/>
            <filter val="Yale-1828"/>
            <filter val="Yale-1829"/>
            <filter val="Yale-1830"/>
            <filter val="Yale-1831"/>
            <filter val="Yale-1832"/>
            <filter val="Yale-1833"/>
            <filter val="Yale-1834"/>
            <filter val="Yale-1835"/>
            <filter val="Yale-1836"/>
            <filter val="Yale-1837"/>
            <filter val="Yale-1838"/>
            <filter val="Yale-1839"/>
            <filter val="Yale-1840"/>
            <filter val="Yale-1841"/>
            <filter val="Yale-1842"/>
            <filter val="Yale-1843"/>
            <filter val="Yale-1844"/>
            <filter val="Yale-1845"/>
            <filter val="Yale-1846"/>
            <filter val="Yale-1847"/>
            <filter val="Yale-1848"/>
            <filter val="Yale-1849"/>
            <filter val="Yale-1850"/>
            <filter val="Yale-1851"/>
            <filter val="Yale-1852"/>
            <filter val="Yale-1853"/>
            <filter val="Yale-1854"/>
            <filter val="Yale-1855"/>
            <filter val="Yale-1856"/>
            <filter val="Yale-1857"/>
            <filter val="Yale-1858"/>
            <filter val="Yale-1859"/>
            <filter val="Yale-1860"/>
            <filter val="Yale-1861"/>
            <filter val="Yale-1862"/>
            <filter val="Yale-1863"/>
            <filter val="Yale-1864"/>
            <filter val="Yale-1865"/>
            <filter val="Yale-1866"/>
            <filter val="Yale-1867"/>
            <filter val="Yale-1868"/>
            <filter val="Yale-1869"/>
            <filter val="Yale-1870"/>
            <filter val="Yale-1871"/>
            <filter val="Yale-1872"/>
            <filter val="Yale-1873"/>
            <filter val="Yale-1874"/>
            <filter val="Yale-1875"/>
            <filter val="Yale-1876"/>
            <filter val="Yale-1877"/>
            <filter val="Yale-1878"/>
            <filter val="Yale-1879"/>
            <filter val="Yale-1880"/>
            <filter val="Yale-1881"/>
            <filter val="Yale-1882"/>
            <filter val="Yale-1883"/>
            <filter val="Yale-1884"/>
            <filter val="Yale-1885"/>
            <filter val="Yale-1886"/>
            <filter val="Yale-1887"/>
            <filter val="Yale-1888"/>
            <filter val="Yale-1889"/>
            <filter val="Yale-1890"/>
            <filter val="Yale-1891"/>
            <filter val="Yale-1892"/>
            <filter val="Yale-1893"/>
            <filter val="Yale-1894"/>
            <filter val="Yale-1895"/>
            <filter val="Yale-1896"/>
            <filter val="Yale-1897"/>
            <filter val="Yale-1898"/>
            <filter val="Yale-1899"/>
            <filter val="Yale-1900"/>
            <filter val="Yale-1901"/>
            <filter val="Yale-1902"/>
            <filter val="Yale-1903"/>
            <filter val="Yale-1904"/>
            <filter val="Yale-1905"/>
            <filter val="Yale-1906"/>
            <filter val="Yale-1907"/>
            <filter val="Yale-1908"/>
            <filter val="Yale-1909"/>
            <filter val="Yale-1910"/>
            <filter val="Yale-1911"/>
            <filter val="Yale-1912"/>
            <filter val="Yale-1913"/>
            <filter val="Yale-1914"/>
            <filter val="Yale-1915"/>
            <filter val="Yale-1916"/>
            <filter val="Yale-1917"/>
            <filter val="Yale-1918"/>
            <filter val="Yale-1919"/>
            <filter val="Yale-1920"/>
            <filter val="Yale-1921"/>
            <filter val="Yale-1922"/>
            <filter val="Yale-1923"/>
            <filter val="Yale-1924"/>
            <filter val="Yale-1925"/>
            <filter val="Yale-1926"/>
            <filter val="Yale-1927"/>
            <filter val="Yale-1928"/>
            <filter val="Yale-1929"/>
            <filter val="Yale-1930"/>
            <filter val="Yale-1931"/>
            <filter val="Yale-1932"/>
            <filter val="Yale-1933"/>
            <filter val="Yale-1934"/>
            <filter val="Yale-1935"/>
            <filter val="Yale-1936"/>
            <filter val="Yale-1937"/>
            <filter val="Yale-1938"/>
            <filter val="Yale-1939"/>
            <filter val="Yale-1940"/>
            <filter val="Yale-1941"/>
            <filter val="Yale-1942"/>
            <filter val="Yale-1943"/>
            <filter val="Yale-1944"/>
            <filter val="Yale-1945"/>
            <filter val="Yale-1946"/>
            <filter val="Yale-1947"/>
            <filter val="Yale-1948"/>
            <filter val="Yale-1949"/>
            <filter val="Yale-1950"/>
            <filter val="Yale-1951"/>
            <filter val="Yale-1952"/>
            <filter val="Yale-1953"/>
            <filter val="Yale-1954"/>
            <filter val="Yale-1955"/>
            <filter val="Yale-1956"/>
            <filter val="Yale-1957"/>
            <filter val="Yale-1958"/>
            <filter val="Yale-1959"/>
            <filter val="Yale-1960"/>
            <filter val="Yale-1961"/>
            <filter val="Yale-1962"/>
            <filter val="Yale-1963"/>
            <filter val="Yale-1964"/>
            <filter val="Yale-1965"/>
            <filter val="Yale-1966"/>
            <filter val="Yale-1967"/>
            <filter val="Yale-1968"/>
            <filter val="Yale-1969"/>
            <filter val="Yale-1970"/>
            <filter val="Yale-1971"/>
            <filter val="Yale-1972"/>
            <filter val="Yale-1973"/>
            <filter val="Yale-1974"/>
            <filter val="Yale-1975"/>
            <filter val="Yale-1976"/>
            <filter val="Yale-1977"/>
            <filter val="Yale-1978"/>
            <filter val="Yale-1979"/>
            <filter val="Yale-1980"/>
            <filter val="Yale-1981"/>
            <filter val="Yale-1982"/>
            <filter val="Yale-1983"/>
            <filter val="Yale-1984"/>
            <filter val="Yale-1985"/>
            <filter val="Yale-1986"/>
            <filter val="Yale-1987"/>
            <filter val="Yale-1988"/>
            <filter val="Yale-1989"/>
            <filter val="Yale-199"/>
            <filter val="Yale-1990"/>
            <filter val="Yale-1991"/>
            <filter val="Yale-1992"/>
            <filter val="Yale-1993"/>
            <filter val="Yale-1994"/>
            <filter val="Yale-1995"/>
            <filter val="Yale-1996"/>
            <filter val="Yale-1997"/>
            <filter val="Yale-1998"/>
            <filter val="Yale-1999"/>
            <filter val="Yale-200"/>
            <filter val="Yale-2000"/>
            <filter val="Yale-2001"/>
            <filter val="Yale-2002"/>
            <filter val="Yale-2003"/>
            <filter val="Yale-2004"/>
            <filter val="Yale-2005"/>
            <filter val="Yale-2006"/>
            <filter val="Yale-2007"/>
            <filter val="Yale-2008"/>
            <filter val="Yale-2009"/>
            <filter val="Yale-201"/>
            <filter val="Yale-2010"/>
            <filter val="Yale-2011"/>
            <filter val="Yale-2012"/>
            <filter val="Yale-2013"/>
            <filter val="Yale-2014"/>
            <filter val="Yale-2015"/>
            <filter val="Yale-2016"/>
            <filter val="Yale-2017"/>
            <filter val="Yale-2018"/>
            <filter val="Yale-2019"/>
            <filter val="Yale-202"/>
            <filter val="Yale-2020"/>
            <filter val="Yale-2021"/>
            <filter val="Yale-2022"/>
            <filter val="Yale-2023"/>
            <filter val="Yale-2024"/>
            <filter val="Yale-2025"/>
            <filter val="Yale-2026"/>
            <filter val="Yale-2027"/>
            <filter val="Yale-2028"/>
            <filter val="Yale-2029"/>
            <filter val="Yale-203"/>
            <filter val="Yale-2030"/>
            <filter val="Yale-2031"/>
            <filter val="Yale-2032"/>
            <filter val="Yale-2033"/>
            <filter val="Yale-2034"/>
            <filter val="Yale-2035"/>
            <filter val="Yale-2036"/>
            <filter val="Yale-2037"/>
            <filter val="Yale-2038"/>
            <filter val="Yale-2039"/>
            <filter val="Yale-204"/>
            <filter val="Yale-2040"/>
            <filter val="Yale-2041"/>
            <filter val="Yale-2042"/>
            <filter val="Yale-2043"/>
            <filter val="Yale-2044"/>
            <filter val="Yale-2045"/>
            <filter val="Yale-2046"/>
            <filter val="Yale-2047"/>
            <filter val="Yale-2048"/>
            <filter val="Yale-2049"/>
            <filter val="Yale-205"/>
            <filter val="Yale-2050"/>
            <filter val="Yale-2051"/>
            <filter val="Yale-2052"/>
            <filter val="Yale-2053"/>
            <filter val="Yale-2054"/>
            <filter val="Yale-2055"/>
            <filter val="Yale-2056"/>
            <filter val="Yale-2057"/>
            <filter val="Yale-2058"/>
            <filter val="Yale-2059"/>
            <filter val="Yale-206"/>
            <filter val="Yale-2060"/>
            <filter val="Yale-2061"/>
            <filter val="Yale-2062"/>
            <filter val="Yale-2063"/>
            <filter val="Yale-2064"/>
            <filter val="Yale-2065"/>
            <filter val="Yale-2066"/>
            <filter val="Yale-2067"/>
            <filter val="Yale-2068"/>
            <filter val="Yale-2069"/>
            <filter val="Yale-207"/>
            <filter val="Yale-2070"/>
            <filter val="Yale-2071"/>
            <filter val="Yale-2072"/>
            <filter val="Yale-2073"/>
            <filter val="Yale-2074"/>
            <filter val="Yale-2075"/>
            <filter val="Yale-2076"/>
            <filter val="Yale-2077"/>
            <filter val="Yale-2078"/>
            <filter val="Yale-2079"/>
            <filter val="Yale-208"/>
            <filter val="Yale-2080"/>
            <filter val="Yale-2081"/>
            <filter val="Yale-2082"/>
            <filter val="Yale-2083"/>
            <filter val="Yale-2084"/>
            <filter val="Yale-2085"/>
            <filter val="Yale-2086"/>
            <filter val="Yale-2087"/>
            <filter val="Yale-2088"/>
            <filter val="Yale-2089"/>
            <filter val="Yale-209"/>
            <filter val="Yale-2090"/>
            <filter val="Yale-2091"/>
            <filter val="Yale-2092"/>
            <filter val="Yale-2093"/>
            <filter val="Yale-2094"/>
            <filter val="Yale-2095"/>
            <filter val="Yale-2096"/>
            <filter val="Yale-2097"/>
            <filter val="Yale-2098"/>
            <filter val="Yale-2099"/>
            <filter val="Yale-210"/>
            <filter val="Yale-2100"/>
            <filter val="Yale-2101"/>
            <filter val="Yale-2102"/>
            <filter val="Yale-2103"/>
            <filter val="Yale-2104"/>
            <filter val="Yale-2105"/>
            <filter val="Yale-2106"/>
            <filter val="Yale-2107"/>
            <filter val="Yale-2108"/>
            <filter val="Yale-2109"/>
            <filter val="Yale-211"/>
            <filter val="Yale-2110"/>
            <filter val="Yale-2111"/>
            <filter val="Yale-2112"/>
            <filter val="Yale-2113"/>
            <filter val="Yale-2114"/>
            <filter val="Yale-2115"/>
            <filter val="Yale-2116"/>
            <filter val="Yale-2117"/>
            <filter val="Yale-2118"/>
            <filter val="Yale-2119"/>
            <filter val="Yale-212"/>
            <filter val="Yale-2120"/>
            <filter val="Yale-2121"/>
            <filter val="Yale-2122"/>
            <filter val="Yale-2123"/>
            <filter val="Yale-2124"/>
            <filter val="Yale-2125"/>
            <filter val="Yale-2126"/>
            <filter val="Yale-2127"/>
            <filter val="Yale-2128"/>
            <filter val="Yale-2129"/>
            <filter val="Yale-213"/>
            <filter val="Yale-2130"/>
            <filter val="Yale-2131"/>
            <filter val="Yale-2132"/>
            <filter val="Yale-2133"/>
            <filter val="Yale-2134"/>
            <filter val="Yale-2135"/>
            <filter val="Yale-2136"/>
            <filter val="Yale-2137"/>
            <filter val="Yale-2138"/>
            <filter val="Yale-2139"/>
            <filter val="Yale-214"/>
            <filter val="Yale-2140"/>
            <filter val="Yale-2141"/>
            <filter val="Yale-2142"/>
            <filter val="Yale-2143"/>
            <filter val="Yale-2144"/>
            <filter val="Yale-2145"/>
            <filter val="Yale-2146"/>
            <filter val="Yale-2147"/>
            <filter val="Yale-2148"/>
            <filter val="Yale-2149"/>
            <filter val="Yale-215"/>
            <filter val="Yale-2150"/>
            <filter val="Yale-2151"/>
            <filter val="Yale-2152"/>
            <filter val="Yale-2153"/>
            <filter val="Yale-2154"/>
            <filter val="Yale-2155"/>
            <filter val="Yale-2156"/>
            <filter val="Yale-2157"/>
            <filter val="Yale-2158"/>
            <filter val="Yale-2159"/>
            <filter val="Yale-216"/>
            <filter val="Yale-2160"/>
            <filter val="Yale-2161"/>
            <filter val="Yale-2162"/>
            <filter val="Yale-2163"/>
            <filter val="Yale-2164"/>
            <filter val="Yale-2165"/>
            <filter val="Yale-2166"/>
            <filter val="Yale-2167"/>
            <filter val="Yale-2168"/>
            <filter val="Yale-2169"/>
            <filter val="Yale-217"/>
            <filter val="Yale-2170"/>
            <filter val="Yale-2171"/>
            <filter val="Yale-2172"/>
            <filter val="Yale-2173"/>
            <filter val="Yale-2174"/>
            <filter val="Yale-2175"/>
            <filter val="Yale-2176"/>
            <filter val="Yale-2177"/>
            <filter val="Yale-2178"/>
            <filter val="Yale-2179"/>
            <filter val="Yale-218"/>
            <filter val="Yale-2180"/>
            <filter val="Yale-2181"/>
            <filter val="Yale-2182"/>
            <filter val="Yale-2183"/>
            <filter val="Yale-2184"/>
            <filter val="Yale-2185"/>
            <filter val="Yale-2186"/>
            <filter val="Yale-2187"/>
            <filter val="Yale-2188"/>
            <filter val="Yale-2189"/>
            <filter val="Yale-219"/>
            <filter val="Yale-2190"/>
            <filter val="Yale-2191"/>
            <filter val="Yale-2192"/>
            <filter val="Yale-2193"/>
            <filter val="Yale-2194"/>
            <filter val="Yale-2195"/>
            <filter val="Yale-2196"/>
            <filter val="Yale-2197"/>
            <filter val="Yale-2198"/>
            <filter val="Yale-2199"/>
            <filter val="Yale-220"/>
            <filter val="Yale-2200"/>
            <filter val="Yale-2201"/>
            <filter val="Yale-2202"/>
            <filter val="Yale-2203"/>
            <filter val="Yale-2204"/>
            <filter val="Yale-2205"/>
            <filter val="Yale-2206"/>
            <filter val="Yale-2207"/>
            <filter val="Yale-2208"/>
            <filter val="Yale-2209"/>
            <filter val="Yale-221"/>
            <filter val="Yale-2210"/>
            <filter val="Yale-2211"/>
            <filter val="Yale-2212"/>
            <filter val="Yale-2213"/>
            <filter val="Yale-2214"/>
            <filter val="Yale-2215"/>
            <filter val="Yale-2216"/>
            <filter val="Yale-2217"/>
            <filter val="Yale-2218"/>
            <filter val="Yale-2219"/>
            <filter val="Yale-222"/>
            <filter val="Yale-2220"/>
            <filter val="Yale-2221"/>
            <filter val="Yale-2222"/>
            <filter val="Yale-2223"/>
            <filter val="Yale-2224"/>
            <filter val="Yale-2225"/>
            <filter val="Yale-2226"/>
            <filter val="Yale-2227"/>
            <filter val="Yale-2228"/>
            <filter val="Yale-2229"/>
            <filter val="Yale-223"/>
            <filter val="Yale-2230"/>
            <filter val="Yale-2231"/>
            <filter val="Yale-2232"/>
            <filter val="Yale-2233"/>
            <filter val="Yale-2234"/>
            <filter val="Yale-2235"/>
            <filter val="Yale-2236"/>
            <filter val="Yale-2237"/>
            <filter val="Yale-2238"/>
            <filter val="Yale-2239"/>
            <filter val="Yale-224"/>
            <filter val="Yale-2240"/>
            <filter val="Yale-2241"/>
            <filter val="Yale-2242"/>
            <filter val="Yale-2243"/>
            <filter val="Yale-2244"/>
            <filter val="Yale-2245"/>
            <filter val="Yale-2246"/>
            <filter val="Yale-2247"/>
            <filter val="Yale-2248"/>
            <filter val="Yale-2249"/>
            <filter val="Yale-225"/>
            <filter val="Yale-2250"/>
            <filter val="Yale-2251"/>
            <filter val="Yale-2252"/>
            <filter val="Yale-2253"/>
            <filter val="Yale-2254"/>
            <filter val="Yale-2255"/>
            <filter val="Yale-2256"/>
            <filter val="Yale-2257"/>
            <filter val="Yale-2258"/>
            <filter val="Yale-2259"/>
            <filter val="Yale-226"/>
            <filter val="Yale-2260"/>
            <filter val="Yale-2261"/>
            <filter val="Yale-2262"/>
            <filter val="Yale-2263"/>
            <filter val="Yale-2264"/>
            <filter val="Yale-2265"/>
            <filter val="Yale-2266"/>
            <filter val="Yale-2267"/>
            <filter val="Yale-2268"/>
            <filter val="Yale-2269"/>
            <filter val="Yale-227"/>
            <filter val="Yale-2270"/>
            <filter val="Yale-2271"/>
            <filter val="Yale-2272"/>
            <filter val="Yale-2273"/>
            <filter val="Yale-2274"/>
            <filter val="Yale-2275"/>
            <filter val="Yale-2276"/>
            <filter val="Yale-2277"/>
            <filter val="Yale-2278"/>
            <filter val="Yale-2279"/>
            <filter val="Yale-228"/>
            <filter val="Yale-2280"/>
            <filter val="Yale-2281"/>
            <filter val="Yale-2282"/>
            <filter val="Yale-2283"/>
            <filter val="Yale-2284"/>
            <filter val="Yale-2285"/>
            <filter val="Yale-2286"/>
            <filter val="Yale-2287"/>
            <filter val="Yale-2288"/>
            <filter val="Yale-2289"/>
            <filter val="Yale-229"/>
            <filter val="Yale-2290"/>
            <filter val="Yale-2291"/>
            <filter val="Yale-230"/>
            <filter val="Yale-231"/>
            <filter val="Yale-232"/>
            <filter val="Yale-233"/>
            <filter val="Yale-234"/>
            <filter val="Yale-235"/>
            <filter val="Yale-236"/>
            <filter val="Yale-237"/>
            <filter val="Yale-238"/>
            <filter val="Yale-239"/>
            <filter val="Yale-240"/>
            <filter val="Yale-241"/>
            <filter val="Yale-242"/>
            <filter val="Yale-243"/>
            <filter val="Yale-244"/>
            <filter val="Yale-245"/>
            <filter val="Yale-246"/>
            <filter val="Yale-247"/>
            <filter val="Yale-248"/>
            <filter val="Yale-249"/>
            <filter val="Yale-250"/>
            <filter val="Yale-251"/>
            <filter val="Yale-252"/>
            <filter val="Yale-253"/>
            <filter val="Yale-254"/>
            <filter val="Yale-255"/>
            <filter val="Yale-256"/>
            <filter val="Yale-257"/>
            <filter val="Yale-2574"/>
            <filter val="Yale-2575"/>
            <filter val="Yale-2576"/>
            <filter val="Yale-258"/>
            <filter val="Yale-259"/>
            <filter val="Yale-260"/>
            <filter val="Yale-261"/>
            <filter val="Yale-262"/>
            <filter val="Yale-263"/>
            <filter val="Yale-264"/>
            <filter val="Yale-265"/>
            <filter val="Yale-266"/>
            <filter val="Yale-267"/>
            <filter val="Yale-268"/>
            <filter val="Yale-269"/>
            <filter val="Yale-270"/>
            <filter val="Yale-271"/>
            <filter val="Yale-272"/>
            <filter val="Yale-273"/>
            <filter val="Yale-274"/>
            <filter val="Yale-275"/>
            <filter val="Yale-276"/>
            <filter val="Yale-277"/>
            <filter val="Yale-278"/>
            <filter val="Yale-279"/>
            <filter val="Yale-280"/>
            <filter val="Yale-281"/>
            <filter val="Yale-282"/>
            <filter val="Yale-283"/>
            <filter val="Yale-284"/>
            <filter val="Yale-285"/>
            <filter val="Yale-286"/>
            <filter val="Yale-287"/>
            <filter val="Yale-288"/>
            <filter val="Yale-289"/>
            <filter val="Yale-290"/>
            <filter val="Yale-291"/>
            <filter val="Yale-292"/>
            <filter val="Yale-293"/>
            <filter val="Yale-294"/>
            <filter val="Yale-295"/>
            <filter val="Yale-296"/>
            <filter val="Yale-297"/>
            <filter val="Yale-298"/>
            <filter val="Yale-299"/>
            <filter val="Yale-300"/>
            <filter val="Yale-301"/>
            <filter val="Yale-302"/>
            <filter val="Yale-303"/>
            <filter val="Yale-304"/>
            <filter val="Yale-305"/>
            <filter val="Yale-306"/>
            <filter val="Yale-307"/>
            <filter val="Yale-308"/>
            <filter val="Yale-309"/>
            <filter val="Yale-310"/>
            <filter val="Yale-311"/>
            <filter val="Yale-312"/>
            <filter val="Yale-313"/>
            <filter val="Yale-314"/>
            <filter val="Yale-315"/>
            <filter val="Yale-316"/>
            <filter val="Yale-317"/>
            <filter val="Yale-318"/>
            <filter val="Yale-319"/>
            <filter val="Yale-320"/>
            <filter val="Yale-321"/>
            <filter val="Yale-322"/>
            <filter val="Yale-323"/>
            <filter val="Yale-324"/>
            <filter val="Yale-325"/>
            <filter val="Yale-326"/>
            <filter val="Yale-327"/>
            <filter val="Yale-328"/>
            <filter val="Yale-329"/>
            <filter val="Yale-330"/>
            <filter val="Yale-333"/>
            <filter val="Yale-341"/>
            <filter val="Yale-342"/>
            <filter val="Yale-343"/>
            <filter val="Yale-344"/>
            <filter val="Yale-345"/>
            <filter val="Yale-346"/>
            <filter val="Yale-347"/>
            <filter val="Yale-348"/>
            <filter val="Yale-349"/>
            <filter val="Yale-350"/>
            <filter val="Yale-351"/>
            <filter val="Yale-352"/>
            <filter val="Yale-353"/>
            <filter val="Yale-354"/>
            <filter val="Yale-355"/>
            <filter val="Yale-356"/>
            <filter val="Yale-357"/>
            <filter val="Yale-358"/>
            <filter val="Yale-359"/>
            <filter val="Yale-360"/>
            <filter val="Yale-361"/>
            <filter val="Yale-362"/>
            <filter val="Yale-363"/>
            <filter val="Yale-364"/>
            <filter val="Yale-365"/>
            <filter val="Yale-366"/>
            <filter val="Yale-367"/>
            <filter val="Yale-368"/>
            <filter val="Yale-369"/>
            <filter val="Yale-370"/>
            <filter val="Yale-371"/>
            <filter val="Yale-372"/>
            <filter val="Yale-373"/>
            <filter val="Yale-374"/>
            <filter val="Yale-375"/>
            <filter val="Yale-376"/>
            <filter val="Yale-377"/>
            <filter val="Yale-378"/>
            <filter val="Yale-379"/>
            <filter val="Yale-380"/>
            <filter val="Yale-381"/>
            <filter val="Yale-382"/>
            <filter val="Yale-383"/>
            <filter val="Yale-384"/>
            <filter val="Yale-385"/>
            <filter val="Yale-386"/>
            <filter val="Yale-387"/>
            <filter val="Yale-388"/>
            <filter val="Yale-389"/>
            <filter val="Yale-390"/>
            <filter val="Yale-391"/>
            <filter val="Yale-392"/>
            <filter val="Yale-393"/>
            <filter val="Yale-394"/>
            <filter val="Yale-395"/>
            <filter val="Yale-396"/>
            <filter val="Yale-397"/>
            <filter val="Yale-398"/>
            <filter val="Yale-399"/>
            <filter val="Yale-400"/>
            <filter val="Yale-401"/>
            <filter val="Yale-402"/>
            <filter val="Yale-403"/>
            <filter val="Yale-404"/>
            <filter val="Yale-405"/>
            <filter val="Yale-406"/>
            <filter val="Yale-407"/>
            <filter val="Yale-408"/>
            <filter val="Yale-409"/>
            <filter val="Yale-410"/>
            <filter val="Yale-411"/>
            <filter val="Yale-412"/>
            <filter val="Yale-413"/>
            <filter val="Yale-414"/>
            <filter val="Yale-415"/>
            <filter val="Yale-416"/>
            <filter val="Yale-417"/>
            <filter val="Yale-418"/>
            <filter val="Yale-419"/>
            <filter val="Yale-420"/>
            <filter val="Yale-421"/>
            <filter val="Yale-422"/>
            <filter val="Yale-423"/>
            <filter val="Yale-424"/>
            <filter val="Yale-425"/>
            <filter val="Yale-426"/>
            <filter val="Yale-427"/>
            <filter val="Yale-428"/>
            <filter val="Yale-429"/>
            <filter val="Yale-430"/>
            <filter val="Yale-431"/>
            <filter val="Yale-432"/>
            <filter val="Yale-433"/>
            <filter val="Yale-434"/>
            <filter val="Yale-435"/>
            <filter val="Yale-436"/>
            <filter val="Yale-437"/>
            <filter val="Yale-438"/>
            <filter val="Yale-439"/>
            <filter val="Yale-440"/>
            <filter val="Yale-441"/>
            <filter val="Yale-442"/>
            <filter val="Yale-443"/>
            <filter val="Yale-444"/>
            <filter val="Yale-445"/>
            <filter val="Yale-446"/>
            <filter val="Yale-447"/>
            <filter val="Yale-448"/>
            <filter val="Yale-449"/>
            <filter val="Yale-450"/>
            <filter val="Yale-451"/>
            <filter val="Yale-452"/>
            <filter val="Yale-453"/>
            <filter val="Yale-454"/>
            <filter val="Yale-455"/>
            <filter val="Yale-456"/>
            <filter val="Yale-457"/>
            <filter val="Yale-458"/>
            <filter val="Yale-459"/>
            <filter val="Yale-460"/>
            <filter val="Yale-461"/>
            <filter val="Yale-462"/>
            <filter val="Yale-463"/>
            <filter val="Yale-464"/>
            <filter val="Yale-465"/>
            <filter val="Yale-466"/>
            <filter val="Yale-467"/>
            <filter val="Yale-468"/>
            <filter val="Yale-469"/>
            <filter val="Yale-470"/>
            <filter val="Yale-471"/>
            <filter val="Yale-472"/>
            <filter val="Yale-473"/>
            <filter val="Yale-474"/>
            <filter val="Yale-475"/>
            <filter val="Yale-476"/>
            <filter val="Yale-477"/>
            <filter val="Yale-478"/>
            <filter val="Yale-479"/>
            <filter val="Yale-480"/>
            <filter val="Yale-481"/>
            <filter val="Yale-482"/>
            <filter val="Yale-483"/>
            <filter val="Yale-484"/>
            <filter val="Yale-485"/>
            <filter val="Yale-486"/>
            <filter val="Yale-487"/>
            <filter val="Yale-488"/>
            <filter val="Yale-489"/>
            <filter val="Yale-490"/>
            <filter val="Yale-491"/>
            <filter val="Yale-492"/>
            <filter val="Yale-493"/>
            <filter val="Yale-494"/>
            <filter val="Yale-495"/>
            <filter val="Yale-496"/>
            <filter val="Yale-497"/>
            <filter val="Yale-498"/>
            <filter val="Yale-499"/>
            <filter val="Yale-500"/>
            <filter val="Yale-501"/>
            <filter val="Yale-502"/>
            <filter val="Yale-503"/>
            <filter val="Yale-504"/>
            <filter val="Yale-505"/>
            <filter val="Yale-506"/>
            <filter val="Yale-507"/>
            <filter val="Yale-508"/>
            <filter val="Yale-509"/>
            <filter val="Yale-510"/>
            <filter val="Yale-511"/>
            <filter val="Yale-512"/>
            <filter val="Yale-513"/>
            <filter val="Yale-514"/>
            <filter val="Yale-515"/>
            <filter val="Yale-516"/>
            <filter val="Yale-517"/>
            <filter val="Yale-518"/>
            <filter val="Yale-519"/>
            <filter val="Yale-520"/>
            <filter val="Yale-521"/>
            <filter val="Yale-522"/>
            <filter val="Yale-523"/>
            <filter val="Yale-524"/>
            <filter val="Yale-525"/>
            <filter val="Yale-526"/>
            <filter val="Yale-527"/>
            <filter val="Yale-528"/>
            <filter val="Yale-529"/>
            <filter val="Yale-530"/>
            <filter val="Yale-531"/>
            <filter val="Yale-532"/>
            <filter val="Yale-533"/>
            <filter val="Yale-534"/>
            <filter val="Yale-535"/>
            <filter val="Yale-536"/>
            <filter val="Yale-537"/>
            <filter val="Yale-538"/>
            <filter val="Yale-539"/>
            <filter val="Yale-540"/>
            <filter val="Yale-541"/>
            <filter val="Yale-542"/>
            <filter val="Yale-543"/>
            <filter val="Yale-544"/>
            <filter val="Yale-545"/>
            <filter val="Yale-546"/>
            <filter val="Yale-547"/>
            <filter val="Yale-548"/>
            <filter val="Yale-549"/>
            <filter val="Yale-550"/>
            <filter val="Yale-551"/>
            <filter val="Yale-552"/>
            <filter val="Yale-553"/>
            <filter val="Yale-554"/>
            <filter val="Yale-555"/>
            <filter val="Yale-556"/>
            <filter val="Yale-557"/>
            <filter val="Yale-558"/>
            <filter val="Yale-559"/>
            <filter val="Yale-560"/>
            <filter val="Yale-561"/>
            <filter val="Yale-562"/>
            <filter val="Yale-563"/>
            <filter val="Yale-564"/>
            <filter val="Yale-565"/>
            <filter val="Yale-567"/>
            <filter val="Yale-568"/>
            <filter val="Yale-569"/>
            <filter val="Yale-570"/>
            <filter val="Yale-571"/>
            <filter val="Yale-572"/>
            <filter val="Yale-573"/>
            <filter val="Yale-574"/>
            <filter val="Yale-575"/>
            <filter val="Yale-576"/>
            <filter val="Yale-577"/>
            <filter val="Yale-578"/>
            <filter val="Yale-579"/>
            <filter val="Yale-580"/>
            <filter val="Yale-581"/>
            <filter val="Yale-582"/>
            <filter val="Yale-583"/>
            <filter val="Yale-584"/>
            <filter val="Yale-585"/>
            <filter val="Yale-586"/>
            <filter val="Yale-587"/>
            <filter val="Yale-588"/>
            <filter val="Yale-589"/>
            <filter val="Yale-590"/>
            <filter val="Yale-591"/>
            <filter val="Yale-592"/>
            <filter val="Yale-593"/>
            <filter val="Yale-594"/>
            <filter val="Yale-595"/>
            <filter val="Yale-596"/>
            <filter val="Yale-597"/>
            <filter val="Yale-598"/>
            <filter val="Yale-599"/>
            <filter val="Yale-600"/>
            <filter val="Yale-601"/>
            <filter val="Yale-602"/>
            <filter val="Yale-603"/>
            <filter val="Yale-604"/>
            <filter val="Yale-605"/>
            <filter val="Yale-606"/>
            <filter val="Yale-607"/>
            <filter val="Yale-608"/>
            <filter val="Yale-609"/>
            <filter val="Yale-610"/>
            <filter val="Yale-611"/>
            <filter val="Yale-612"/>
            <filter val="Yale-613"/>
            <filter val="Yale-614"/>
            <filter val="Yale-615"/>
            <filter val="Yale-616"/>
            <filter val="Yale-617"/>
            <filter val="Yale-618"/>
            <filter val="Yale-619"/>
            <filter val="Yale-620"/>
            <filter val="Yale-621"/>
            <filter val="Yale-622"/>
            <filter val="Yale-623"/>
            <filter val="Yale-624"/>
            <filter val="Yale-625"/>
            <filter val="Yale-626"/>
            <filter val="Yale-627"/>
            <filter val="Yale-628"/>
            <filter val="Yale-629"/>
            <filter val="Yale-630"/>
            <filter val="Yale-631"/>
            <filter val="Yale-632"/>
            <filter val="Yale-633"/>
            <filter val="Yale-634"/>
            <filter val="Yale-635"/>
            <filter val="Yale-636"/>
            <filter val="Yale-637"/>
            <filter val="Yale-638"/>
            <filter val="Yale-639"/>
            <filter val="Yale-640"/>
            <filter val="Yale-641"/>
            <filter val="Yale-642"/>
            <filter val="Yale-643"/>
            <filter val="Yale-644"/>
            <filter val="Yale-645"/>
            <filter val="Yale-646"/>
            <filter val="Yale-647"/>
            <filter val="Yale-648"/>
            <filter val="Yale-649"/>
            <filter val="Yale-650"/>
            <filter val="Yale-651"/>
            <filter val="Yale-652"/>
            <filter val="Yale-653"/>
            <filter val="Yale-654"/>
            <filter val="Yale-655"/>
            <filter val="Yale-656"/>
            <filter val="Yale-657"/>
            <filter val="Yale-658"/>
            <filter val="Yale-659"/>
            <filter val="Yale-660"/>
            <filter val="Yale-661"/>
            <filter val="Yale-662"/>
            <filter val="Yale-663"/>
            <filter val="Yale-664"/>
            <filter val="Yale-665"/>
            <filter val="Yale-666"/>
            <filter val="Yale-667"/>
            <filter val="Yale-668"/>
            <filter val="Yale-669"/>
            <filter val="Yale-670"/>
            <filter val="Yale-671"/>
            <filter val="Yale-672"/>
            <filter val="Yale-673"/>
            <filter val="Yale-674"/>
            <filter val="Yale-675"/>
            <filter val="Yale-676"/>
            <filter val="Yale-677"/>
            <filter val="Yale-678"/>
            <filter val="Yale-679"/>
            <filter val="Yale-680"/>
            <filter val="Yale-681"/>
            <filter val="Yale-682"/>
            <filter val="Yale-S001"/>
            <filter val="Yale-S002"/>
            <filter val="Yale-S003"/>
            <filter val="Yale-S004"/>
            <filter val="Yale-S005"/>
            <filter val="Yale-S006"/>
            <filter val="Yale-S007"/>
            <filter val="Yale-S008"/>
            <filter val="Yale-S009"/>
            <filter val="Yale-S010"/>
            <filter val="Yale-S011"/>
            <filter val="Yale-S012"/>
            <filter val="Yale-S013"/>
            <filter val="Yale-S014"/>
            <filter val="Yale-S015"/>
            <filter val="Yale-S016"/>
            <filter val="Yale-S017"/>
            <filter val="Yale-S018"/>
            <filter val="Yale-S019"/>
            <filter val="Yale-S020"/>
            <filter val="Yale-S021"/>
            <filter val="Yale-S022"/>
            <filter val="Yale-S023"/>
            <filter val="Yale-S024"/>
            <filter val="Yale-S025"/>
            <filter val="Yale-S046"/>
            <filter val="Yale-S047"/>
            <filter val="Yale-S048"/>
            <filter val="Yale-S049"/>
            <filter val="Yale-S050"/>
            <filter val="Yale-S051"/>
            <filter val="Yale-S100"/>
            <filter val="Yale-S101"/>
            <filter val="Yale-S102"/>
            <filter val="Yale-S103"/>
            <filter val="Yale-S104"/>
            <filter val="Yale-S105"/>
            <filter val="Yale-S106"/>
            <filter val="Yale-S107"/>
            <filter val="Yale-S109"/>
            <filter val="Yale-S110"/>
            <filter val="Yale-S111"/>
            <filter val="Yale-S112"/>
            <filter val="Yale-S114"/>
            <filter val="Yale-S115"/>
            <filter val="Yale-S116"/>
            <filter val="Yale-S118"/>
            <filter val="Yale-S119"/>
            <filter val="Yale-S120"/>
            <filter val="Yale-S121"/>
            <filter val="Yale-S122"/>
            <filter val="Yale-S123"/>
            <filter val="Yale-S124"/>
            <filter val="Yale-S125"/>
            <filter val="Yale-S126"/>
            <filter val="Yale-S131"/>
            <filter val="Yale-S132"/>
            <filter val="Yale-S133"/>
            <filter val="Yale-S135"/>
            <filter val="Yale-S137"/>
            <filter val="Yale-S139"/>
            <filter val="Yale-S140"/>
            <filter val="Yale-S141"/>
            <filter val="Yale-S142"/>
            <filter val="Yale-S143"/>
            <filter val="Yale-S144"/>
            <filter val="Yale-S145"/>
            <filter val="Yale-S146"/>
            <filter val="Yale-S147"/>
            <filter val="Yale-S148"/>
            <filter val="Yale-S149"/>
            <filter val="Yale-S150"/>
            <filter val="Yale-S151"/>
            <filter val="Yale-S153"/>
            <filter val="Yale-S154"/>
            <filter val="Yale-S193"/>
            <filter val="Yale-S197"/>
            <filter val="Yale-S198"/>
            <filter val="Yale-S199"/>
            <filter val="Yale-S206"/>
            <filter val="Yale-S207"/>
            <filter val="Yale-S220"/>
            <filter val="Yale-S221"/>
            <filter val="Yale-S224"/>
            <filter val="Yale-S229"/>
            <filter val="Yale-S230"/>
            <filter val="Yale-S233"/>
            <filter val="Yale-S234"/>
            <filter val="Yale-S235"/>
            <filter val="Yale-S238"/>
            <filter val="Yale-S239"/>
            <filter val="Yale-S241"/>
            <filter val="Yale-S242"/>
            <filter val="Yale-S247"/>
            <filter val="Yale-S249"/>
            <filter val="Yale-S250"/>
            <filter val="Yale-S251"/>
            <filter val="Yale-S252"/>
            <filter val="Yale-S253"/>
            <filter val="Yale-S254"/>
            <filter val="Yale-S255"/>
            <filter val="Yale-S256"/>
            <filter val="Yale-S260"/>
            <filter val="Yale-S261"/>
            <filter val="Yale-S262"/>
            <filter val="Yale-S263"/>
            <filter val="Yale-S264"/>
            <filter val="Yale-S265"/>
            <filter val="Yale-S266"/>
          </filters>
        </filterColumn>
      </autoFilter>
    </customSheetView>
    <customSheetView guid="{05ED6C9E-C4C8-44B7-AE8A-D7AC5075F38E}" filter="1" showAutoFilter="1">
      <pageMargins left="0.7" right="0.7" top="0.75" bottom="0.75" header="0.3" footer="0.3"/>
      <autoFilter ref="A1:AI2700" xr:uid="{00000000-0000-0000-0000-000000000000}">
        <filterColumn colId="2">
          <filters blank="1">
            <filter val="?"/>
            <filter val="001989-360690344 (4)"/>
            <filter val="002023-363047785 (6)"/>
            <filter val="002152-357838361 (3)"/>
            <filter val="006744-127082479"/>
            <filter val="006744-382442622"/>
            <filter val="006744-383387440"/>
            <filter val="006744-383484636"/>
            <filter val="006747-373337149"/>
            <filter val="006747-377788797"/>
            <filter val="006747-377814724"/>
            <filter val="006751-369333171"/>
            <filter val="006756-384466049"/>
            <filter val="006757-382648889"/>
            <filter val="006761-30025770"/>
            <filter val="006761-379098673"/>
            <filter val="006761-385761819"/>
            <filter val="006763-384335521"/>
            <filter val="006768-373930267"/>
            <filter val="006769-370126893"/>
            <filter val="006769-370336369"/>
            <filter val="006769-385757210"/>
            <filter val="006769-387857112"/>
            <filter val="006771-355353440 (1)"/>
            <filter val="006774-369101041"/>
            <filter val="006774-372421579"/>
            <filter val="006774-373058834"/>
            <filter val="006810-358145120 (2)"/>
            <filter val="073-018"/>
            <filter val="073-026"/>
            <filter val="073-028"/>
            <filter val="1"/>
            <filter val="1.50E+07"/>
            <filter val="10"/>
            <filter val="106428706"/>
            <filter val="107004402"/>
            <filter val="107041508"/>
            <filter val="107083648"/>
            <filter val="11"/>
            <filter val="12"/>
            <filter val="13"/>
            <filter val="1396987"/>
            <filter val="14"/>
            <filter val="1442078"/>
            <filter val="1457338"/>
            <filter val="1461048"/>
            <filter val="1463478"/>
            <filter val="1463482"/>
            <filter val="1466018"/>
            <filter val="1471438"/>
            <filter val="1473428"/>
            <filter val="1493742"/>
            <filter val="1494028"/>
            <filter val="1496118"/>
            <filter val="15"/>
            <filter val="1501332"/>
            <filter val="1504078"/>
            <filter val="1517648"/>
            <filter val="1523658"/>
            <filter val="1527192"/>
            <filter val="1527368"/>
            <filter val="16"/>
            <filter val="17"/>
            <filter val="18"/>
            <filter val="19"/>
            <filter val="2"/>
            <filter val="20"/>
            <filter val="20210127-NYP-01"/>
            <filter val="20210127-NYP-02"/>
            <filter val="20210127-NYP-03"/>
            <filter val="20210127-NYP-04"/>
            <filter val="20210127-NYP-05"/>
            <filter val="20210127-NYP-06"/>
            <filter val="20210127-NYP-07"/>
            <filter val="20210127-NYP-08"/>
            <filter val="20210127-NYP-09"/>
            <filter val="20210127-NYP-10"/>
            <filter val="20210127-NYP-11"/>
            <filter val="20210127-NYP-12"/>
            <filter val="20210127-NYP-13"/>
            <filter val="20210127-NYP-14"/>
            <filter val="20210127-NYP-15"/>
            <filter val="20210127-NYP-16"/>
            <filter val="20210127-NYP-17"/>
            <filter val="20210127-NYP-18"/>
            <filter val="20210127-NYP-19"/>
            <filter val="20210127-NYP-20"/>
            <filter val="20210127-NYP-21"/>
            <filter val="20210127-NYP-22"/>
            <filter val="20210127-NYP-23"/>
            <filter val="20210127-NYP-24"/>
            <filter val="20210127-NYP-25"/>
            <filter val="20210127-NYP-26"/>
            <filter val="20210127-NYP-27"/>
            <filter val="20210127-NYP-28"/>
            <filter val="20210127-NYP-29"/>
            <filter val="20210127-NYP-30"/>
            <filter val="20210127-NYP-31"/>
            <filter val="20210127-NYP-32"/>
            <filter val="20210127-NYP-33"/>
            <filter val="20PH-320RD19213"/>
            <filter val="20PH-320RD19271"/>
            <filter val="20PH-365RD00767"/>
            <filter val="20PH-365RD01513"/>
            <filter val="20PH-365RD01718"/>
            <filter val="20PH-365RD01810"/>
            <filter val="20PH-365RD01814"/>
            <filter val="20PH-365RD02181"/>
            <filter val="20PH-365RD03396"/>
            <filter val="20PH-365RD05710"/>
            <filter val="20PH-365RD07131"/>
            <filter val="20PH-365RD07349"/>
            <filter val="20Q-335M0241"/>
            <filter val="20S-364S3482"/>
            <filter val="20Y-072VI0119"/>
            <filter val="20Y-073RL0017"/>
            <filter val="20Y-075VI0017"/>
            <filter val="20Y-076VI0287"/>
            <filter val="20Y-076VI0328"/>
            <filter val="20Y-076VI0330"/>
            <filter val="20Y-077VI0136"/>
            <filter val="20Y-077VI0289"/>
            <filter val="20Y-078Q0024"/>
            <filter val="20Y-078Q0192"/>
            <filter val="20Y-078VI0104"/>
            <filter val="20Y-078VI0112"/>
            <filter val="20Y-078VI0214"/>
            <filter val="20Y-078VI0220"/>
            <filter val="20Y-078VI0255"/>
            <filter val="20Y-078VI0265"/>
            <filter val="20Y-078VI0278"/>
            <filter val="20Y-078VI0301"/>
            <filter val="20Y-078VI0305"/>
            <filter val="20Y-079Q0016"/>
            <filter val="20Y-079Q0023"/>
            <filter val="20Y-079Q0080"/>
            <filter val="20Y-079VI0001"/>
            <filter val="20Y-079VI0020"/>
            <filter val="20Y-079VI0027"/>
            <filter val="20Y-079VI0091"/>
            <filter val="20Y-079VI0132"/>
            <filter val="20Y-079VI0178"/>
            <filter val="20Y-079VI0189"/>
            <filter val="20Y-079VI0216"/>
            <filter val="20Y-079VI0241"/>
            <filter val="20Y-079VI0265"/>
            <filter val="21"/>
            <filter val="21 1npi"/>
            <filter val="21 72npi"/>
            <filter val="2136 saliva"/>
            <filter val="2179 Saliva"/>
            <filter val="2183 Saliva"/>
            <filter val="21PH-005RD00604"/>
            <filter val="21PH-005RD00839"/>
            <filter val="21PH-005RD08875"/>
            <filter val="21PH-020RD15478"/>
            <filter val="21PH-020RD17293"/>
            <filter val="21PH-020RD20281"/>
            <filter val="21PH-020RD22185"/>
            <filter val="21PH-020RD22384"/>
            <filter val="21PH-020RD22391"/>
            <filter val="21S-004S11101"/>
            <filter val="22"/>
            <filter val="23"/>
            <filter val="24"/>
            <filter val="249"/>
            <filter val="25"/>
            <filter val="27"/>
            <filter val="29"/>
            <filter val="3"/>
            <filter val="30-9793"/>
            <filter val="30-9956"/>
            <filter val="309-425-2280-0"/>
            <filter val="312-425-1428-0"/>
            <filter val="312-425-2019-0"/>
            <filter val="34"/>
            <filter val="38137"/>
            <filter val="4"/>
            <filter val="4/30-555N-3"/>
            <filter val="4/5-2-8"/>
            <filter val="402376492"/>
            <filter val="402526901"/>
            <filter val="41245"/>
            <filter val="5"/>
            <filter val="5/1-1-2"/>
            <filter val="5/1-16-4"/>
            <filter val="5/10-691-1-6"/>
            <filter val="5/10-699-19-3"/>
            <filter val="5/10-701-25-4"/>
            <filter val="5/11-31-6"/>
            <filter val="5/11-714-25-3"/>
            <filter val="5/12-723-8-4"/>
            <filter val="5/12-734-36-3"/>
            <filter val="5/14-754-10-3"/>
            <filter val="5/14-759-21-4"/>
            <filter val="5/2-11-5"/>
            <filter val="5/2-5-1"/>
            <filter val="5/22-835-11-2"/>
            <filter val="5/26-846-1-5"/>
            <filter val="5/28-2-8"/>
            <filter val="5/28-852-4-4"/>
            <filter val="5/28-852-4-5"/>
            <filter val="5/3-594-15-2"/>
            <filter val="5/3-595-18-6"/>
            <filter val="5/4-621-11-1"/>
            <filter val="5/5-626D-2"/>
            <filter val="5/5-640-15-6"/>
            <filter val="5/5-641-19-5"/>
            <filter val="5/6-650-17-1"/>
            <filter val="5/6-650-17-8"/>
            <filter val="5/7-659-5-3"/>
            <filter val="5/7-662-10-7"/>
            <filter val="5/7-666-18-2"/>
            <filter val="5/8-2-1"/>
            <filter val="5/9-682-1-2"/>
            <filter val="5/9-685-8-6"/>
            <filter val="5/9-688-17-8"/>
            <filter val="59196"/>
            <filter val="59816"/>
            <filter val="59838"/>
            <filter val="6"/>
            <filter val="6/1-864-2-2"/>
            <filter val="6/13-892-2-2"/>
            <filter val="6/17-897-1-2"/>
            <filter val="6/24-905-1-3"/>
            <filter val="6/3-879-1-6"/>
            <filter val="60556"/>
            <filter val="60561"/>
            <filter val="61"/>
            <filter val="62"/>
            <filter val="62082"/>
            <filter val="62214"/>
            <filter val="64"/>
            <filter val="66"/>
            <filter val="67"/>
            <filter val="7"/>
            <filter val="7/10-927-9-7"/>
            <filter val="7/11-931-3-7"/>
            <filter val="7/21-25-4"/>
            <filter val="7/21-26-1"/>
            <filter val="70"/>
            <filter val="71"/>
            <filter val="71422207"/>
            <filter val="72198822"/>
            <filter val="72929209"/>
            <filter val="72936898"/>
            <filter val="72938348"/>
            <filter val="72938368"/>
            <filter val="72939430"/>
            <filter val="72940477"/>
            <filter val="72943202"/>
            <filter val="72961781"/>
            <filter val="72964788"/>
            <filter val="72965348"/>
            <filter val="72971609"/>
            <filter val="72973633"/>
            <filter val="72976007"/>
            <filter val="73"/>
            <filter val="73005725"/>
            <filter val="73010522"/>
            <filter val="73022649"/>
            <filter val="73032479"/>
            <filter val="73046878"/>
            <filter val="73047377"/>
            <filter val="73070108"/>
            <filter val="73070621"/>
            <filter val="73070936"/>
            <filter val="73084459"/>
            <filter val="73087056"/>
            <filter val="73087195"/>
            <filter val="73088949"/>
            <filter val="73141204"/>
            <filter val="73144880"/>
            <filter val="7317244"/>
            <filter val="73172744"/>
            <filter val="73343077"/>
            <filter val="73377406"/>
            <filter val="73378223"/>
            <filter val="73414606"/>
            <filter val="73426887"/>
            <filter val="73433481"/>
            <filter val="73478473"/>
            <filter val="73494896"/>
            <filter val="73534986"/>
            <filter val="73544616"/>
            <filter val="73588493"/>
            <filter val="73589838"/>
            <filter val="73605794"/>
            <filter val="73614704"/>
            <filter val="73635844"/>
            <filter val="73648094"/>
            <filter val="73672227"/>
            <filter val="73688783"/>
            <filter val="73692791"/>
            <filter val="73692860"/>
            <filter val="73693914"/>
            <filter val="73695822"/>
            <filter val="73695830"/>
            <filter val="73714814"/>
            <filter val="73717735"/>
            <filter val="73719393"/>
            <filter val="73727079"/>
            <filter val="73751968"/>
            <filter val="73753178"/>
            <filter val="73789164"/>
            <filter val="73791899"/>
            <filter val="73814150"/>
            <filter val="73814200"/>
            <filter val="73814239"/>
            <filter val="73818691"/>
            <filter val="73833661"/>
            <filter val="73858138"/>
            <filter val="73858870"/>
            <filter val="73859660"/>
            <filter val="73896965"/>
            <filter val="73912076"/>
            <filter val="73912854"/>
            <filter val="73966132"/>
            <filter val="73967269"/>
            <filter val="73975139"/>
            <filter val="73976339"/>
            <filter val="73992816"/>
            <filter val="73997176"/>
            <filter val="73997197"/>
            <filter val="73999877"/>
            <filter val="74"/>
            <filter val="74000266"/>
            <filter val="74004910"/>
            <filter val="74004974"/>
            <filter val="74007925"/>
            <filter val="74012977"/>
            <filter val="74027446"/>
            <filter val="74027470"/>
            <filter val="74027708"/>
            <filter val="74066868"/>
            <filter val="74068106"/>
            <filter val="74093735"/>
            <filter val="74137431"/>
            <filter val="74139733"/>
            <filter val="74146710"/>
            <filter val="74146723"/>
            <filter val="74148533"/>
            <filter val="74149738"/>
            <filter val="74151526"/>
            <filter val="74154008"/>
            <filter val="74171219"/>
            <filter val="74172994"/>
            <filter val="74173967"/>
            <filter val="74176986"/>
            <filter val="74177156"/>
            <filter val="74178932"/>
            <filter val="74180806"/>
            <filter val="74187584"/>
            <filter val="74188321"/>
            <filter val="74189115"/>
            <filter val="74192856"/>
            <filter val="74204622"/>
            <filter val="74204704"/>
            <filter val="74204821"/>
            <filter val="74204921"/>
            <filter val="74211317"/>
            <filter val="74212336"/>
            <filter val="74213823"/>
            <filter val="74216012"/>
            <filter val="74216787"/>
            <filter val="74238287"/>
            <filter val="74245330"/>
            <filter val="74247044"/>
            <filter val="74249822"/>
            <filter val="74269013"/>
            <filter val="74270018"/>
            <filter val="74272799"/>
            <filter val="74272802"/>
            <filter val="74276775"/>
            <filter val="74282204"/>
            <filter val="74287284"/>
            <filter val="74287708"/>
            <filter val="74288606"/>
            <filter val="74291199"/>
            <filter val="74299351"/>
            <filter val="74300225"/>
            <filter val="74303309"/>
            <filter val="74303513"/>
            <filter val="74305075"/>
            <filter val="74308589"/>
            <filter val="74313058"/>
            <filter val="74313183"/>
            <filter val="74313299"/>
            <filter val="74314297"/>
            <filter val="74315613"/>
            <filter val="74315622"/>
            <filter val="74316357"/>
            <filter val="74317308"/>
            <filter val="74320575"/>
            <filter val="74338490"/>
            <filter val="74339663"/>
            <filter val="74342906"/>
            <filter val="74349412"/>
            <filter val="74350200"/>
            <filter val="74366390"/>
            <filter val="74369360"/>
            <filter val="743831111"/>
            <filter val="74385099"/>
            <filter val="74388454"/>
            <filter val="74400800"/>
            <filter val="74400808"/>
            <filter val="74403228"/>
            <filter val="74407018"/>
            <filter val="74411843"/>
            <filter val="74415183"/>
            <filter val="74415526"/>
            <filter val="74418084"/>
            <filter val="74420277"/>
            <filter val="74421441"/>
            <filter val="74429310"/>
            <filter val="74429926"/>
            <filter val="74429947"/>
            <filter val="74430820"/>
            <filter val="74431453"/>
            <filter val="74431466"/>
            <filter val="74434714"/>
            <filter val="74436410"/>
            <filter val="74436456"/>
            <filter val="74438297"/>
            <filter val="74438724"/>
            <filter val="74439542"/>
            <filter val="74453211"/>
            <filter val="74454015"/>
            <filter val="74457028"/>
            <filter val="74457651"/>
            <filter val="74458498"/>
            <filter val="74459681"/>
            <filter val="74460351"/>
            <filter val="74463681"/>
            <filter val="74474437"/>
            <filter val="74476142"/>
            <filter val="74477941"/>
            <filter val="74479181"/>
            <filter val="74479795"/>
            <filter val="74479816"/>
            <filter val="74479820"/>
            <filter val="74482896"/>
            <filter val="74487681"/>
            <filter val="74494989"/>
            <filter val="74495178"/>
            <filter val="74497672"/>
            <filter val="74499544"/>
            <filter val="74504202"/>
            <filter val="74506965"/>
            <filter val="74508432"/>
            <filter val="74510181"/>
            <filter val="74510621"/>
            <filter val="74513206"/>
            <filter val="74513209"/>
            <filter val="74515009"/>
            <filter val="74518923"/>
            <filter val="74529724"/>
            <filter val="74530485"/>
            <filter val="74530580"/>
            <filter val="74530681"/>
            <filter val="74531268"/>
            <filter val="74533919"/>
            <filter val="74537155"/>
            <filter val="74538837"/>
            <filter val="74544715"/>
            <filter val="74544791"/>
            <filter val="74548955"/>
            <filter val="74548959"/>
            <filter val="74551518"/>
            <filter val="74552717"/>
            <filter val="74570516"/>
            <filter val="74572796"/>
            <filter val="74575753"/>
            <filter val="74576707"/>
            <filter val="74576710"/>
            <filter val="74578937"/>
            <filter val="74578940"/>
            <filter val="74579855"/>
            <filter val="74580871"/>
            <filter val="74595813"/>
            <filter val="74596859"/>
            <filter val="74597369"/>
            <filter val="74597390"/>
            <filter val="74597395"/>
            <filter val="74597994"/>
            <filter val="74598426"/>
            <filter val="74599871"/>
            <filter val="74600922"/>
            <filter val="74601459"/>
            <filter val="74601920"/>
            <filter val="74602720"/>
            <filter val="74603474"/>
            <filter val="74604636"/>
            <filter val="74604664"/>
            <filter val="74606118"/>
            <filter val="74608903"/>
            <filter val="74608907"/>
            <filter val="74611003"/>
            <filter val="74611469"/>
            <filter val="74614328"/>
            <filter val="74614660"/>
            <filter val="74615478"/>
            <filter val="74618574"/>
            <filter val="74630092"/>
            <filter val="74630548"/>
            <filter val="74633595"/>
            <filter val="74635792"/>
            <filter val="74636132"/>
            <filter val="74640533"/>
            <filter val="74643145"/>
            <filter val="74647437"/>
            <filter val="74647625"/>
            <filter val="74660296"/>
            <filter val="74660947"/>
            <filter val="74661025"/>
            <filter val="74663140"/>
            <filter val="74663383"/>
            <filter val="74663617"/>
            <filter val="74663626"/>
            <filter val="74664121"/>
            <filter val="74664707"/>
            <filter val="74667136"/>
            <filter val="74667691"/>
            <filter val="74667808"/>
            <filter val="74667869"/>
            <filter val="74668013"/>
            <filter val="74669596"/>
            <filter val="74670531"/>
            <filter val="74673512"/>
            <filter val="74682356"/>
            <filter val="74682719"/>
            <filter val="74683466"/>
            <filter val="74683470"/>
            <filter val="74685680"/>
            <filter val="74685756"/>
            <filter val="74686039"/>
            <filter val="74689320"/>
            <filter val="74700490"/>
            <filter val="74702191"/>
            <filter val="74702358"/>
            <filter val="74702392"/>
            <filter val="74707029"/>
            <filter val="74707138"/>
            <filter val="74708268"/>
            <filter val="74713015"/>
            <filter val="74713031"/>
            <filter val="74713481"/>
            <filter val="74713491"/>
            <filter val="74713724"/>
            <filter val="74715354"/>
            <filter val="74715382"/>
            <filter val="74715844"/>
            <filter val="74715996"/>
            <filter val="74719337"/>
            <filter val="74719429"/>
            <filter val="74720208"/>
            <filter val="74721281"/>
            <filter val="74733232"/>
            <filter val="74736928"/>
            <filter val="74738421"/>
            <filter val="74739221"/>
            <filter val="74739878"/>
            <filter val="74740133"/>
            <filter val="74741160"/>
            <filter val="74741233"/>
            <filter val="74741238"/>
            <filter val="74741295"/>
            <filter val="74741296"/>
            <filter val="74742618"/>
            <filter val="74742631"/>
            <filter val="74742661"/>
            <filter val="74743051"/>
            <filter val="74743894"/>
            <filter val="74745894"/>
            <filter val="74748021"/>
            <filter val="74748083"/>
            <filter val="74749335"/>
            <filter val="74751215"/>
            <filter val="74752242"/>
            <filter val="74767741"/>
            <filter val="74768345"/>
            <filter val="74768456"/>
            <filter val="74768466"/>
            <filter val="74769543"/>
            <filter val="74770372"/>
            <filter val="74771662"/>
            <filter val="74772063"/>
            <filter val="74773198"/>
            <filter val="74776314"/>
            <filter val="74778522"/>
            <filter val="74780775"/>
            <filter val="74781553"/>
            <filter val="74782099"/>
            <filter val="74782112"/>
            <filter val="74782470"/>
            <filter val="74782564"/>
            <filter val="74782960"/>
            <filter val="74783102"/>
            <filter val="74784997"/>
            <filter val="74785532"/>
            <filter val="74795037"/>
            <filter val="74799543"/>
            <filter val="74800429"/>
            <filter val="74801576"/>
            <filter val="74802995"/>
            <filter val="74804439"/>
            <filter val="74807240"/>
            <filter val="74808595"/>
            <filter val="74809527"/>
            <filter val="74811792"/>
            <filter val="74815210"/>
            <filter val="74815974"/>
            <filter val="74816933"/>
            <filter val="74820264"/>
            <filter val="74837577"/>
            <filter val="74838260"/>
            <filter val="74838589"/>
            <filter val="74839735"/>
            <filter val="74842128"/>
            <filter val="74843638"/>
            <filter val="74845219"/>
            <filter val="74845491"/>
            <filter val="74845624"/>
            <filter val="74846495"/>
            <filter val="74848705"/>
            <filter val="74848763"/>
            <filter val="74849546"/>
            <filter val="74849784"/>
            <filter val="74850401"/>
            <filter val="74852409"/>
            <filter val="74852801"/>
            <filter val="74859559"/>
            <filter val="74863720"/>
            <filter val="74863948"/>
            <filter val="74863981"/>
            <filter val="74864123"/>
            <filter val="74864222"/>
            <filter val="74864398"/>
            <filter val="74864538"/>
            <filter val="74865069"/>
            <filter val="74865346"/>
            <filter val="74865475"/>
            <filter val="74865924"/>
            <filter val="74867320"/>
            <filter val="74867963"/>
            <filter val="74868348"/>
            <filter val="74869830"/>
            <filter val="74871212"/>
            <filter val="74871341"/>
            <filter val="74871346"/>
            <filter val="74872057"/>
            <filter val="74872396"/>
            <filter val="74873387"/>
            <filter val="74882957"/>
            <filter val="74883063"/>
            <filter val="74883069"/>
            <filter val="74884148"/>
            <filter val="74884409"/>
            <filter val="74884766"/>
            <filter val="74884835"/>
            <filter val="74885006"/>
            <filter val="74885025"/>
            <filter val="74885027"/>
            <filter val="74885113"/>
            <filter val="74885118"/>
            <filter val="74885177"/>
            <filter val="74885406"/>
            <filter val="74885428"/>
            <filter val="74886788"/>
            <filter val="74886798"/>
            <filter val="74886876"/>
            <filter val="74886878"/>
            <filter val="74886967"/>
            <filter val="74887536"/>
            <filter val="74887549"/>
            <filter val="74887589"/>
            <filter val="74887653"/>
            <filter val="74888388"/>
            <filter val="74888448"/>
            <filter val="74888699"/>
            <filter val="74888745"/>
            <filter val="74888792"/>
            <filter val="74888813"/>
            <filter val="74889988"/>
            <filter val="74890249"/>
            <filter val="74890290"/>
            <filter val="74894328"/>
            <filter val="74900595"/>
            <filter val="74901611"/>
            <filter val="74901741"/>
            <filter val="74903172"/>
            <filter val="74904995"/>
            <filter val="74905445"/>
            <filter val="74906891"/>
            <filter val="74909371"/>
            <filter val="74910985"/>
            <filter val="74917888"/>
            <filter val="74918934"/>
            <filter val="74918978"/>
            <filter val="74919418"/>
            <filter val="74926770"/>
            <filter val="74940772"/>
            <filter val="74944397"/>
            <filter val="74944786"/>
            <filter val="74950771"/>
            <filter val="74951789"/>
            <filter val="74958185"/>
            <filter val="74958700"/>
            <filter val="74959249"/>
            <filter val="74960070"/>
            <filter val="74960739"/>
            <filter val="75"/>
            <filter val="77491177"/>
            <filter val="79"/>
            <filter val="8"/>
            <filter val="86224768"/>
            <filter val="9"/>
            <filter val="915446001"/>
            <filter val="915488001"/>
            <filter val="915913001"/>
            <filter val="916266001"/>
            <filter val="916407001"/>
            <filter val="919251001"/>
            <filter val="919263001"/>
            <filter val="919265001"/>
            <filter val="919282001"/>
            <filter val="919292001"/>
            <filter val="919321001"/>
            <filter val="919341001"/>
            <filter val="920871001"/>
            <filter val="920940001"/>
            <filter val="920955001"/>
            <filter val="921031001"/>
            <filter val="92600"/>
            <filter val="947474823"/>
            <filter val="947475470"/>
            <filter val="947485247"/>
            <filter val="977615001"/>
            <filter val="980394279"/>
            <filter val="981636001"/>
            <filter val="990002001"/>
            <filter val="990020001"/>
            <filter val="990056001"/>
            <filter val="990058001"/>
            <filter val="990070001"/>
            <filter val="990104001"/>
            <filter val="990174001"/>
            <filter val="991247001"/>
            <filter val="991252001"/>
            <filter val="991263001"/>
            <filter val="991270001"/>
            <filter val="991363001"/>
            <filter val="991366001"/>
            <filter val="991633001"/>
            <filter val="995402001-CT"/>
            <filter val="995404001-CT"/>
            <filter val="995405001-CT"/>
            <filter val="995406001-CT"/>
            <filter val="995407001-CT"/>
            <filter val="995424001-CT"/>
            <filter val="BW25"/>
            <filter val="BW27"/>
            <filter val="COV20-299140"/>
            <filter val="COV21-18938"/>
            <filter val="COV21-22770"/>
            <filter val="COV21-31271"/>
            <filter val="CSF-YNNH"/>
            <filter val="DPH-1"/>
            <filter val="DPH-10"/>
            <filter val="DPH-11"/>
            <filter val="DPH-12"/>
            <filter val="DPH-13"/>
            <filter val="DPH-14"/>
            <filter val="DPH-15"/>
            <filter val="DPH-16"/>
            <filter val="DPH-17"/>
            <filter val="DPH-18"/>
            <filter val="DPH-19"/>
            <filter val="DPH-2"/>
            <filter val="DPH-20"/>
            <filter val="DPH-21"/>
            <filter val="DPH-22"/>
            <filter val="DPH-23"/>
            <filter val="DPH-24"/>
            <filter val="DPH-25"/>
            <filter val="DPH-26"/>
            <filter val="DPH-27"/>
            <filter val="DPH-28"/>
            <filter val="DPH-29"/>
            <filter val="DPH-3"/>
            <filter val="DPH-30"/>
            <filter val="DPH-4"/>
            <filter val="DPH-5"/>
            <filter val="DPH-6"/>
            <filter val="DPH-7"/>
            <filter val="DPH-8"/>
            <filter val="DPH-9"/>
            <filter val="EA7"/>
            <filter val="EB10"/>
            <filter val="EB4"/>
            <filter val="EC14"/>
            <filter val="EC18"/>
            <filter val="EC19"/>
            <filter val="EC4"/>
            <filter val="EC9"/>
            <filter val="EG001-2021"/>
            <filter val="F156"/>
            <filter val="F281"/>
            <filter val="HCW.1.0017"/>
            <filter val="HCW.1.0029"/>
            <filter val="HCW.1.0031"/>
            <filter val="HCW.1.0078"/>
            <filter val="HCW.1.0149"/>
            <filter val="HCW.1.0180"/>
            <filter val="HCW.1.0180.01"/>
            <filter val="HCW.1.0278"/>
            <filter val="HCW.1.0284"/>
            <filter val="HCW.1.0324"/>
            <filter val="HCW.1.0336"/>
            <filter val="HCW.1.0532"/>
            <filter val="HCW.1.0540"/>
            <filter val="HCW.1000.78"/>
            <filter val="INP.1.0001.SL.20200323"/>
            <filter val="INP.1.0004.SL.20200323"/>
            <filter val="INP.1.0007.SL.20200324"/>
            <filter val="INP.1.0010.NP.20200406"/>
            <filter val="INP.1.0010.SL.20200406"/>
            <filter val="INP.1.0011.02"/>
            <filter val="INP.1.0012.NP"/>
            <filter val="INP.1.0012.SL"/>
            <filter val="INP.1.0013.NP.20200330"/>
            <filter val="INP.1.0013.SL.20200330"/>
            <filter val="INP.1.0019.NP.20200331"/>
            <filter val="INP.1.0019.SL.20200327"/>
            <filter val="INP.1.0019.SL.20200331"/>
            <filter val="INP.1.0024.SL.20200328"/>
            <filter val="INP.1.0027.NP.20200406"/>
            <filter val="INP.1.0027.NP.20200411"/>
            <filter val="INP.1.0027.SL.20200406"/>
            <filter val="INP.1.0027.SL.20200411"/>
            <filter val="INP.1.0035.NP.20200330"/>
            <filter val="INP.1.0036.SL.20200331"/>
            <filter val="INP.1.0037.NP.20200417"/>
            <filter val="INP.1.0037.SL.20200417"/>
            <filter val="INP.1.0046.02"/>
            <filter val="INP.1.0047.01"/>
            <filter val="INP.1.0049.01"/>
            <filter val="INP.1.0053.02"/>
            <filter val="INP.1.0054.NP.20200404"/>
            <filter val="INP.1.0061.02"/>
            <filter val="INP.1.0067.01"/>
            <filter val="INP.1.0069.01"/>
            <filter val="INP.1.0069.NP.20200411"/>
            <filter val="INP.1.0069.SL.20200407"/>
            <filter val="INP.1.0069.SL.20200411"/>
            <filter val="INP.1.0070.01"/>
            <filter val="INP.1.0071.01"/>
            <filter val="INP.1.0074.01"/>
            <filter val="INP.1.0075.NP.20200407"/>
            <filter val="INP.1.0075.SL.20200407"/>
            <filter val="INP.1.0078.01"/>
            <filter val="INP.1.0079.01"/>
            <filter val="INP.1.0087.01"/>
            <filter val="INP.1.0089.01"/>
            <filter val="INP.1.0089.NP.20200409"/>
            <filter val="INP.1.0091.01"/>
            <filter val="INP.1.0092.01"/>
            <filter val="INP.1.0092.SL.20200409"/>
            <filter val="INP.1.0095.01"/>
            <filter val="INP.1.0096.01"/>
            <filter val="INP.1.0099.01"/>
            <filter val="INP.1.0103"/>
            <filter val="INP.1.0103.01"/>
            <filter val="INP.1.0106.01"/>
            <filter val="INP.1.0107.01"/>
            <filter val="INP.1.0110.01"/>
            <filter val="INP.1.0112.01"/>
            <filter val="INP.1.0113.01"/>
            <filter val="INP.1.0115.01"/>
            <filter val="INP.1.0116.01"/>
            <filter val="INP.1.0116.NP.20200411"/>
            <filter val="INP.1.0117.01"/>
            <filter val="INP.1.0119"/>
            <filter val="INP.1.0119.01"/>
            <filter val="INP.1.0140"/>
            <filter val="INP.1.0143"/>
            <filter val="INP.1.0144"/>
            <filter val="INP.1.0164"/>
            <filter val="INP.1.0203"/>
            <filter val="INP.1.0208"/>
            <filter val="INP.1.0214"/>
            <filter val="INP.1.0245"/>
            <filter val="INP.1.0248"/>
            <filter val="INP.1.0257"/>
            <filter val="INP.1.0259"/>
            <filter val="INP.1.0264"/>
            <filter val="INP.1.0277"/>
            <filter val="INP.1.0310"/>
            <filter val="INP.1.0335"/>
            <filter val="INP.1.0366"/>
            <filter val="INP.1.0368"/>
            <filter val="INP.1.0370"/>
            <filter val="INP.1.0375.NPS.20200625"/>
            <filter val="INP.1.0375.SL.20200625"/>
            <filter val="INP.1.10011"/>
            <filter val="INP.1.10022"/>
            <filter val="INP.1.10023"/>
            <filter val="INP.1.10046"/>
            <filter val="INP.1.10048"/>
            <filter val="INP.1.10049"/>
            <filter val="INP.1.10053"/>
            <filter val="INP.1.10059"/>
            <filter val="INP.1.10061"/>
            <filter val="INP.1.10067"/>
            <filter val="INP.1.10069"/>
            <filter val="INP.1.10070"/>
            <filter val="INP.1.10071"/>
            <filter val="INP.1.10074"/>
            <filter val="INP.1.10078"/>
            <filter val="INP.1.10079"/>
            <filter val="INP.1.10087"/>
            <filter val="INP.1000.1.01"/>
            <filter val="INP.1000.10.01"/>
            <filter val="INP.1000.12.02"/>
            <filter val="INP.1000.15.01"/>
            <filter val="INP.1000.17.01"/>
            <filter val="INP.1000.18.02"/>
            <filter val="INP.1000.19.01"/>
            <filter val="INP.1000.20.01"/>
            <filter val="INP.1000.21.01"/>
            <filter val="INP.1000.24.02"/>
            <filter val="INP.1000.27.01"/>
            <filter val="INP.1000.28.01"/>
            <filter val="INP.1000.29.02"/>
            <filter val="INP.1000.34.01"/>
            <filter val="INP.1000.35.01"/>
            <filter val="INP.1000.36.01"/>
            <filter val="INP.1000.37.02"/>
            <filter val="INP.1000.4.01"/>
            <filter val="INP.1000.43.02"/>
            <filter val="INP.1000.45.01"/>
            <filter val="INP.1000.52.01"/>
            <filter val="INP.1000.54.01"/>
            <filter val="INP.1000.55.01"/>
            <filter val="INP.1000.6.01"/>
            <filter val="INP.1000.60.01"/>
            <filter val="INP.1000.62.01"/>
            <filter val="INP.1000.7.01"/>
            <filter val="INP.10031.PC"/>
            <filter val="INP12"/>
            <filter val="INP564"/>
            <filter val="ISM415165"/>
            <filter val="L336259837"/>
            <filter val="L336267778"/>
            <filter val="L336268602"/>
            <filter val="L336269540"/>
            <filter val="L336270721"/>
            <filter val="L336270755"/>
            <filter val="L336271299"/>
            <filter val="L336271315"/>
            <filter val="L336278417"/>
            <filter val="L336278558"/>
            <filter val="L336278872"/>
            <filter val="L336279275"/>
            <filter val="L336280169"/>
            <filter val="L336280452"/>
            <filter val="L336280699"/>
            <filter val="L337002494"/>
            <filter val="L337002548"/>
            <filter val="L337003825"/>
            <filter val="L337008071"/>
            <filter val="L337009205"/>
            <filter val="L337009613"/>
            <filter val="L337009624"/>
            <filter val="L337009933"/>
            <filter val="L337010395"/>
            <filter val="L337010409"/>
            <filter val="L337010689"/>
            <filter val="L337015458"/>
            <filter val="L337015627"/>
            <filter val="L337015845"/>
            <filter val="L337015898"/>
            <filter val="L337016392"/>
            <filter val="L337017220"/>
            <filter val="L337017256"/>
            <filter val="L337017378"/>
            <filter val="L337021961"/>
            <filter val="L337022375"/>
            <filter val="L337022609"/>
            <filter val="L337022933"/>
            <filter val="L337022938"/>
            <filter val="L337024076"/>
            <filter val="L337024838"/>
            <filter val="L337024911"/>
            <filter val="L337025327"/>
            <filter val="L337025939"/>
            <filter val="L337026080"/>
            <filter val="L337026820"/>
            <filter val="L337027344"/>
            <filter val="L337034096"/>
            <filter val="L337034307"/>
            <filter val="L337034881"/>
            <filter val="L337036490"/>
            <filter val="L337036768"/>
            <filter val="L337037694"/>
            <filter val="L337038432"/>
            <filter val="L337045667"/>
            <filter val="L337057308"/>
            <filter val="L337058386"/>
            <filter val="L337058633"/>
            <filter val="L337059752"/>
            <filter val="L337060846"/>
            <filter val="L337068389"/>
            <filter val="L337068755"/>
            <filter val="L337069601"/>
            <filter val="L337070343"/>
            <filter val="L337071712"/>
            <filter val="L337078747"/>
            <filter val="L337079642"/>
            <filter val="L337084606"/>
            <filter val="L337085357"/>
            <filter val="MCT035544"/>
            <filter val="MCT794394"/>
            <filter val="MCT794407"/>
            <filter val="MCT798030 (5)"/>
            <filter val="MCT813990"/>
            <filter val="MCT814249"/>
            <filter val="MCT815112"/>
            <filter val="MCT823798"/>
            <filter val="MCT830955"/>
            <filter val="MCT845826"/>
            <filter val="MCT850159"/>
            <filter val="MCT925231"/>
            <filter val="MCT926466"/>
            <filter val="MCT927363"/>
            <filter val="MCT965447"/>
            <filter val="MMA 413"/>
            <filter val="MMA393"/>
            <filter val="MMA394"/>
            <filter val="MMA395"/>
            <filter val="MMA396"/>
            <filter val="MMA397"/>
            <filter val="MMA398"/>
            <filter val="MMA399"/>
            <filter val="MMA400"/>
            <filter val="MMA401"/>
            <filter val="MMA402"/>
            <filter val="MMA403"/>
            <filter val="MMA404"/>
            <filter val="MMA405"/>
            <filter val="MMA406"/>
            <filter val="MMA407"/>
            <filter val="MMA408"/>
            <filter val="MMA409"/>
            <filter val="MMA410"/>
            <filter val="MMA411"/>
            <filter val="MMA412"/>
            <filter val="MOCK 1npi"/>
            <filter val="MOCK 72npi"/>
            <filter val="N029/10001247"/>
            <filter val="N039/10001220"/>
            <filter val="N040/10001101"/>
            <filter val="N042/10001091"/>
            <filter val="N049/10002992"/>
            <filter val="N053/10101156"/>
            <filter val="NEC - 10H"/>
            <filter val="NEC - 12E"/>
            <filter val="NH25"/>
            <filter val="NH27"/>
            <filter val="NL25"/>
            <filter val="NL27"/>
            <filter val="OC20-64220"/>
            <filter val="OC20-71002"/>
            <filter val="OC20-71812"/>
            <filter val="OC20-72984"/>
            <filter val="OC20-73008"/>
            <filter val="OC20-73016"/>
            <filter val="OC20-73594"/>
            <filter val="OC20-73600"/>
            <filter val="OC20-74964"/>
            <filter val="OC20-96035"/>
            <filter val="OP21-10012"/>
            <filter val="OP21-10014"/>
            <filter val="OP21-10018"/>
            <filter val="OP21-10032"/>
            <filter val="OP21-10041"/>
            <filter val="Op21-1013"/>
            <filter val="op21-1028"/>
            <filter val="OP21-11033"/>
            <filter val="OP21-11150"/>
            <filter val="OP21-11713"/>
            <filter val="OP21-11719"/>
            <filter val="OP21-11725"/>
            <filter val="OP21-12457"/>
            <filter val="OP21-12497"/>
            <filter val="OP21-12504"/>
            <filter val="OP21-13404"/>
            <filter val="OP21-142"/>
            <filter val="op21-21420"/>
            <filter val="op21-21476"/>
            <filter val="op21-23034"/>
            <filter val="OP21-2354"/>
            <filter val="OP21-2356"/>
            <filter val="op21-27092"/>
            <filter val="op21-28732"/>
            <filter val="op21-29813"/>
            <filter val="op21-29833"/>
            <filter val="OP21-3229"/>
            <filter val="OP21-3254"/>
            <filter val="OP21-3255"/>
            <filter val="OP21-3257"/>
            <filter val="OP21-3265"/>
            <filter val="OP21-3268"/>
            <filter val="op21-33942"/>
            <filter val="op21-34477"/>
            <filter val="op21-37029"/>
            <filter val="op21-38630"/>
            <filter val="op21-38640"/>
            <filter val="op21-38659"/>
            <filter val="OP21-4047"/>
            <filter val="op21-41287"/>
            <filter val="OP21-41694"/>
            <filter val="OP21-42873"/>
            <filter val="OP21-42893"/>
            <filter val="OP21-42894"/>
            <filter val="OP21-439"/>
            <filter val="op21-44168"/>
            <filter val="op21-44175"/>
            <filter val="OP21-44696"/>
            <filter val="OP21-44702"/>
            <filter val="OP21-44703"/>
            <filter val="OP21-45215"/>
            <filter val="OP21-4913"/>
            <filter val="OP21-5261"/>
            <filter val="OP21-5314"/>
            <filter val="OP21-7069"/>
            <filter val="OP21-8116"/>
            <filter val="OP21-8164"/>
            <filter val="OP21-8165"/>
            <filter val="OP21-8166"/>
            <filter val="OP21-8185"/>
            <filter val="OP21-8580"/>
            <filter val="OP21-8584"/>
            <filter val="ORNL_52293"/>
            <filter val="ORNL_54388"/>
            <filter val="ORNL-53712"/>
            <filter val="S-YNNH"/>
            <filter val="S107-1.13.2021"/>
            <filter val="S14-01.07.2021"/>
            <filter val="S14-CT-M4793-210218"/>
            <filter val="S164-CT-M4793-210218"/>
            <filter val="S164.01.13.2021"/>
            <filter val="S164.01.13.2021 (repeat)"/>
            <filter val="S171.01.13.2021"/>
            <filter val="S192"/>
            <filter val="S196"/>
            <filter val="S226"/>
            <filter val="S25"/>
            <filter val="S27"/>
            <filter val="S279"/>
            <filter val="S284-01.27.2021"/>
            <filter val="S301-01.27.2021"/>
            <filter val="S336-01.27.2021"/>
            <filter val="S359-02.04.2021"/>
            <filter val="S359-CT-M4793-210218"/>
            <filter val="S362-02.04.2021"/>
            <filter val="S362-CT-M4793-210218"/>
            <filter val="S386-02.05.2021"/>
            <filter val="S386-CT-M4793-210218"/>
            <filter val="S397-02.05.2021"/>
            <filter val="S397-CT-M4793-210218"/>
            <filter val="S414-02.05.2021"/>
            <filter val="S429-02.05.2021"/>
            <filter val="S429-CT-M4793-210218"/>
            <filter val="S474-02.17.2021"/>
            <filter val="S477-02.17.2021"/>
            <filter val="S48-01.07.2021"/>
            <filter val="S48-CT-M4793-210218"/>
            <filter val="S51-01.07.2021"/>
            <filter val="S51-CT-M4793-210218"/>
            <filter val="S540-02.19.2021"/>
            <filter val="S553-02.19.2021"/>
            <filter val="S568-CT"/>
            <filter val="S572-02.19.2021"/>
            <filter val="S584-02.19.2021"/>
            <filter val="S594-02.19.2021"/>
            <filter val="S655-CT"/>
            <filter val="S661-CT"/>
            <filter val="SeqSARSCoV00001"/>
            <filter val="SeqSARSCoV00002"/>
            <filter val="SeqSARSCoV00003"/>
            <filter val="SeqSARSCoV00004"/>
            <filter val="SeqSARSCoV00007"/>
            <filter val="SeqSARSCoV00008"/>
            <filter val="SeqSARSCoV00010"/>
            <filter val="SeqSARSCoV00011"/>
            <filter val="SeqSARSCoV00012"/>
            <filter val="SeqSARSCoV00014"/>
            <filter val="SeqSARSCoV00015"/>
            <filter val="SeqSARSCoV00016"/>
            <filter val="SeqSARSCoV00017"/>
            <filter val="SeqSARSCoV00018"/>
            <filter val="SeqSARSCoV00019"/>
            <filter val="SeqSARSCoV00020"/>
            <filter val="SeqSARSCoV00021"/>
            <filter val="SeqSARSCoV00022"/>
            <filter val="SeqSARSCoV00023"/>
            <filter val="SeqSARSCoV00025"/>
            <filter val="SeqSARSCoV00027"/>
            <filter val="SeqSARSCoV00031"/>
            <filter val="SeqSARSCoV00032"/>
            <filter val="SeqSARSCoV00035"/>
            <filter val="SeqSARSCoV00036"/>
            <filter val="SeqSARSCoV00037"/>
            <filter val="SeqSARSCoV00038"/>
            <filter val="SeqSARSCoV00041"/>
            <filter val="SeqSARSCoV00046"/>
            <filter val="SeqSARSCoV00049"/>
            <filter val="SeqSARSCoV00052"/>
            <filter val="SeqSARSCoV00053"/>
            <filter val="SeqSARSCoV00056"/>
            <filter val="SeqSARSCoV00059"/>
            <filter val="SeqSARSCoV00063"/>
            <filter val="SeqSARSCoV00064"/>
            <filter val="SeqSARSCoV00065"/>
            <filter val="SeqSARSCoV00068"/>
            <filter val="SeqSARSCoV00069"/>
            <filter val="SeqSARSCoV00074"/>
            <filter val="SeqSARSCoV00076"/>
            <filter val="SeqSARSCoV00081"/>
            <filter val="SeqSARSCoV00083"/>
            <filter val="SeqSARSCoV00085"/>
            <filter val="SeqSARSCoV00087"/>
            <filter val="SeqSARSCoV00091"/>
            <filter val="SeqSARSCoV00092"/>
            <filter val="SeqSARSCoV00094"/>
            <filter val="SeqSARSCoV00095"/>
            <filter val="SeqSARSCoV00096"/>
            <filter val="SeqSARSCoV00097"/>
            <filter val="SeqSARSCoV00098"/>
            <filter val="SeqSARSCoV00102"/>
            <filter val="SeqSARSCoV00103"/>
            <filter val="SeqSARSCoV00105"/>
            <filter val="SeqSARSCoV00106"/>
            <filter val="SeqSARSCoV00107"/>
            <filter val="SeqSARSCoV00110"/>
            <filter val="SeqSARSCoV00114"/>
            <filter val="SeqSARSCoV00116"/>
            <filter val="SeqSARSCoV00119"/>
            <filter val="SeqSARSCoV00121"/>
            <filter val="SeqSARSCoV00124"/>
            <filter val="SeqSARSCoV00126"/>
            <filter val="SeqSARSCoV00127"/>
            <filter val="SeqSARSCoV00129"/>
            <filter val="SeqSARSCoV00130"/>
            <filter val="SeqSARSCoV00131"/>
            <filter val="SeqSARSCoV00132"/>
            <filter val="SeqSARSCoV00133"/>
            <filter val="SeqSARSCoV00136"/>
            <filter val="SeqSARSCoV00138"/>
            <filter val="SeqSARSCoV00139"/>
            <filter val="SeqSARSCoV00142"/>
            <filter val="SeqSARSCoV00143"/>
            <filter val="SeqSARSCoV00144"/>
            <filter val="SeqSARSCoV00148"/>
            <filter val="SeqSARSCoV00150"/>
            <filter val="SeqSARSCoV00152"/>
            <filter val="SeqSARSCoV00153"/>
            <filter val="SeqSARSCoV00154"/>
            <filter val="SeqSARSCoV00155"/>
            <filter val="SeqSARSCoV00156"/>
            <filter val="SeqSARSCoV00157"/>
            <filter val="SeqSARSCoV00158"/>
            <filter val="SeqSARSCoV00160"/>
            <filter val="SeqSARSCoV00163"/>
            <filter val="SeqSARSCoV00166"/>
            <filter val="SeqSARSCoV00173"/>
            <filter val="SeqSARSCoV00175"/>
            <filter val="SeqSARSCoV00178"/>
            <filter val="SeqSARSCoV00182"/>
            <filter val="SeqSARSCoV00183"/>
            <filter val="SeqSARSCoV00184"/>
            <filter val="SeqSARSCoV00185"/>
            <filter val="SeqSARSCoV00189"/>
            <filter val="SeqSARSCoV00190"/>
            <filter val="SeqSARSCoV00191"/>
            <filter val="SeqSARSCoV00195"/>
            <filter val="SeqSARSCoV00196"/>
            <filter val="SeqSARSCoV00197"/>
            <filter val="SeqSARSCoV00198"/>
            <filter val="SeqSARSCoV00199"/>
            <filter val="SeqSARSCoV00200"/>
            <filter val="SeqSARSCoV00201"/>
            <filter val="SeqSARSCoV00202"/>
            <filter val="SeqSARSCoV00204"/>
            <filter val="SeqSARSCoV00209"/>
            <filter val="SeqSARSCoV00211"/>
            <filter val="SeqSARSCoV00213"/>
            <filter val="SeqSARSCoV00214"/>
            <filter val="SeqSARSCoV00218"/>
            <filter val="SeqSARSCoV00219"/>
            <filter val="SeqSARSCoV00223"/>
            <filter val="SeqSARSCoV00226"/>
            <filter val="SeqSARSCoV00230"/>
            <filter val="SeqSARSCoV00231"/>
            <filter val="SeqSARSCoV00233"/>
            <filter val="SeqSARSCoV00234"/>
            <filter val="SeqSARSCoV00244"/>
            <filter val="SeqSARSCoV00246"/>
            <filter val="SeqSARSCoV00248"/>
            <filter val="SeqSARSCoV00249"/>
            <filter val="SeqSARSCoV00250"/>
            <filter val="SeqSARSCoV00251"/>
            <filter val="SeqSARSCoV00253"/>
            <filter val="SeqSARSCoV00254"/>
            <filter val="SeqSARSCoV00255"/>
            <filter val="SeqSARSCoV00261"/>
            <filter val="SeqSARSCoV00263"/>
            <filter val="SeqSARSCoV00267"/>
            <filter val="SeqSARSCoV00272"/>
            <filter val="SeqSARSCoV00274"/>
            <filter val="SeqSARSCoV00276"/>
            <filter val="SeqSARSCoV00281"/>
            <filter val="SeqSARSCoV00284"/>
            <filter val="SeqSARSCoV00285"/>
            <filter val="SeqSARSCoV00286"/>
            <filter val="SeqSARSCoV00287"/>
            <filter val="SeqSARSCoV00288"/>
            <filter val="SeqSARSCoV00289"/>
            <filter val="SeqSARSCoV00290"/>
            <filter val="SeqSARSCoV00291"/>
            <filter val="SeqSARSCoV00292"/>
            <filter val="SeqSARSCoV00295"/>
            <filter val="SeqSARSCoV00306"/>
            <filter val="SeqSARSCoV00308"/>
            <filter val="SeqSARSCoV00309"/>
            <filter val="SeqSARSCoV00310"/>
            <filter val="SeqSARSCoV00311"/>
            <filter val="SeqSARSCoV00312"/>
            <filter val="SeqSARSCoV00314"/>
            <filter val="SeqSARSCoV00315"/>
            <filter val="SeqSARSCoV00318"/>
            <filter val="SeqSARSCoV00321"/>
            <filter val="SeqSARSCoV00322"/>
            <filter val="SeqSARSCoV00328"/>
            <filter val="SeqSARSCoV00329"/>
            <filter val="SeqSARSCoV00333"/>
            <filter val="SeqSARSCoV00336"/>
            <filter val="SeqSARSCoV00338"/>
            <filter val="SeqSARSCoV00339"/>
            <filter val="SeqSARSCoV00342"/>
            <filter val="SeqSARSCoV00343"/>
            <filter val="SeqSARSCoV00344"/>
            <filter val="SeqSARSCoV00345"/>
            <filter val="SeqSARSCoV00347"/>
            <filter val="SeqSARSCoV00358"/>
            <filter val="SeqSARSCoV00362"/>
            <filter val="SeqSARSCoV00363"/>
            <filter val="SeqSARSCoV00364"/>
            <filter val="SeqSARSCoV00365"/>
            <filter val="SeqSARSCoV00368"/>
            <filter val="SeqSARSCoV00369"/>
            <filter val="SeqSARSCoV00373"/>
            <filter val="SeqSARSCoV00376"/>
            <filter val="SeqSARSCoV00377"/>
            <filter val="SeqSARSCoV00378"/>
            <filter val="SeqSARSCoV00381"/>
            <filter val="SeqSARSCoV00384"/>
            <filter val="SeqSARSCoV00385"/>
            <filter val="SeqSARSCoV00389"/>
            <filter val="SeqSARSCoV00392"/>
            <filter val="SeqSARSCoV00393"/>
            <filter val="SeqSARSCoV00394"/>
            <filter val="SeqSARSCoV00395"/>
            <filter val="SeqSARSCoV00396"/>
            <filter val="SeqSARSCoV00397"/>
            <filter val="SeqSARSCoV00401"/>
            <filter val="SeqSARSCoV00404"/>
            <filter val="SeqSARSCoV00406"/>
            <filter val="SeqSARSCoV00407"/>
            <filter val="SeqSARSCoV00408"/>
            <filter val="SeqSARSCoV00409"/>
            <filter val="SeqSARSCoV00410"/>
            <filter val="SeqSARSCoV00415"/>
            <filter val="SeqSARSCoV00418"/>
            <filter val="SeqSARSCoV00419"/>
            <filter val="SeqSARSCoV00420"/>
            <filter val="SeqSARSCoV00422"/>
            <filter val="SeqSARSCoV00428"/>
            <filter val="SeqSARSCoV00430"/>
            <filter val="SeqSARSCoV00431"/>
            <filter val="SeqSARSCoV00432"/>
            <filter val="SeqSARSCoV00435"/>
            <filter val="SeqSARSCoV00436"/>
            <filter val="SeqSARSCoV00437"/>
            <filter val="SeqSARSCoV00439"/>
            <filter val="SeqSARSCoV00441"/>
            <filter val="SeqSARSCoV00444"/>
            <filter val="SeqSARSCoV00446"/>
            <filter val="SeqSARSCoV00447"/>
            <filter val="SeqSARSCoV00449"/>
            <filter val="SeqSARSCoV00450"/>
            <filter val="SeqSARSCoV00451"/>
            <filter val="SeqSARSCoV00452"/>
            <filter val="SeqSARSCoV00454"/>
            <filter val="SeqSARSCoV00457"/>
            <filter val="SeqSARSCoV00458"/>
            <filter val="SeqSARSCoV00459"/>
            <filter val="SeqSARSCoV00461"/>
            <filter val="SeqSARSCoV00464"/>
            <filter val="SeqSARSCoV00465"/>
            <filter val="SeqSARSCoV00466"/>
            <filter val="SeqSARSCoV00467"/>
            <filter val="SeqSARSCoV00469"/>
            <filter val="SeqSARSCoV00470"/>
            <filter val="SeqSARSCoV00471"/>
            <filter val="SeqSARSCoV00472"/>
            <filter val="SeqSARSCoV00473"/>
            <filter val="SeqSARSCoV00474"/>
            <filter val="SeqSARSCoV00475"/>
            <filter val="SeqSARSCoV00476"/>
            <filter val="SeqSARSCoV00478"/>
            <filter val="SeqSARSCoV00484"/>
            <filter val="SeqSARSCoV00485"/>
            <filter val="SeqSARSCoV00490"/>
            <filter val="SeqSARSCoV00492"/>
            <filter val="SeqSARSCoV00494"/>
            <filter val="SeqSARSCoV00496"/>
            <filter val="SeqSARSCoV00497"/>
            <filter val="SeqSARSCoV00498"/>
            <filter val="SeqSARSCoV00502"/>
            <filter val="SeqSARSCoV00504"/>
            <filter val="SeqSARSCoV00505"/>
            <filter val="SeqSARSCoV00508"/>
            <filter val="SeqSARSCoV00510"/>
            <filter val="SeqSARSCoV00513"/>
            <filter val="SeqSARSCoV00514"/>
            <filter val="SeqSARSCoV00515"/>
            <filter val="SeqSARSCoV00518"/>
            <filter val="SeqSARSCoV00519"/>
            <filter val="SeqSARSCoV00524"/>
            <filter val="SeqSARSCoV00525"/>
            <filter val="SeqSARSCoV00528"/>
            <filter val="SeqSARSCoV00537"/>
            <filter val="SeqSARSCoV00539"/>
            <filter val="SeqSARSCoV00540"/>
            <filter val="SeqSARSCoV00544"/>
            <filter val="SeqSARSCoV00545"/>
            <filter val="SeqSARSCoV00546"/>
            <filter val="SeqSARSCoV00547"/>
            <filter val="SeqSARSCoV00548"/>
            <filter val="SeqSARSCoV00549"/>
            <filter val="SeqSARSCoV00550"/>
            <filter val="SeqSARSCoV00557"/>
            <filter val="SeqSARSCoV00558"/>
            <filter val="SeqSARSCoV00561"/>
            <filter val="SeqSARSCoV00562"/>
            <filter val="SeqSARSCoV00563"/>
            <filter val="SeqSARSCoV00564"/>
            <filter val="SeqSARSCoV00567"/>
            <filter val="SeqSARSCoV00569"/>
            <filter val="SeqSARSCoV00570"/>
            <filter val="SeqSARSCoV00571"/>
            <filter val="SeqSARSCoV00572"/>
            <filter val="SeqSARSCoV00578"/>
            <filter val="SeqSARSCoV00580"/>
            <filter val="SeqSARSCoV00581"/>
            <filter val="SeqSARSCoV00582"/>
            <filter val="SeqSARSCoV00583"/>
            <filter val="SeqSARSCoV00585"/>
            <filter val="SeqSARSCoV00588"/>
            <filter val="SeqSARSCoV00591"/>
            <filter val="SeqSARSCoV00592"/>
            <filter val="SeqSARSCoV00593"/>
            <filter val="SeqSARSCoV00595"/>
            <filter val="SeqSARSCoV00596"/>
            <filter val="SeqSARSCoV00600"/>
            <filter val="SeqSARSCoV00601"/>
            <filter val="SeqSARSCoV00602"/>
            <filter val="SeqSARSCoV00605"/>
            <filter val="SeqSARSCoV00606"/>
            <filter val="SeqSARSCoV00608"/>
            <filter val="SeqSARSCoV00611"/>
            <filter val="SeqSARSCoV00613"/>
            <filter val="SeqSARSCoV00614"/>
            <filter val="SeqSARSCoV00623"/>
            <filter val="SeqSARSCoV00624"/>
            <filter val="SeqSARSCoV00626"/>
            <filter val="SeqSARSCoV00628"/>
            <filter val="SeqSARSCoV00629"/>
            <filter val="SeqSARSCoV00630"/>
            <filter val="SeqSARSCoV00633"/>
            <filter val="SeqSARSCoV00634"/>
            <filter val="SeqSARSCoV00635"/>
            <filter val="SeqSARSCoV00636"/>
            <filter val="SeqSARSCoV00638"/>
            <filter val="SeqSARSCoV00642"/>
            <filter val="SeqSARSCoV00643"/>
            <filter val="SeqSARSCoV00644"/>
            <filter val="SeqSARSCoV00646"/>
            <filter val="SeqSARSCoV00649"/>
            <filter val="SeqSARSCoV00651"/>
            <filter val="SeqSARSCoV00652"/>
            <filter val="SeqSARSCoV00655"/>
            <filter val="SeqSARSCoV00665"/>
            <filter val="SeqSARSCoV00669"/>
            <filter val="SeqSARSCoV00671"/>
            <filter val="SeqSARSCoV00672"/>
            <filter val="SeqSARSCoV00673"/>
            <filter val="SeqSARSCoV00676"/>
            <filter val="SeqSARSCoV00677"/>
            <filter val="SeqSARSCoV00678"/>
            <filter val="SeqSARSCoV00681"/>
            <filter val="SeqSARSCoV00682"/>
            <filter val="SeqSARSCoV00684"/>
            <filter val="SeqSARSCoV00685"/>
            <filter val="SeqSARSCoV00686"/>
            <filter val="SeqSARSCoV00687"/>
            <filter val="SeqSARSCoV00688"/>
            <filter val="SeqSARSCoV00689"/>
            <filter val="SeqSARSCoV00690"/>
            <filter val="SeqSARSCoV00691"/>
            <filter val="SeqSARSCoV00692"/>
            <filter val="SeqSARSCoV00693"/>
            <filter val="SeqSARSCoV00694"/>
            <filter val="SeqSARSCoV00695"/>
            <filter val="SeqSARSCoV00699"/>
            <filter val="SeqSARSCoV00705"/>
            <filter val="SeqSARSCoV00709"/>
            <filter val="SeqSARSCoV00710"/>
            <filter val="SeqSARSCoV00711"/>
            <filter val="SeqSARSCoV00712"/>
            <filter val="SeqSARSCoV00713"/>
            <filter val="SeqSARSCoV00715"/>
            <filter val="SeqSARSCoV00716"/>
            <filter val="SeqSARSCoV00717"/>
            <filter val="SeqSARSCoV00718"/>
            <filter val="SeqSARSCoV00720"/>
            <filter val="SeqSARSCoV00721"/>
            <filter val="SeqSARSCoV00722"/>
            <filter val="SeqSARSCoV00723"/>
            <filter val="SeqSARSCoV00724"/>
            <filter val="SeqSARSCoV00726"/>
            <filter val="SeqSARSCoV00727"/>
            <filter val="SeqSARSCoV00728"/>
            <filter val="SeqSARSCoV00729"/>
            <filter val="SeqSARSCoV00730"/>
            <filter val="SeqSARSCoV00732"/>
            <filter val="SeqSARSCoV00734"/>
            <filter val="SeqSARSCoV00739"/>
            <filter val="SeqSARSCoV00740"/>
            <filter val="SeqSARSCoV00741"/>
            <filter val="SeqSARSCoV00742"/>
            <filter val="SeqSARSCoV00748"/>
            <filter val="SeqSARSCoV00761"/>
            <filter val="SeqSARSCoV00765"/>
            <filter val="SeqSARSCoV00766"/>
            <filter val="SeqSARSCoV00771"/>
            <filter val="SeqSARSCoV00773"/>
            <filter val="SeqSARSCoV00774"/>
            <filter val="SeqSARSCoV00775"/>
            <filter val="SeqSARSCoV00776"/>
            <filter val="SeqSARSCoV00777"/>
            <filter val="SeqSARSCoV00778"/>
            <filter val="SeqSARSCoV00779"/>
            <filter val="SeqSARSCoV00780"/>
            <filter val="SeqSARSCoV00781"/>
            <filter val="SeqSARSCoV00782"/>
            <filter val="SeqSARSCoV00783"/>
            <filter val="SeqSARSCoV00785"/>
            <filter val="SeqSARSCoV00786"/>
            <filter val="SeqSARSCoV00787"/>
            <filter val="SeqSARSCoV00788"/>
            <filter val="SeqSARSCoV00790"/>
            <filter val="SeqSARSCoV00791"/>
            <filter val="SeqSARSCoV00795"/>
            <filter val="SeqSARSCoV00796"/>
            <filter val="SeqSARSCoV00799"/>
            <filter val="SeqSARSCoV00801"/>
            <filter val="SeqSARSCoV00802"/>
            <filter val="SeqSARSCoV00803"/>
            <filter val="SeqSARSCoV00804"/>
            <filter val="SeqSARSCoV00805"/>
            <filter val="SeqSARSCoV00809"/>
            <filter val="SeqSARSCoV00810"/>
            <filter val="SeqSARSCoV00811"/>
            <filter val="SeqSARSCoV00813"/>
            <filter val="SeqSARSCoV00815"/>
            <filter val="SeqSARSCoV00816"/>
            <filter val="SeqSARSCoV00817"/>
            <filter val="SeqSARSCoV00818"/>
            <filter val="SeqSARSCoV00819"/>
            <filter val="SeqSARSCoV00820"/>
            <filter val="SeqSARSCoV00821"/>
            <filter val="SeqSARSCoV00822"/>
            <filter val="SeqSARSCoV00823"/>
            <filter val="SeqSARSCoV00824"/>
            <filter val="SeqSARSCoV00825"/>
            <filter val="SeqSARSCoV00826"/>
            <filter val="SeqSARSCoV00827"/>
            <filter val="SeqSARSCoV00828"/>
            <filter val="SeqSARSCoV00829"/>
            <filter val="SeqSARSCoV00830"/>
            <filter val="SeqSARSCoV00831"/>
            <filter val="SeqSARSCoV00832"/>
            <filter val="SeqSARSCoV00833"/>
            <filter val="SeqSARSCoV00834"/>
            <filter val="SeqSARSCoV00835"/>
            <filter val="SeqSARSCoV00836"/>
            <filter val="SeqSARSCoV00837"/>
            <filter val="STOCK 1npi"/>
            <filter val="STOCK 72npi"/>
            <filter val="T092/10101204"/>
            <filter val="TL-001"/>
            <filter val="TL-002"/>
            <filter val="TL-003"/>
            <filter val="TL-004"/>
            <filter val="TL-005"/>
            <filter val="TL-006"/>
            <filter val="TL-007"/>
            <filter val="TL-008"/>
            <filter val="TL-009"/>
            <filter val="TL-010"/>
            <filter val="TL-011"/>
            <filter val="TL-012"/>
            <filter val="TL-013"/>
            <filter val="TL-014"/>
            <filter val="TL-015"/>
            <filter val="TL-016"/>
            <filter val="TL-017"/>
            <filter val="TL-018"/>
            <filter val="TL-019"/>
            <filter val="TL-020"/>
            <filter val="TL-021"/>
            <filter val="TL-022"/>
            <filter val="TL-023"/>
            <filter val="TL-024"/>
            <filter val="TL-025"/>
            <filter val="TL-026"/>
            <filter val="TL-027"/>
            <filter val="TL-028"/>
            <filter val="TL-029"/>
            <filter val="TL-030"/>
            <filter val="TL-031"/>
            <filter val="TL-032"/>
            <filter val="TL-033"/>
            <filter val="TL-034"/>
            <filter val="TL-035"/>
            <filter val="TL-036"/>
            <filter val="TL-037"/>
            <filter val="TL-038"/>
            <filter val="TL-039"/>
            <filter val="TL-040"/>
            <filter val="TL-041"/>
            <filter val="TL-042"/>
            <filter val="TL-043"/>
            <filter val="TL-044"/>
            <filter val="TL-045"/>
            <filter val="TL-046"/>
            <filter val="TL-047"/>
            <filter val="TL-048"/>
            <filter val="TL-049"/>
            <filter val="TL-050"/>
            <filter val="TL-051"/>
            <filter val="TL-052"/>
            <filter val="TL-053"/>
            <filter val="TL-054"/>
            <filter val="TL-055"/>
            <filter val="TL-056"/>
            <filter val="TL-057"/>
            <filter val="TL-058"/>
            <filter val="TL-059"/>
            <filter val="TL-060"/>
            <filter val="TL-061"/>
            <filter val="TL-062"/>
            <filter val="TL-063"/>
            <filter val="TL-064"/>
            <filter val="TL-065"/>
            <filter val="TL-066"/>
            <filter val="TL-067"/>
            <filter val="TL-068"/>
            <filter val="TL-069"/>
            <filter val="TL-070"/>
            <filter val="TL-071"/>
            <filter val="TL-072"/>
            <filter val="TL-073"/>
            <filter val="TL-074"/>
            <filter val="TL-075"/>
            <filter val="TL-076"/>
            <filter val="TL-077"/>
            <filter val="TL-078"/>
            <filter val="TL-079"/>
            <filter val="TL-080"/>
            <filter val="TL-081"/>
            <filter val="TL-082"/>
            <filter val="TL-083"/>
            <filter val="TL-084"/>
            <filter val="TL-085"/>
            <filter val="TL-086"/>
            <filter val="TL-087"/>
            <filter val="TL-088"/>
            <filter val="TL-089"/>
            <filter val="TL-090"/>
            <filter val="TL-091"/>
            <filter val="TL-092"/>
            <filter val="TL-093"/>
            <filter val="TL-094"/>
            <filter val="TL-095"/>
            <filter val="TL-096"/>
            <filter val="TL-097"/>
            <filter val="TL-098"/>
            <filter val="TL-099"/>
            <filter val="TL-100"/>
            <filter val="TL-101"/>
            <filter val="TL-102"/>
            <filter val="TL-103"/>
            <filter val="TL-104"/>
            <filter val="TL-105"/>
            <filter val="TL-106"/>
            <filter val="TL-107"/>
            <filter val="TL-108"/>
            <filter val="TL-109"/>
            <filter val="TL-110"/>
            <filter val="TL-111"/>
            <filter val="TL-112"/>
            <filter val="TL-113"/>
            <filter val="TL-114"/>
            <filter val="TL-115"/>
            <filter val="TL-116"/>
            <filter val="TL-117"/>
            <filter val="TL-118"/>
            <filter val="TL-119"/>
            <filter val="TL-120"/>
            <filter val="TL-121"/>
            <filter val="TL-122"/>
            <filter val="TL-123"/>
            <filter val="TL-124"/>
            <filter val="TL-125"/>
            <filter val="TL-126"/>
            <filter val="TL-127"/>
            <filter val="TL-128"/>
            <filter val="TL-129"/>
            <filter val="TL-130"/>
            <filter val="TL-131"/>
            <filter val="TL-132"/>
            <filter val="TL-133"/>
            <filter val="TL-134"/>
            <filter val="TL-135"/>
            <filter val="TL-136"/>
            <filter val="TL-137"/>
            <filter val="TL-138"/>
            <filter val="TL-139"/>
            <filter val="TL-140"/>
            <filter val="TL-141"/>
            <filter val="TL-142"/>
            <filter val="TL-143"/>
            <filter val="TL-144"/>
            <filter val="TL-145"/>
            <filter val="TL-146"/>
            <filter val="TL-147"/>
            <filter val="TL-148"/>
            <filter val="TL-149"/>
            <filter val="TL-150"/>
            <filter val="TL-151"/>
            <filter val="TL-152"/>
            <filter val="TL-153"/>
            <filter val="TL-154"/>
            <filter val="TL-155"/>
            <filter val="TL-156"/>
            <filter val="TL-157"/>
            <filter val="TL-158"/>
            <filter val="TL-159"/>
            <filter val="TL-160"/>
            <filter val="TL-161"/>
            <filter val="TL-162"/>
            <filter val="TL-163"/>
            <filter val="TL-164"/>
            <filter val="TL-165"/>
            <filter val="TL-166"/>
            <filter val="TL-167"/>
            <filter val="TL-168"/>
            <filter val="TL-169"/>
            <filter val="TL-170"/>
            <filter val="TL-171"/>
            <filter val="TL-172"/>
            <filter val="TL-173"/>
            <filter val="TL-174"/>
            <filter val="TL-175"/>
            <filter val="TL-176"/>
            <filter val="TL-177"/>
            <filter val="TL-178"/>
            <filter val="TL-179"/>
            <filter val="TL-180"/>
            <filter val="TL-181"/>
            <filter val="TL-182"/>
            <filter val="TL-183"/>
            <filter val="TL-184"/>
            <filter val="TL-185"/>
            <filter val="TL-186"/>
            <filter val="TL-187"/>
            <filter val="TL-188"/>
            <filter val="TL-189"/>
            <filter val="TL-190"/>
            <filter val="TL-191"/>
            <filter val="TL-192"/>
            <filter val="TL-193"/>
            <filter val="TL-194"/>
            <filter val="TL-195"/>
            <filter val="TL-196"/>
            <filter val="TL-197"/>
            <filter val="TL-198"/>
            <filter val="TL-199"/>
            <filter val="TL-200"/>
            <filter val="TL-201"/>
            <filter val="TL-202"/>
            <filter val="TL-203"/>
            <filter val="TL-204"/>
            <filter val="TL-205"/>
            <filter val="TL-206"/>
            <filter val="TL-207"/>
            <filter val="TL-208"/>
            <filter val="TL-209"/>
            <filter val="TL-210"/>
            <filter val="TL-211"/>
            <filter val="TL-212"/>
            <filter val="TL-213"/>
            <filter val="TL-214"/>
            <filter val="TL-215"/>
            <filter val="TL-216"/>
            <filter val="TL-217"/>
            <filter val="TL-218"/>
            <filter val="TL-219"/>
            <filter val="TL-220"/>
            <filter val="TL-221"/>
            <filter val="TL-222"/>
            <filter val="TL-223"/>
            <filter val="TL-224"/>
            <filter val="TL-225"/>
            <filter val="TL-226"/>
            <filter val="TL-227"/>
            <filter val="TL-228"/>
            <filter val="TL-229"/>
            <filter val="TL-230"/>
            <filter val="TL-231"/>
            <filter val="TL-232"/>
            <filter val="TL-233"/>
            <filter val="TL-234"/>
            <filter val="TL-235"/>
            <filter val="TL-236"/>
            <filter val="TL-237"/>
            <filter val="TL-238"/>
            <filter val="TL-239"/>
            <filter val="TL-240"/>
            <filter val="TL-241"/>
            <filter val="TL-242"/>
            <filter val="TL-243"/>
            <filter val="TL-244"/>
            <filter val="TL-245"/>
            <filter val="TL-246"/>
            <filter val="TL-247"/>
            <filter val="TL-248"/>
            <filter val="TL-249"/>
            <filter val="TL-250"/>
            <filter val="TL-251"/>
            <filter val="TL-252"/>
            <filter val="TL-253"/>
            <filter val="TL-254"/>
            <filter val="TL-255"/>
            <filter val="TL-256"/>
            <filter val="TL-257"/>
            <filter val="TL-258"/>
            <filter val="TL-259"/>
            <filter val="TL-260"/>
            <filter val="TL-261"/>
            <filter val="TL-262"/>
            <filter val="TL-263"/>
            <filter val="TL-264"/>
            <filter val="TL-265"/>
            <filter val="TL-266"/>
            <filter val="TL-267"/>
            <filter val="TL-268"/>
            <filter val="TL-269"/>
            <filter val="TL-270"/>
            <filter val="TL-271"/>
            <filter val="TL-272"/>
            <filter val="TL-273"/>
            <filter val="TL-274"/>
            <filter val="TL-275"/>
            <filter val="TL-276"/>
            <filter val="TL-277"/>
            <filter val="TL-278"/>
            <filter val="TL-279"/>
            <filter val="TL-280"/>
            <filter val="TL-281"/>
            <filter val="TL-282"/>
            <filter val="TL-283"/>
            <filter val="TL-284"/>
            <filter val="TL-285"/>
            <filter val="TL-286"/>
            <filter val="TL-287"/>
            <filter val="TL-288"/>
            <filter val="TL-289"/>
            <filter val="TL-290 (no sample)"/>
            <filter val="TL-291 (no sample)"/>
            <filter val="TL-292"/>
            <filter val="TL-293"/>
            <filter val="TL-294"/>
            <filter val="TL-295"/>
            <filter val="TL-296"/>
            <filter val="TL-297"/>
            <filter val="TL-298"/>
            <filter val="TL-299"/>
            <filter val="TL-300"/>
            <filter val="TL-301"/>
            <filter val="TL-302"/>
            <filter val="TL-303"/>
            <filter val="TL-304"/>
            <filter val="TL-305"/>
            <filter val="TL-306"/>
            <filter val="TL-307"/>
            <filter val="TL-308"/>
            <filter val="TL-309"/>
            <filter val="TL-310"/>
            <filter val="TL-311"/>
            <filter val="TL-312"/>
            <filter val="TL-313"/>
            <filter val="TL-314"/>
            <filter val="TL-315"/>
            <filter val="TL-316"/>
            <filter val="TL-317"/>
            <filter val="TL-318"/>
            <filter val="TL-319"/>
            <filter val="TL-320"/>
            <filter val="TL-321"/>
            <filter val="TL-323"/>
            <filter val="TL-324"/>
            <filter val="TL-325"/>
            <filter val="TL-326"/>
            <filter val="TL-327"/>
            <filter val="TL-328"/>
            <filter val="WC 407029"/>
            <filter val="WC 407030"/>
            <filter val="WC 496386"/>
            <filter val="WC 551671"/>
            <filter val="WC 589700"/>
            <filter val="WC006936"/>
            <filter val="WC049452K"/>
            <filter val="WC050602K"/>
            <filter val="WC052475K"/>
            <filter val="WC052486K"/>
            <filter val="WC053403K"/>
            <filter val="WC058585K"/>
            <filter val="WC060123K"/>
            <filter val="WC062101K"/>
            <filter val="WC063488K"/>
            <filter val="WC064146K"/>
            <filter val="WC064150K"/>
            <filter val="WC064765K"/>
            <filter val="WC064797K"/>
            <filter val="WC064865K"/>
            <filter val="WC065539K"/>
            <filter val="WC068989K"/>
            <filter val="WC074540K"/>
            <filter val="WC076434"/>
            <filter val="WC077120K"/>
            <filter val="WC078754K"/>
            <filter val="WC078763K"/>
            <filter val="WC079590K"/>
            <filter val="WC081326K"/>
            <filter val="WC082613K"/>
            <filter val="WC083636K"/>
            <filter val="WC083693K"/>
            <filter val="WC083927K"/>
            <filter val="WC084818K"/>
            <filter val="WC092011K"/>
            <filter val="WC093776K"/>
            <filter val="WC094909K"/>
            <filter val="WC094925K"/>
            <filter val="WC096788K"/>
            <filter val="WC096942K"/>
            <filter val="WC096992K"/>
            <filter val="WC097870K"/>
            <filter val="WC098181K"/>
            <filter val="WC098422K"/>
            <filter val="WC098860K"/>
            <filter val="WC099134K"/>
            <filter val="WC100179K"/>
            <filter val="WC110788K"/>
            <filter val="WC111823K"/>
            <filter val="WC111824K"/>
            <filter val="WC112423K"/>
            <filter val="WC116868K"/>
            <filter val="WC116898K"/>
            <filter val="WC117364K"/>
            <filter val="WC118031K"/>
            <filter val="WC118575K"/>
            <filter val="WC118709K"/>
            <filter val="WC119158K"/>
            <filter val="WC119459K"/>
            <filter val="WC120167K"/>
            <filter val="WC122076J"/>
            <filter val="WC128364K"/>
            <filter val="WC136999"/>
            <filter val="WC158120"/>
            <filter val="WC184039K"/>
            <filter val="WC188890H"/>
            <filter val="WC189599J"/>
            <filter val="WC192174K"/>
            <filter val="WC193534J"/>
            <filter val="WC220501J"/>
            <filter val="WC231466D"/>
            <filter val="WC231467D"/>
            <filter val="WC231477D"/>
            <filter val="WC231490D"/>
            <filter val="WC231491D"/>
            <filter val="WC231493D"/>
            <filter val="WC231497D"/>
            <filter val="WC231498D"/>
            <filter val="WC231507D"/>
            <filter val="WC240639J"/>
            <filter val="WC243307J"/>
            <filter val="WC243607D"/>
            <filter val="WC245624D"/>
            <filter val="WC245625D"/>
            <filter val="WC246054D"/>
            <filter val="WC246063D"/>
            <filter val="WC246109D"/>
            <filter val="WC246110D"/>
            <filter val="WC246119D"/>
            <filter val="WC246125D"/>
            <filter val="WC246132D"/>
            <filter val="WC254606"/>
            <filter val="WC290608"/>
            <filter val="WC298018"/>
            <filter val="WC300308J"/>
            <filter val="WC365855H"/>
            <filter val="WC369753H"/>
            <filter val="WC381337H"/>
            <filter val="WC484314H"/>
            <filter val="WC486271H"/>
            <filter val="WC505351H"/>
            <filter val="WC654776J"/>
            <filter val="WC669849J"/>
            <filter val="WC694790J"/>
            <filter val="WC694800J"/>
            <filter val="WC710469J"/>
            <filter val="WC711483J"/>
            <filter val="WC711700J"/>
            <filter val="WC713031J"/>
            <filter val="WC713870J"/>
            <filter val="WC713994J"/>
            <filter val="WC715943J"/>
            <filter val="WC715950J"/>
            <filter val="WC716425J"/>
            <filter val="WC716426J"/>
            <filter val="WC716747J"/>
            <filter val="WC717671J"/>
            <filter val="WC718388J"/>
            <filter val="WC718391J"/>
            <filter val="WC718394J"/>
            <filter val="WC718855J"/>
            <filter val="WC718859J"/>
            <filter val="WC718864J"/>
            <filter val="WC719702J"/>
            <filter val="WC719720J"/>
            <filter val="WC720401J"/>
            <filter val="WC721677J"/>
            <filter val="WC722024J"/>
            <filter val="WC722803J"/>
            <filter val="WC726208J"/>
            <filter val="WC726435J"/>
            <filter val="WC726599J"/>
            <filter val="WC729539J"/>
            <filter val="WC731815J"/>
            <filter val="WC733360J"/>
            <filter val="WC734198J"/>
            <filter val="WC734807J"/>
            <filter val="WC735487J"/>
            <filter val="WC736031J"/>
            <filter val="WC736674J"/>
            <filter val="WC737148J"/>
            <filter val="WC738699J"/>
            <filter val="WC739517J"/>
            <filter val="WC739849J"/>
            <filter val="WC740136J"/>
            <filter val="WC740262J"/>
            <filter val="WC740947J"/>
            <filter val="WC741286J"/>
            <filter val="WC741767J"/>
            <filter val="WC741943J"/>
            <filter val="WC742423J"/>
            <filter val="WC742538J"/>
            <filter val="WC744175J"/>
            <filter val="WC744176J"/>
            <filter val="WC744589J"/>
            <filter val="WC745626J"/>
            <filter val="WC933450C"/>
            <filter val="WC933453C"/>
            <filter val="WC934066C"/>
            <filter val="WC934071C"/>
            <filter val="WC934090C"/>
            <filter val="WC934128C"/>
            <filter val="WC934135C"/>
            <filter val="WC934139C"/>
            <filter val="WC934144C"/>
            <filter val="WC934163C"/>
            <filter val="WC934164C"/>
            <filter val="WC934621C"/>
            <filter val="WC934670C"/>
            <filter val="WC935879C"/>
            <filter val="WC935880C"/>
            <filter val="WC935887C"/>
            <filter val="WC936182C"/>
            <filter val="WC936828C"/>
            <filter val="WC951626J"/>
            <filter val="WC972849G"/>
            <filter val="WC976508C"/>
            <filter val="YS-003"/>
            <filter val="YS-006"/>
            <filter val="YS-010"/>
            <filter val="YS-013"/>
            <filter val="YS-014"/>
            <filter val="YS-015"/>
            <filter val="YS-018"/>
            <filter val="YS-018 (re-sequence)"/>
            <filter val="YS-021"/>
            <filter val="YS-022"/>
            <filter val="YS-023"/>
            <filter val="YS-032"/>
            <filter val="YS-042"/>
            <filter val="YS-051"/>
            <filter val="YS-054"/>
            <filter val="YS-061"/>
            <filter val="YS-067"/>
          </filters>
        </filterColumn>
      </autoFilter>
    </customSheetView>
    <customSheetView guid="{95BF73C2-37A7-4802-B42B-A7CB889F6E97}" filter="1" showAutoFilter="1">
      <pageMargins left="0.7" right="0.7" top="0.75" bottom="0.75" header="0.3" footer="0.3"/>
      <autoFilter ref="D1:D2652" xr:uid="{00000000-0000-0000-0000-000000000000}"/>
    </customSheetView>
    <customSheetView guid="{71DF3150-FDAD-40B8-B03B-17DB610D9F82}" filter="1" showAutoFilter="1">
      <pageMargins left="0.7" right="0.7" top="0.75" bottom="0.75" header="0.3" footer="0.3"/>
      <autoFilter ref="X1:X2646" xr:uid="{00000000-0000-0000-0000-000000000000}">
        <filterColumn colId="0">
          <filters>
            <filter val="Aliquot/save"/>
          </filters>
        </filterColumn>
      </autoFilter>
    </customSheetView>
    <customSheetView guid="{BA490FC7-187C-4A59-A4CC-C846CC38C1DB}" filter="1" showAutoFilter="1">
      <pageMargins left="0.7" right="0.7" top="0.75" bottom="0.75" header="0.3" footer="0.3"/>
      <autoFilter ref="A1:AI1956" xr:uid="{00000000-0000-0000-0000-000000000000}">
        <filterColumn colId="0">
          <filters>
            <filter val="Yale-001"/>
            <filter val="Yale-002"/>
            <filter val="Yale-003"/>
            <filter val="Yale-004"/>
            <filter val="Yale-005"/>
            <filter val="Yale-006"/>
            <filter val="Yale-007"/>
            <filter val="Yale-008"/>
            <filter val="Yale-009"/>
            <filter val="Yale-010"/>
            <filter val="Yale-011"/>
            <filter val="Yale-012"/>
            <filter val="Yale-013"/>
            <filter val="Yale-014"/>
            <filter val="Yale-016"/>
            <filter val="Yale-017"/>
            <filter val="Yale-018"/>
            <filter val="Yale-019"/>
            <filter val="Yale-020"/>
            <filter val="Yale-021"/>
            <filter val="Yale-022"/>
            <filter val="Yale-023"/>
            <filter val="Yale-024"/>
            <filter val="Yale-025"/>
            <filter val="Yale-026"/>
            <filter val="Yale-027"/>
            <filter val="Yale-028"/>
            <filter val="Yale-029"/>
            <filter val="Yale-030"/>
            <filter val="Yale-031"/>
            <filter val="Yale-032"/>
            <filter val="Yale-033"/>
            <filter val="Yale-034"/>
            <filter val="Yale-035"/>
            <filter val="Yale-036"/>
            <filter val="Yale-037"/>
            <filter val="Yale-038"/>
            <filter val="Yale-039"/>
            <filter val="Yale-040"/>
            <filter val="Yale-041"/>
            <filter val="Yale-042"/>
            <filter val="Yale-043"/>
            <filter val="Yale-044"/>
            <filter val="Yale-045"/>
            <filter val="Yale-046"/>
            <filter val="Yale-047"/>
            <filter val="Yale-048"/>
            <filter val="Yale-049"/>
            <filter val="Yale-050"/>
            <filter val="Yale-050S"/>
            <filter val="Yale-051"/>
            <filter val="Yale-052"/>
            <filter val="Yale-053"/>
            <filter val="Yale-054"/>
            <filter val="Yale-055"/>
            <filter val="Yale-056"/>
            <filter val="Yale-057"/>
            <filter val="Yale-058"/>
            <filter val="Yale-059"/>
            <filter val="Yale-060"/>
            <filter val="Yale-061"/>
            <filter val="Yale-062"/>
            <filter val="Yale-065"/>
            <filter val="Yale-066"/>
            <filter val="Yale-067"/>
            <filter val="Yale-068"/>
            <filter val="Yale-070"/>
            <filter val="Yale-072"/>
            <filter val="Yale-073"/>
            <filter val="Yale-075"/>
            <filter val="Yale-076"/>
            <filter val="Yale-077"/>
            <filter val="Yale-078_dup"/>
            <filter val="Yale-079"/>
            <filter val="Yale-080"/>
            <filter val="Yale-081"/>
            <filter val="Yale-082"/>
            <filter val="Yale-083"/>
            <filter val="Yale-084"/>
            <filter val="Yale-085"/>
            <filter val="Yale-086"/>
            <filter val="Yale-087"/>
            <filter val="Yale-088"/>
            <filter val="Yale-089"/>
            <filter val="Yale-090"/>
            <filter val="Yale-091"/>
            <filter val="Yale-092"/>
            <filter val="Yale-093"/>
            <filter val="Yale-094"/>
            <filter val="Yale-095"/>
            <filter val="Yale-096"/>
            <filter val="Yale-097"/>
            <filter val="Yale-098"/>
            <filter val="Yale-099"/>
            <filter val="Yale-100"/>
            <filter val="Yale-1000"/>
            <filter val="Yale-1001"/>
            <filter val="Yale-1002"/>
            <filter val="Yale-1003"/>
            <filter val="Yale-1004"/>
            <filter val="Yale-1005"/>
            <filter val="Yale-1006"/>
            <filter val="Yale-1007"/>
            <filter val="Yale-1008"/>
            <filter val="Yale-1009"/>
            <filter val="Yale-101"/>
            <filter val="Yale-1010"/>
            <filter val="Yale-1011"/>
            <filter val="Yale-1012"/>
            <filter val="Yale-1013"/>
            <filter val="Yale-1014"/>
            <filter val="Yale-1015"/>
            <filter val="Yale-1016"/>
            <filter val="Yale-1017"/>
            <filter val="Yale-1018"/>
            <filter val="Yale-1019"/>
            <filter val="Yale-102"/>
            <filter val="Yale-1020"/>
            <filter val="Yale-1021"/>
            <filter val="Yale-1022"/>
            <filter val="Yale-1023"/>
            <filter val="Yale-1024"/>
            <filter val="Yale-1025"/>
            <filter val="Yale-1026"/>
            <filter val="Yale-1027"/>
            <filter val="Yale-1028"/>
            <filter val="Yale-1029"/>
            <filter val="Yale-103"/>
            <filter val="Yale-1030"/>
            <filter val="Yale-1031"/>
            <filter val="Yale-1032"/>
            <filter val="Yale-1033"/>
            <filter val="Yale-1034"/>
            <filter val="Yale-1035"/>
            <filter val="Yale-1036"/>
            <filter val="Yale-1037"/>
            <filter val="Yale-1038"/>
            <filter val="Yale-1039"/>
            <filter val="Yale-104"/>
            <filter val="Yale-1040"/>
            <filter val="Yale-1041"/>
            <filter val="Yale-1042"/>
            <filter val="Yale-1043"/>
            <filter val="Yale-1044"/>
            <filter val="Yale-1045"/>
            <filter val="Yale-1046"/>
            <filter val="Yale-1047"/>
            <filter val="Yale-1048"/>
            <filter val="Yale-1049"/>
            <filter val="Yale-105"/>
            <filter val="Yale-1050"/>
            <filter val="Yale-1051"/>
            <filter val="Yale-1052"/>
            <filter val="Yale-1053"/>
            <filter val="Yale-1054"/>
            <filter val="Yale-1055"/>
            <filter val="Yale-1056"/>
            <filter val="Yale-1057"/>
            <filter val="Yale-1058"/>
            <filter val="Yale-1059"/>
            <filter val="Yale-106"/>
            <filter val="Yale-1060"/>
            <filter val="Yale-1061"/>
            <filter val="Yale-1062"/>
            <filter val="Yale-1063"/>
            <filter val="Yale-1064"/>
            <filter val="Yale-1065"/>
            <filter val="Yale-1066"/>
            <filter val="Yale-1067"/>
            <filter val="Yale-1068"/>
            <filter val="Yale-1069"/>
            <filter val="Yale-107"/>
            <filter val="Yale-1070"/>
            <filter val="Yale-1071"/>
            <filter val="Yale-1072"/>
            <filter val="Yale-1073"/>
            <filter val="Yale-1074"/>
            <filter val="Yale-1075"/>
            <filter val="Yale-1076"/>
            <filter val="Yale-1077"/>
            <filter val="Yale-1078"/>
            <filter val="Yale-1079"/>
            <filter val="Yale-108"/>
            <filter val="Yale-1080"/>
            <filter val="Yale-1081"/>
            <filter val="Yale-1082"/>
            <filter val="Yale-1083"/>
            <filter val="Yale-1084"/>
            <filter val="Yale-1085"/>
            <filter val="Yale-1086"/>
            <filter val="Yale-1087"/>
            <filter val="Yale-1088"/>
            <filter val="Yale-1089"/>
            <filter val="Yale-109"/>
            <filter val="Yale-1090"/>
            <filter val="Yale-1091"/>
            <filter val="Yale-1092"/>
            <filter val="Yale-1093"/>
            <filter val="Yale-1094"/>
            <filter val="Yale-1095"/>
            <filter val="Yale-1096"/>
            <filter val="Yale-1097"/>
            <filter val="Yale-1098"/>
            <filter val="Yale-1099"/>
            <filter val="Yale-110"/>
            <filter val="Yale-1100"/>
            <filter val="Yale-1101"/>
            <filter val="Yale-1102"/>
            <filter val="Yale-1103"/>
            <filter val="Yale-1104"/>
            <filter val="Yale-1105"/>
            <filter val="Yale-1106"/>
            <filter val="Yale-1107"/>
            <filter val="Yale-1108"/>
            <filter val="Yale-1109"/>
            <filter val="Yale-111"/>
            <filter val="Yale-1110"/>
            <filter val="Yale-1111"/>
            <filter val="Yale-1112"/>
            <filter val="Yale-1113"/>
            <filter val="Yale-1114"/>
            <filter val="Yale-1115"/>
            <filter val="Yale-1116"/>
            <filter val="Yale-1117"/>
            <filter val="Yale-1118"/>
            <filter val="Yale-1119"/>
            <filter val="Yale-112"/>
            <filter val="Yale-1120"/>
            <filter val="Yale-1121"/>
            <filter val="Yale-1122"/>
            <filter val="Yale-1123"/>
            <filter val="Yale-1124"/>
            <filter val="Yale-1125"/>
            <filter val="Yale-1126"/>
            <filter val="Yale-1127"/>
            <filter val="Yale-1128"/>
            <filter val="Yale-1129"/>
            <filter val="Yale-113"/>
            <filter val="Yale-1130"/>
            <filter val="Yale-1131"/>
            <filter val="Yale-1132"/>
            <filter val="Yale-1133"/>
            <filter val="Yale-1134"/>
            <filter val="Yale-1135"/>
            <filter val="Yale-1136"/>
            <filter val="Yale-1137"/>
            <filter val="Yale-1138"/>
            <filter val="Yale-1139"/>
            <filter val="Yale-114"/>
            <filter val="Yale-1140"/>
            <filter val="Yale-1141"/>
            <filter val="Yale-1142"/>
            <filter val="Yale-1143"/>
            <filter val="Yale-1144"/>
            <filter val="Yale-1145"/>
            <filter val="Yale-1146"/>
            <filter val="Yale-1147"/>
            <filter val="Yale-1148"/>
            <filter val="Yale-1149"/>
            <filter val="Yale-115"/>
            <filter val="Yale-1150"/>
            <filter val="Yale-1151"/>
            <filter val="Yale-1152"/>
            <filter val="Yale-1153"/>
            <filter val="Yale-1154"/>
            <filter val="Yale-1155"/>
            <filter val="Yale-1156"/>
            <filter val="Yale-1157"/>
            <filter val="Yale-1158"/>
            <filter val="Yale-1159"/>
            <filter val="Yale-116"/>
            <filter val="Yale-1160"/>
            <filter val="Yale-1161"/>
            <filter val="Yale-1162"/>
            <filter val="Yale-1163"/>
            <filter val="Yale-1164"/>
            <filter val="Yale-1165"/>
            <filter val="Yale-1166"/>
            <filter val="Yale-1167"/>
            <filter val="Yale-1168"/>
            <filter val="Yale-1169"/>
            <filter val="Yale-117"/>
            <filter val="Yale-1170"/>
            <filter val="Yale-1171"/>
            <filter val="Yale-1172"/>
            <filter val="Yale-1173"/>
            <filter val="Yale-1174"/>
            <filter val="Yale-1175"/>
            <filter val="Yale-1176"/>
            <filter val="Yale-1177"/>
            <filter val="Yale-1178"/>
            <filter val="Yale-1179"/>
            <filter val="Yale-118"/>
            <filter val="Yale-1180"/>
            <filter val="Yale-1181"/>
            <filter val="Yale-1182"/>
            <filter val="Yale-1183"/>
            <filter val="Yale-1184"/>
            <filter val="Yale-1185"/>
            <filter val="Yale-1186"/>
            <filter val="Yale-1187"/>
            <filter val="Yale-1188"/>
            <filter val="Yale-1189"/>
            <filter val="Yale-119"/>
            <filter val="Yale-1190"/>
            <filter val="Yale-1191"/>
            <filter val="Yale-1192"/>
            <filter val="Yale-1193"/>
            <filter val="Yale-1194"/>
            <filter val="Yale-1195"/>
            <filter val="Yale-1196"/>
            <filter val="Yale-1198"/>
            <filter val="Yale-1199"/>
            <filter val="Yale-120"/>
            <filter val="Yale-1200"/>
            <filter val="Yale-1201"/>
            <filter val="Yale-1202"/>
            <filter val="Yale-1203"/>
            <filter val="Yale-1204"/>
            <filter val="Yale-1205"/>
            <filter val="Yale-1206"/>
            <filter val="Yale-1207"/>
            <filter val="Yale-1208"/>
            <filter val="Yale-1209"/>
            <filter val="Yale-121"/>
            <filter val="Yale-121_dup"/>
            <filter val="Yale-1210"/>
            <filter val="Yale-1211"/>
            <filter val="Yale-1212"/>
            <filter val="Yale-1213"/>
            <filter val="Yale-1214"/>
            <filter val="Yale-1215"/>
            <filter val="Yale-1216"/>
            <filter val="Yale-1217"/>
            <filter val="Yale-1218"/>
            <filter val="Yale-1219"/>
            <filter val="Yale-122"/>
            <filter val="Yale-1220"/>
            <filter val="Yale-1221"/>
            <filter val="Yale-1222"/>
            <filter val="Yale-1223"/>
            <filter val="Yale-1224"/>
            <filter val="Yale-1225"/>
            <filter val="Yale-1226"/>
            <filter val="Yale-1227"/>
            <filter val="Yale-1228"/>
            <filter val="Yale-1229"/>
            <filter val="Yale-123"/>
            <filter val="Yale-1230"/>
            <filter val="Yale-1231"/>
            <filter val="Yale-1232"/>
            <filter val="Yale-1233"/>
            <filter val="Yale-1234"/>
            <filter val="Yale-1235"/>
            <filter val="Yale-1236"/>
            <filter val="Yale-1237"/>
            <filter val="Yale-1238"/>
            <filter val="Yale-1239"/>
            <filter val="Yale-124"/>
            <filter val="Yale-1240"/>
            <filter val="Yale-1241"/>
            <filter val="Yale-1242"/>
            <filter val="Yale-1243"/>
            <filter val="Yale-1244"/>
            <filter val="Yale-1245"/>
            <filter val="Yale-1246"/>
            <filter val="Yale-1247"/>
            <filter val="Yale-1248"/>
            <filter val="Yale-1249"/>
            <filter val="Yale-125"/>
            <filter val="Yale-1250"/>
            <filter val="Yale-1251"/>
            <filter val="Yale-1252"/>
            <filter val="Yale-1253"/>
            <filter val="Yale-1254"/>
            <filter val="Yale-1255"/>
            <filter val="Yale-1256"/>
            <filter val="Yale-1257"/>
            <filter val="Yale-1258"/>
            <filter val="Yale-1259"/>
            <filter val="Yale-126"/>
            <filter val="Yale-1260"/>
            <filter val="Yale-1261"/>
            <filter val="Yale-1262"/>
            <filter val="Yale-1263"/>
            <filter val="Yale-1264"/>
            <filter val="Yale-1265"/>
            <filter val="Yale-1266"/>
            <filter val="Yale-1267"/>
            <filter val="Yale-1268"/>
            <filter val="Yale-1269"/>
            <filter val="Yale-127"/>
            <filter val="Yale-1270"/>
            <filter val="Yale-1271"/>
            <filter val="Yale-1272"/>
            <filter val="Yale-1273"/>
            <filter val="Yale-1274"/>
            <filter val="Yale-1275"/>
            <filter val="Yale-1276"/>
            <filter val="Yale-1277"/>
            <filter val="Yale-1278"/>
            <filter val="Yale-1279"/>
            <filter val="Yale-128"/>
            <filter val="Yale-1280"/>
            <filter val="Yale-1281"/>
            <filter val="Yale-1282"/>
            <filter val="Yale-1283"/>
            <filter val="Yale-1284"/>
            <filter val="Yale-1285"/>
            <filter val="Yale-1286"/>
            <filter val="Yale-1287"/>
            <filter val="Yale-1288"/>
            <filter val="Yale-1289"/>
            <filter val="Yale-129"/>
            <filter val="Yale-1290"/>
            <filter val="Yale-1291"/>
            <filter val="Yale-1292"/>
            <filter val="Yale-1293"/>
            <filter val="Yale-1294"/>
            <filter val="Yale-1295"/>
            <filter val="Yale-1296"/>
            <filter val="Yale-1297"/>
            <filter val="Yale-1298"/>
            <filter val="Yale-1299"/>
            <filter val="Yale-130"/>
            <filter val="Yale-1300"/>
            <filter val="Yale-1301"/>
            <filter val="Yale-1302"/>
            <filter val="Yale-1303"/>
            <filter val="Yale-1304"/>
            <filter val="Yale-1305"/>
            <filter val="Yale-1306"/>
            <filter val="Yale-1307"/>
            <filter val="Yale-1308"/>
            <filter val="Yale-1309"/>
            <filter val="Yale-131"/>
            <filter val="Yale-1310"/>
            <filter val="Yale-1311"/>
            <filter val="Yale-1312"/>
            <filter val="Yale-1313"/>
            <filter val="Yale-1314"/>
            <filter val="Yale-1315"/>
            <filter val="Yale-1316"/>
            <filter val="Yale-1317"/>
            <filter val="Yale-1318"/>
            <filter val="Yale-1319"/>
            <filter val="Yale-132"/>
            <filter val="Yale-1320"/>
            <filter val="Yale-1321"/>
            <filter val="Yale-1322"/>
            <filter val="Yale-1323"/>
            <filter val="Yale-1324"/>
            <filter val="Yale-1325"/>
            <filter val="Yale-1326"/>
            <filter val="Yale-1327"/>
            <filter val="Yale-1328"/>
            <filter val="Yale-1329"/>
            <filter val="Yale-133"/>
            <filter val="Yale-1330"/>
            <filter val="Yale-1331"/>
            <filter val="Yale-1332"/>
            <filter val="Yale-1333"/>
            <filter val="Yale-1334"/>
            <filter val="Yale-1335"/>
            <filter val="Yale-1336"/>
            <filter val="Yale-1337"/>
            <filter val="Yale-1338"/>
            <filter val="Yale-1339"/>
            <filter val="Yale-134"/>
            <filter val="Yale-1340"/>
            <filter val="Yale-1341"/>
            <filter val="Yale-1342"/>
            <filter val="Yale-1343"/>
            <filter val="Yale-1344"/>
            <filter val="Yale-1345"/>
            <filter val="Yale-1346"/>
            <filter val="Yale-1347"/>
            <filter val="Yale-1348"/>
            <filter val="Yale-1349"/>
            <filter val="Yale-135"/>
            <filter val="Yale-1350"/>
            <filter val="Yale-1351"/>
            <filter val="Yale-1352"/>
            <filter val="Yale-1353"/>
            <filter val="Yale-1354"/>
            <filter val="Yale-1355"/>
            <filter val="Yale-1356"/>
            <filter val="Yale-1357"/>
            <filter val="Yale-1358"/>
            <filter val="Yale-1359"/>
            <filter val="Yale-1360"/>
            <filter val="Yale-1361"/>
            <filter val="Yale-1362"/>
            <filter val="Yale-1363"/>
            <filter val="Yale-1364"/>
            <filter val="Yale-1365"/>
            <filter val="Yale-1366"/>
            <filter val="Yale-1369"/>
            <filter val="Yale-137"/>
            <filter val="Yale-1370"/>
            <filter val="Yale-1371"/>
            <filter val="Yale-1372"/>
            <filter val="Yale-1373"/>
            <filter val="Yale-1374"/>
            <filter val="Yale-1375"/>
            <filter val="Yale-1376"/>
            <filter val="Yale-1377"/>
            <filter val="Yale-1378"/>
            <filter val="Yale-1379"/>
            <filter val="Yale-138"/>
            <filter val="Yale-1380"/>
            <filter val="Yale-1382"/>
            <filter val="Yale-1383"/>
            <filter val="Yale-1384"/>
            <filter val="Yale-1385"/>
            <filter val="Yale-1386"/>
            <filter val="Yale-1387"/>
            <filter val="Yale-1388"/>
            <filter val="Yale-1389"/>
            <filter val="Yale-139"/>
            <filter val="Yale-1390"/>
            <filter val="Yale-1391"/>
            <filter val="Yale-1392"/>
            <filter val="Yale-1393"/>
            <filter val="Yale-1394"/>
            <filter val="Yale-1395"/>
            <filter val="Yale-1396"/>
            <filter val="Yale-1397"/>
            <filter val="Yale-1398"/>
            <filter val="Yale-1399"/>
            <filter val="Yale-140"/>
            <filter val="Yale-1400"/>
            <filter val="Yale-1401"/>
            <filter val="Yale-1402"/>
            <filter val="Yale-1403"/>
            <filter val="Yale-1404"/>
            <filter val="Yale-1405"/>
            <filter val="Yale-1406"/>
            <filter val="Yale-1407"/>
            <filter val="Yale-1408"/>
            <filter val="Yale-1409"/>
            <filter val="Yale-141"/>
            <filter val="Yale-1410"/>
            <filter val="Yale-1411"/>
            <filter val="Yale-1412"/>
            <filter val="Yale-1413"/>
            <filter val="Yale-1414"/>
            <filter val="Yale-1415"/>
            <filter val="Yale-1416"/>
            <filter val="Yale-1417"/>
            <filter val="Yale-1418"/>
            <filter val="Yale-1419"/>
            <filter val="Yale-142"/>
            <filter val="Yale-1420"/>
            <filter val="Yale-1421"/>
            <filter val="Yale-1422"/>
            <filter val="Yale-1423"/>
            <filter val="Yale-1424"/>
            <filter val="Yale-1425"/>
            <filter val="Yale-1426"/>
            <filter val="Yale-1427"/>
            <filter val="Yale-1428"/>
            <filter val="Yale-1429"/>
            <filter val="Yale-143"/>
            <filter val="Yale-1430"/>
            <filter val="Yale-1431"/>
            <filter val="Yale-1432"/>
            <filter val="Yale-1433"/>
            <filter val="Yale-1434"/>
            <filter val="Yale-1435"/>
            <filter val="Yale-1436"/>
            <filter val="Yale-1437"/>
            <filter val="Yale-1438"/>
            <filter val="Yale-1439"/>
            <filter val="Yale-144"/>
            <filter val="Yale-1440"/>
            <filter val="Yale-1441"/>
            <filter val="Yale-1442"/>
            <filter val="Yale-1443"/>
            <filter val="Yale-1444"/>
            <filter val="Yale-1445"/>
            <filter val="Yale-1446"/>
            <filter val="Yale-1447"/>
            <filter val="Yale-1448"/>
            <filter val="Yale-1449"/>
            <filter val="Yale-145"/>
            <filter val="Yale-1450"/>
            <filter val="Yale-1451"/>
            <filter val="Yale-1452"/>
            <filter val="Yale-1453"/>
            <filter val="Yale-1454"/>
            <filter val="Yale-1455"/>
            <filter val="Yale-1456"/>
            <filter val="Yale-1457"/>
            <filter val="Yale-1458"/>
            <filter val="Yale-146"/>
            <filter val="Yale-1461"/>
            <filter val="Yale-1462"/>
            <filter val="Yale-1463"/>
            <filter val="Yale-1464"/>
            <filter val="Yale-1465"/>
            <filter val="Yale-1466"/>
            <filter val="Yale-1467"/>
            <filter val="Yale-1468"/>
            <filter val="Yale-1469"/>
            <filter val="Yale-147"/>
            <filter val="Yale-1470"/>
            <filter val="Yale-1471"/>
            <filter val="Yale-1472"/>
            <filter val="Yale-1473"/>
            <filter val="Yale-1474"/>
            <filter val="Yale-1475"/>
            <filter val="Yale-1476"/>
            <filter val="Yale-1477"/>
            <filter val="Yale-1478"/>
            <filter val="Yale-1479"/>
            <filter val="Yale-148"/>
            <filter val="Yale-1480"/>
            <filter val="Yale-1481"/>
            <filter val="Yale-1482"/>
            <filter val="Yale-1483"/>
            <filter val="Yale-1484"/>
            <filter val="Yale-1485"/>
            <filter val="Yale-1486"/>
            <filter val="Yale-1487"/>
            <filter val="Yale-1488"/>
            <filter val="Yale-1489"/>
            <filter val="Yale-149"/>
            <filter val="Yale-1490"/>
            <filter val="Yale-1491"/>
            <filter val="Yale-1492"/>
            <filter val="Yale-1493"/>
            <filter val="Yale-1494"/>
            <filter val="Yale-1495"/>
            <filter val="Yale-1496"/>
            <filter val="Yale-1497"/>
            <filter val="Yale-1498"/>
            <filter val="Yale-1499"/>
            <filter val="Yale-150"/>
            <filter val="Yale-1500"/>
            <filter val="Yale-1501"/>
            <filter val="Yale-1502"/>
            <filter val="Yale-1503"/>
            <filter val="Yale-1504"/>
            <filter val="Yale-1505"/>
            <filter val="Yale-1506"/>
            <filter val="Yale-1507"/>
            <filter val="Yale-1508"/>
            <filter val="Yale-1509"/>
            <filter val="Yale-151"/>
            <filter val="Yale-1510"/>
            <filter val="Yale-1511"/>
            <filter val="Yale-1512"/>
            <filter val="Yale-1513"/>
            <filter val="Yale-1514"/>
            <filter val="Yale-1515"/>
            <filter val="Yale-1516"/>
            <filter val="Yale-1517"/>
            <filter val="Yale-1518"/>
            <filter val="Yale-1519"/>
            <filter val="Yale-1520"/>
            <filter val="Yale-1521"/>
            <filter val="Yale-1522"/>
            <filter val="Yale-1523"/>
            <filter val="Yale-1524"/>
            <filter val="Yale-1525"/>
            <filter val="Yale-1526"/>
            <filter val="Yale-1527"/>
            <filter val="Yale-1528"/>
            <filter val="Yale-1529"/>
            <filter val="Yale-153"/>
            <filter val="Yale-1530"/>
            <filter val="Yale-1531"/>
            <filter val="Yale-1532"/>
            <filter val="Yale-1533"/>
            <filter val="Yale-1534"/>
            <filter val="Yale-1535"/>
            <filter val="Yale-1536"/>
            <filter val="Yale-1537"/>
            <filter val="Yale-1538"/>
            <filter val="Yale-1539"/>
            <filter val="Yale-1540"/>
            <filter val="Yale-1541"/>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618"/>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4"/>
            <filter val="Yale-1645"/>
            <filter val="Yale-1646"/>
            <filter val="Yale-1647"/>
            <filter val="Yale-1648"/>
            <filter val="Yale-1649"/>
            <filter val="Yale-1650"/>
            <filter val="Yale-1651"/>
            <filter val="Yale-1652"/>
            <filter val="Yale-1653"/>
            <filter val="Yale-1654"/>
            <filter val="Yale-1655"/>
            <filter val="Yale-1656"/>
            <filter val="Yale-1657"/>
            <filter val="Yale-1658"/>
            <filter val="Yale-1659"/>
            <filter val="Yale-1660"/>
            <filter val="Yale-1661"/>
            <filter val="Yale-1662"/>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 val="Yale-1980"/>
            <filter val="Yale-1981"/>
            <filter val="Yale-1982"/>
            <filter val="Yale-1983"/>
            <filter val="Yale-1984"/>
            <filter val="Yale-1985"/>
            <filter val="Yale-1986"/>
            <filter val="Yale-1987"/>
            <filter val="Yale-1988"/>
            <filter val="Yale-1989"/>
            <filter val="Yale-199"/>
            <filter val="Yale-1990"/>
            <filter val="Yale-1991"/>
            <filter val="Yale-200"/>
            <filter val="Yale-201"/>
            <filter val="Yale-202"/>
            <filter val="Yale-203"/>
            <filter val="Yale-204"/>
            <filter val="Yale-205"/>
            <filter val="Yale-206"/>
            <filter val="Yale-207"/>
            <filter val="Yale-208"/>
            <filter val="Yale-209"/>
            <filter val="Yale-210"/>
            <filter val="Yale-211"/>
            <filter val="Yale-212"/>
            <filter val="Yale-213"/>
            <filter val="Yale-214"/>
            <filter val="Yale-215"/>
            <filter val="Yale-216"/>
            <filter val="Yale-217"/>
            <filter val="Yale-218"/>
            <filter val="Yale-219"/>
            <filter val="Yale-220"/>
            <filter val="Yale-221"/>
            <filter val="Yale-222"/>
            <filter val="Yale-223"/>
            <filter val="Yale-224"/>
            <filter val="Yale-225"/>
            <filter val="Yale-226"/>
            <filter val="Yale-227"/>
            <filter val="Yale-228"/>
            <filter val="Yale-229"/>
            <filter val="Yale-230"/>
            <filter val="Yale-231"/>
            <filter val="Yale-232"/>
            <filter val="Yale-233"/>
            <filter val="Yale-234"/>
            <filter val="Yale-235"/>
            <filter val="Yale-236"/>
            <filter val="Yale-237"/>
            <filter val="Yale-238"/>
            <filter val="Yale-239"/>
            <filter val="Yale-240"/>
            <filter val="Yale-241"/>
            <filter val="Yale-242"/>
            <filter val="Yale-243"/>
            <filter val="Yale-244"/>
            <filter val="Yale-245"/>
            <filter val="Yale-246"/>
            <filter val="Yale-247"/>
            <filter val="Yale-248"/>
            <filter val="Yale-249"/>
            <filter val="Yale-250"/>
            <filter val="Yale-251"/>
            <filter val="Yale-252"/>
            <filter val="Yale-253"/>
            <filter val="Yale-254"/>
            <filter val="Yale-255"/>
            <filter val="Yale-256"/>
            <filter val="Yale-257"/>
            <filter val="Yale-258"/>
            <filter val="Yale-259"/>
            <filter val="Yale-260"/>
            <filter val="Yale-261"/>
            <filter val="Yale-262"/>
            <filter val="Yale-263"/>
            <filter val="Yale-264"/>
            <filter val="Yale-265"/>
            <filter val="Yale-266"/>
            <filter val="Yale-267"/>
            <filter val="Yale-268"/>
            <filter val="Yale-269"/>
            <filter val="Yale-270"/>
            <filter val="Yale-271"/>
            <filter val="Yale-272"/>
            <filter val="Yale-273"/>
            <filter val="Yale-274"/>
            <filter val="Yale-275"/>
            <filter val="Yale-276"/>
            <filter val="Yale-277"/>
            <filter val="Yale-278"/>
            <filter val="Yale-279"/>
            <filter val="Yale-280"/>
            <filter val="Yale-281"/>
            <filter val="Yale-282"/>
            <filter val="Yale-283"/>
            <filter val="Yale-284"/>
            <filter val="Yale-285"/>
            <filter val="Yale-286"/>
            <filter val="Yale-287"/>
            <filter val="Yale-288"/>
            <filter val="Yale-289"/>
            <filter val="Yale-290"/>
            <filter val="Yale-291"/>
            <filter val="Yale-292"/>
            <filter val="Yale-293"/>
            <filter val="Yale-294"/>
            <filter val="Yale-295"/>
            <filter val="Yale-296"/>
            <filter val="Yale-297"/>
            <filter val="Yale-298"/>
            <filter val="Yale-299"/>
            <filter val="Yale-300"/>
            <filter val="Yale-301"/>
            <filter val="Yale-302"/>
            <filter val="Yale-303"/>
            <filter val="Yale-304"/>
            <filter val="Yale-305"/>
            <filter val="Yale-306"/>
            <filter val="Yale-307"/>
            <filter val="Yale-308"/>
            <filter val="Yale-309"/>
            <filter val="Yale-310"/>
            <filter val="Yale-311"/>
            <filter val="Yale-312"/>
            <filter val="Yale-313"/>
            <filter val="Yale-314"/>
            <filter val="Yale-315"/>
            <filter val="Yale-316"/>
            <filter val="Yale-317"/>
            <filter val="Yale-318"/>
            <filter val="Yale-319"/>
            <filter val="Yale-320"/>
            <filter val="Yale-321"/>
            <filter val="Yale-322"/>
            <filter val="Yale-323"/>
            <filter val="Yale-324"/>
            <filter val="Yale-325"/>
            <filter val="Yale-326"/>
            <filter val="Yale-327"/>
            <filter val="Yale-328"/>
            <filter val="Yale-329"/>
            <filter val="Yale-330"/>
            <filter val="Yale-333"/>
            <filter val="Yale-341"/>
            <filter val="Yale-342"/>
            <filter val="Yale-343"/>
            <filter val="Yale-344"/>
            <filter val="Yale-345"/>
            <filter val="Yale-346"/>
            <filter val="Yale-347"/>
            <filter val="Yale-348"/>
            <filter val="Yale-349"/>
            <filter val="Yale-350"/>
            <filter val="Yale-351"/>
            <filter val="Yale-352"/>
            <filter val="Yale-353"/>
            <filter val="Yale-354"/>
            <filter val="Yale-355"/>
            <filter val="Yale-356"/>
            <filter val="Yale-357"/>
            <filter val="Yale-358"/>
            <filter val="Yale-359"/>
            <filter val="Yale-360"/>
            <filter val="Yale-361"/>
            <filter val="Yale-362"/>
            <filter val="Yale-363"/>
            <filter val="Yale-364"/>
            <filter val="Yale-365"/>
            <filter val="Yale-366"/>
            <filter val="Yale-367"/>
            <filter val="Yale-368"/>
            <filter val="Yale-369"/>
            <filter val="Yale-370"/>
            <filter val="Yale-371"/>
            <filter val="Yale-372"/>
            <filter val="Yale-373"/>
            <filter val="Yale-374"/>
            <filter val="Yale-375"/>
            <filter val="Yale-376"/>
            <filter val="Yale-377"/>
            <filter val="Yale-378"/>
            <filter val="Yale-379"/>
            <filter val="Yale-380"/>
            <filter val="Yale-381"/>
            <filter val="Yale-382"/>
            <filter val="Yale-383"/>
            <filter val="Yale-384"/>
            <filter val="Yale-385"/>
            <filter val="Yale-386"/>
            <filter val="Yale-387"/>
            <filter val="Yale-388"/>
            <filter val="Yale-389"/>
            <filter val="Yale-390"/>
            <filter val="Yale-391"/>
            <filter val="Yale-392"/>
            <filter val="Yale-393"/>
            <filter val="Yale-394"/>
            <filter val="Yale-395"/>
            <filter val="Yale-396"/>
            <filter val="Yale-397"/>
            <filter val="Yale-398"/>
            <filter val="Yale-399"/>
            <filter val="Yale-400"/>
            <filter val="Yale-401"/>
            <filter val="Yale-402"/>
            <filter val="Yale-403"/>
            <filter val="Yale-404"/>
            <filter val="Yale-405"/>
            <filter val="Yale-406"/>
            <filter val="Yale-407"/>
            <filter val="Yale-408"/>
            <filter val="Yale-409"/>
            <filter val="Yale-410"/>
            <filter val="Yale-411"/>
            <filter val="Yale-412"/>
            <filter val="Yale-413"/>
            <filter val="Yale-414"/>
            <filter val="Yale-415"/>
            <filter val="Yale-416"/>
            <filter val="Yale-417"/>
            <filter val="Yale-418"/>
            <filter val="Yale-419"/>
            <filter val="Yale-420"/>
            <filter val="Yale-421"/>
            <filter val="Yale-422"/>
            <filter val="Yale-423"/>
            <filter val="Yale-424"/>
            <filter val="Yale-425"/>
            <filter val="Yale-426"/>
            <filter val="Yale-427"/>
            <filter val="Yale-428"/>
            <filter val="Yale-429"/>
            <filter val="Yale-430"/>
            <filter val="Yale-431"/>
            <filter val="Yale-432"/>
            <filter val="Yale-433"/>
            <filter val="Yale-434"/>
            <filter val="Yale-435"/>
            <filter val="Yale-436"/>
            <filter val="Yale-437"/>
            <filter val="Yale-438"/>
            <filter val="Yale-439"/>
            <filter val="Yale-440"/>
            <filter val="Yale-441"/>
            <filter val="Yale-442"/>
            <filter val="Yale-443"/>
            <filter val="Yale-444"/>
            <filter val="Yale-445"/>
            <filter val="Yale-446"/>
            <filter val="Yale-447"/>
            <filter val="Yale-448"/>
            <filter val="Yale-449"/>
            <filter val="Yale-450"/>
            <filter val="Yale-451"/>
            <filter val="Yale-452"/>
            <filter val="Yale-453"/>
            <filter val="Yale-454"/>
            <filter val="Yale-455"/>
            <filter val="Yale-456"/>
            <filter val="Yale-457"/>
            <filter val="Yale-458"/>
            <filter val="Yale-459"/>
            <filter val="Yale-460"/>
            <filter val="Yale-461"/>
            <filter val="Yale-462"/>
            <filter val="Yale-463"/>
            <filter val="Yale-464"/>
            <filter val="Yale-465"/>
            <filter val="Yale-466"/>
            <filter val="Yale-467"/>
            <filter val="Yale-468"/>
            <filter val="Yale-469"/>
            <filter val="Yale-470"/>
            <filter val="Yale-471"/>
            <filter val="Yale-472"/>
            <filter val="Yale-473"/>
            <filter val="Yale-474"/>
            <filter val="Yale-475"/>
            <filter val="Yale-476"/>
            <filter val="Yale-477"/>
            <filter val="Yale-478"/>
            <filter val="Yale-479"/>
            <filter val="Yale-480"/>
            <filter val="Yale-481"/>
            <filter val="Yale-482"/>
            <filter val="Yale-483"/>
            <filter val="Yale-484"/>
            <filter val="Yale-485"/>
            <filter val="Yale-486"/>
            <filter val="Yale-487"/>
            <filter val="Yale-488"/>
            <filter val="Yale-489"/>
            <filter val="Yale-490"/>
            <filter val="Yale-491"/>
            <filter val="Yale-492"/>
            <filter val="Yale-493"/>
            <filter val="Yale-494"/>
            <filter val="Yale-495"/>
            <filter val="Yale-496"/>
            <filter val="Yale-497"/>
            <filter val="Yale-498"/>
            <filter val="Yale-499"/>
            <filter val="Yale-500"/>
            <filter val="Yale-501"/>
            <filter val="Yale-502"/>
            <filter val="Yale-503"/>
            <filter val="Yale-504"/>
            <filter val="Yale-505"/>
            <filter val="Yale-506"/>
            <filter val="Yale-507"/>
            <filter val="Yale-508"/>
            <filter val="Yale-509"/>
            <filter val="Yale-510"/>
            <filter val="Yale-511"/>
            <filter val="Yale-512"/>
            <filter val="Yale-513"/>
            <filter val="Yale-514"/>
            <filter val="Yale-515"/>
            <filter val="Yale-516"/>
            <filter val="Yale-517"/>
            <filter val="Yale-518"/>
            <filter val="Yale-519"/>
            <filter val="Yale-520"/>
            <filter val="Yale-521"/>
            <filter val="Yale-522"/>
            <filter val="Yale-523"/>
            <filter val="Yale-524"/>
            <filter val="Yale-525"/>
            <filter val="Yale-526"/>
            <filter val="Yale-527"/>
            <filter val="Yale-528"/>
            <filter val="Yale-529"/>
            <filter val="Yale-530"/>
            <filter val="Yale-531"/>
            <filter val="Yale-532"/>
            <filter val="Yale-533"/>
            <filter val="Yale-534"/>
            <filter val="Yale-535"/>
            <filter val="Yale-536"/>
            <filter val="Yale-537"/>
            <filter val="Yale-538"/>
            <filter val="Yale-539"/>
            <filter val="Yale-540"/>
            <filter val="Yale-541"/>
            <filter val="Yale-542"/>
            <filter val="Yale-543"/>
            <filter val="Yale-544"/>
            <filter val="Yale-545"/>
            <filter val="Yale-546"/>
            <filter val="Yale-547"/>
            <filter val="Yale-548"/>
            <filter val="Yale-549"/>
            <filter val="Yale-550"/>
            <filter val="Yale-551"/>
            <filter val="Yale-552"/>
            <filter val="Yale-553"/>
            <filter val="Yale-554"/>
            <filter val="Yale-555"/>
            <filter val="Yale-556"/>
            <filter val="Yale-557"/>
            <filter val="Yale-558"/>
            <filter val="Yale-559"/>
            <filter val="Yale-560"/>
            <filter val="Yale-561"/>
            <filter val="Yale-562"/>
            <filter val="Yale-563"/>
            <filter val="Yale-564"/>
            <filter val="Yale-565"/>
            <filter val="Yale-567"/>
            <filter val="Yale-568"/>
            <filter val="Yale-569"/>
            <filter val="Yale-570"/>
            <filter val="Yale-571"/>
            <filter val="Yale-572"/>
            <filter val="Yale-573"/>
            <filter val="Yale-574"/>
            <filter val="Yale-575"/>
            <filter val="Yale-576"/>
            <filter val="Yale-577"/>
            <filter val="Yale-578"/>
            <filter val="Yale-579"/>
            <filter val="Yale-580"/>
            <filter val="Yale-581"/>
            <filter val="Yale-582"/>
            <filter val="Yale-583"/>
            <filter val="Yale-584"/>
            <filter val="Yale-585"/>
            <filter val="Yale-586"/>
            <filter val="Yale-587"/>
            <filter val="Yale-588"/>
            <filter val="Yale-589"/>
            <filter val="Yale-590"/>
            <filter val="Yale-591"/>
            <filter val="Yale-592"/>
            <filter val="Yale-593"/>
            <filter val="Yale-594"/>
            <filter val="Yale-595"/>
            <filter val="Yale-596"/>
            <filter val="Yale-597"/>
            <filter val="Yale-598"/>
            <filter val="Yale-599"/>
            <filter val="Yale-600"/>
            <filter val="Yale-601"/>
            <filter val="Yale-602"/>
            <filter val="Yale-603"/>
            <filter val="Yale-604"/>
            <filter val="Yale-605"/>
            <filter val="Yale-606"/>
            <filter val="Yale-607"/>
            <filter val="Yale-608"/>
            <filter val="Yale-609"/>
            <filter val="Yale-610"/>
            <filter val="Yale-611"/>
            <filter val="Yale-612"/>
            <filter val="Yale-613"/>
            <filter val="Yale-614"/>
            <filter val="Yale-615"/>
            <filter val="Yale-616"/>
            <filter val="Yale-617"/>
            <filter val="Yale-618"/>
            <filter val="Yale-619"/>
            <filter val="Yale-620"/>
            <filter val="Yale-621"/>
            <filter val="Yale-622"/>
            <filter val="Yale-623"/>
            <filter val="Yale-624"/>
            <filter val="Yale-625"/>
            <filter val="Yale-626"/>
            <filter val="Yale-627"/>
            <filter val="Yale-628"/>
            <filter val="Yale-629"/>
            <filter val="Yale-630"/>
            <filter val="Yale-631"/>
            <filter val="Yale-632"/>
            <filter val="Yale-633"/>
            <filter val="Yale-634"/>
            <filter val="Yale-635"/>
            <filter val="Yale-636"/>
            <filter val="Yale-637"/>
            <filter val="Yale-638"/>
            <filter val="Yale-639"/>
            <filter val="Yale-640"/>
            <filter val="Yale-641"/>
            <filter val="Yale-642"/>
            <filter val="Yale-643"/>
            <filter val="Yale-644"/>
            <filter val="Yale-645"/>
            <filter val="Yale-646"/>
            <filter val="Yale-647"/>
            <filter val="Yale-648"/>
            <filter val="Yale-649"/>
            <filter val="Yale-650"/>
            <filter val="Yale-651"/>
            <filter val="Yale-652"/>
            <filter val="Yale-653"/>
            <filter val="Yale-654"/>
            <filter val="Yale-655"/>
            <filter val="Yale-656"/>
            <filter val="Yale-657"/>
            <filter val="Yale-658"/>
            <filter val="Yale-659"/>
            <filter val="Yale-660"/>
            <filter val="Yale-661"/>
            <filter val="Yale-662"/>
            <filter val="Yale-663"/>
            <filter val="Yale-664"/>
            <filter val="Yale-665"/>
            <filter val="Yale-666"/>
            <filter val="Yale-667"/>
            <filter val="Yale-668"/>
            <filter val="Yale-669"/>
            <filter val="Yale-670"/>
            <filter val="Yale-671"/>
            <filter val="Yale-672"/>
            <filter val="Yale-673"/>
            <filter val="Yale-674"/>
            <filter val="Yale-675"/>
            <filter val="Yale-676"/>
            <filter val="Yale-677"/>
            <filter val="Yale-678"/>
            <filter val="Yale-679"/>
            <filter val="Yale-680"/>
            <filter val="Yale-681"/>
            <filter val="Yale-682"/>
            <filter val="Yale-S001"/>
            <filter val="Yale-S002"/>
            <filter val="Yale-S003"/>
            <filter val="Yale-S004"/>
            <filter val="Yale-S005"/>
            <filter val="Yale-S006"/>
            <filter val="Yale-S007"/>
            <filter val="Yale-S008"/>
            <filter val="Yale-S009"/>
            <filter val="Yale-S010"/>
            <filter val="Yale-S011"/>
            <filter val="Yale-S012"/>
            <filter val="Yale-S013"/>
            <filter val="Yale-S014"/>
            <filter val="Yale-S015"/>
            <filter val="Yale-S016"/>
            <filter val="Yale-S017"/>
            <filter val="Yale-S018"/>
            <filter val="Yale-S019"/>
            <filter val="Yale-S020"/>
            <filter val="Yale-S021"/>
            <filter val="Yale-S022"/>
            <filter val="Yale-S023"/>
            <filter val="Yale-S024"/>
            <filter val="Yale-S025"/>
            <filter val="Yale-S046"/>
            <filter val="Yale-S047"/>
            <filter val="Yale-S048"/>
            <filter val="Yale-S049"/>
            <filter val="Yale-S050"/>
            <filter val="Yale-S051"/>
            <filter val="Yale-S100"/>
            <filter val="Yale-S101"/>
            <filter val="Yale-S102"/>
            <filter val="Yale-S103"/>
            <filter val="Yale-S104"/>
            <filter val="Yale-S105"/>
            <filter val="Yale-S106"/>
            <filter val="Yale-S107"/>
            <filter val="Yale-S109"/>
            <filter val="Yale-S110"/>
            <filter val="Yale-S111"/>
            <filter val="Yale-S112"/>
            <filter val="Yale-S114"/>
            <filter val="Yale-S115"/>
            <filter val="Yale-S116"/>
            <filter val="Yale-S118"/>
            <filter val="Yale-S119"/>
            <filter val="Yale-S120"/>
            <filter val="Yale-S121"/>
            <filter val="Yale-S122"/>
            <filter val="Yale-S123"/>
            <filter val="Yale-S124"/>
            <filter val="Yale-S125"/>
            <filter val="Yale-S126"/>
            <filter val="Yale-S131"/>
            <filter val="Yale-S132"/>
            <filter val="Yale-S133"/>
            <filter val="Yale-S135"/>
            <filter val="Yale-S137"/>
            <filter val="Yale-S139"/>
            <filter val="Yale-S140"/>
            <filter val="Yale-S141"/>
            <filter val="Yale-S142"/>
            <filter val="Yale-S143"/>
            <filter val="Yale-S144"/>
            <filter val="Yale-S145"/>
            <filter val="Yale-S146"/>
            <filter val="Yale-S147"/>
            <filter val="Yale-S148"/>
            <filter val="Yale-S149"/>
            <filter val="Yale-S150"/>
            <filter val="Yale-S151"/>
            <filter val="Yale-S153"/>
            <filter val="Yale-S154"/>
            <filter val="Yale-S193"/>
            <filter val="Yale-S197"/>
            <filter val="Yale-S198"/>
            <filter val="Yale-S199"/>
            <filter val="Yale-S206"/>
            <filter val="Yale-S207"/>
            <filter val="Yale-S220"/>
            <filter val="Yale-S221"/>
            <filter val="Yale-S224"/>
            <filter val="Yale-S229"/>
            <filter val="Yale-S230"/>
            <filter val="Yale-S233"/>
            <filter val="Yale-S234"/>
            <filter val="Yale-S235"/>
            <filter val="Yale-S238"/>
            <filter val="Yale-S239"/>
            <filter val="Yale-S241"/>
            <filter val="Yale-S242"/>
            <filter val="Yale-S247"/>
            <filter val="Yale-S249"/>
            <filter val="Yale-S250"/>
            <filter val="Yale-S251"/>
            <filter val="Yale-S252"/>
            <filter val="Yale-S253"/>
            <filter val="Yale-S254"/>
            <filter val="Yale-S255"/>
            <filter val="Yale-S256"/>
          </filters>
        </filterColumn>
      </autoFilter>
    </customSheetView>
    <customSheetView guid="{2E526E0C-8F61-42E0-BDB6-82A70732163E}" filter="1" showAutoFilter="1">
      <pageMargins left="0.7" right="0.7" top="0.75" bottom="0.75" header="0.3" footer="0.3"/>
      <autoFilter ref="D1:D3661" xr:uid="{00000000-0000-0000-0000-000000000000}">
        <filterColumn colId="0">
          <filters>
            <filter val="COVIDSeq-Mallery"/>
          </filters>
        </filterColumn>
      </autoFilter>
    </customSheetView>
    <customSheetView guid="{FFC8A83B-98A7-470D-B314-C90A788268B0}" filter="1" showAutoFilter="1">
      <pageMargins left="0.7" right="0.7" top="0.75" bottom="0.75" header="0.3" footer="0.3"/>
      <autoFilter ref="D1:D3500" xr:uid="{00000000-0000-0000-0000-000000000000}">
        <filterColumn colId="0">
          <filters>
            <filter val="COVIDSeq-Isabel"/>
          </filters>
        </filterColumn>
      </autoFilter>
    </customSheetView>
  </customSheetViews>
  <conditionalFormatting sqref="A1">
    <cfRule type="expression" dxfId="114" priority="12">
      <formula>COUNTIF(A:A,A1)&gt;1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D27"/>
  <sheetViews>
    <sheetView workbookViewId="0"/>
  </sheetViews>
  <sheetFormatPr baseColWidth="10" defaultColWidth="14.5" defaultRowHeight="15.75" customHeight="1"/>
  <cols>
    <col min="1" max="1" width="21" customWidth="1"/>
    <col min="3" max="3" width="25.33203125" customWidth="1"/>
    <col min="4" max="4" width="12.83203125" customWidth="1"/>
    <col min="6" max="6" width="10.33203125" customWidth="1"/>
    <col min="8" max="8" width="9.6640625" customWidth="1"/>
    <col min="9" max="9" width="13.5" customWidth="1"/>
    <col min="11" max="11" width="9.6640625" customWidth="1"/>
    <col min="12" max="12" width="6.33203125" customWidth="1"/>
  </cols>
  <sheetData>
    <row r="1" spans="1:30" ht="15.75" customHeight="1">
      <c r="A1" s="46" t="s">
        <v>1758</v>
      </c>
      <c r="B1" s="46" t="s">
        <v>1759</v>
      </c>
      <c r="C1" s="46" t="s">
        <v>1760</v>
      </c>
      <c r="D1" s="46" t="s">
        <v>1761</v>
      </c>
      <c r="E1" s="46" t="s">
        <v>1762</v>
      </c>
      <c r="F1" s="46" t="s">
        <v>1763</v>
      </c>
      <c r="G1" s="46" t="s">
        <v>1764</v>
      </c>
      <c r="H1" s="46" t="s">
        <v>1765</v>
      </c>
      <c r="I1" s="46" t="s">
        <v>1766</v>
      </c>
      <c r="J1" s="46" t="s">
        <v>1767</v>
      </c>
      <c r="K1" s="46" t="s">
        <v>1768</v>
      </c>
      <c r="L1" s="46" t="s">
        <v>1769</v>
      </c>
      <c r="M1" s="46" t="s">
        <v>1770</v>
      </c>
      <c r="N1" s="46" t="s">
        <v>1702</v>
      </c>
      <c r="O1" s="315"/>
      <c r="P1" s="315"/>
      <c r="Q1" s="315"/>
      <c r="R1" s="315"/>
      <c r="S1" s="315"/>
      <c r="T1" s="315"/>
      <c r="U1" s="315"/>
      <c r="V1" s="315"/>
      <c r="W1" s="315"/>
      <c r="X1" s="315"/>
      <c r="Y1" s="315"/>
      <c r="Z1" s="315"/>
      <c r="AA1" s="315"/>
      <c r="AB1" s="315"/>
      <c r="AC1" s="315"/>
      <c r="AD1" s="315"/>
    </row>
    <row r="2" spans="1:30" ht="15.75" customHeight="1">
      <c r="A2" s="77" t="s">
        <v>1771</v>
      </c>
      <c r="B2" s="77" t="s">
        <v>1772</v>
      </c>
      <c r="C2" s="77" t="s">
        <v>1773</v>
      </c>
      <c r="D2" s="77" t="s">
        <v>1774</v>
      </c>
      <c r="E2" s="77" t="s">
        <v>33</v>
      </c>
      <c r="F2" s="77">
        <v>1</v>
      </c>
      <c r="G2" s="77" t="s">
        <v>1775</v>
      </c>
      <c r="H2" s="316">
        <v>44201</v>
      </c>
      <c r="K2" s="77" t="s">
        <v>806</v>
      </c>
      <c r="L2" s="77" t="s">
        <v>28</v>
      </c>
      <c r="M2" s="77" t="s">
        <v>520</v>
      </c>
    </row>
    <row r="3" spans="1:30" ht="15.75" customHeight="1">
      <c r="A3" s="77" t="s">
        <v>1771</v>
      </c>
      <c r="B3" s="77" t="s">
        <v>1772</v>
      </c>
      <c r="C3" s="77" t="s">
        <v>1773</v>
      </c>
      <c r="D3" s="77" t="s">
        <v>1774</v>
      </c>
      <c r="E3" s="77" t="s">
        <v>33</v>
      </c>
      <c r="F3" s="77">
        <v>1</v>
      </c>
      <c r="G3" s="77" t="s">
        <v>1775</v>
      </c>
      <c r="H3" s="316">
        <v>44200</v>
      </c>
      <c r="I3" s="316">
        <v>44200</v>
      </c>
      <c r="K3" s="77" t="s">
        <v>806</v>
      </c>
      <c r="L3" s="77" t="s">
        <v>28</v>
      </c>
      <c r="M3" s="77" t="s">
        <v>520</v>
      </c>
    </row>
    <row r="4" spans="1:30" ht="15.75" customHeight="1">
      <c r="A4" s="77" t="s">
        <v>1776</v>
      </c>
      <c r="B4" s="77" t="s">
        <v>1777</v>
      </c>
      <c r="D4" s="77" t="s">
        <v>1774</v>
      </c>
      <c r="E4" s="77" t="s">
        <v>1778</v>
      </c>
      <c r="F4" s="77">
        <v>17</v>
      </c>
      <c r="G4" s="77" t="s">
        <v>1775</v>
      </c>
      <c r="H4" s="316">
        <v>44200</v>
      </c>
      <c r="I4" s="316">
        <v>44200</v>
      </c>
      <c r="K4" s="77" t="s">
        <v>806</v>
      </c>
      <c r="L4" s="77" t="s">
        <v>806</v>
      </c>
      <c r="M4" s="77" t="s">
        <v>520</v>
      </c>
    </row>
    <row r="5" spans="1:30" ht="15.75" customHeight="1">
      <c r="A5" s="77" t="s">
        <v>1779</v>
      </c>
      <c r="B5" s="77" t="s">
        <v>1780</v>
      </c>
      <c r="C5" s="77" t="s">
        <v>1781</v>
      </c>
      <c r="D5" s="77" t="s">
        <v>1782</v>
      </c>
      <c r="E5" s="77" t="s">
        <v>1778</v>
      </c>
      <c r="F5" s="77">
        <v>18</v>
      </c>
      <c r="G5" s="77" t="s">
        <v>1783</v>
      </c>
      <c r="H5" s="316">
        <v>44200</v>
      </c>
      <c r="I5" s="316">
        <v>44201</v>
      </c>
      <c r="K5" s="77" t="s">
        <v>806</v>
      </c>
      <c r="L5" s="77" t="s">
        <v>806</v>
      </c>
      <c r="M5" s="77" t="s">
        <v>1784</v>
      </c>
    </row>
    <row r="6" spans="1:30" ht="15.75" customHeight="1">
      <c r="A6" s="77" t="s">
        <v>30</v>
      </c>
      <c r="B6" s="77" t="s">
        <v>1785</v>
      </c>
      <c r="C6" s="77" t="s">
        <v>1786</v>
      </c>
      <c r="D6" s="77" t="s">
        <v>1787</v>
      </c>
      <c r="E6" s="77" t="s">
        <v>1778</v>
      </c>
      <c r="F6" s="77">
        <v>6</v>
      </c>
      <c r="G6" s="77" t="s">
        <v>1783</v>
      </c>
      <c r="H6" s="316">
        <v>44200</v>
      </c>
      <c r="I6" s="316">
        <v>44201</v>
      </c>
      <c r="K6" s="77" t="s">
        <v>806</v>
      </c>
      <c r="L6" s="77" t="s">
        <v>806</v>
      </c>
      <c r="M6" s="77" t="s">
        <v>520</v>
      </c>
    </row>
    <row r="7" spans="1:30" ht="15.75" customHeight="1">
      <c r="A7" s="77" t="s">
        <v>1117</v>
      </c>
      <c r="B7" s="77" t="s">
        <v>1788</v>
      </c>
      <c r="D7" s="77" t="s">
        <v>1774</v>
      </c>
      <c r="E7" s="77" t="s">
        <v>1778</v>
      </c>
      <c r="F7" s="77">
        <v>2</v>
      </c>
      <c r="G7" s="77" t="s">
        <v>1775</v>
      </c>
      <c r="H7" s="316">
        <v>44202</v>
      </c>
      <c r="I7" s="316">
        <v>44202</v>
      </c>
      <c r="K7" s="77" t="s">
        <v>806</v>
      </c>
      <c r="L7" s="77" t="s">
        <v>806</v>
      </c>
      <c r="M7" s="77" t="s">
        <v>520</v>
      </c>
    </row>
    <row r="8" spans="1:30" ht="15.75" customHeight="1">
      <c r="A8" s="77" t="s">
        <v>1789</v>
      </c>
      <c r="B8" s="77" t="s">
        <v>1790</v>
      </c>
      <c r="C8" s="77" t="s">
        <v>1791</v>
      </c>
      <c r="E8" s="77" t="s">
        <v>33</v>
      </c>
      <c r="F8" s="77">
        <v>1</v>
      </c>
      <c r="G8" s="77" t="s">
        <v>1783</v>
      </c>
      <c r="H8" s="316">
        <v>44202</v>
      </c>
      <c r="K8" s="77" t="s">
        <v>806</v>
      </c>
      <c r="L8" s="77" t="s">
        <v>806</v>
      </c>
      <c r="M8" s="77" t="s">
        <v>520</v>
      </c>
    </row>
    <row r="9" spans="1:30" ht="15.75" customHeight="1">
      <c r="A9" s="77" t="s">
        <v>32</v>
      </c>
      <c r="B9" s="77" t="s">
        <v>1792</v>
      </c>
      <c r="C9" s="77" t="s">
        <v>1793</v>
      </c>
      <c r="D9" s="77" t="s">
        <v>1794</v>
      </c>
      <c r="E9" s="77" t="s">
        <v>1778</v>
      </c>
      <c r="F9" s="77">
        <v>48</v>
      </c>
      <c r="G9" s="77" t="s">
        <v>1783</v>
      </c>
      <c r="H9" s="316">
        <v>44202</v>
      </c>
      <c r="I9" s="316">
        <v>44207</v>
      </c>
      <c r="K9" s="77" t="s">
        <v>806</v>
      </c>
      <c r="L9" s="77" t="s">
        <v>806</v>
      </c>
      <c r="M9" s="77" t="s">
        <v>1784</v>
      </c>
    </row>
    <row r="10" spans="1:30" ht="15.75" customHeight="1">
      <c r="A10" s="77" t="s">
        <v>1117</v>
      </c>
      <c r="B10" s="77" t="s">
        <v>1795</v>
      </c>
      <c r="D10" s="77" t="s">
        <v>1774</v>
      </c>
      <c r="E10" s="77" t="s">
        <v>1778</v>
      </c>
      <c r="F10" s="77">
        <v>6</v>
      </c>
      <c r="G10" s="77" t="s">
        <v>1783</v>
      </c>
      <c r="H10" s="316">
        <v>44207</v>
      </c>
    </row>
    <row r="11" spans="1:30" ht="15.75" customHeight="1">
      <c r="A11" s="77" t="s">
        <v>1796</v>
      </c>
      <c r="B11" s="77" t="s">
        <v>1797</v>
      </c>
      <c r="D11" s="77" t="s">
        <v>1798</v>
      </c>
      <c r="E11" s="77" t="s">
        <v>1778</v>
      </c>
      <c r="F11" s="77">
        <v>1</v>
      </c>
      <c r="G11" s="77" t="s">
        <v>1783</v>
      </c>
      <c r="H11" s="316">
        <v>44206</v>
      </c>
    </row>
    <row r="12" spans="1:30" ht="15.75" customHeight="1">
      <c r="A12" s="77" t="s">
        <v>32</v>
      </c>
      <c r="B12" s="77" t="s">
        <v>1792</v>
      </c>
      <c r="C12" s="77" t="s">
        <v>1793</v>
      </c>
      <c r="D12" s="77" t="s">
        <v>1794</v>
      </c>
      <c r="E12" s="77" t="s">
        <v>1778</v>
      </c>
      <c r="G12" s="77" t="s">
        <v>1783</v>
      </c>
      <c r="I12" s="316">
        <v>44209</v>
      </c>
    </row>
    <row r="13" spans="1:30" ht="15.75" customHeight="1">
      <c r="A13" s="77" t="s">
        <v>30</v>
      </c>
      <c r="B13" s="77" t="s">
        <v>1785</v>
      </c>
      <c r="C13" s="77" t="s">
        <v>1786</v>
      </c>
      <c r="D13" s="77" t="s">
        <v>1787</v>
      </c>
      <c r="E13" s="77" t="s">
        <v>33</v>
      </c>
      <c r="F13" s="77">
        <v>15</v>
      </c>
      <c r="G13" s="77" t="s">
        <v>1783</v>
      </c>
      <c r="I13" s="316">
        <v>44210</v>
      </c>
      <c r="K13" s="77" t="s">
        <v>806</v>
      </c>
    </row>
    <row r="14" spans="1:30" ht="15.75" customHeight="1">
      <c r="A14" s="77" t="s">
        <v>32</v>
      </c>
      <c r="B14" s="77" t="s">
        <v>1799</v>
      </c>
      <c r="C14" s="77" t="s">
        <v>1793</v>
      </c>
      <c r="D14" s="77" t="s">
        <v>1794</v>
      </c>
      <c r="E14" s="77" t="s">
        <v>1778</v>
      </c>
      <c r="G14" s="77" t="s">
        <v>1783</v>
      </c>
      <c r="I14" s="316">
        <v>44211</v>
      </c>
    </row>
    <row r="15" spans="1:30" ht="15.75" customHeight="1">
      <c r="A15" s="77" t="s">
        <v>1800</v>
      </c>
      <c r="B15" s="317" t="s">
        <v>1801</v>
      </c>
      <c r="C15" s="77" t="s">
        <v>1802</v>
      </c>
      <c r="D15" s="77" t="s">
        <v>1803</v>
      </c>
      <c r="E15" s="77" t="s">
        <v>33</v>
      </c>
      <c r="F15" s="77">
        <v>22</v>
      </c>
      <c r="G15" s="77" t="s">
        <v>1783</v>
      </c>
      <c r="K15" s="77" t="s">
        <v>806</v>
      </c>
    </row>
    <row r="16" spans="1:30" ht="15.75" customHeight="1">
      <c r="A16" s="77" t="s">
        <v>1117</v>
      </c>
      <c r="B16" s="77" t="s">
        <v>1804</v>
      </c>
      <c r="C16" s="77">
        <v>8609206641</v>
      </c>
      <c r="D16" s="77" t="s">
        <v>1774</v>
      </c>
      <c r="E16" s="77" t="s">
        <v>1778</v>
      </c>
      <c r="F16" s="77" t="s">
        <v>1805</v>
      </c>
      <c r="G16" s="77" t="s">
        <v>1783</v>
      </c>
      <c r="I16" s="316">
        <v>44216</v>
      </c>
      <c r="N16" s="77" t="s">
        <v>1806</v>
      </c>
    </row>
    <row r="17" spans="1:10" ht="15.75" customHeight="1">
      <c r="A17" s="77" t="s">
        <v>1807</v>
      </c>
      <c r="B17" s="77" t="s">
        <v>1808</v>
      </c>
      <c r="C17" s="77" t="s">
        <v>1809</v>
      </c>
      <c r="D17" s="77" t="s">
        <v>1810</v>
      </c>
      <c r="E17" s="77" t="s">
        <v>1778</v>
      </c>
      <c r="F17" s="77">
        <v>4</v>
      </c>
      <c r="G17" s="77" t="s">
        <v>1811</v>
      </c>
      <c r="I17" s="316">
        <v>44211</v>
      </c>
    </row>
    <row r="18" spans="1:10" ht="15.75" customHeight="1">
      <c r="A18" s="77" t="s">
        <v>30</v>
      </c>
      <c r="B18" s="77" t="s">
        <v>1785</v>
      </c>
      <c r="C18" s="77" t="s">
        <v>1786</v>
      </c>
      <c r="F18" s="77">
        <v>20</v>
      </c>
      <c r="G18" s="77" t="s">
        <v>1783</v>
      </c>
      <c r="I18" s="318">
        <v>44217</v>
      </c>
    </row>
    <row r="19" spans="1:10" ht="15.75" customHeight="1">
      <c r="A19" s="77" t="s">
        <v>1711</v>
      </c>
      <c r="D19" s="77" t="s">
        <v>1774</v>
      </c>
      <c r="E19" s="77" t="s">
        <v>1778</v>
      </c>
      <c r="F19" s="77">
        <v>2</v>
      </c>
      <c r="G19" s="77" t="s">
        <v>1775</v>
      </c>
      <c r="I19" s="318">
        <v>44214</v>
      </c>
      <c r="J19" s="77" t="s">
        <v>1812</v>
      </c>
    </row>
    <row r="20" spans="1:10" ht="15.75" customHeight="1">
      <c r="A20" s="77" t="s">
        <v>1789</v>
      </c>
      <c r="B20" s="77" t="s">
        <v>1790</v>
      </c>
      <c r="C20" s="77" t="s">
        <v>1791</v>
      </c>
      <c r="E20" s="77" t="s">
        <v>33</v>
      </c>
      <c r="F20" s="77">
        <v>1</v>
      </c>
      <c r="G20" s="77" t="s">
        <v>1783</v>
      </c>
    </row>
    <row r="21" spans="1:10" ht="15.75" customHeight="1">
      <c r="A21" s="77" t="s">
        <v>1711</v>
      </c>
      <c r="E21" s="77" t="s">
        <v>1778</v>
      </c>
      <c r="F21" s="77">
        <v>7</v>
      </c>
      <c r="G21" s="77" t="s">
        <v>1775</v>
      </c>
      <c r="I21" s="261">
        <v>44221</v>
      </c>
    </row>
    <row r="22" spans="1:10" ht="15.75" customHeight="1">
      <c r="A22" s="77" t="s">
        <v>1117</v>
      </c>
      <c r="B22" s="77" t="s">
        <v>1804</v>
      </c>
      <c r="C22" s="77">
        <v>8609206641</v>
      </c>
      <c r="D22" s="77" t="s">
        <v>1774</v>
      </c>
      <c r="E22" s="77" t="s">
        <v>1778</v>
      </c>
      <c r="F22" s="77">
        <v>4</v>
      </c>
      <c r="G22" s="77" t="s">
        <v>1783</v>
      </c>
      <c r="I22" s="85">
        <v>44223</v>
      </c>
    </row>
    <row r="23" spans="1:10" ht="15.75" customHeight="1">
      <c r="A23" s="77" t="s">
        <v>1813</v>
      </c>
      <c r="B23" s="77" t="s">
        <v>1804</v>
      </c>
      <c r="C23" s="77">
        <v>8609206641</v>
      </c>
      <c r="D23" s="77" t="s">
        <v>1774</v>
      </c>
      <c r="E23" s="77" t="s">
        <v>1778</v>
      </c>
      <c r="F23" s="77">
        <v>119</v>
      </c>
      <c r="G23" s="77" t="s">
        <v>1783</v>
      </c>
      <c r="I23" s="85">
        <v>44223</v>
      </c>
    </row>
    <row r="24" spans="1:10" ht="15.75" customHeight="1">
      <c r="A24" s="77" t="s">
        <v>30</v>
      </c>
    </row>
    <row r="25" spans="1:10" ht="15.75" customHeight="1">
      <c r="A25" s="77" t="s">
        <v>1771</v>
      </c>
      <c r="E25" s="77" t="s">
        <v>33</v>
      </c>
      <c r="F25" s="77">
        <v>1</v>
      </c>
      <c r="G25" s="77" t="s">
        <v>1775</v>
      </c>
      <c r="I25" s="319">
        <v>44225</v>
      </c>
      <c r="J25" s="77" t="s">
        <v>1814</v>
      </c>
    </row>
    <row r="26" spans="1:10" ht="15.75" customHeight="1">
      <c r="A26" s="77" t="s">
        <v>1815</v>
      </c>
      <c r="B26" s="77" t="s">
        <v>1815</v>
      </c>
    </row>
    <row r="27" spans="1:10" ht="15.75" customHeight="1">
      <c r="A27" s="77" t="s">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L30"/>
  <sheetViews>
    <sheetView workbookViewId="0"/>
  </sheetViews>
  <sheetFormatPr baseColWidth="10" defaultColWidth="14.5" defaultRowHeight="15.75" customHeight="1"/>
  <cols>
    <col min="2" max="3" width="14.5" hidden="1"/>
  </cols>
  <sheetData>
    <row r="1" spans="1:12" ht="15.75" customHeight="1">
      <c r="A1" s="46" t="s">
        <v>1112</v>
      </c>
      <c r="B1" s="320" t="s">
        <v>1816</v>
      </c>
      <c r="C1" s="320" t="s">
        <v>1817</v>
      </c>
      <c r="D1" s="320" t="s">
        <v>0</v>
      </c>
      <c r="E1" s="321" t="s">
        <v>1818</v>
      </c>
      <c r="F1" s="321" t="s">
        <v>8</v>
      </c>
      <c r="G1" s="321" t="s">
        <v>4</v>
      </c>
      <c r="H1" s="322" t="s">
        <v>5</v>
      </c>
      <c r="I1" s="321" t="s">
        <v>3</v>
      </c>
      <c r="J1" s="323" t="s">
        <v>15</v>
      </c>
    </row>
    <row r="2" spans="1:12" ht="15.75" customHeight="1">
      <c r="A2" s="77">
        <v>1</v>
      </c>
      <c r="B2" s="76" t="str">
        <f t="shared" ref="B2:B30" si="0">LEFT(D2,4)</f>
        <v>Yale</v>
      </c>
      <c r="C2" s="76" t="str">
        <f t="shared" ref="C2:C30" si="1">RIGHT(D2,4)</f>
        <v>S001</v>
      </c>
      <c r="D2" s="76" t="s">
        <v>24</v>
      </c>
      <c r="E2" s="75">
        <v>72943202</v>
      </c>
      <c r="F2" s="76" t="s">
        <v>25</v>
      </c>
      <c r="G2" s="76" t="s">
        <v>1819</v>
      </c>
      <c r="H2" s="324" t="s">
        <v>1820</v>
      </c>
      <c r="I2" s="76"/>
      <c r="J2" s="325">
        <v>44202</v>
      </c>
      <c r="L2" s="326" t="s">
        <v>1821</v>
      </c>
    </row>
    <row r="3" spans="1:12" ht="15.75" customHeight="1">
      <c r="A3" s="77">
        <v>2</v>
      </c>
      <c r="B3" s="76" t="str">
        <f t="shared" si="0"/>
        <v>Yale</v>
      </c>
      <c r="C3" s="76" t="str">
        <f t="shared" si="1"/>
        <v>S002</v>
      </c>
      <c r="D3" s="76" t="s">
        <v>26</v>
      </c>
      <c r="E3" s="75">
        <v>73032479</v>
      </c>
      <c r="F3" s="76" t="s">
        <v>25</v>
      </c>
      <c r="G3" s="76" t="s">
        <v>1819</v>
      </c>
      <c r="H3" s="324" t="s">
        <v>1822</v>
      </c>
      <c r="I3" s="76"/>
      <c r="J3" s="325">
        <v>44202</v>
      </c>
    </row>
    <row r="4" spans="1:12" ht="15.75" customHeight="1">
      <c r="A4" s="77">
        <v>3</v>
      </c>
      <c r="B4" s="76" t="str">
        <f t="shared" si="0"/>
        <v>Yale</v>
      </c>
      <c r="C4" s="76" t="str">
        <f t="shared" si="1"/>
        <v>S003</v>
      </c>
      <c r="D4" s="76" t="s">
        <v>27</v>
      </c>
      <c r="E4" s="75">
        <v>72976007</v>
      </c>
      <c r="F4" s="76" t="s">
        <v>25</v>
      </c>
      <c r="G4" s="76" t="s">
        <v>1819</v>
      </c>
      <c r="H4" s="324" t="s">
        <v>1823</v>
      </c>
      <c r="I4" s="76"/>
      <c r="J4" s="325">
        <v>44202</v>
      </c>
    </row>
    <row r="5" spans="1:12" ht="15.75" customHeight="1">
      <c r="A5" s="77">
        <v>4</v>
      </c>
      <c r="B5" s="76" t="str">
        <f t="shared" si="0"/>
        <v>Yale</v>
      </c>
      <c r="C5" s="76" t="str">
        <f t="shared" si="1"/>
        <v>S131</v>
      </c>
      <c r="D5" s="76" t="s">
        <v>38</v>
      </c>
      <c r="E5" s="327">
        <v>73478473</v>
      </c>
      <c r="F5" s="76" t="s">
        <v>29</v>
      </c>
      <c r="G5" s="76" t="s">
        <v>1819</v>
      </c>
      <c r="H5" s="324" t="s">
        <v>1824</v>
      </c>
      <c r="I5" s="76"/>
      <c r="J5" s="328">
        <v>44225</v>
      </c>
    </row>
    <row r="6" spans="1:12" ht="15.75" customHeight="1">
      <c r="A6" s="77">
        <v>5</v>
      </c>
      <c r="B6" s="76" t="str">
        <f t="shared" si="0"/>
        <v>Yale</v>
      </c>
      <c r="C6" s="76" t="str">
        <f t="shared" si="1"/>
        <v>S256</v>
      </c>
      <c r="D6" s="76" t="s">
        <v>106</v>
      </c>
      <c r="E6" s="329" t="s">
        <v>107</v>
      </c>
      <c r="F6" s="329" t="s">
        <v>29</v>
      </c>
      <c r="G6" s="76" t="s">
        <v>1117</v>
      </c>
      <c r="H6" s="324" t="s">
        <v>1825</v>
      </c>
      <c r="I6" s="76"/>
      <c r="J6" s="328">
        <v>44225</v>
      </c>
    </row>
    <row r="7" spans="1:12" ht="15.75" customHeight="1">
      <c r="A7" s="77">
        <v>6</v>
      </c>
      <c r="B7" s="76" t="str">
        <f t="shared" si="0"/>
        <v>Yale</v>
      </c>
      <c r="C7" s="329" t="str">
        <f t="shared" si="1"/>
        <v>1008</v>
      </c>
      <c r="D7" s="329" t="s">
        <v>109</v>
      </c>
      <c r="E7" s="329" t="s">
        <v>110</v>
      </c>
      <c r="F7" s="329" t="s">
        <v>29</v>
      </c>
      <c r="G7" s="76" t="s">
        <v>1117</v>
      </c>
      <c r="H7" s="324" t="s">
        <v>1826</v>
      </c>
      <c r="I7" s="76"/>
      <c r="J7" s="325">
        <v>44231</v>
      </c>
    </row>
    <row r="8" spans="1:12" ht="15.75" customHeight="1">
      <c r="A8" s="77">
        <v>7</v>
      </c>
      <c r="B8" s="76" t="str">
        <f t="shared" si="0"/>
        <v>Yale</v>
      </c>
      <c r="C8" s="329" t="str">
        <f t="shared" si="1"/>
        <v>1009</v>
      </c>
      <c r="D8" s="329" t="s">
        <v>111</v>
      </c>
      <c r="E8" s="329" t="s">
        <v>112</v>
      </c>
      <c r="F8" s="329" t="s">
        <v>113</v>
      </c>
      <c r="G8" s="76" t="s">
        <v>1117</v>
      </c>
      <c r="H8" s="324" t="s">
        <v>1827</v>
      </c>
      <c r="I8" s="76"/>
      <c r="J8" s="325">
        <v>44231</v>
      </c>
    </row>
    <row r="9" spans="1:12" ht="15.75" customHeight="1">
      <c r="A9" s="77">
        <v>8</v>
      </c>
      <c r="B9" s="76" t="str">
        <f t="shared" si="0"/>
        <v>Yale</v>
      </c>
      <c r="C9" s="329" t="str">
        <f t="shared" si="1"/>
        <v>1010</v>
      </c>
      <c r="D9" s="329" t="s">
        <v>114</v>
      </c>
      <c r="E9" s="329" t="s">
        <v>115</v>
      </c>
      <c r="F9" s="329" t="s">
        <v>116</v>
      </c>
      <c r="G9" s="76" t="s">
        <v>1117</v>
      </c>
      <c r="H9" s="324" t="s">
        <v>1826</v>
      </c>
      <c r="I9" s="76"/>
      <c r="J9" s="325">
        <v>44231</v>
      </c>
    </row>
    <row r="10" spans="1:12" ht="15.75" customHeight="1">
      <c r="A10" s="77">
        <v>9</v>
      </c>
      <c r="B10" s="76" t="str">
        <f t="shared" si="0"/>
        <v>Yale</v>
      </c>
      <c r="C10" s="329" t="str">
        <f t="shared" si="1"/>
        <v>1011</v>
      </c>
      <c r="D10" s="329" t="s">
        <v>117</v>
      </c>
      <c r="E10" s="329" t="s">
        <v>118</v>
      </c>
      <c r="F10" s="329" t="s">
        <v>80</v>
      </c>
      <c r="G10" s="76" t="s">
        <v>1117</v>
      </c>
      <c r="H10" s="324" t="s">
        <v>1827</v>
      </c>
      <c r="I10" s="76"/>
      <c r="J10" s="325">
        <v>44231</v>
      </c>
    </row>
    <row r="11" spans="1:12" ht="15.75" customHeight="1">
      <c r="A11" s="77">
        <v>10</v>
      </c>
      <c r="B11" s="76" t="str">
        <f t="shared" si="0"/>
        <v>Yale</v>
      </c>
      <c r="C11" s="329" t="str">
        <f t="shared" si="1"/>
        <v>1012</v>
      </c>
      <c r="D11" s="329" t="s">
        <v>119</v>
      </c>
      <c r="E11" s="329" t="s">
        <v>120</v>
      </c>
      <c r="F11" s="329" t="s">
        <v>121</v>
      </c>
      <c r="G11" s="76" t="s">
        <v>1117</v>
      </c>
      <c r="H11" s="324" t="s">
        <v>1828</v>
      </c>
      <c r="I11" s="76"/>
      <c r="J11" s="325">
        <v>44231</v>
      </c>
    </row>
    <row r="12" spans="1:12" ht="15.75" customHeight="1">
      <c r="A12" s="77">
        <v>11</v>
      </c>
      <c r="B12" s="76" t="str">
        <f t="shared" si="0"/>
        <v>Yale</v>
      </c>
      <c r="C12" s="329" t="str">
        <f t="shared" si="1"/>
        <v>1013</v>
      </c>
      <c r="D12" s="329" t="s">
        <v>122</v>
      </c>
      <c r="E12" s="329" t="s">
        <v>123</v>
      </c>
      <c r="F12" s="329" t="s">
        <v>80</v>
      </c>
      <c r="G12" s="76" t="s">
        <v>1117</v>
      </c>
      <c r="H12" s="324" t="s">
        <v>1828</v>
      </c>
      <c r="I12" s="76"/>
      <c r="J12" s="325">
        <v>44231</v>
      </c>
    </row>
    <row r="13" spans="1:12" ht="15.75" customHeight="1">
      <c r="A13" s="77">
        <v>12</v>
      </c>
      <c r="B13" s="76" t="str">
        <f t="shared" si="0"/>
        <v>Yale</v>
      </c>
      <c r="C13" s="329" t="str">
        <f t="shared" si="1"/>
        <v>1016</v>
      </c>
      <c r="D13" s="329" t="s">
        <v>125</v>
      </c>
      <c r="E13" s="329" t="s">
        <v>126</v>
      </c>
      <c r="F13" s="329" t="s">
        <v>121</v>
      </c>
      <c r="G13" s="76" t="s">
        <v>1117</v>
      </c>
      <c r="H13" s="324" t="s">
        <v>1828</v>
      </c>
      <c r="I13" s="76"/>
      <c r="J13" s="325">
        <v>44231</v>
      </c>
    </row>
    <row r="14" spans="1:12" ht="15.75" customHeight="1">
      <c r="A14" s="77">
        <v>13</v>
      </c>
      <c r="B14" s="76" t="str">
        <f t="shared" si="0"/>
        <v>Yale</v>
      </c>
      <c r="C14" s="329" t="str">
        <f t="shared" si="1"/>
        <v>1472</v>
      </c>
      <c r="D14" s="329" t="s">
        <v>128</v>
      </c>
      <c r="E14" s="329" t="s">
        <v>129</v>
      </c>
      <c r="F14" s="329" t="s">
        <v>80</v>
      </c>
      <c r="G14" s="76" t="s">
        <v>1117</v>
      </c>
      <c r="H14" s="324" t="s">
        <v>1828</v>
      </c>
      <c r="I14" s="76"/>
      <c r="J14" s="76"/>
    </row>
    <row r="15" spans="1:12" ht="15.75" customHeight="1">
      <c r="A15" s="77">
        <v>14</v>
      </c>
      <c r="B15" s="76" t="str">
        <f t="shared" si="0"/>
        <v>Yale</v>
      </c>
      <c r="C15" s="329" t="str">
        <f t="shared" si="1"/>
        <v>1473</v>
      </c>
      <c r="D15" s="329" t="s">
        <v>130</v>
      </c>
      <c r="E15" s="329" t="s">
        <v>131</v>
      </c>
      <c r="F15" s="329" t="s">
        <v>113</v>
      </c>
      <c r="G15" s="76" t="s">
        <v>1117</v>
      </c>
      <c r="H15" s="324" t="s">
        <v>1828</v>
      </c>
      <c r="I15" s="76"/>
      <c r="J15" s="76"/>
    </row>
    <row r="16" spans="1:12" ht="15.75" customHeight="1">
      <c r="A16" s="77">
        <v>15</v>
      </c>
      <c r="B16" s="76" t="str">
        <f t="shared" si="0"/>
        <v>Yale</v>
      </c>
      <c r="C16" s="329" t="str">
        <f t="shared" si="1"/>
        <v>1006</v>
      </c>
      <c r="D16" s="329" t="s">
        <v>135</v>
      </c>
      <c r="E16" s="329" t="s">
        <v>136</v>
      </c>
      <c r="F16" s="329" t="s">
        <v>29</v>
      </c>
      <c r="G16" s="76" t="s">
        <v>1117</v>
      </c>
      <c r="H16" s="324" t="s">
        <v>1829</v>
      </c>
      <c r="I16" s="76"/>
      <c r="J16" s="325">
        <v>44231</v>
      </c>
    </row>
    <row r="17" spans="1:10" ht="15.75" customHeight="1">
      <c r="A17" s="77">
        <v>16</v>
      </c>
      <c r="B17" s="76" t="str">
        <f t="shared" si="0"/>
        <v>Yale</v>
      </c>
      <c r="C17" s="329" t="str">
        <f t="shared" si="1"/>
        <v>1465</v>
      </c>
      <c r="D17" s="329" t="s">
        <v>140</v>
      </c>
      <c r="E17" s="329" t="s">
        <v>141</v>
      </c>
      <c r="F17" s="329" t="s">
        <v>80</v>
      </c>
      <c r="G17" s="76" t="s">
        <v>1117</v>
      </c>
      <c r="H17" s="324" t="s">
        <v>1830</v>
      </c>
      <c r="I17" s="76"/>
      <c r="J17" s="76"/>
    </row>
    <row r="18" spans="1:10" ht="15.75" customHeight="1">
      <c r="A18" s="77">
        <v>17</v>
      </c>
      <c r="B18" s="76" t="str">
        <f t="shared" si="0"/>
        <v>Yale</v>
      </c>
      <c r="C18" s="329" t="str">
        <f t="shared" si="1"/>
        <v>1000</v>
      </c>
      <c r="D18" s="329" t="s">
        <v>150</v>
      </c>
      <c r="E18" s="327">
        <v>73414606</v>
      </c>
      <c r="F18" s="329" t="s">
        <v>151</v>
      </c>
      <c r="G18" s="76" t="s">
        <v>1776</v>
      </c>
      <c r="H18" s="324" t="s">
        <v>1831</v>
      </c>
      <c r="I18" s="76"/>
      <c r="J18" s="325">
        <v>44231</v>
      </c>
    </row>
    <row r="19" spans="1:10" ht="15.75" customHeight="1">
      <c r="A19" s="77">
        <v>18</v>
      </c>
      <c r="B19" s="76" t="str">
        <f t="shared" si="0"/>
        <v>Yale</v>
      </c>
      <c r="C19" s="329" t="str">
        <f t="shared" si="1"/>
        <v>1002</v>
      </c>
      <c r="D19" s="329" t="s">
        <v>152</v>
      </c>
      <c r="E19" s="327">
        <v>73494896</v>
      </c>
      <c r="F19" s="329" t="s">
        <v>23</v>
      </c>
      <c r="G19" s="76" t="s">
        <v>1776</v>
      </c>
      <c r="H19" s="324" t="s">
        <v>1832</v>
      </c>
      <c r="I19" s="76"/>
      <c r="J19" s="325">
        <v>44231</v>
      </c>
    </row>
    <row r="20" spans="1:10" ht="15.75" customHeight="1">
      <c r="A20" s="77">
        <v>19</v>
      </c>
      <c r="B20" s="76" t="str">
        <f t="shared" si="0"/>
        <v>Yale</v>
      </c>
      <c r="C20" s="76" t="str">
        <f t="shared" si="1"/>
        <v>1213</v>
      </c>
      <c r="D20" s="76" t="s">
        <v>514</v>
      </c>
      <c r="E20" s="75">
        <v>73695822</v>
      </c>
      <c r="F20" s="76" t="s">
        <v>29</v>
      </c>
      <c r="G20" s="76" t="s">
        <v>1819</v>
      </c>
      <c r="H20" s="330" t="s">
        <v>1833</v>
      </c>
      <c r="I20" s="331">
        <v>44231</v>
      </c>
      <c r="J20" s="332">
        <v>44235</v>
      </c>
    </row>
    <row r="21" spans="1:10" ht="15.75" customHeight="1">
      <c r="A21" s="77">
        <v>20</v>
      </c>
      <c r="B21" s="76" t="str">
        <f t="shared" si="0"/>
        <v>Yale</v>
      </c>
      <c r="C21" s="76" t="str">
        <f t="shared" si="1"/>
        <v>1214</v>
      </c>
      <c r="D21" s="76" t="s">
        <v>515</v>
      </c>
      <c r="E21" s="75">
        <v>73717735</v>
      </c>
      <c r="F21" s="76" t="s">
        <v>29</v>
      </c>
      <c r="G21" s="76" t="s">
        <v>1819</v>
      </c>
      <c r="H21" s="330" t="s">
        <v>1834</v>
      </c>
      <c r="I21" s="331">
        <v>44231</v>
      </c>
      <c r="J21" s="332">
        <v>44235</v>
      </c>
    </row>
    <row r="22" spans="1:10" ht="15.75" customHeight="1">
      <c r="A22" s="77">
        <v>21</v>
      </c>
      <c r="B22" s="76" t="str">
        <f t="shared" si="0"/>
        <v>Yale</v>
      </c>
      <c r="C22" s="76" t="str">
        <f t="shared" si="1"/>
        <v>1215</v>
      </c>
      <c r="D22" s="76" t="s">
        <v>516</v>
      </c>
      <c r="E22" s="75">
        <v>73751968</v>
      </c>
      <c r="F22" s="76" t="s">
        <v>29</v>
      </c>
      <c r="G22" s="76" t="s">
        <v>1819</v>
      </c>
      <c r="H22" s="330" t="s">
        <v>1835</v>
      </c>
      <c r="I22" s="331">
        <v>44231</v>
      </c>
      <c r="J22" s="332">
        <v>44235</v>
      </c>
    </row>
    <row r="23" spans="1:10" ht="15.75" customHeight="1">
      <c r="A23" s="77">
        <v>22</v>
      </c>
      <c r="B23" s="76" t="str">
        <f t="shared" si="0"/>
        <v>Yale</v>
      </c>
      <c r="C23" s="76" t="str">
        <f t="shared" si="1"/>
        <v>1217</v>
      </c>
      <c r="D23" s="76" t="s">
        <v>517</v>
      </c>
      <c r="E23" s="75">
        <v>73896965</v>
      </c>
      <c r="F23" s="76" t="s">
        <v>79</v>
      </c>
      <c r="G23" s="76" t="s">
        <v>1819</v>
      </c>
      <c r="H23" s="330" t="s">
        <v>1836</v>
      </c>
      <c r="I23" s="331">
        <v>44231</v>
      </c>
      <c r="J23" s="332">
        <v>44235</v>
      </c>
    </row>
    <row r="24" spans="1:10" ht="15.75" customHeight="1">
      <c r="A24" s="77">
        <v>23</v>
      </c>
      <c r="B24" s="76" t="str">
        <f t="shared" si="0"/>
        <v>Yale</v>
      </c>
      <c r="C24" s="76" t="str">
        <f t="shared" si="1"/>
        <v>1226</v>
      </c>
      <c r="D24" s="76" t="s">
        <v>518</v>
      </c>
      <c r="E24" s="76" t="s">
        <v>519</v>
      </c>
      <c r="F24" s="76" t="s">
        <v>138</v>
      </c>
      <c r="G24" s="76" t="s">
        <v>1837</v>
      </c>
      <c r="H24" s="330" t="s">
        <v>1838</v>
      </c>
      <c r="I24" s="331">
        <v>44231</v>
      </c>
      <c r="J24" s="332">
        <v>44235</v>
      </c>
    </row>
    <row r="25" spans="1:10" ht="15.75" customHeight="1">
      <c r="A25" s="77">
        <v>24</v>
      </c>
      <c r="B25" s="76" t="str">
        <f t="shared" si="0"/>
        <v>Yale</v>
      </c>
      <c r="C25" s="76" t="str">
        <f t="shared" si="1"/>
        <v>1230</v>
      </c>
      <c r="D25" s="76" t="s">
        <v>521</v>
      </c>
      <c r="E25" s="76" t="s">
        <v>522</v>
      </c>
      <c r="F25" s="76" t="s">
        <v>151</v>
      </c>
      <c r="G25" s="76" t="s">
        <v>1839</v>
      </c>
      <c r="H25" s="324" t="s">
        <v>1835</v>
      </c>
      <c r="I25" s="331">
        <v>44231</v>
      </c>
      <c r="J25" s="332">
        <v>44235</v>
      </c>
    </row>
    <row r="26" spans="1:10" ht="15.75" customHeight="1">
      <c r="A26" s="77">
        <v>25</v>
      </c>
      <c r="B26" s="76" t="str">
        <f t="shared" si="0"/>
        <v>Yale</v>
      </c>
      <c r="C26" s="329" t="str">
        <f t="shared" si="1"/>
        <v>1508</v>
      </c>
      <c r="D26" s="329" t="s">
        <v>593</v>
      </c>
      <c r="E26" s="75">
        <v>73912076</v>
      </c>
      <c r="F26" s="329" t="s">
        <v>79</v>
      </c>
      <c r="G26" s="76" t="s">
        <v>1819</v>
      </c>
      <c r="H26" s="330" t="s">
        <v>1840</v>
      </c>
      <c r="I26" s="331">
        <v>44238</v>
      </c>
      <c r="J26" s="76"/>
    </row>
    <row r="27" spans="1:10" ht="15.75" customHeight="1">
      <c r="A27" s="77">
        <v>26</v>
      </c>
      <c r="B27" s="76" t="str">
        <f t="shared" si="0"/>
        <v>Yale</v>
      </c>
      <c r="C27" s="329" t="str">
        <f t="shared" si="1"/>
        <v>1510</v>
      </c>
      <c r="D27" s="329" t="s">
        <v>594</v>
      </c>
      <c r="E27" s="75">
        <v>73997176</v>
      </c>
      <c r="F27" s="329" t="s">
        <v>79</v>
      </c>
      <c r="G27" s="76" t="s">
        <v>1819</v>
      </c>
      <c r="H27" s="330" t="s">
        <v>1841</v>
      </c>
      <c r="I27" s="331">
        <v>44238</v>
      </c>
      <c r="J27" s="76"/>
    </row>
    <row r="28" spans="1:10" ht="15.75" customHeight="1">
      <c r="A28" s="77">
        <v>27</v>
      </c>
      <c r="B28" s="76" t="str">
        <f t="shared" si="0"/>
        <v>Yale</v>
      </c>
      <c r="C28" s="329" t="str">
        <f t="shared" si="1"/>
        <v>1455</v>
      </c>
      <c r="D28" s="329" t="s">
        <v>624</v>
      </c>
      <c r="E28" s="75">
        <v>74173967</v>
      </c>
      <c r="F28" s="76" t="s">
        <v>151</v>
      </c>
      <c r="G28" s="76" t="s">
        <v>1819</v>
      </c>
      <c r="H28" s="330" t="s">
        <v>1842</v>
      </c>
      <c r="I28" s="331">
        <v>44243</v>
      </c>
      <c r="J28" s="76"/>
    </row>
    <row r="29" spans="1:10" ht="15.75" customHeight="1">
      <c r="A29" s="77">
        <v>28</v>
      </c>
      <c r="B29" s="76" t="str">
        <f t="shared" si="0"/>
        <v>Yale</v>
      </c>
      <c r="C29" s="329" t="str">
        <f t="shared" si="1"/>
        <v>1456</v>
      </c>
      <c r="D29" s="329" t="s">
        <v>625</v>
      </c>
      <c r="E29" s="75">
        <v>74172994</v>
      </c>
      <c r="F29" s="76" t="s">
        <v>151</v>
      </c>
      <c r="G29" s="76" t="s">
        <v>1819</v>
      </c>
      <c r="H29" s="330" t="s">
        <v>1842</v>
      </c>
      <c r="I29" s="331">
        <v>44243</v>
      </c>
      <c r="J29" s="76"/>
    </row>
    <row r="30" spans="1:10" ht="15.75" customHeight="1">
      <c r="A30" s="77">
        <v>29</v>
      </c>
      <c r="B30" s="76" t="str">
        <f t="shared" si="0"/>
        <v>Yale</v>
      </c>
      <c r="C30" s="329" t="str">
        <f t="shared" si="1"/>
        <v>1458</v>
      </c>
      <c r="D30" s="329" t="s">
        <v>626</v>
      </c>
      <c r="E30" s="75">
        <v>74276775</v>
      </c>
      <c r="F30" s="76" t="s">
        <v>151</v>
      </c>
      <c r="G30" s="76" t="s">
        <v>1819</v>
      </c>
      <c r="H30" s="330" t="s">
        <v>1843</v>
      </c>
      <c r="I30" s="331">
        <v>44243</v>
      </c>
      <c r="J30" s="76"/>
    </row>
  </sheetData>
  <hyperlinks>
    <hyperlink ref="L2" r:id="rId1" location="gid=0"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heetViews>
  <sheetFormatPr baseColWidth="10" defaultColWidth="14.5" defaultRowHeight="15.75" customHeight="1"/>
  <cols>
    <col min="1" max="1" width="20" customWidth="1"/>
  </cols>
  <sheetData>
    <row r="1" spans="1:26" ht="15.75" customHeight="1">
      <c r="A1" s="29" t="s">
        <v>1067</v>
      </c>
      <c r="B1" s="29" t="s">
        <v>1068</v>
      </c>
      <c r="C1" s="30"/>
      <c r="D1" s="30"/>
      <c r="E1" s="29"/>
      <c r="F1" s="30"/>
      <c r="G1" s="30"/>
      <c r="H1" s="30"/>
      <c r="I1" s="30"/>
      <c r="J1" s="30"/>
      <c r="K1" s="30"/>
      <c r="L1" s="30"/>
      <c r="M1" s="30"/>
      <c r="N1" s="30"/>
      <c r="O1" s="30"/>
      <c r="P1" s="30"/>
      <c r="Q1" s="30"/>
      <c r="R1" s="30"/>
      <c r="S1" s="30"/>
      <c r="T1" s="30"/>
      <c r="U1" s="30"/>
      <c r="V1" s="30"/>
      <c r="W1" s="30"/>
      <c r="X1" s="30"/>
      <c r="Y1" s="30"/>
      <c r="Z1" s="30"/>
    </row>
    <row r="2" spans="1:26" ht="15.75" customHeight="1">
      <c r="A2" s="22" t="s">
        <v>1052</v>
      </c>
      <c r="B2" s="17" t="e">
        <f>COUNTIF('Sample metadata'!#REF!,"COVIDseq-Isabel")</f>
        <v>#REF!</v>
      </c>
      <c r="C2" s="31"/>
      <c r="D2" s="31"/>
      <c r="E2" s="31"/>
      <c r="F2" s="31"/>
      <c r="G2" s="31"/>
      <c r="H2" s="31"/>
      <c r="I2" s="31"/>
      <c r="J2" s="31"/>
      <c r="K2" s="31"/>
      <c r="L2" s="31"/>
      <c r="M2" s="31"/>
      <c r="N2" s="31"/>
      <c r="O2" s="31"/>
      <c r="P2" s="31"/>
      <c r="Q2" s="31"/>
      <c r="R2" s="31"/>
      <c r="S2" s="31"/>
      <c r="T2" s="31"/>
      <c r="U2" s="31"/>
      <c r="V2" s="31"/>
      <c r="W2" s="31"/>
      <c r="X2" s="31"/>
      <c r="Y2" s="31"/>
      <c r="Z2" s="31"/>
    </row>
    <row r="3" spans="1:26" ht="15.75" customHeight="1">
      <c r="A3" s="25" t="s">
        <v>1053</v>
      </c>
      <c r="B3" s="17" t="e">
        <f>COUNTIF('Sample metadata'!#REF!,"COVIDseq-Mallery")</f>
        <v>#REF!</v>
      </c>
      <c r="C3" s="31"/>
      <c r="D3" s="31"/>
      <c r="E3" s="31"/>
      <c r="F3" s="31"/>
      <c r="G3" s="31"/>
      <c r="H3" s="31"/>
      <c r="I3" s="31"/>
      <c r="J3" s="31"/>
      <c r="K3" s="31"/>
      <c r="L3" s="31"/>
      <c r="M3" s="31"/>
      <c r="N3" s="31"/>
      <c r="O3" s="31"/>
      <c r="P3" s="31"/>
      <c r="Q3" s="31"/>
      <c r="R3" s="31"/>
      <c r="S3" s="31"/>
      <c r="T3" s="31"/>
      <c r="U3" s="31"/>
      <c r="V3" s="31"/>
      <c r="W3" s="31"/>
      <c r="X3" s="31"/>
      <c r="Y3" s="31"/>
      <c r="Z3" s="31"/>
    </row>
    <row r="4" spans="1:26" ht="15.75" customHeight="1">
      <c r="A4" s="19" t="s">
        <v>649</v>
      </c>
      <c r="B4" s="17" t="e">
        <f>COUNTIF('Sample metadata'!#REF!,"MinION-Joseph")</f>
        <v>#REF!</v>
      </c>
      <c r="C4" s="31"/>
      <c r="D4" s="31"/>
      <c r="E4" s="31"/>
      <c r="F4" s="31"/>
      <c r="G4" s="31"/>
      <c r="H4" s="31"/>
      <c r="I4" s="31"/>
      <c r="J4" s="31"/>
      <c r="K4" s="31"/>
      <c r="L4" s="31"/>
      <c r="M4" s="31"/>
      <c r="N4" s="31"/>
      <c r="O4" s="31"/>
      <c r="P4" s="31"/>
      <c r="Q4" s="31"/>
      <c r="R4" s="31"/>
      <c r="S4" s="31"/>
      <c r="T4" s="31"/>
      <c r="U4" s="31"/>
      <c r="V4" s="31"/>
      <c r="W4" s="31"/>
      <c r="X4" s="31"/>
      <c r="Y4" s="31"/>
      <c r="Z4" s="31"/>
    </row>
    <row r="5" spans="1:26" ht="15.75" customHeight="1">
      <c r="A5" s="21" t="s">
        <v>929</v>
      </c>
      <c r="B5" s="17" t="e">
        <f>COUNTIF('Sample metadata'!#REF!,"MinION-Tara")</f>
        <v>#REF!</v>
      </c>
      <c r="C5" s="31"/>
      <c r="D5" s="31"/>
      <c r="E5" s="31"/>
      <c r="F5" s="31"/>
      <c r="G5" s="31"/>
      <c r="H5" s="31"/>
      <c r="I5" s="31"/>
      <c r="J5" s="31"/>
      <c r="K5" s="31"/>
      <c r="L5" s="31"/>
      <c r="M5" s="31"/>
      <c r="N5" s="31"/>
      <c r="O5" s="31"/>
      <c r="P5" s="31"/>
      <c r="Q5" s="31"/>
      <c r="R5" s="31"/>
      <c r="S5" s="31"/>
      <c r="T5" s="31"/>
      <c r="U5" s="31"/>
      <c r="V5" s="31"/>
      <c r="W5" s="31"/>
      <c r="X5" s="31"/>
      <c r="Y5" s="31"/>
      <c r="Z5" s="31"/>
    </row>
    <row r="6" spans="1:26" ht="15.75" customHeight="1">
      <c r="A6" s="19" t="s">
        <v>142</v>
      </c>
      <c r="B6" s="17" t="e">
        <f>COUNTIF('Sample metadata'!#REF!,"COVIDSeq")</f>
        <v>#REF!</v>
      </c>
      <c r="C6" s="31"/>
      <c r="D6" s="31"/>
      <c r="E6" s="31"/>
      <c r="F6" s="31"/>
      <c r="G6" s="31"/>
      <c r="H6" s="31"/>
      <c r="I6" s="31"/>
      <c r="J6" s="31"/>
      <c r="K6" s="31"/>
      <c r="L6" s="31"/>
      <c r="M6" s="31"/>
      <c r="N6" s="31"/>
      <c r="O6" s="31"/>
      <c r="P6" s="31"/>
      <c r="Q6" s="31"/>
      <c r="R6" s="31"/>
      <c r="S6" s="31"/>
      <c r="T6" s="31"/>
      <c r="U6" s="31"/>
      <c r="V6" s="31"/>
      <c r="W6" s="31"/>
      <c r="X6" s="31"/>
      <c r="Y6" s="31"/>
      <c r="Z6" s="31"/>
    </row>
    <row r="7" spans="1:26" ht="15.75" customHeight="1">
      <c r="A7" s="18" t="s">
        <v>31</v>
      </c>
      <c r="B7" s="17" t="e">
        <f>COUNTIF('Sample metadata'!#REF!,"not sequencing")</f>
        <v>#REF!</v>
      </c>
      <c r="C7" s="31"/>
      <c r="D7" s="31"/>
      <c r="E7" s="31"/>
      <c r="F7" s="31"/>
      <c r="G7" s="31"/>
      <c r="H7" s="31"/>
      <c r="I7" s="31"/>
      <c r="J7" s="31"/>
      <c r="K7" s="31"/>
      <c r="L7" s="31"/>
      <c r="M7" s="31"/>
      <c r="N7" s="31"/>
      <c r="O7" s="31"/>
      <c r="P7" s="31"/>
      <c r="Q7" s="31"/>
      <c r="R7" s="31"/>
      <c r="S7" s="31"/>
      <c r="T7" s="31"/>
      <c r="U7" s="31"/>
      <c r="V7" s="31"/>
      <c r="W7" s="31"/>
      <c r="X7" s="31"/>
      <c r="Y7" s="31"/>
      <c r="Z7" s="31"/>
    </row>
    <row r="8" spans="1:26" ht="15.75" customHeight="1">
      <c r="A8" s="18" t="s">
        <v>34</v>
      </c>
      <c r="B8" s="17">
        <f>COUNTIF('Sample metadata'!B:B,"connecticut")</f>
        <v>0</v>
      </c>
      <c r="C8" s="31"/>
      <c r="D8" s="31"/>
      <c r="E8" s="31"/>
      <c r="F8" s="31"/>
      <c r="G8" s="31"/>
      <c r="H8" s="31"/>
      <c r="I8" s="31"/>
      <c r="J8" s="31"/>
      <c r="K8" s="31"/>
      <c r="L8" s="31"/>
      <c r="M8" s="31"/>
      <c r="N8" s="31"/>
      <c r="O8" s="31"/>
      <c r="P8" s="31"/>
      <c r="Q8" s="31"/>
      <c r="R8" s="31"/>
      <c r="S8" s="31"/>
      <c r="T8" s="31"/>
      <c r="U8" s="31"/>
      <c r="V8" s="31"/>
      <c r="W8" s="31"/>
      <c r="X8" s="31"/>
      <c r="Y8" s="31"/>
      <c r="Z8" s="31"/>
    </row>
    <row r="9" spans="1:26" ht="15.75" customHeight="1">
      <c r="A9" s="18"/>
      <c r="B9" s="18"/>
      <c r="C9" s="31"/>
      <c r="D9" s="31"/>
      <c r="E9" s="31"/>
      <c r="F9" s="31"/>
      <c r="G9" s="31"/>
      <c r="H9" s="31"/>
      <c r="I9" s="31"/>
      <c r="J9" s="31"/>
      <c r="K9" s="31"/>
      <c r="L9" s="31"/>
      <c r="M9" s="31"/>
      <c r="N9" s="31"/>
      <c r="O9" s="31"/>
      <c r="P9" s="31"/>
      <c r="Q9" s="31"/>
      <c r="R9" s="31"/>
      <c r="S9" s="31"/>
      <c r="T9" s="31"/>
      <c r="U9" s="31"/>
      <c r="V9" s="31"/>
      <c r="W9" s="31"/>
      <c r="X9" s="31"/>
      <c r="Y9" s="31"/>
      <c r="Z9" s="31"/>
    </row>
    <row r="10" spans="1:26" ht="15.75" customHeight="1">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5.75" customHeight="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5.75" customHeight="1">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5.75" customHeight="1">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5.75" customHeight="1">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5.75" customHeight="1">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5.75" customHeight="1">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5.75" customHeight="1">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5.75" customHeight="1">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5.75" customHeight="1">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5.75"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5.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5.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5.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5.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5.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5.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3">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3">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3">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3">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3">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3">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3">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3">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O982"/>
  <sheetViews>
    <sheetView workbookViewId="0"/>
  </sheetViews>
  <sheetFormatPr baseColWidth="10" defaultColWidth="14.5" defaultRowHeight="15.75" customHeight="1"/>
  <cols>
    <col min="1" max="1" width="2.83203125" customWidth="1"/>
    <col min="18" max="18" width="20.33203125" customWidth="1"/>
  </cols>
  <sheetData>
    <row r="1" spans="1:41" ht="15">
      <c r="A1" s="32"/>
      <c r="B1" s="33"/>
      <c r="C1" s="34"/>
      <c r="D1" s="34"/>
      <c r="E1" s="34"/>
      <c r="F1" s="34"/>
      <c r="G1" s="34"/>
      <c r="H1" s="34"/>
      <c r="I1" s="34"/>
      <c r="J1" s="34"/>
      <c r="K1" s="34"/>
      <c r="L1" s="34"/>
      <c r="M1" s="34"/>
      <c r="AA1" s="35"/>
      <c r="AB1" s="35"/>
      <c r="AC1" s="35"/>
      <c r="AD1" s="35"/>
      <c r="AE1" s="35"/>
      <c r="AF1" s="35"/>
      <c r="AG1" s="35"/>
      <c r="AH1" s="35"/>
      <c r="AI1" s="35"/>
      <c r="AJ1" s="35"/>
      <c r="AK1" s="35"/>
      <c r="AL1" s="35"/>
      <c r="AM1" s="35"/>
      <c r="AN1" s="35"/>
      <c r="AO1" s="35"/>
    </row>
    <row r="2" spans="1:41" ht="16">
      <c r="A2" s="36"/>
      <c r="B2" s="36"/>
      <c r="C2" s="36"/>
      <c r="D2" s="37"/>
      <c r="E2" s="38"/>
      <c r="F2" s="39"/>
      <c r="G2" s="40"/>
      <c r="H2" s="39"/>
      <c r="I2" s="41"/>
      <c r="J2" s="41"/>
      <c r="K2" s="41"/>
      <c r="L2" s="42"/>
      <c r="M2" s="41"/>
      <c r="AA2" s="35"/>
      <c r="AB2" s="35"/>
      <c r="AC2" s="35"/>
      <c r="AD2" s="35"/>
      <c r="AE2" s="35"/>
      <c r="AF2" s="35"/>
      <c r="AG2" s="35"/>
      <c r="AH2" s="35"/>
      <c r="AI2" s="35"/>
      <c r="AJ2" s="35"/>
      <c r="AK2" s="35"/>
      <c r="AL2" s="35"/>
      <c r="AM2" s="35"/>
      <c r="AN2" s="35"/>
      <c r="AO2" s="35"/>
    </row>
    <row r="3" spans="1:41" ht="15.75" customHeight="1">
      <c r="A3" s="43"/>
      <c r="B3" s="44">
        <v>1</v>
      </c>
      <c r="C3" s="45">
        <v>2</v>
      </c>
      <c r="D3" s="45">
        <v>3</v>
      </c>
      <c r="E3" s="45">
        <v>4</v>
      </c>
      <c r="F3" s="45">
        <v>5</v>
      </c>
      <c r="G3" s="45">
        <v>6</v>
      </c>
      <c r="H3" s="45">
        <v>7</v>
      </c>
      <c r="I3" s="45">
        <v>8</v>
      </c>
      <c r="J3" s="45">
        <v>9</v>
      </c>
      <c r="K3" s="45">
        <v>10</v>
      </c>
      <c r="L3" s="45">
        <v>11</v>
      </c>
      <c r="M3" s="45">
        <v>12</v>
      </c>
      <c r="O3" s="46"/>
      <c r="P3" s="47"/>
      <c r="Q3" s="47"/>
      <c r="R3" s="47"/>
      <c r="S3" s="46"/>
      <c r="T3" s="46"/>
      <c r="U3" s="46"/>
      <c r="V3" s="46"/>
      <c r="W3" s="46"/>
      <c r="X3" s="46"/>
      <c r="Y3" s="46"/>
      <c r="Z3" s="46"/>
      <c r="AA3" s="48"/>
      <c r="AB3" s="46"/>
      <c r="AC3" s="47"/>
      <c r="AD3" s="47"/>
      <c r="AE3" s="47"/>
      <c r="AF3" s="46"/>
      <c r="AG3" s="46"/>
      <c r="AH3" s="46"/>
      <c r="AI3" s="46"/>
      <c r="AJ3" s="46"/>
      <c r="AK3" s="46"/>
      <c r="AL3" s="46"/>
      <c r="AM3" s="46"/>
      <c r="AN3" s="48"/>
      <c r="AO3" s="48"/>
    </row>
    <row r="4" spans="1:41" ht="15.75" customHeight="1">
      <c r="A4" s="49" t="s">
        <v>20</v>
      </c>
      <c r="B4" s="50">
        <v>74903172</v>
      </c>
      <c r="C4" s="50">
        <v>74869830</v>
      </c>
      <c r="D4" s="50">
        <v>74906891</v>
      </c>
      <c r="E4" s="51">
        <v>74863981</v>
      </c>
      <c r="F4" s="50">
        <v>74888792</v>
      </c>
      <c r="G4" s="50">
        <v>74886798</v>
      </c>
      <c r="H4" s="50">
        <v>74960739</v>
      </c>
      <c r="I4" s="50">
        <v>74873387</v>
      </c>
      <c r="J4" s="50">
        <v>74887549</v>
      </c>
      <c r="K4" s="50">
        <v>74940772</v>
      </c>
      <c r="L4" s="52">
        <v>7083648</v>
      </c>
      <c r="M4" s="53"/>
      <c r="P4" s="54"/>
      <c r="Q4" s="55"/>
      <c r="R4" s="55"/>
      <c r="S4" s="55"/>
      <c r="T4" s="55"/>
      <c r="U4" s="55"/>
      <c r="V4" s="55"/>
      <c r="W4" s="55"/>
      <c r="X4" s="55"/>
      <c r="Y4" s="55"/>
      <c r="Z4" s="55"/>
      <c r="AA4" s="51"/>
      <c r="AB4" s="51"/>
      <c r="AC4" s="51"/>
      <c r="AD4" s="51"/>
      <c r="AE4" s="51"/>
      <c r="AF4" s="51"/>
      <c r="AG4" s="51"/>
      <c r="AH4" s="51"/>
      <c r="AI4" s="51"/>
      <c r="AJ4" s="51"/>
      <c r="AK4" s="51"/>
      <c r="AL4" s="51"/>
      <c r="AM4" s="51"/>
      <c r="AN4" s="51"/>
      <c r="AO4" s="51"/>
    </row>
    <row r="5" spans="1:41" ht="15.75" customHeight="1">
      <c r="A5" s="49" t="s">
        <v>17</v>
      </c>
      <c r="B5" s="50">
        <v>74905445</v>
      </c>
      <c r="C5" s="50">
        <v>74887536</v>
      </c>
      <c r="D5" s="50">
        <v>74900595</v>
      </c>
      <c r="E5" s="50">
        <v>74884409</v>
      </c>
      <c r="F5" s="50">
        <v>74888699</v>
      </c>
      <c r="G5" s="50">
        <v>74863948</v>
      </c>
      <c r="H5" s="50">
        <v>74960070</v>
      </c>
      <c r="I5" s="52">
        <v>74919418</v>
      </c>
      <c r="J5" s="52">
        <v>74885428</v>
      </c>
      <c r="K5" s="52">
        <v>74918978</v>
      </c>
      <c r="L5" s="50">
        <v>6428706</v>
      </c>
      <c r="M5" s="56"/>
      <c r="P5" s="54"/>
      <c r="Q5" s="55"/>
      <c r="R5" s="55"/>
      <c r="S5" s="55"/>
      <c r="T5" s="55"/>
      <c r="U5" s="55"/>
      <c r="V5" s="55"/>
      <c r="W5" s="55"/>
      <c r="X5" s="55"/>
      <c r="Y5" s="55"/>
      <c r="Z5" s="55"/>
      <c r="AA5" s="51"/>
      <c r="AB5" s="51"/>
      <c r="AC5" s="51"/>
      <c r="AD5" s="51"/>
      <c r="AE5" s="51"/>
      <c r="AF5" s="51"/>
      <c r="AG5" s="51"/>
      <c r="AH5" s="51"/>
      <c r="AI5" s="51"/>
      <c r="AJ5" s="51"/>
      <c r="AK5" s="51"/>
      <c r="AL5" s="51"/>
      <c r="AM5" s="51"/>
      <c r="AN5" s="51"/>
      <c r="AO5" s="51"/>
    </row>
    <row r="6" spans="1:41" ht="15.75" customHeight="1">
      <c r="A6" s="49" t="s">
        <v>1069</v>
      </c>
      <c r="B6" s="50">
        <v>74885118</v>
      </c>
      <c r="C6" s="50">
        <v>74888745</v>
      </c>
      <c r="D6" s="50">
        <v>74917888</v>
      </c>
      <c r="E6" s="50">
        <v>74863720</v>
      </c>
      <c r="F6" s="50">
        <v>74864222</v>
      </c>
      <c r="G6" s="50">
        <v>74884766</v>
      </c>
      <c r="H6" s="50">
        <v>74958185</v>
      </c>
      <c r="I6" s="50">
        <v>74886876</v>
      </c>
      <c r="J6" s="50">
        <v>74887589</v>
      </c>
      <c r="K6" s="50">
        <v>74918934</v>
      </c>
      <c r="L6" s="52">
        <v>7004402</v>
      </c>
      <c r="M6" s="53"/>
      <c r="P6" s="54"/>
      <c r="Q6" s="55"/>
      <c r="R6" s="55"/>
      <c r="S6" s="55"/>
      <c r="T6" s="55"/>
      <c r="U6" s="55"/>
      <c r="V6" s="55"/>
      <c r="W6" s="55"/>
      <c r="X6" s="55"/>
      <c r="Y6" s="55"/>
      <c r="Z6" s="55"/>
      <c r="AA6" s="51"/>
      <c r="AB6" s="51"/>
      <c r="AC6" s="51"/>
      <c r="AD6" s="51"/>
      <c r="AE6" s="51"/>
      <c r="AF6" s="51"/>
      <c r="AG6" s="51"/>
      <c r="AH6" s="51"/>
      <c r="AI6" s="51"/>
      <c r="AJ6" s="51"/>
      <c r="AK6" s="51"/>
      <c r="AL6" s="51"/>
      <c r="AM6" s="51"/>
      <c r="AN6" s="51"/>
      <c r="AO6" s="51"/>
    </row>
    <row r="7" spans="1:41" ht="15.75" customHeight="1">
      <c r="A7" s="49" t="s">
        <v>560</v>
      </c>
      <c r="B7" s="50">
        <v>74885025</v>
      </c>
      <c r="C7" s="50">
        <v>74886878</v>
      </c>
      <c r="D7" s="50">
        <v>74894328</v>
      </c>
      <c r="E7" s="50">
        <v>74888813</v>
      </c>
      <c r="F7" s="50">
        <v>74926770</v>
      </c>
      <c r="G7" s="50">
        <v>74864398</v>
      </c>
      <c r="H7" s="50">
        <v>74845219</v>
      </c>
      <c r="I7" s="52">
        <v>74886788</v>
      </c>
      <c r="J7" s="52">
        <v>74884835</v>
      </c>
      <c r="K7" s="52">
        <v>980394279</v>
      </c>
      <c r="L7" s="50" t="s">
        <v>1070</v>
      </c>
      <c r="M7" s="56"/>
      <c r="P7" s="54"/>
      <c r="Q7" s="55"/>
      <c r="R7" s="55"/>
      <c r="S7" s="55"/>
      <c r="T7" s="55"/>
      <c r="U7" s="55"/>
      <c r="V7" s="55"/>
      <c r="W7" s="55"/>
      <c r="X7" s="55"/>
      <c r="Y7" s="55"/>
      <c r="Z7" s="55"/>
      <c r="AA7" s="51"/>
      <c r="AB7" s="51"/>
      <c r="AC7" s="51"/>
      <c r="AD7" s="51"/>
      <c r="AE7" s="51"/>
      <c r="AF7" s="51"/>
      <c r="AG7" s="51"/>
      <c r="AH7" s="51"/>
      <c r="AI7" s="51"/>
      <c r="AJ7" s="51"/>
      <c r="AK7" s="51"/>
      <c r="AL7" s="51"/>
      <c r="AM7" s="51"/>
      <c r="AN7" s="51"/>
      <c r="AO7" s="51"/>
    </row>
    <row r="8" spans="1:41" ht="15.75" customHeight="1">
      <c r="A8" s="49" t="s">
        <v>82</v>
      </c>
      <c r="B8" s="50">
        <v>74885006</v>
      </c>
      <c r="C8" s="50">
        <v>74889988</v>
      </c>
      <c r="D8" s="50">
        <v>74865069</v>
      </c>
      <c r="E8" s="50">
        <v>74884148</v>
      </c>
      <c r="F8" s="50">
        <v>74865924</v>
      </c>
      <c r="G8" s="50">
        <v>74868348</v>
      </c>
      <c r="H8" s="50">
        <v>74864123</v>
      </c>
      <c r="I8" s="50">
        <v>74951789</v>
      </c>
      <c r="J8" s="50">
        <v>74887653</v>
      </c>
      <c r="K8" s="50">
        <v>947475470</v>
      </c>
      <c r="L8" s="52" t="s">
        <v>1071</v>
      </c>
      <c r="M8" s="53"/>
      <c r="P8" s="54"/>
      <c r="Q8" s="55"/>
      <c r="R8" s="55"/>
      <c r="S8" s="55"/>
      <c r="T8" s="55"/>
      <c r="U8" s="55"/>
      <c r="V8" s="55"/>
      <c r="W8" s="55"/>
      <c r="X8" s="55"/>
      <c r="Y8" s="55"/>
      <c r="Z8" s="55"/>
      <c r="AA8" s="51"/>
      <c r="AB8" s="51"/>
      <c r="AC8" s="51"/>
      <c r="AD8" s="51"/>
      <c r="AE8" s="51"/>
      <c r="AF8" s="51"/>
      <c r="AG8" s="51"/>
      <c r="AH8" s="51"/>
      <c r="AI8" s="51"/>
      <c r="AJ8" s="51"/>
      <c r="AK8" s="51"/>
      <c r="AL8" s="51"/>
      <c r="AM8" s="51"/>
      <c r="AN8" s="51"/>
      <c r="AO8" s="51"/>
    </row>
    <row r="9" spans="1:41" ht="15.75" customHeight="1">
      <c r="A9" s="49" t="s">
        <v>1072</v>
      </c>
      <c r="B9" s="50">
        <v>74865346</v>
      </c>
      <c r="C9" s="50">
        <v>74888388</v>
      </c>
      <c r="D9" s="50">
        <v>74885406</v>
      </c>
      <c r="E9" s="50">
        <v>74888448</v>
      </c>
      <c r="F9" s="50">
        <v>74867320</v>
      </c>
      <c r="G9" s="50">
        <v>74944397</v>
      </c>
      <c r="H9" s="50">
        <v>74864538</v>
      </c>
      <c r="I9" s="52">
        <v>74950771</v>
      </c>
      <c r="J9" s="57">
        <v>74910985</v>
      </c>
      <c r="K9" s="52">
        <v>947478247</v>
      </c>
      <c r="L9" s="58" t="s">
        <v>1073</v>
      </c>
      <c r="M9" s="45"/>
      <c r="P9" s="54"/>
      <c r="Q9" s="55"/>
      <c r="R9" s="55"/>
      <c r="S9" s="55"/>
      <c r="T9" s="55"/>
      <c r="U9" s="55"/>
      <c r="V9" s="55"/>
      <c r="W9" s="55"/>
      <c r="X9" s="55"/>
      <c r="Y9" s="55"/>
      <c r="Z9" s="55"/>
      <c r="AA9" s="51"/>
      <c r="AB9" s="51"/>
      <c r="AC9" s="51"/>
      <c r="AD9" s="51"/>
      <c r="AE9" s="51"/>
      <c r="AF9" s="51"/>
      <c r="AG9" s="51"/>
      <c r="AH9" s="51"/>
      <c r="AI9" s="51"/>
      <c r="AJ9" s="51"/>
      <c r="AK9" s="51"/>
      <c r="AL9" s="51"/>
      <c r="AM9" s="51"/>
      <c r="AN9" s="51"/>
      <c r="AO9" s="51"/>
    </row>
    <row r="10" spans="1:41" ht="15.75" customHeight="1">
      <c r="A10" s="49" t="s">
        <v>1074</v>
      </c>
      <c r="B10" s="50">
        <v>74885027</v>
      </c>
      <c r="C10" s="50">
        <v>74885177</v>
      </c>
      <c r="D10" s="50">
        <v>74886967</v>
      </c>
      <c r="E10" s="50">
        <v>74882957</v>
      </c>
      <c r="F10" s="50">
        <v>74867963</v>
      </c>
      <c r="G10" s="50">
        <v>74959249</v>
      </c>
      <c r="H10" s="50">
        <v>74901611</v>
      </c>
      <c r="I10" s="50">
        <v>74958700</v>
      </c>
      <c r="J10" s="57">
        <v>74904995</v>
      </c>
      <c r="K10" s="50">
        <v>947474823</v>
      </c>
      <c r="L10" s="8" t="s">
        <v>1075</v>
      </c>
      <c r="M10" s="45" t="s">
        <v>1073</v>
      </c>
      <c r="P10" s="54"/>
      <c r="Q10" s="55"/>
      <c r="R10" s="55"/>
      <c r="S10" s="55"/>
      <c r="T10" s="55"/>
      <c r="U10" s="55"/>
      <c r="V10" s="55"/>
      <c r="W10" s="55"/>
      <c r="X10" s="55"/>
      <c r="Y10" s="55"/>
      <c r="Z10" s="55"/>
      <c r="AA10" s="51"/>
      <c r="AB10" s="51"/>
      <c r="AC10" s="51"/>
      <c r="AD10" s="51"/>
      <c r="AE10" s="51"/>
      <c r="AF10" s="51"/>
      <c r="AG10" s="51"/>
      <c r="AH10" s="51"/>
      <c r="AI10" s="51"/>
      <c r="AJ10" s="51"/>
      <c r="AK10" s="51"/>
      <c r="AL10" s="51"/>
      <c r="AM10" s="51"/>
      <c r="AN10" s="51"/>
      <c r="AO10" s="51"/>
    </row>
    <row r="11" spans="1:41" ht="15.75" customHeight="1">
      <c r="A11" s="49" t="s">
        <v>1076</v>
      </c>
      <c r="B11" s="50">
        <v>74865475</v>
      </c>
      <c r="C11" s="50">
        <v>74885113</v>
      </c>
      <c r="D11" s="50">
        <v>74890249</v>
      </c>
      <c r="E11" s="50">
        <v>74890290</v>
      </c>
      <c r="F11" s="50">
        <v>74883063</v>
      </c>
      <c r="G11" s="50">
        <v>74944786</v>
      </c>
      <c r="H11" s="50">
        <v>74901741</v>
      </c>
      <c r="I11" s="52">
        <v>74883069</v>
      </c>
      <c r="J11" s="57">
        <v>74909371</v>
      </c>
      <c r="K11" s="50">
        <v>7041508</v>
      </c>
      <c r="L11" s="52"/>
      <c r="M11" s="45" t="s">
        <v>1077</v>
      </c>
      <c r="P11" s="54"/>
      <c r="Q11" s="55"/>
      <c r="R11" s="55"/>
      <c r="S11" s="55"/>
      <c r="T11" s="55"/>
      <c r="U11" s="55"/>
      <c r="V11" s="55"/>
      <c r="W11" s="55"/>
      <c r="X11" s="55"/>
      <c r="Y11" s="55"/>
      <c r="Z11" s="55"/>
      <c r="AA11" s="51"/>
      <c r="AB11" s="51"/>
      <c r="AC11" s="51"/>
      <c r="AD11" s="51"/>
      <c r="AE11" s="51"/>
      <c r="AF11" s="51"/>
      <c r="AG11" s="51"/>
      <c r="AH11" s="51"/>
      <c r="AI11" s="51"/>
      <c r="AJ11" s="51"/>
      <c r="AK11" s="51"/>
      <c r="AL11" s="51"/>
      <c r="AM11" s="51"/>
      <c r="AN11" s="51"/>
      <c r="AO11" s="51"/>
    </row>
    <row r="12" spans="1:41" ht="15">
      <c r="A12" s="59"/>
      <c r="P12" s="54"/>
      <c r="Q12" s="55"/>
      <c r="R12" s="55"/>
      <c r="AA12" s="35"/>
      <c r="AB12" s="35"/>
      <c r="AC12" s="35"/>
      <c r="AD12" s="35"/>
      <c r="AE12" s="35"/>
      <c r="AF12" s="35"/>
      <c r="AG12" s="35"/>
      <c r="AH12" s="35"/>
      <c r="AI12" s="35"/>
      <c r="AJ12" s="35"/>
      <c r="AK12" s="35"/>
      <c r="AL12" s="35"/>
      <c r="AM12" s="35"/>
      <c r="AN12" s="35"/>
      <c r="AO12" s="35"/>
    </row>
    <row r="13" spans="1:41" ht="15">
      <c r="A13" s="59"/>
      <c r="B13" s="60"/>
      <c r="C13" s="61" t="s">
        <v>1078</v>
      </c>
      <c r="D13" s="62">
        <f>ROUND(COUNTA(B4:M11)+(COUNTA(B4:M11)*0.1),0)</f>
        <v>98</v>
      </c>
      <c r="E13" s="63"/>
      <c r="F13" s="64"/>
      <c r="G13" s="65"/>
      <c r="H13" s="65"/>
      <c r="I13" s="65"/>
      <c r="J13" s="65"/>
      <c r="K13" s="65"/>
      <c r="L13" s="37"/>
      <c r="P13" s="54"/>
      <c r="Q13" s="55"/>
      <c r="R13" s="55"/>
      <c r="AA13" s="35"/>
      <c r="AB13" s="35"/>
      <c r="AC13" s="35"/>
      <c r="AD13" s="35"/>
      <c r="AE13" s="35"/>
      <c r="AF13" s="35"/>
      <c r="AG13" s="35"/>
      <c r="AH13" s="35"/>
      <c r="AI13" s="35"/>
      <c r="AJ13" s="35"/>
      <c r="AK13" s="35"/>
      <c r="AL13" s="35"/>
      <c r="AM13" s="35"/>
      <c r="AN13" s="35"/>
      <c r="AO13" s="35"/>
    </row>
    <row r="14" spans="1:41" ht="15">
      <c r="A14" s="59"/>
      <c r="B14" s="66" t="s">
        <v>1079</v>
      </c>
      <c r="C14" s="67">
        <v>10</v>
      </c>
      <c r="D14" s="67">
        <f>D13*C14</f>
        <v>980</v>
      </c>
      <c r="E14" s="41"/>
      <c r="F14" s="64"/>
      <c r="G14" s="65"/>
      <c r="H14" s="65"/>
      <c r="I14" s="65"/>
      <c r="J14" s="65"/>
      <c r="K14" s="65"/>
      <c r="L14" s="37"/>
      <c r="P14" s="54"/>
      <c r="Q14" s="55"/>
      <c r="R14" s="55"/>
      <c r="AA14" s="35"/>
      <c r="AB14" s="35"/>
      <c r="AC14" s="35"/>
      <c r="AD14" s="35"/>
      <c r="AE14" s="35"/>
      <c r="AF14" s="35"/>
      <c r="AG14" s="35"/>
      <c r="AH14" s="35"/>
      <c r="AI14" s="35"/>
      <c r="AJ14" s="35"/>
      <c r="AK14" s="35"/>
      <c r="AL14" s="35"/>
      <c r="AM14" s="35"/>
      <c r="AN14" s="35"/>
      <c r="AO14" s="35"/>
    </row>
    <row r="15" spans="1:41" ht="15">
      <c r="A15" s="59"/>
      <c r="B15" s="66" t="s">
        <v>1080</v>
      </c>
      <c r="C15" s="67">
        <v>1</v>
      </c>
      <c r="D15" s="67">
        <f>D13*C15</f>
        <v>98</v>
      </c>
      <c r="E15" s="41"/>
      <c r="F15" s="64"/>
      <c r="G15" s="65"/>
      <c r="H15" s="65"/>
      <c r="I15" s="65"/>
      <c r="J15" s="65"/>
      <c r="K15" s="37"/>
      <c r="L15" s="37"/>
      <c r="M15" s="65"/>
      <c r="P15" s="55"/>
      <c r="Q15" s="55"/>
      <c r="R15" s="55"/>
      <c r="AA15" s="35"/>
      <c r="AB15" s="35"/>
      <c r="AC15" s="35"/>
      <c r="AD15" s="35"/>
      <c r="AE15" s="35"/>
      <c r="AF15" s="35"/>
      <c r="AG15" s="35"/>
      <c r="AH15" s="35"/>
      <c r="AI15" s="35"/>
      <c r="AJ15" s="35"/>
      <c r="AK15" s="35"/>
      <c r="AL15" s="35"/>
      <c r="AM15" s="35"/>
      <c r="AN15" s="35"/>
      <c r="AO15" s="35"/>
    </row>
    <row r="16" spans="1:41" ht="15">
      <c r="A16" s="59"/>
      <c r="B16" s="66" t="s">
        <v>1081</v>
      </c>
      <c r="C16" s="67">
        <v>4</v>
      </c>
      <c r="D16" s="67">
        <f>D13*C16</f>
        <v>392</v>
      </c>
      <c r="E16" s="41"/>
      <c r="F16" s="64"/>
      <c r="G16" s="65"/>
      <c r="H16" s="65"/>
      <c r="I16" s="65"/>
      <c r="J16" s="65"/>
      <c r="K16" s="65"/>
      <c r="L16" s="37"/>
      <c r="M16" s="65"/>
      <c r="P16" s="55"/>
      <c r="Q16" s="55"/>
      <c r="R16" s="55"/>
      <c r="AA16" s="35"/>
      <c r="AB16" s="35"/>
      <c r="AC16" s="35"/>
      <c r="AD16" s="35"/>
      <c r="AE16" s="35"/>
      <c r="AF16" s="35"/>
      <c r="AG16" s="35"/>
      <c r="AH16" s="35"/>
      <c r="AI16" s="35"/>
      <c r="AJ16" s="35"/>
      <c r="AK16" s="35"/>
      <c r="AL16" s="35"/>
      <c r="AM16" s="35"/>
      <c r="AN16" s="35"/>
      <c r="AO16" s="35"/>
    </row>
    <row r="17" spans="1:41" ht="15">
      <c r="A17" s="59"/>
      <c r="B17" s="68" t="s">
        <v>1082</v>
      </c>
      <c r="C17" s="69">
        <v>5</v>
      </c>
      <c r="D17" s="70"/>
      <c r="E17" s="41" t="str">
        <f>IF($E$13="","",D17/2)</f>
        <v/>
      </c>
      <c r="F17" s="64"/>
      <c r="G17" s="65"/>
      <c r="H17" s="65"/>
      <c r="I17" s="65"/>
      <c r="J17" s="65"/>
      <c r="K17" s="65"/>
      <c r="L17" s="65"/>
      <c r="M17" s="65"/>
      <c r="P17" s="55"/>
      <c r="Q17" s="55"/>
      <c r="R17" s="55"/>
      <c r="AA17" s="35"/>
      <c r="AB17" s="35"/>
      <c r="AC17" s="35"/>
      <c r="AD17" s="35"/>
      <c r="AE17" s="35"/>
      <c r="AF17" s="35"/>
      <c r="AG17" s="35"/>
      <c r="AH17" s="35"/>
      <c r="AI17" s="35"/>
      <c r="AJ17" s="35"/>
      <c r="AK17" s="35"/>
      <c r="AL17" s="35"/>
      <c r="AM17" s="35"/>
      <c r="AN17" s="35"/>
      <c r="AO17" s="35"/>
    </row>
    <row r="18" spans="1:41" ht="15">
      <c r="A18" s="59"/>
      <c r="B18" s="68" t="s">
        <v>1083</v>
      </c>
      <c r="C18" s="69">
        <v>20</v>
      </c>
      <c r="D18" s="69">
        <v>1155</v>
      </c>
      <c r="E18" s="41"/>
      <c r="F18" s="64"/>
      <c r="G18" s="65"/>
      <c r="H18" s="65"/>
      <c r="I18" s="65"/>
      <c r="J18" s="65"/>
      <c r="K18" s="65"/>
      <c r="L18" s="65"/>
      <c r="M18" s="65"/>
      <c r="P18" s="55"/>
      <c r="Q18" s="55"/>
      <c r="R18" s="55"/>
      <c r="AA18" s="35"/>
      <c r="AB18" s="35"/>
      <c r="AC18" s="35"/>
      <c r="AD18" s="35"/>
      <c r="AE18" s="35"/>
      <c r="AF18" s="35"/>
      <c r="AG18" s="35"/>
      <c r="AH18" s="35"/>
      <c r="AI18" s="35"/>
      <c r="AJ18" s="35"/>
      <c r="AK18" s="35"/>
      <c r="AL18" s="35"/>
      <c r="AM18" s="35"/>
      <c r="AN18" s="35"/>
      <c r="AO18" s="35"/>
    </row>
    <row r="19" spans="1:41" ht="15.75" customHeight="1">
      <c r="A19" s="71"/>
      <c r="B19" s="72"/>
      <c r="AA19" s="35"/>
      <c r="AB19" s="35"/>
      <c r="AC19" s="35"/>
      <c r="AD19" s="35"/>
      <c r="AE19" s="35"/>
      <c r="AF19" s="35"/>
      <c r="AG19" s="35"/>
      <c r="AH19" s="35"/>
      <c r="AI19" s="35"/>
      <c r="AJ19" s="35"/>
      <c r="AK19" s="35"/>
      <c r="AL19" s="35"/>
      <c r="AM19" s="35"/>
      <c r="AN19" s="35"/>
      <c r="AO19" s="35"/>
    </row>
    <row r="20" spans="1:41" ht="15.75" customHeight="1">
      <c r="A20" s="71"/>
      <c r="AB20" s="35"/>
      <c r="AC20" s="35"/>
      <c r="AD20" s="35"/>
      <c r="AE20" s="35"/>
      <c r="AF20" s="35"/>
      <c r="AG20" s="35"/>
      <c r="AH20" s="35"/>
      <c r="AI20" s="35"/>
      <c r="AJ20" s="35"/>
      <c r="AK20" s="35"/>
      <c r="AL20" s="35"/>
      <c r="AM20" s="35"/>
      <c r="AN20" s="35"/>
      <c r="AO20" s="35"/>
    </row>
    <row r="21" spans="1:41" ht="15.75" customHeight="1">
      <c r="A21" s="73"/>
      <c r="F21" s="3"/>
      <c r="AB21" s="35"/>
      <c r="AC21" s="35"/>
      <c r="AD21" s="35"/>
      <c r="AE21" s="35"/>
      <c r="AF21" s="35"/>
      <c r="AG21" s="35"/>
      <c r="AH21" s="35"/>
      <c r="AI21" s="35"/>
      <c r="AJ21" s="35"/>
      <c r="AK21" s="35"/>
      <c r="AL21" s="35"/>
      <c r="AM21" s="35"/>
      <c r="AN21" s="35"/>
      <c r="AO21" s="35"/>
    </row>
    <row r="22" spans="1:41" ht="15.75" customHeight="1">
      <c r="A22" s="74"/>
      <c r="F22" s="14"/>
      <c r="G22" s="75"/>
      <c r="H22" s="76"/>
      <c r="I22" s="75"/>
      <c r="J22" s="75"/>
      <c r="AB22" s="35"/>
      <c r="AC22" s="35"/>
      <c r="AD22" s="35"/>
      <c r="AE22" s="35"/>
      <c r="AF22" s="35"/>
      <c r="AG22" s="35"/>
      <c r="AH22" s="35"/>
      <c r="AI22" s="35"/>
      <c r="AJ22" s="35"/>
      <c r="AK22" s="35"/>
      <c r="AL22" s="35"/>
      <c r="AM22" s="35"/>
      <c r="AN22" s="35"/>
      <c r="AO22" s="35"/>
    </row>
    <row r="23" spans="1:41" ht="15.75" customHeight="1">
      <c r="A23" s="74"/>
      <c r="F23" s="14"/>
      <c r="G23" s="75"/>
      <c r="H23" s="76"/>
      <c r="I23" s="75"/>
      <c r="J23" s="75"/>
      <c r="K23" s="77"/>
      <c r="L23" s="77"/>
      <c r="AB23" s="35"/>
      <c r="AC23" s="35"/>
      <c r="AD23" s="35"/>
      <c r="AE23" s="35"/>
      <c r="AF23" s="35"/>
      <c r="AG23" s="35"/>
      <c r="AH23" s="35"/>
      <c r="AI23" s="35"/>
      <c r="AJ23" s="35"/>
      <c r="AK23" s="35"/>
      <c r="AL23" s="35"/>
      <c r="AM23" s="35"/>
      <c r="AN23" s="35"/>
      <c r="AO23" s="35"/>
    </row>
    <row r="24" spans="1:41" ht="15.75" customHeight="1">
      <c r="A24" s="74"/>
      <c r="F24" s="14"/>
      <c r="G24" s="75"/>
      <c r="H24" s="76"/>
      <c r="I24" s="75"/>
      <c r="J24" s="75"/>
      <c r="AB24" s="35"/>
      <c r="AC24" s="35"/>
      <c r="AD24" s="35"/>
      <c r="AE24" s="35"/>
      <c r="AF24" s="35"/>
      <c r="AG24" s="35"/>
      <c r="AH24" s="35"/>
      <c r="AI24" s="35"/>
      <c r="AJ24" s="35"/>
      <c r="AK24" s="35"/>
      <c r="AL24" s="35"/>
      <c r="AM24" s="35"/>
      <c r="AN24" s="35"/>
      <c r="AO24" s="35"/>
    </row>
    <row r="25" spans="1:41" ht="15.75" customHeight="1">
      <c r="A25" s="74"/>
      <c r="F25" s="14"/>
      <c r="G25" s="75"/>
      <c r="H25" s="76"/>
      <c r="I25" s="75"/>
      <c r="J25" s="75"/>
      <c r="AB25" s="35"/>
      <c r="AC25" s="35"/>
      <c r="AD25" s="35"/>
      <c r="AE25" s="35"/>
      <c r="AF25" s="35"/>
      <c r="AG25" s="35"/>
      <c r="AH25" s="35"/>
      <c r="AI25" s="35"/>
      <c r="AJ25" s="35"/>
      <c r="AK25" s="35"/>
      <c r="AL25" s="35"/>
      <c r="AM25" s="35"/>
      <c r="AN25" s="35"/>
      <c r="AO25" s="35"/>
    </row>
    <row r="26" spans="1:41" ht="15.75" customHeight="1">
      <c r="A26" s="74"/>
      <c r="F26" s="14"/>
      <c r="G26" s="75"/>
      <c r="H26" s="76"/>
      <c r="I26" s="75"/>
      <c r="J26" s="75"/>
      <c r="AB26" s="35"/>
      <c r="AC26" s="35"/>
      <c r="AD26" s="35"/>
      <c r="AE26" s="35"/>
      <c r="AF26" s="35"/>
      <c r="AG26" s="35"/>
      <c r="AH26" s="35"/>
      <c r="AI26" s="35"/>
      <c r="AJ26" s="35"/>
      <c r="AK26" s="35"/>
      <c r="AL26" s="35"/>
      <c r="AM26" s="35"/>
      <c r="AN26" s="35"/>
      <c r="AO26" s="35"/>
    </row>
    <row r="27" spans="1:41" ht="15.75" customHeight="1">
      <c r="A27" s="74"/>
      <c r="F27" s="14"/>
      <c r="G27" s="75"/>
      <c r="H27" s="76"/>
      <c r="I27" s="75"/>
      <c r="J27" s="75"/>
      <c r="AB27" s="35"/>
      <c r="AC27" s="35"/>
      <c r="AD27" s="35"/>
      <c r="AE27" s="35"/>
      <c r="AF27" s="35"/>
      <c r="AG27" s="35"/>
      <c r="AH27" s="35"/>
      <c r="AI27" s="35"/>
      <c r="AJ27" s="35"/>
      <c r="AK27" s="35"/>
      <c r="AL27" s="35"/>
      <c r="AM27" s="35"/>
      <c r="AN27" s="35"/>
      <c r="AO27" s="35"/>
    </row>
    <row r="28" spans="1:41" ht="15.75" customHeight="1">
      <c r="A28" s="74"/>
      <c r="F28" s="14"/>
      <c r="G28" s="75"/>
      <c r="H28" s="76"/>
      <c r="I28" s="75"/>
      <c r="J28" s="75"/>
      <c r="AB28" s="35"/>
      <c r="AC28" s="35"/>
      <c r="AD28" s="35"/>
      <c r="AE28" s="35"/>
      <c r="AF28" s="35"/>
      <c r="AG28" s="35"/>
      <c r="AH28" s="35"/>
      <c r="AI28" s="35"/>
      <c r="AJ28" s="35"/>
      <c r="AK28" s="35"/>
      <c r="AL28" s="35"/>
      <c r="AM28" s="35"/>
      <c r="AN28" s="35"/>
      <c r="AO28" s="35"/>
    </row>
    <row r="29" spans="1:41" ht="15.75" customHeight="1">
      <c r="A29" s="74"/>
      <c r="F29" s="14"/>
      <c r="G29" s="75"/>
      <c r="H29" s="76"/>
      <c r="I29" s="75"/>
      <c r="J29" s="75"/>
      <c r="AB29" s="35"/>
      <c r="AC29" s="35"/>
      <c r="AD29" s="35"/>
      <c r="AE29" s="35"/>
      <c r="AF29" s="35"/>
      <c r="AG29" s="35"/>
      <c r="AH29" s="35"/>
      <c r="AI29" s="35"/>
      <c r="AJ29" s="35"/>
      <c r="AK29" s="35"/>
      <c r="AL29" s="35"/>
      <c r="AM29" s="35"/>
      <c r="AN29" s="35"/>
      <c r="AO29" s="35"/>
    </row>
    <row r="30" spans="1:41" ht="15.75" customHeight="1">
      <c r="A30" s="74"/>
      <c r="F30" s="14"/>
      <c r="G30" s="75"/>
      <c r="H30" s="76"/>
      <c r="I30" s="75"/>
      <c r="J30" s="75"/>
      <c r="K30" s="77"/>
      <c r="L30" s="77"/>
      <c r="AB30" s="35"/>
      <c r="AC30" s="35"/>
      <c r="AD30" s="35"/>
      <c r="AE30" s="35"/>
      <c r="AF30" s="35"/>
      <c r="AG30" s="35"/>
      <c r="AH30" s="35"/>
      <c r="AI30" s="35"/>
      <c r="AJ30" s="35"/>
      <c r="AK30" s="35"/>
      <c r="AL30" s="35"/>
      <c r="AM30" s="35"/>
      <c r="AN30" s="35"/>
      <c r="AO30" s="35"/>
    </row>
    <row r="31" spans="1:41" ht="15.75" customHeight="1">
      <c r="A31" s="74"/>
      <c r="F31" s="14"/>
      <c r="G31" s="75"/>
      <c r="H31" s="76"/>
      <c r="I31" s="75"/>
      <c r="J31" s="75"/>
      <c r="K31" s="77"/>
      <c r="L31" s="77"/>
      <c r="AB31" s="35"/>
      <c r="AC31" s="35"/>
      <c r="AD31" s="35"/>
      <c r="AE31" s="35"/>
      <c r="AF31" s="35"/>
      <c r="AG31" s="35"/>
      <c r="AH31" s="35"/>
      <c r="AI31" s="35"/>
      <c r="AJ31" s="35"/>
      <c r="AK31" s="35"/>
      <c r="AL31" s="35"/>
      <c r="AM31" s="35"/>
      <c r="AN31" s="35"/>
      <c r="AO31" s="35"/>
    </row>
    <row r="32" spans="1:41" ht="15.75" customHeight="1">
      <c r="A32" s="74"/>
      <c r="F32" s="14"/>
      <c r="G32" s="75"/>
      <c r="H32" s="76"/>
      <c r="I32" s="75"/>
      <c r="J32" s="75"/>
      <c r="K32" s="77"/>
      <c r="L32" s="77"/>
      <c r="AB32" s="35"/>
      <c r="AC32" s="35"/>
      <c r="AD32" s="35"/>
      <c r="AE32" s="35"/>
      <c r="AF32" s="35"/>
      <c r="AG32" s="35"/>
      <c r="AH32" s="35"/>
      <c r="AI32" s="35"/>
      <c r="AJ32" s="35"/>
      <c r="AK32" s="35"/>
      <c r="AL32" s="35"/>
      <c r="AM32" s="35"/>
      <c r="AN32" s="35"/>
      <c r="AO32" s="35"/>
    </row>
    <row r="33" spans="1:41" ht="15.75" customHeight="1">
      <c r="A33" s="74"/>
      <c r="F33" s="14"/>
      <c r="G33" s="75"/>
      <c r="H33" s="76"/>
      <c r="I33" s="75"/>
      <c r="J33" s="75"/>
      <c r="AB33" s="35"/>
      <c r="AC33" s="35"/>
      <c r="AD33" s="35"/>
      <c r="AE33" s="35"/>
      <c r="AF33" s="35"/>
      <c r="AG33" s="35"/>
      <c r="AH33" s="35"/>
      <c r="AI33" s="35"/>
      <c r="AJ33" s="35"/>
      <c r="AK33" s="35"/>
      <c r="AL33" s="35"/>
      <c r="AM33" s="35"/>
      <c r="AN33" s="35"/>
      <c r="AO33" s="35"/>
    </row>
    <row r="34" spans="1:41" ht="15.75" customHeight="1">
      <c r="A34" s="74"/>
      <c r="F34" s="14"/>
      <c r="G34" s="75"/>
      <c r="H34" s="76"/>
      <c r="I34" s="75"/>
      <c r="J34" s="75"/>
      <c r="K34" s="77"/>
      <c r="L34" s="77"/>
      <c r="AB34" s="35"/>
      <c r="AC34" s="35"/>
      <c r="AD34" s="35"/>
      <c r="AE34" s="35"/>
      <c r="AF34" s="35"/>
      <c r="AG34" s="35"/>
      <c r="AH34" s="35"/>
      <c r="AI34" s="35"/>
      <c r="AJ34" s="35"/>
      <c r="AK34" s="35"/>
      <c r="AL34" s="35"/>
      <c r="AM34" s="35"/>
      <c r="AN34" s="35"/>
      <c r="AO34" s="35"/>
    </row>
    <row r="35" spans="1:41" ht="15.75" customHeight="1">
      <c r="A35" s="74"/>
      <c r="F35" s="14"/>
      <c r="G35" s="75"/>
      <c r="H35" s="76"/>
      <c r="I35" s="75"/>
      <c r="J35" s="75"/>
      <c r="K35" s="77"/>
      <c r="L35" s="77"/>
      <c r="AB35" s="35"/>
      <c r="AC35" s="35"/>
      <c r="AD35" s="35"/>
      <c r="AE35" s="35"/>
      <c r="AF35" s="35"/>
      <c r="AG35" s="35"/>
      <c r="AH35" s="35"/>
      <c r="AI35" s="35"/>
      <c r="AJ35" s="35"/>
      <c r="AK35" s="35"/>
      <c r="AL35" s="35"/>
      <c r="AM35" s="35"/>
      <c r="AN35" s="35"/>
      <c r="AO35" s="35"/>
    </row>
    <row r="36" spans="1:41" ht="15.75" customHeight="1">
      <c r="A36" s="74"/>
      <c r="F36" s="14"/>
      <c r="G36" s="75"/>
      <c r="H36" s="76"/>
      <c r="I36" s="75"/>
      <c r="J36" s="75"/>
      <c r="AB36" s="35"/>
      <c r="AC36" s="35"/>
      <c r="AD36" s="35"/>
      <c r="AE36" s="35"/>
      <c r="AF36" s="35"/>
      <c r="AG36" s="35"/>
      <c r="AH36" s="35"/>
      <c r="AI36" s="35"/>
      <c r="AJ36" s="35"/>
      <c r="AK36" s="35"/>
      <c r="AL36" s="35"/>
      <c r="AM36" s="35"/>
      <c r="AN36" s="35"/>
      <c r="AO36" s="35"/>
    </row>
    <row r="37" spans="1:41" ht="15.75" customHeight="1">
      <c r="A37" s="74"/>
      <c r="F37" s="14"/>
      <c r="G37" s="75"/>
      <c r="H37" s="76"/>
      <c r="I37" s="75"/>
      <c r="J37" s="75"/>
      <c r="K37" s="77"/>
      <c r="L37" s="77"/>
      <c r="AB37" s="35"/>
      <c r="AC37" s="35"/>
      <c r="AD37" s="35"/>
      <c r="AE37" s="35"/>
      <c r="AF37" s="35"/>
      <c r="AG37" s="35"/>
      <c r="AH37" s="35"/>
      <c r="AI37" s="35"/>
      <c r="AJ37" s="35"/>
      <c r="AK37" s="35"/>
      <c r="AL37" s="35"/>
      <c r="AM37" s="35"/>
      <c r="AN37" s="35"/>
      <c r="AO37" s="35"/>
    </row>
    <row r="38" spans="1:41" ht="15.75" customHeight="1">
      <c r="A38" s="23"/>
      <c r="F38" s="14"/>
      <c r="G38" s="75"/>
      <c r="H38" s="76"/>
      <c r="I38" s="75"/>
      <c r="J38" s="75"/>
      <c r="AB38" s="35"/>
      <c r="AC38" s="35"/>
      <c r="AD38" s="35"/>
      <c r="AE38" s="35"/>
      <c r="AF38" s="35"/>
      <c r="AG38" s="35"/>
      <c r="AH38" s="35"/>
      <c r="AI38" s="35"/>
      <c r="AJ38" s="35"/>
      <c r="AK38" s="35"/>
      <c r="AL38" s="35"/>
      <c r="AM38" s="35"/>
      <c r="AN38" s="35"/>
      <c r="AO38" s="35"/>
    </row>
    <row r="39" spans="1:41" ht="15.75" customHeight="1">
      <c r="A39" s="23"/>
      <c r="F39" s="14"/>
      <c r="G39" s="75"/>
      <c r="H39" s="76"/>
      <c r="I39" s="75"/>
      <c r="J39" s="75"/>
      <c r="AB39" s="35"/>
      <c r="AC39" s="35"/>
      <c r="AD39" s="35"/>
      <c r="AE39" s="35"/>
      <c r="AF39" s="35"/>
      <c r="AG39" s="35"/>
      <c r="AH39" s="35"/>
      <c r="AI39" s="35"/>
      <c r="AJ39" s="35"/>
      <c r="AK39" s="35"/>
      <c r="AL39" s="35"/>
      <c r="AM39" s="35"/>
      <c r="AN39" s="35"/>
      <c r="AO39" s="35"/>
    </row>
    <row r="40" spans="1:41" ht="15.75" customHeight="1">
      <c r="A40" s="23"/>
      <c r="F40" s="14"/>
      <c r="G40" s="75"/>
      <c r="H40" s="76"/>
      <c r="I40" s="75"/>
      <c r="J40" s="75"/>
      <c r="AB40" s="35"/>
      <c r="AC40" s="35"/>
      <c r="AD40" s="35"/>
      <c r="AE40" s="35"/>
      <c r="AF40" s="35"/>
      <c r="AG40" s="35"/>
      <c r="AH40" s="35"/>
      <c r="AI40" s="35"/>
      <c r="AJ40" s="35"/>
      <c r="AK40" s="35"/>
      <c r="AL40" s="35"/>
      <c r="AM40" s="35"/>
      <c r="AN40" s="35"/>
      <c r="AO40" s="35"/>
    </row>
    <row r="41" spans="1:41" ht="15.75" customHeight="1">
      <c r="A41" s="78"/>
      <c r="F41" s="79"/>
      <c r="G41" s="75"/>
      <c r="H41" s="76"/>
      <c r="I41" s="75"/>
      <c r="J41" s="75"/>
      <c r="AB41" s="35"/>
      <c r="AC41" s="35"/>
      <c r="AD41" s="35"/>
      <c r="AE41" s="35"/>
      <c r="AF41" s="35"/>
      <c r="AG41" s="35"/>
      <c r="AH41" s="35"/>
      <c r="AI41" s="35"/>
      <c r="AJ41" s="35"/>
      <c r="AK41" s="35"/>
      <c r="AL41" s="35"/>
      <c r="AM41" s="35"/>
      <c r="AN41" s="35"/>
      <c r="AO41" s="35"/>
    </row>
    <row r="42" spans="1:41" ht="15.75" customHeight="1">
      <c r="A42" s="78"/>
      <c r="F42" s="79"/>
      <c r="G42" s="75"/>
      <c r="H42" s="76"/>
      <c r="I42" s="75"/>
      <c r="J42" s="75"/>
      <c r="AB42" s="35"/>
      <c r="AC42" s="35"/>
      <c r="AD42" s="35"/>
      <c r="AE42" s="35"/>
      <c r="AF42" s="35"/>
      <c r="AG42" s="35"/>
      <c r="AH42" s="35"/>
      <c r="AI42" s="35"/>
      <c r="AJ42" s="35"/>
      <c r="AK42" s="35"/>
      <c r="AL42" s="35"/>
      <c r="AM42" s="35"/>
      <c r="AN42" s="35"/>
      <c r="AO42" s="35"/>
    </row>
    <row r="43" spans="1:41" ht="15.75" customHeight="1">
      <c r="A43" s="78"/>
      <c r="F43" s="79"/>
      <c r="G43" s="75"/>
      <c r="H43" s="76"/>
      <c r="I43" s="75"/>
      <c r="J43" s="75"/>
      <c r="AB43" s="35"/>
      <c r="AC43" s="35"/>
      <c r="AD43" s="35"/>
      <c r="AE43" s="35"/>
      <c r="AF43" s="35"/>
      <c r="AG43" s="35"/>
      <c r="AH43" s="35"/>
      <c r="AI43" s="35"/>
      <c r="AJ43" s="35"/>
      <c r="AK43" s="35"/>
      <c r="AL43" s="35"/>
      <c r="AM43" s="35"/>
      <c r="AN43" s="35"/>
      <c r="AO43" s="35"/>
    </row>
    <row r="44" spans="1:41" ht="15.75" customHeight="1">
      <c r="A44" s="78"/>
      <c r="F44" s="79"/>
      <c r="G44" s="75"/>
      <c r="H44" s="76"/>
      <c r="I44" s="75"/>
      <c r="J44" s="75"/>
      <c r="AB44" s="35"/>
      <c r="AC44" s="35"/>
      <c r="AD44" s="35"/>
      <c r="AE44" s="35"/>
      <c r="AF44" s="35"/>
      <c r="AG44" s="35"/>
      <c r="AH44" s="35"/>
      <c r="AI44" s="35"/>
      <c r="AJ44" s="35"/>
      <c r="AK44" s="35"/>
      <c r="AL44" s="35"/>
      <c r="AM44" s="35"/>
      <c r="AN44" s="35"/>
      <c r="AO44" s="35"/>
    </row>
    <row r="45" spans="1:41" ht="15.75" customHeight="1">
      <c r="A45" s="78"/>
      <c r="F45" s="79"/>
      <c r="G45" s="75"/>
      <c r="H45" s="76"/>
      <c r="I45" s="75"/>
      <c r="J45" s="75"/>
      <c r="AB45" s="35"/>
      <c r="AC45" s="35"/>
      <c r="AD45" s="35"/>
      <c r="AE45" s="35"/>
      <c r="AF45" s="35"/>
      <c r="AG45" s="35"/>
      <c r="AH45" s="35"/>
      <c r="AI45" s="35"/>
      <c r="AJ45" s="35"/>
      <c r="AK45" s="35"/>
      <c r="AL45" s="35"/>
      <c r="AM45" s="35"/>
      <c r="AN45" s="35"/>
      <c r="AO45" s="35"/>
    </row>
    <row r="46" spans="1:41" ht="15.75" customHeight="1">
      <c r="A46" s="78"/>
      <c r="F46" s="79"/>
      <c r="G46" s="75"/>
      <c r="H46" s="76"/>
      <c r="I46" s="75"/>
      <c r="J46" s="75"/>
      <c r="AB46" s="35"/>
      <c r="AC46" s="35"/>
      <c r="AD46" s="35"/>
      <c r="AE46" s="35"/>
      <c r="AF46" s="35"/>
      <c r="AG46" s="35"/>
      <c r="AH46" s="35"/>
      <c r="AI46" s="35"/>
      <c r="AJ46" s="35"/>
      <c r="AK46" s="35"/>
      <c r="AL46" s="35"/>
      <c r="AM46" s="35"/>
      <c r="AN46" s="35"/>
      <c r="AO46" s="35"/>
    </row>
    <row r="47" spans="1:41" ht="15.75" customHeight="1">
      <c r="A47" s="78"/>
      <c r="F47" s="79"/>
      <c r="G47" s="75"/>
      <c r="H47" s="76"/>
      <c r="I47" s="75"/>
      <c r="J47" s="75"/>
      <c r="AB47" s="35"/>
      <c r="AC47" s="35"/>
      <c r="AD47" s="35"/>
      <c r="AE47" s="35"/>
      <c r="AF47" s="35"/>
      <c r="AG47" s="35"/>
      <c r="AH47" s="35"/>
      <c r="AI47" s="35"/>
      <c r="AJ47" s="35"/>
      <c r="AK47" s="35"/>
      <c r="AL47" s="35"/>
      <c r="AM47" s="35"/>
      <c r="AN47" s="35"/>
      <c r="AO47" s="35"/>
    </row>
    <row r="48" spans="1:41" ht="15.75" customHeight="1">
      <c r="A48" s="78"/>
      <c r="F48" s="79"/>
      <c r="G48" s="75"/>
      <c r="H48" s="76"/>
      <c r="I48" s="75"/>
      <c r="J48" s="75"/>
      <c r="AB48" s="35"/>
      <c r="AC48" s="35"/>
      <c r="AD48" s="35"/>
      <c r="AE48" s="35"/>
      <c r="AF48" s="35"/>
      <c r="AG48" s="35"/>
      <c r="AH48" s="35"/>
      <c r="AI48" s="35"/>
      <c r="AJ48" s="35"/>
      <c r="AK48" s="35"/>
      <c r="AL48" s="35"/>
      <c r="AM48" s="35"/>
      <c r="AN48" s="35"/>
      <c r="AO48" s="35"/>
    </row>
    <row r="49" spans="1:41" ht="15.75" customHeight="1">
      <c r="A49" s="80"/>
      <c r="F49" s="81"/>
      <c r="AB49" s="35"/>
      <c r="AC49" s="35"/>
      <c r="AD49" s="35"/>
      <c r="AE49" s="35"/>
      <c r="AF49" s="35"/>
      <c r="AG49" s="35"/>
      <c r="AH49" s="35"/>
      <c r="AI49" s="35"/>
      <c r="AJ49" s="35"/>
      <c r="AK49" s="35"/>
      <c r="AL49" s="35"/>
      <c r="AM49" s="35"/>
      <c r="AN49" s="35"/>
      <c r="AO49" s="35"/>
    </row>
    <row r="50" spans="1:41" ht="15.75" customHeight="1">
      <c r="A50" s="80"/>
      <c r="F50" s="81"/>
      <c r="AB50" s="35"/>
      <c r="AC50" s="35"/>
      <c r="AD50" s="35"/>
      <c r="AE50" s="35"/>
      <c r="AF50" s="35"/>
      <c r="AG50" s="35"/>
      <c r="AH50" s="35"/>
      <c r="AI50" s="35"/>
      <c r="AJ50" s="35"/>
      <c r="AK50" s="35"/>
      <c r="AL50" s="35"/>
      <c r="AM50" s="35"/>
      <c r="AN50" s="35"/>
      <c r="AO50" s="35"/>
    </row>
    <row r="51" spans="1:41" ht="15.75" customHeight="1">
      <c r="A51" s="80"/>
      <c r="F51" s="81"/>
      <c r="AB51" s="35"/>
      <c r="AC51" s="35"/>
      <c r="AD51" s="35"/>
      <c r="AE51" s="35"/>
      <c r="AF51" s="35"/>
      <c r="AG51" s="35"/>
      <c r="AH51" s="35"/>
      <c r="AI51" s="35"/>
      <c r="AJ51" s="35"/>
      <c r="AK51" s="35"/>
      <c r="AL51" s="35"/>
      <c r="AM51" s="35"/>
      <c r="AN51" s="35"/>
      <c r="AO51" s="35"/>
    </row>
    <row r="52" spans="1:41" ht="15.75" customHeight="1">
      <c r="A52" s="80"/>
      <c r="F52" s="81"/>
      <c r="AB52" s="35"/>
      <c r="AC52" s="35"/>
      <c r="AD52" s="35"/>
      <c r="AE52" s="35"/>
      <c r="AF52" s="35"/>
      <c r="AG52" s="35"/>
      <c r="AH52" s="35"/>
      <c r="AI52" s="35"/>
      <c r="AJ52" s="35"/>
      <c r="AK52" s="35"/>
      <c r="AL52" s="35"/>
      <c r="AM52" s="35"/>
      <c r="AN52" s="35"/>
      <c r="AO52" s="35"/>
    </row>
    <row r="53" spans="1:41" ht="15.75" customHeight="1">
      <c r="A53" s="80"/>
      <c r="F53" s="81"/>
      <c r="AB53" s="35"/>
      <c r="AC53" s="35"/>
      <c r="AD53" s="35"/>
      <c r="AE53" s="35"/>
      <c r="AF53" s="35"/>
      <c r="AG53" s="35"/>
      <c r="AH53" s="35"/>
      <c r="AI53" s="35"/>
      <c r="AJ53" s="35"/>
      <c r="AK53" s="35"/>
      <c r="AL53" s="35"/>
      <c r="AM53" s="35"/>
      <c r="AN53" s="35"/>
      <c r="AO53" s="35"/>
    </row>
    <row r="54" spans="1:41" ht="15.75" customHeight="1">
      <c r="A54" s="80"/>
      <c r="F54" s="81"/>
      <c r="AB54" s="35"/>
      <c r="AC54" s="35"/>
      <c r="AD54" s="35"/>
      <c r="AE54" s="35"/>
      <c r="AF54" s="35"/>
      <c r="AG54" s="35"/>
      <c r="AH54" s="35"/>
      <c r="AI54" s="35"/>
      <c r="AJ54" s="35"/>
      <c r="AK54" s="35"/>
      <c r="AL54" s="35"/>
      <c r="AM54" s="35"/>
      <c r="AN54" s="35"/>
      <c r="AO54" s="35"/>
    </row>
    <row r="55" spans="1:41" ht="15.75" customHeight="1">
      <c r="A55" s="80"/>
      <c r="F55" s="81"/>
      <c r="AB55" s="35"/>
      <c r="AC55" s="35"/>
      <c r="AD55" s="35"/>
      <c r="AE55" s="35"/>
      <c r="AF55" s="35"/>
      <c r="AG55" s="35"/>
      <c r="AH55" s="35"/>
      <c r="AI55" s="35"/>
      <c r="AJ55" s="35"/>
      <c r="AK55" s="35"/>
      <c r="AL55" s="35"/>
      <c r="AM55" s="35"/>
      <c r="AN55" s="35"/>
      <c r="AO55" s="35"/>
    </row>
    <row r="56" spans="1:41" ht="15.75" customHeight="1">
      <c r="A56" s="80"/>
      <c r="F56" s="81"/>
      <c r="AB56" s="35"/>
      <c r="AC56" s="35"/>
      <c r="AD56" s="35"/>
      <c r="AE56" s="35"/>
      <c r="AF56" s="35"/>
      <c r="AG56" s="35"/>
      <c r="AH56" s="35"/>
      <c r="AI56" s="35"/>
      <c r="AJ56" s="35"/>
      <c r="AK56" s="35"/>
      <c r="AL56" s="35"/>
      <c r="AM56" s="35"/>
      <c r="AN56" s="35"/>
      <c r="AO56" s="35"/>
    </row>
    <row r="57" spans="1:41" ht="15.75" customHeight="1">
      <c r="A57" s="80"/>
      <c r="F57" s="81"/>
      <c r="AB57" s="35"/>
      <c r="AC57" s="35"/>
      <c r="AD57" s="35"/>
      <c r="AE57" s="35"/>
      <c r="AF57" s="35"/>
      <c r="AG57" s="35"/>
      <c r="AH57" s="35"/>
      <c r="AI57" s="35"/>
      <c r="AJ57" s="35"/>
      <c r="AK57" s="35"/>
      <c r="AL57" s="35"/>
      <c r="AM57" s="35"/>
      <c r="AN57" s="35"/>
      <c r="AO57" s="35"/>
    </row>
    <row r="58" spans="1:41" ht="15.75" customHeight="1">
      <c r="A58" s="80"/>
      <c r="F58" s="81"/>
      <c r="AB58" s="35"/>
      <c r="AC58" s="35"/>
      <c r="AD58" s="35"/>
      <c r="AE58" s="35"/>
      <c r="AF58" s="35"/>
      <c r="AG58" s="35"/>
      <c r="AH58" s="35"/>
      <c r="AI58" s="35"/>
      <c r="AJ58" s="35"/>
      <c r="AK58" s="35"/>
      <c r="AL58" s="35"/>
      <c r="AM58" s="35"/>
      <c r="AN58" s="35"/>
      <c r="AO58" s="35"/>
    </row>
    <row r="59" spans="1:41" ht="15.75" customHeight="1">
      <c r="A59" s="80"/>
      <c r="F59" s="81"/>
      <c r="AB59" s="35"/>
      <c r="AC59" s="35"/>
      <c r="AD59" s="35"/>
      <c r="AE59" s="35"/>
      <c r="AF59" s="35"/>
      <c r="AG59" s="35"/>
      <c r="AH59" s="35"/>
      <c r="AI59" s="35"/>
      <c r="AJ59" s="35"/>
      <c r="AK59" s="35"/>
      <c r="AL59" s="35"/>
      <c r="AM59" s="35"/>
      <c r="AN59" s="35"/>
      <c r="AO59" s="35"/>
    </row>
    <row r="60" spans="1:41" ht="15.75" customHeight="1">
      <c r="A60" s="80"/>
      <c r="F60" s="81"/>
      <c r="AB60" s="35"/>
      <c r="AC60" s="35"/>
      <c r="AD60" s="35"/>
      <c r="AE60" s="35"/>
      <c r="AF60" s="35"/>
      <c r="AG60" s="35"/>
      <c r="AH60" s="35"/>
      <c r="AI60" s="35"/>
      <c r="AJ60" s="35"/>
      <c r="AK60" s="35"/>
      <c r="AL60" s="35"/>
      <c r="AM60" s="35"/>
      <c r="AN60" s="35"/>
      <c r="AO60" s="35"/>
    </row>
    <row r="61" spans="1:41" ht="15.75" customHeight="1">
      <c r="A61" s="80"/>
      <c r="F61" s="81"/>
      <c r="AB61" s="35"/>
      <c r="AC61" s="35"/>
      <c r="AD61" s="35"/>
      <c r="AE61" s="35"/>
      <c r="AF61" s="35"/>
      <c r="AG61" s="35"/>
      <c r="AH61" s="35"/>
      <c r="AI61" s="35"/>
      <c r="AJ61" s="35"/>
      <c r="AK61" s="35"/>
      <c r="AL61" s="35"/>
      <c r="AM61" s="35"/>
      <c r="AN61" s="35"/>
      <c r="AO61" s="35"/>
    </row>
    <row r="62" spans="1:41" ht="15.75" customHeight="1">
      <c r="A62" s="80"/>
      <c r="F62" s="81"/>
      <c r="AB62" s="35"/>
      <c r="AC62" s="35"/>
      <c r="AD62" s="35"/>
      <c r="AE62" s="35"/>
      <c r="AF62" s="35"/>
      <c r="AG62" s="35"/>
      <c r="AH62" s="35"/>
      <c r="AI62" s="35"/>
      <c r="AJ62" s="35"/>
      <c r="AK62" s="35"/>
      <c r="AL62" s="35"/>
      <c r="AM62" s="35"/>
      <c r="AN62" s="35"/>
      <c r="AO62" s="35"/>
    </row>
    <row r="63" spans="1:41" ht="15.75" customHeight="1">
      <c r="A63" s="80"/>
      <c r="F63" s="81"/>
      <c r="AB63" s="35"/>
      <c r="AC63" s="35"/>
      <c r="AD63" s="35"/>
      <c r="AE63" s="35"/>
      <c r="AF63" s="35"/>
      <c r="AG63" s="35"/>
      <c r="AH63" s="35"/>
      <c r="AI63" s="35"/>
      <c r="AJ63" s="35"/>
      <c r="AK63" s="35"/>
      <c r="AL63" s="35"/>
      <c r="AM63" s="35"/>
      <c r="AN63" s="35"/>
      <c r="AO63" s="35"/>
    </row>
    <row r="64" spans="1:41" ht="15.75" customHeight="1">
      <c r="A64" s="80"/>
      <c r="F64" s="81"/>
      <c r="AB64" s="35"/>
      <c r="AC64" s="35"/>
      <c r="AD64" s="35"/>
      <c r="AE64" s="35"/>
      <c r="AF64" s="35"/>
      <c r="AG64" s="35"/>
      <c r="AH64" s="35"/>
      <c r="AI64" s="35"/>
      <c r="AJ64" s="35"/>
      <c r="AK64" s="35"/>
      <c r="AL64" s="35"/>
      <c r="AM64" s="35"/>
      <c r="AN64" s="35"/>
      <c r="AO64" s="35"/>
    </row>
    <row r="65" spans="1:41" ht="15.75" customHeight="1">
      <c r="A65" s="80"/>
      <c r="F65" s="81"/>
      <c r="AB65" s="35"/>
      <c r="AC65" s="35"/>
      <c r="AD65" s="35"/>
      <c r="AE65" s="35"/>
      <c r="AF65" s="35"/>
      <c r="AG65" s="35"/>
      <c r="AH65" s="35"/>
      <c r="AI65" s="35"/>
      <c r="AJ65" s="35"/>
      <c r="AK65" s="35"/>
      <c r="AL65" s="35"/>
      <c r="AM65" s="35"/>
      <c r="AN65" s="35"/>
      <c r="AO65" s="35"/>
    </row>
    <row r="66" spans="1:41" ht="15.75" customHeight="1">
      <c r="A66" s="80"/>
      <c r="F66" s="81"/>
      <c r="AB66" s="35"/>
      <c r="AC66" s="35"/>
      <c r="AD66" s="35"/>
      <c r="AE66" s="35"/>
      <c r="AF66" s="35"/>
      <c r="AG66" s="35"/>
      <c r="AH66" s="35"/>
      <c r="AI66" s="35"/>
      <c r="AJ66" s="35"/>
      <c r="AK66" s="35"/>
      <c r="AL66" s="35"/>
      <c r="AM66" s="35"/>
      <c r="AN66" s="35"/>
      <c r="AO66" s="35"/>
    </row>
    <row r="67" spans="1:41" ht="15.75" customHeight="1">
      <c r="A67" s="80"/>
      <c r="F67" s="81"/>
      <c r="AB67" s="35"/>
      <c r="AC67" s="35"/>
      <c r="AD67" s="35"/>
      <c r="AE67" s="35"/>
      <c r="AF67" s="35"/>
      <c r="AG67" s="35"/>
      <c r="AH67" s="35"/>
      <c r="AI67" s="35"/>
      <c r="AJ67" s="35"/>
      <c r="AK67" s="35"/>
      <c r="AL67" s="35"/>
      <c r="AM67" s="35"/>
      <c r="AN67" s="35"/>
      <c r="AO67" s="35"/>
    </row>
    <row r="68" spans="1:41" ht="15.75" customHeight="1">
      <c r="A68" s="80"/>
      <c r="F68" s="81"/>
      <c r="AB68" s="35"/>
      <c r="AC68" s="35"/>
      <c r="AD68" s="35"/>
      <c r="AE68" s="35"/>
      <c r="AF68" s="35"/>
      <c r="AG68" s="35"/>
      <c r="AH68" s="35"/>
      <c r="AI68" s="35"/>
      <c r="AJ68" s="35"/>
      <c r="AK68" s="35"/>
      <c r="AL68" s="35"/>
      <c r="AM68" s="35"/>
      <c r="AN68" s="35"/>
      <c r="AO68" s="35"/>
    </row>
    <row r="69" spans="1:41" ht="15.75" customHeight="1">
      <c r="A69" s="80"/>
      <c r="F69" s="81"/>
      <c r="AB69" s="35"/>
      <c r="AC69" s="35"/>
      <c r="AD69" s="35"/>
      <c r="AE69" s="35"/>
      <c r="AF69" s="35"/>
      <c r="AG69" s="35"/>
      <c r="AH69" s="35"/>
      <c r="AI69" s="35"/>
      <c r="AJ69" s="35"/>
      <c r="AK69" s="35"/>
      <c r="AL69" s="35"/>
      <c r="AM69" s="35"/>
      <c r="AN69" s="35"/>
      <c r="AO69" s="35"/>
    </row>
    <row r="70" spans="1:41" ht="15.75" customHeight="1">
      <c r="A70" s="80"/>
      <c r="F70" s="81"/>
      <c r="AB70" s="35"/>
      <c r="AC70" s="35"/>
      <c r="AD70" s="35"/>
      <c r="AE70" s="35"/>
      <c r="AF70" s="35"/>
      <c r="AG70" s="35"/>
      <c r="AH70" s="35"/>
      <c r="AI70" s="35"/>
      <c r="AJ70" s="35"/>
      <c r="AK70" s="35"/>
      <c r="AL70" s="35"/>
      <c r="AM70" s="35"/>
      <c r="AN70" s="35"/>
      <c r="AO70" s="35"/>
    </row>
    <row r="71" spans="1:41" ht="15.75" customHeight="1">
      <c r="A71" s="80"/>
      <c r="F71" s="81"/>
      <c r="AB71" s="35"/>
      <c r="AC71" s="35"/>
      <c r="AD71" s="35"/>
      <c r="AE71" s="35"/>
      <c r="AF71" s="35"/>
      <c r="AG71" s="35"/>
      <c r="AH71" s="35"/>
      <c r="AI71" s="35"/>
      <c r="AJ71" s="35"/>
      <c r="AK71" s="35"/>
      <c r="AL71" s="35"/>
      <c r="AM71" s="35"/>
      <c r="AN71" s="35"/>
      <c r="AO71" s="35"/>
    </row>
    <row r="72" spans="1:41" ht="15.75" customHeight="1">
      <c r="A72" s="80"/>
      <c r="F72" s="81"/>
      <c r="AB72" s="35"/>
      <c r="AC72" s="35"/>
      <c r="AD72" s="35"/>
      <c r="AE72" s="35"/>
      <c r="AF72" s="35"/>
      <c r="AG72" s="35"/>
      <c r="AH72" s="35"/>
      <c r="AI72" s="35"/>
      <c r="AJ72" s="35"/>
      <c r="AK72" s="35"/>
      <c r="AL72" s="35"/>
      <c r="AM72" s="35"/>
      <c r="AN72" s="35"/>
      <c r="AO72" s="35"/>
    </row>
    <row r="73" spans="1:41" ht="15.75" customHeight="1">
      <c r="A73" s="80"/>
      <c r="F73" s="81"/>
      <c r="AB73" s="35"/>
      <c r="AC73" s="35"/>
      <c r="AD73" s="35"/>
      <c r="AE73" s="35"/>
      <c r="AF73" s="35"/>
      <c r="AG73" s="35"/>
      <c r="AH73" s="35"/>
      <c r="AI73" s="35"/>
      <c r="AJ73" s="35"/>
      <c r="AK73" s="35"/>
      <c r="AL73" s="35"/>
      <c r="AM73" s="35"/>
      <c r="AN73" s="35"/>
      <c r="AO73" s="35"/>
    </row>
    <row r="74" spans="1:41" ht="15.75" customHeight="1">
      <c r="A74" s="80"/>
      <c r="F74" s="81"/>
      <c r="AB74" s="35"/>
      <c r="AC74" s="35"/>
      <c r="AD74" s="35"/>
      <c r="AE74" s="35"/>
      <c r="AF74" s="35"/>
      <c r="AG74" s="35"/>
      <c r="AH74" s="35"/>
      <c r="AI74" s="35"/>
      <c r="AJ74" s="35"/>
      <c r="AK74" s="35"/>
      <c r="AL74" s="35"/>
      <c r="AM74" s="35"/>
      <c r="AN74" s="35"/>
      <c r="AO74" s="35"/>
    </row>
    <row r="75" spans="1:41" ht="15.75" customHeight="1">
      <c r="A75" s="80"/>
      <c r="F75" s="81"/>
      <c r="AB75" s="35"/>
      <c r="AC75" s="35"/>
      <c r="AD75" s="35"/>
      <c r="AE75" s="35"/>
      <c r="AF75" s="35"/>
      <c r="AG75" s="35"/>
      <c r="AH75" s="35"/>
      <c r="AI75" s="35"/>
      <c r="AJ75" s="35"/>
      <c r="AK75" s="35"/>
      <c r="AL75" s="35"/>
      <c r="AM75" s="35"/>
      <c r="AN75" s="35"/>
      <c r="AO75" s="35"/>
    </row>
    <row r="76" spans="1:41" ht="15.75" customHeight="1">
      <c r="A76" s="80"/>
      <c r="F76" s="81"/>
      <c r="AB76" s="35"/>
      <c r="AC76" s="35"/>
      <c r="AD76" s="35"/>
      <c r="AE76" s="35"/>
      <c r="AF76" s="35"/>
      <c r="AG76" s="35"/>
      <c r="AH76" s="35"/>
      <c r="AI76" s="35"/>
      <c r="AJ76" s="35"/>
      <c r="AK76" s="35"/>
      <c r="AL76" s="35"/>
      <c r="AM76" s="35"/>
      <c r="AN76" s="35"/>
      <c r="AO76" s="35"/>
    </row>
    <row r="77" spans="1:41" ht="15.75" customHeight="1">
      <c r="A77" s="80"/>
      <c r="F77" s="81"/>
      <c r="AB77" s="35"/>
      <c r="AC77" s="35"/>
      <c r="AD77" s="35"/>
      <c r="AE77" s="35"/>
      <c r="AF77" s="35"/>
      <c r="AG77" s="35"/>
      <c r="AH77" s="35"/>
      <c r="AI77" s="35"/>
      <c r="AJ77" s="35"/>
      <c r="AK77" s="35"/>
      <c r="AL77" s="35"/>
      <c r="AM77" s="35"/>
      <c r="AN77" s="35"/>
      <c r="AO77" s="35"/>
    </row>
    <row r="78" spans="1:41" ht="15.75" customHeight="1">
      <c r="A78" s="80"/>
      <c r="F78" s="81"/>
      <c r="AB78" s="35"/>
      <c r="AC78" s="35"/>
      <c r="AD78" s="35"/>
      <c r="AE78" s="35"/>
      <c r="AF78" s="35"/>
      <c r="AG78" s="35"/>
      <c r="AH78" s="35"/>
      <c r="AI78" s="35"/>
      <c r="AJ78" s="35"/>
      <c r="AK78" s="35"/>
      <c r="AL78" s="35"/>
      <c r="AM78" s="35"/>
      <c r="AN78" s="35"/>
      <c r="AO78" s="35"/>
    </row>
    <row r="79" spans="1:41" ht="15.75" customHeight="1">
      <c r="A79" s="80"/>
      <c r="F79" s="81"/>
      <c r="AB79" s="35"/>
      <c r="AC79" s="35"/>
      <c r="AD79" s="35"/>
      <c r="AE79" s="35"/>
      <c r="AF79" s="35"/>
      <c r="AG79" s="35"/>
      <c r="AH79" s="35"/>
      <c r="AI79" s="35"/>
      <c r="AJ79" s="35"/>
      <c r="AK79" s="35"/>
      <c r="AL79" s="35"/>
      <c r="AM79" s="35"/>
      <c r="AN79" s="35"/>
      <c r="AO79" s="35"/>
    </row>
    <row r="80" spans="1:41" ht="15.75" customHeight="1">
      <c r="A80" s="80"/>
      <c r="F80" s="81"/>
      <c r="AB80" s="35"/>
      <c r="AC80" s="35"/>
      <c r="AD80" s="35"/>
      <c r="AE80" s="35"/>
      <c r="AF80" s="35"/>
      <c r="AG80" s="35"/>
      <c r="AH80" s="35"/>
      <c r="AI80" s="35"/>
      <c r="AJ80" s="35"/>
      <c r="AK80" s="35"/>
      <c r="AL80" s="35"/>
      <c r="AM80" s="35"/>
      <c r="AN80" s="35"/>
      <c r="AO80" s="35"/>
    </row>
    <row r="81" spans="1:41" ht="15.75" customHeight="1">
      <c r="A81" s="80"/>
      <c r="F81" s="81"/>
      <c r="AB81" s="35"/>
      <c r="AC81" s="35"/>
      <c r="AD81" s="35"/>
      <c r="AE81" s="35"/>
      <c r="AF81" s="35"/>
      <c r="AG81" s="35"/>
      <c r="AH81" s="35"/>
      <c r="AI81" s="35"/>
      <c r="AJ81" s="35"/>
      <c r="AK81" s="35"/>
      <c r="AL81" s="35"/>
      <c r="AM81" s="35"/>
      <c r="AN81" s="35"/>
      <c r="AO81" s="35"/>
    </row>
    <row r="82" spans="1:41" ht="15.75" customHeight="1">
      <c r="A82" s="80"/>
      <c r="F82" s="81"/>
      <c r="AB82" s="35"/>
      <c r="AC82" s="35"/>
      <c r="AD82" s="35"/>
      <c r="AE82" s="35"/>
      <c r="AF82" s="35"/>
      <c r="AG82" s="35"/>
      <c r="AH82" s="35"/>
      <c r="AI82" s="35"/>
      <c r="AJ82" s="35"/>
      <c r="AK82" s="35"/>
      <c r="AL82" s="35"/>
      <c r="AM82" s="35"/>
      <c r="AN82" s="35"/>
      <c r="AO82" s="35"/>
    </row>
    <row r="83" spans="1:41" ht="15.75" customHeight="1">
      <c r="A83" s="80"/>
      <c r="F83" s="81"/>
      <c r="AB83" s="35"/>
      <c r="AC83" s="35"/>
      <c r="AD83" s="35"/>
      <c r="AE83" s="35"/>
      <c r="AF83" s="35"/>
      <c r="AG83" s="35"/>
      <c r="AH83" s="35"/>
      <c r="AI83" s="35"/>
      <c r="AJ83" s="35"/>
      <c r="AK83" s="35"/>
      <c r="AL83" s="35"/>
      <c r="AM83" s="35"/>
      <c r="AN83" s="35"/>
      <c r="AO83" s="35"/>
    </row>
    <row r="84" spans="1:41" ht="15.75" customHeight="1">
      <c r="A84" s="80"/>
      <c r="F84" s="81"/>
      <c r="AB84" s="35"/>
      <c r="AC84" s="35"/>
      <c r="AD84" s="35"/>
      <c r="AE84" s="35"/>
      <c r="AF84" s="35"/>
      <c r="AG84" s="35"/>
      <c r="AH84" s="35"/>
      <c r="AI84" s="35"/>
      <c r="AJ84" s="35"/>
      <c r="AK84" s="35"/>
      <c r="AL84" s="35"/>
      <c r="AM84" s="35"/>
      <c r="AN84" s="35"/>
      <c r="AO84" s="35"/>
    </row>
    <row r="85" spans="1:41" ht="15.75" customHeight="1">
      <c r="A85" s="80"/>
      <c r="F85" s="81"/>
      <c r="AB85" s="35"/>
      <c r="AC85" s="35"/>
      <c r="AD85" s="35"/>
      <c r="AE85" s="35"/>
      <c r="AF85" s="35"/>
      <c r="AG85" s="35"/>
      <c r="AH85" s="35"/>
      <c r="AI85" s="35"/>
      <c r="AJ85" s="35"/>
      <c r="AK85" s="35"/>
      <c r="AL85" s="35"/>
      <c r="AM85" s="35"/>
      <c r="AN85" s="35"/>
      <c r="AO85" s="35"/>
    </row>
    <row r="86" spans="1:41" ht="15.75" customHeight="1">
      <c r="A86" s="80"/>
      <c r="F86" s="81"/>
      <c r="AB86" s="35"/>
      <c r="AC86" s="35"/>
      <c r="AD86" s="35"/>
      <c r="AE86" s="35"/>
      <c r="AF86" s="35"/>
      <c r="AG86" s="35"/>
      <c r="AH86" s="35"/>
      <c r="AI86" s="35"/>
      <c r="AJ86" s="35"/>
      <c r="AK86" s="35"/>
      <c r="AL86" s="35"/>
      <c r="AM86" s="35"/>
      <c r="AN86" s="35"/>
      <c r="AO86" s="35"/>
    </row>
    <row r="87" spans="1:41" ht="15.75" customHeight="1">
      <c r="A87" s="80"/>
      <c r="F87" s="81"/>
      <c r="AB87" s="35"/>
      <c r="AC87" s="35"/>
      <c r="AD87" s="35"/>
      <c r="AE87" s="35"/>
      <c r="AF87" s="35"/>
      <c r="AG87" s="35"/>
      <c r="AH87" s="35"/>
      <c r="AI87" s="35"/>
      <c r="AJ87" s="35"/>
      <c r="AK87" s="35"/>
      <c r="AL87" s="35"/>
      <c r="AM87" s="35"/>
      <c r="AN87" s="35"/>
      <c r="AO87" s="35"/>
    </row>
    <row r="88" spans="1:41" ht="15.75" customHeight="1">
      <c r="A88" s="80"/>
      <c r="F88" s="81"/>
      <c r="AB88" s="35"/>
      <c r="AC88" s="35"/>
      <c r="AD88" s="35"/>
      <c r="AE88" s="35"/>
      <c r="AF88" s="35"/>
      <c r="AG88" s="35"/>
      <c r="AH88" s="35"/>
      <c r="AI88" s="35"/>
      <c r="AJ88" s="35"/>
      <c r="AK88" s="35"/>
      <c r="AL88" s="35"/>
      <c r="AM88" s="35"/>
      <c r="AN88" s="35"/>
      <c r="AO88" s="35"/>
    </row>
    <row r="89" spans="1:41" ht="15.75" customHeight="1">
      <c r="A89" s="80"/>
      <c r="F89" s="81"/>
      <c r="AB89" s="35"/>
      <c r="AC89" s="35"/>
      <c r="AD89" s="35"/>
      <c r="AE89" s="35"/>
      <c r="AF89" s="35"/>
      <c r="AG89" s="35"/>
      <c r="AH89" s="35"/>
      <c r="AI89" s="35"/>
      <c r="AJ89" s="35"/>
      <c r="AK89" s="35"/>
      <c r="AL89" s="35"/>
      <c r="AM89" s="35"/>
      <c r="AN89" s="35"/>
      <c r="AO89" s="35"/>
    </row>
    <row r="90" spans="1:41" ht="15.75" customHeight="1">
      <c r="A90" s="80"/>
      <c r="F90" s="81"/>
      <c r="AB90" s="35"/>
      <c r="AC90" s="35"/>
      <c r="AD90" s="35"/>
      <c r="AE90" s="35"/>
      <c r="AF90" s="35"/>
      <c r="AG90" s="35"/>
      <c r="AH90" s="35"/>
      <c r="AI90" s="35"/>
      <c r="AJ90" s="35"/>
      <c r="AK90" s="35"/>
      <c r="AL90" s="35"/>
      <c r="AM90" s="35"/>
      <c r="AN90" s="35"/>
      <c r="AO90" s="35"/>
    </row>
    <row r="91" spans="1:41" ht="15.75" customHeight="1">
      <c r="A91" s="80"/>
      <c r="F91" s="81"/>
      <c r="AB91" s="35"/>
      <c r="AC91" s="35"/>
      <c r="AD91" s="35"/>
      <c r="AE91" s="35"/>
      <c r="AF91" s="35"/>
      <c r="AG91" s="35"/>
      <c r="AH91" s="35"/>
      <c r="AI91" s="35"/>
      <c r="AJ91" s="35"/>
      <c r="AK91" s="35"/>
      <c r="AL91" s="35"/>
      <c r="AM91" s="35"/>
      <c r="AN91" s="35"/>
      <c r="AO91" s="35"/>
    </row>
    <row r="92" spans="1:41" ht="15.75" customHeight="1">
      <c r="A92" s="80"/>
      <c r="F92" s="81"/>
      <c r="AB92" s="35"/>
      <c r="AC92" s="35"/>
      <c r="AD92" s="35"/>
      <c r="AE92" s="35"/>
      <c r="AF92" s="35"/>
      <c r="AG92" s="35"/>
      <c r="AH92" s="35"/>
      <c r="AI92" s="35"/>
      <c r="AJ92" s="35"/>
      <c r="AK92" s="35"/>
      <c r="AL92" s="35"/>
      <c r="AM92" s="35"/>
      <c r="AN92" s="35"/>
      <c r="AO92" s="35"/>
    </row>
    <row r="93" spans="1:41" ht="15.75" customHeight="1">
      <c r="A93" s="80"/>
      <c r="F93" s="81"/>
      <c r="AB93" s="35"/>
      <c r="AC93" s="35"/>
      <c r="AD93" s="35"/>
      <c r="AE93" s="35"/>
      <c r="AF93" s="35"/>
      <c r="AG93" s="35"/>
      <c r="AH93" s="35"/>
      <c r="AI93" s="35"/>
      <c r="AJ93" s="35"/>
      <c r="AK93" s="35"/>
      <c r="AL93" s="35"/>
      <c r="AM93" s="35"/>
      <c r="AN93" s="35"/>
      <c r="AO93" s="35"/>
    </row>
    <row r="94" spans="1:41" ht="15.75" customHeight="1">
      <c r="A94" s="80"/>
      <c r="F94" s="81"/>
      <c r="AB94" s="35"/>
      <c r="AC94" s="35"/>
      <c r="AD94" s="35"/>
      <c r="AE94" s="35"/>
      <c r="AF94" s="35"/>
      <c r="AG94" s="35"/>
      <c r="AH94" s="35"/>
      <c r="AI94" s="35"/>
      <c r="AJ94" s="35"/>
      <c r="AK94" s="35"/>
      <c r="AL94" s="35"/>
      <c r="AM94" s="35"/>
      <c r="AN94" s="35"/>
      <c r="AO94" s="35"/>
    </row>
    <row r="95" spans="1:41" ht="15.75" customHeight="1">
      <c r="A95" s="80"/>
      <c r="F95" s="81"/>
      <c r="AB95" s="35"/>
      <c r="AC95" s="35"/>
      <c r="AD95" s="35"/>
      <c r="AE95" s="35"/>
      <c r="AF95" s="35"/>
      <c r="AG95" s="35"/>
      <c r="AH95" s="35"/>
      <c r="AI95" s="35"/>
      <c r="AJ95" s="35"/>
      <c r="AK95" s="35"/>
      <c r="AL95" s="35"/>
      <c r="AM95" s="35"/>
      <c r="AN95" s="35"/>
      <c r="AO95" s="35"/>
    </row>
    <row r="96" spans="1:41" ht="15.75" customHeight="1">
      <c r="A96" s="80"/>
      <c r="F96" s="81"/>
      <c r="AB96" s="35"/>
      <c r="AC96" s="35"/>
      <c r="AD96" s="35"/>
      <c r="AE96" s="35"/>
      <c r="AF96" s="35"/>
      <c r="AG96" s="35"/>
      <c r="AH96" s="35"/>
      <c r="AI96" s="35"/>
      <c r="AJ96" s="35"/>
      <c r="AK96" s="35"/>
      <c r="AL96" s="35"/>
      <c r="AM96" s="35"/>
      <c r="AN96" s="35"/>
      <c r="AO96" s="35"/>
    </row>
    <row r="97" spans="1:41" ht="15.75" customHeight="1">
      <c r="A97" s="80"/>
      <c r="F97" s="81"/>
      <c r="AB97" s="35"/>
      <c r="AC97" s="35"/>
      <c r="AD97" s="35"/>
      <c r="AE97" s="35"/>
      <c r="AF97" s="35"/>
      <c r="AG97" s="35"/>
      <c r="AH97" s="35"/>
      <c r="AI97" s="35"/>
      <c r="AJ97" s="35"/>
      <c r="AK97" s="35"/>
      <c r="AL97" s="35"/>
      <c r="AM97" s="35"/>
      <c r="AN97" s="35"/>
      <c r="AO97" s="35"/>
    </row>
    <row r="98" spans="1:41" ht="15.75" customHeight="1">
      <c r="A98" s="80"/>
      <c r="F98" s="81"/>
      <c r="AB98" s="35"/>
      <c r="AC98" s="35"/>
      <c r="AD98" s="35"/>
      <c r="AE98" s="35"/>
      <c r="AF98" s="35"/>
      <c r="AG98" s="35"/>
      <c r="AH98" s="35"/>
      <c r="AI98" s="35"/>
      <c r="AJ98" s="35"/>
      <c r="AK98" s="35"/>
      <c r="AL98" s="35"/>
      <c r="AM98" s="35"/>
      <c r="AN98" s="35"/>
      <c r="AO98" s="35"/>
    </row>
    <row r="99" spans="1:41" ht="15.75" customHeight="1">
      <c r="A99" s="80"/>
      <c r="F99" s="81"/>
      <c r="AB99" s="35"/>
      <c r="AC99" s="35"/>
      <c r="AD99" s="35"/>
      <c r="AE99" s="35"/>
      <c r="AF99" s="35"/>
      <c r="AG99" s="35"/>
      <c r="AH99" s="35"/>
      <c r="AI99" s="35"/>
      <c r="AJ99" s="35"/>
      <c r="AK99" s="35"/>
      <c r="AL99" s="35"/>
      <c r="AM99" s="35"/>
      <c r="AN99" s="35"/>
      <c r="AO99" s="35"/>
    </row>
    <row r="100" spans="1:41" ht="15.75" customHeight="1">
      <c r="A100" s="74"/>
      <c r="F100" s="11"/>
      <c r="AB100" s="35"/>
      <c r="AC100" s="35"/>
      <c r="AD100" s="35"/>
      <c r="AE100" s="35"/>
      <c r="AF100" s="35"/>
      <c r="AG100" s="35"/>
      <c r="AH100" s="35"/>
      <c r="AI100" s="35"/>
      <c r="AJ100" s="35"/>
      <c r="AK100" s="35"/>
      <c r="AL100" s="35"/>
      <c r="AM100" s="35"/>
      <c r="AN100" s="35"/>
      <c r="AO100" s="35"/>
    </row>
    <row r="101" spans="1:41" ht="15.75" customHeight="1">
      <c r="A101" s="74"/>
      <c r="F101" s="11"/>
      <c r="AB101" s="35"/>
      <c r="AC101" s="35"/>
      <c r="AD101" s="35"/>
      <c r="AE101" s="35"/>
      <c r="AF101" s="35"/>
      <c r="AG101" s="35"/>
      <c r="AH101" s="35"/>
      <c r="AI101" s="35"/>
      <c r="AJ101" s="35"/>
      <c r="AK101" s="35"/>
      <c r="AL101" s="35"/>
      <c r="AM101" s="35"/>
      <c r="AN101" s="35"/>
      <c r="AO101" s="35"/>
    </row>
    <row r="102" spans="1:41" ht="15.75" customHeight="1">
      <c r="A102" s="74"/>
      <c r="F102" s="11"/>
      <c r="AB102" s="35"/>
      <c r="AC102" s="35"/>
      <c r="AD102" s="35"/>
      <c r="AE102" s="35"/>
      <c r="AF102" s="35"/>
      <c r="AG102" s="35"/>
      <c r="AH102" s="35"/>
      <c r="AI102" s="35"/>
      <c r="AJ102" s="35"/>
      <c r="AK102" s="35"/>
      <c r="AL102" s="35"/>
      <c r="AM102" s="35"/>
      <c r="AN102" s="35"/>
      <c r="AO102" s="35"/>
    </row>
    <row r="103" spans="1:41" ht="15.75" customHeight="1">
      <c r="A103" s="74"/>
      <c r="F103" s="11"/>
      <c r="AB103" s="35"/>
      <c r="AC103" s="35"/>
      <c r="AD103" s="35"/>
      <c r="AE103" s="35"/>
      <c r="AF103" s="35"/>
      <c r="AG103" s="35"/>
      <c r="AH103" s="35"/>
      <c r="AI103" s="35"/>
      <c r="AJ103" s="35"/>
      <c r="AK103" s="35"/>
      <c r="AL103" s="35"/>
      <c r="AM103" s="35"/>
      <c r="AN103" s="35"/>
      <c r="AO103" s="35"/>
    </row>
    <row r="104" spans="1:41" ht="15.75" customHeight="1">
      <c r="A104" s="74"/>
      <c r="F104" s="11"/>
      <c r="AB104" s="35"/>
      <c r="AC104" s="35"/>
      <c r="AD104" s="35"/>
      <c r="AE104" s="35"/>
      <c r="AF104" s="35"/>
      <c r="AG104" s="35"/>
      <c r="AH104" s="35"/>
      <c r="AI104" s="35"/>
      <c r="AJ104" s="35"/>
      <c r="AK104" s="35"/>
      <c r="AL104" s="35"/>
      <c r="AM104" s="35"/>
      <c r="AN104" s="35"/>
      <c r="AO104" s="35"/>
    </row>
    <row r="105" spans="1:41" ht="15.75" customHeight="1">
      <c r="A105" s="74"/>
      <c r="F105" s="11"/>
      <c r="AB105" s="35"/>
      <c r="AC105" s="35"/>
      <c r="AD105" s="35"/>
      <c r="AE105" s="35"/>
      <c r="AF105" s="35"/>
      <c r="AG105" s="35"/>
      <c r="AH105" s="35"/>
      <c r="AI105" s="35"/>
      <c r="AJ105" s="35"/>
      <c r="AK105" s="35"/>
      <c r="AL105" s="35"/>
      <c r="AM105" s="35"/>
      <c r="AN105" s="35"/>
      <c r="AO105" s="35"/>
    </row>
    <row r="106" spans="1:41" ht="15.75" customHeight="1">
      <c r="A106" s="74"/>
      <c r="F106" s="11"/>
      <c r="AB106" s="35"/>
      <c r="AC106" s="35"/>
      <c r="AD106" s="35"/>
      <c r="AE106" s="35"/>
      <c r="AF106" s="35"/>
      <c r="AG106" s="35"/>
      <c r="AH106" s="35"/>
      <c r="AI106" s="35"/>
      <c r="AJ106" s="35"/>
      <c r="AK106" s="35"/>
      <c r="AL106" s="35"/>
      <c r="AM106" s="35"/>
      <c r="AN106" s="35"/>
      <c r="AO106" s="35"/>
    </row>
    <row r="107" spans="1:41" ht="15.75" customHeight="1">
      <c r="A107" s="74"/>
      <c r="F107" s="11"/>
      <c r="AB107" s="35"/>
      <c r="AC107" s="35"/>
      <c r="AD107" s="35"/>
      <c r="AE107" s="35"/>
      <c r="AF107" s="35"/>
      <c r="AG107" s="35"/>
      <c r="AH107" s="35"/>
      <c r="AI107" s="35"/>
      <c r="AJ107" s="35"/>
      <c r="AK107" s="35"/>
      <c r="AL107" s="35"/>
      <c r="AM107" s="35"/>
      <c r="AN107" s="35"/>
      <c r="AO107" s="35"/>
    </row>
    <row r="108" spans="1:41" ht="15.75" customHeight="1">
      <c r="A108" s="74"/>
      <c r="F108" s="11"/>
      <c r="AB108" s="35"/>
      <c r="AC108" s="35"/>
      <c r="AD108" s="35"/>
      <c r="AE108" s="35"/>
      <c r="AF108" s="35"/>
      <c r="AG108" s="35"/>
      <c r="AH108" s="35"/>
      <c r="AI108" s="35"/>
      <c r="AJ108" s="35"/>
      <c r="AK108" s="35"/>
      <c r="AL108" s="35"/>
      <c r="AM108" s="35"/>
      <c r="AN108" s="35"/>
      <c r="AO108" s="35"/>
    </row>
    <row r="109" spans="1:41" ht="15.75" customHeight="1">
      <c r="A109" s="74"/>
      <c r="F109" s="11"/>
      <c r="AB109" s="35"/>
      <c r="AC109" s="35"/>
      <c r="AD109" s="35"/>
      <c r="AE109" s="35"/>
      <c r="AF109" s="35"/>
      <c r="AG109" s="35"/>
      <c r="AH109" s="35"/>
      <c r="AI109" s="35"/>
      <c r="AJ109" s="35"/>
      <c r="AK109" s="35"/>
      <c r="AL109" s="35"/>
      <c r="AM109" s="35"/>
      <c r="AN109" s="35"/>
      <c r="AO109" s="35"/>
    </row>
    <row r="110" spans="1:41" ht="15.75" customHeight="1">
      <c r="A110" s="74"/>
      <c r="F110" s="11"/>
      <c r="AB110" s="35"/>
      <c r="AC110" s="35"/>
      <c r="AD110" s="35"/>
      <c r="AE110" s="35"/>
      <c r="AF110" s="35"/>
      <c r="AG110" s="35"/>
      <c r="AH110" s="35"/>
      <c r="AI110" s="35"/>
      <c r="AJ110" s="35"/>
      <c r="AK110" s="35"/>
      <c r="AL110" s="35"/>
      <c r="AM110" s="35"/>
      <c r="AN110" s="35"/>
      <c r="AO110" s="35"/>
    </row>
    <row r="111" spans="1:41" ht="15.75" customHeight="1">
      <c r="A111" s="71"/>
      <c r="F111" s="82"/>
      <c r="AB111" s="35"/>
      <c r="AC111" s="35"/>
      <c r="AD111" s="35"/>
      <c r="AE111" s="35"/>
      <c r="AF111" s="35"/>
      <c r="AG111" s="35"/>
      <c r="AH111" s="35"/>
      <c r="AI111" s="35"/>
      <c r="AJ111" s="35"/>
      <c r="AK111" s="35"/>
      <c r="AL111" s="35"/>
      <c r="AM111" s="35"/>
      <c r="AN111" s="35"/>
      <c r="AO111" s="35"/>
    </row>
    <row r="112" spans="1:41" ht="13">
      <c r="A112" s="71"/>
      <c r="F112" s="82"/>
      <c r="G112" s="75"/>
      <c r="H112" s="76"/>
      <c r="I112" s="75"/>
      <c r="J112" s="75"/>
      <c r="AB112" s="35"/>
      <c r="AC112" s="35"/>
      <c r="AD112" s="35"/>
      <c r="AE112" s="35"/>
      <c r="AF112" s="35"/>
      <c r="AG112" s="35"/>
      <c r="AH112" s="35"/>
      <c r="AI112" s="35"/>
      <c r="AJ112" s="35"/>
      <c r="AK112" s="35"/>
      <c r="AL112" s="35"/>
      <c r="AM112" s="35"/>
      <c r="AN112" s="35"/>
      <c r="AO112" s="35"/>
    </row>
    <row r="113" spans="1:41" ht="13">
      <c r="A113" s="71"/>
      <c r="F113" s="82"/>
      <c r="G113" s="75"/>
      <c r="H113" s="76"/>
      <c r="I113" s="75"/>
      <c r="J113" s="75"/>
      <c r="AB113" s="35"/>
      <c r="AC113" s="35"/>
      <c r="AD113" s="35"/>
      <c r="AE113" s="35"/>
      <c r="AF113" s="35"/>
      <c r="AG113" s="35"/>
      <c r="AH113" s="35"/>
      <c r="AI113" s="35"/>
      <c r="AJ113" s="35"/>
      <c r="AK113" s="35"/>
      <c r="AL113" s="35"/>
      <c r="AM113" s="35"/>
      <c r="AN113" s="35"/>
      <c r="AO113" s="35"/>
    </row>
    <row r="114" spans="1:41" ht="13">
      <c r="A114" s="71"/>
      <c r="E114" s="82"/>
      <c r="F114" s="75"/>
      <c r="G114" s="76"/>
      <c r="H114" s="75"/>
      <c r="I114" s="75"/>
      <c r="AA114" s="35"/>
      <c r="AB114" s="35"/>
      <c r="AC114" s="35"/>
      <c r="AD114" s="35"/>
      <c r="AE114" s="35"/>
      <c r="AF114" s="35"/>
      <c r="AG114" s="35"/>
      <c r="AH114" s="35"/>
      <c r="AI114" s="35"/>
      <c r="AJ114" s="35"/>
      <c r="AK114" s="35"/>
      <c r="AL114" s="35"/>
      <c r="AM114" s="35"/>
      <c r="AN114" s="35"/>
      <c r="AO114" s="35"/>
    </row>
    <row r="115" spans="1:41" ht="13">
      <c r="A115" s="71"/>
      <c r="E115" s="82"/>
      <c r="F115" s="75"/>
      <c r="G115" s="76"/>
      <c r="H115" s="75"/>
      <c r="I115" s="75"/>
      <c r="AA115" s="35"/>
      <c r="AB115" s="35"/>
      <c r="AC115" s="35"/>
      <c r="AD115" s="35"/>
      <c r="AE115" s="35"/>
      <c r="AF115" s="35"/>
      <c r="AG115" s="35"/>
      <c r="AH115" s="35"/>
      <c r="AI115" s="35"/>
      <c r="AJ115" s="35"/>
      <c r="AK115" s="35"/>
      <c r="AL115" s="35"/>
      <c r="AM115" s="35"/>
      <c r="AN115" s="35"/>
      <c r="AO115" s="35"/>
    </row>
    <row r="116" spans="1:41" ht="13">
      <c r="A116" s="71"/>
      <c r="B116" s="72"/>
      <c r="AA116" s="35"/>
      <c r="AB116" s="35"/>
      <c r="AC116" s="35"/>
      <c r="AD116" s="35"/>
      <c r="AE116" s="35"/>
      <c r="AF116" s="35"/>
      <c r="AG116" s="35"/>
      <c r="AH116" s="35"/>
      <c r="AI116" s="35"/>
      <c r="AJ116" s="35"/>
      <c r="AK116" s="35"/>
      <c r="AL116" s="35"/>
      <c r="AM116" s="35"/>
      <c r="AN116" s="35"/>
      <c r="AO116" s="35"/>
    </row>
    <row r="117" spans="1:41" ht="13">
      <c r="A117" s="71"/>
      <c r="B117" s="72"/>
      <c r="AA117" s="35"/>
      <c r="AB117" s="35"/>
      <c r="AC117" s="35"/>
      <c r="AD117" s="35"/>
      <c r="AE117" s="35"/>
      <c r="AF117" s="35"/>
      <c r="AG117" s="35"/>
      <c r="AH117" s="35"/>
      <c r="AI117" s="35"/>
      <c r="AJ117" s="35"/>
      <c r="AK117" s="35"/>
      <c r="AL117" s="35"/>
      <c r="AM117" s="35"/>
      <c r="AN117" s="35"/>
      <c r="AO117" s="35"/>
    </row>
    <row r="118" spans="1:41" ht="13">
      <c r="A118" s="73"/>
      <c r="B118" s="2"/>
      <c r="C118" s="4"/>
      <c r="D118" s="2"/>
      <c r="E118" s="3"/>
      <c r="AA118" s="35"/>
      <c r="AB118" s="35"/>
      <c r="AC118" s="35"/>
      <c r="AD118" s="35"/>
      <c r="AE118" s="35"/>
      <c r="AF118" s="35"/>
      <c r="AG118" s="35"/>
      <c r="AH118" s="35"/>
      <c r="AI118" s="35"/>
      <c r="AJ118" s="35"/>
      <c r="AK118" s="35"/>
      <c r="AL118" s="35"/>
      <c r="AM118" s="35"/>
      <c r="AN118" s="35"/>
      <c r="AO118" s="35"/>
    </row>
    <row r="119" spans="1:41" ht="13">
      <c r="A119" s="78"/>
      <c r="B119" s="83"/>
      <c r="C119" s="15"/>
      <c r="D119" s="84"/>
      <c r="E119" s="79"/>
      <c r="F119" s="75"/>
      <c r="G119" s="76"/>
      <c r="H119" s="75"/>
      <c r="I119" s="75"/>
      <c r="O119" s="8"/>
      <c r="P119" s="9"/>
      <c r="Q119" s="15"/>
      <c r="R119" s="8"/>
      <c r="S119" s="14"/>
      <c r="T119" s="75"/>
      <c r="U119" s="76"/>
      <c r="V119" s="75"/>
      <c r="W119" s="76"/>
      <c r="AA119" s="35"/>
      <c r="AB119" s="35"/>
      <c r="AC119" s="35"/>
      <c r="AD119" s="35"/>
      <c r="AE119" s="35"/>
      <c r="AF119" s="35"/>
      <c r="AG119" s="35"/>
      <c r="AH119" s="35"/>
      <c r="AI119" s="35"/>
      <c r="AJ119" s="35"/>
      <c r="AK119" s="35"/>
      <c r="AL119" s="35"/>
      <c r="AM119" s="35"/>
      <c r="AN119" s="35"/>
      <c r="AO119" s="35"/>
    </row>
    <row r="120" spans="1:41" ht="13">
      <c r="A120" s="78"/>
      <c r="B120" s="83"/>
      <c r="C120" s="15"/>
      <c r="D120" s="84"/>
      <c r="E120" s="79"/>
      <c r="F120" s="75"/>
      <c r="G120" s="76"/>
      <c r="H120" s="75"/>
      <c r="I120" s="75"/>
      <c r="O120" s="8"/>
      <c r="P120" s="9"/>
      <c r="Q120" s="15"/>
      <c r="R120" s="8"/>
      <c r="S120" s="14"/>
      <c r="T120" s="75"/>
      <c r="U120" s="76"/>
      <c r="V120" s="75"/>
      <c r="W120" s="76"/>
      <c r="AA120" s="35"/>
      <c r="AB120" s="35"/>
      <c r="AC120" s="35"/>
      <c r="AD120" s="35"/>
      <c r="AE120" s="35"/>
      <c r="AF120" s="35"/>
      <c r="AG120" s="35"/>
      <c r="AH120" s="35"/>
      <c r="AI120" s="35"/>
      <c r="AJ120" s="35"/>
      <c r="AK120" s="35"/>
      <c r="AL120" s="35"/>
      <c r="AM120" s="35"/>
      <c r="AN120" s="35"/>
      <c r="AO120" s="35"/>
    </row>
    <row r="121" spans="1:41" ht="13">
      <c r="A121" s="78"/>
      <c r="B121" s="83"/>
      <c r="C121" s="15"/>
      <c r="D121" s="84"/>
      <c r="E121" s="79"/>
      <c r="F121" s="75"/>
      <c r="G121" s="76"/>
      <c r="H121" s="75"/>
      <c r="I121" s="75"/>
      <c r="O121" s="8"/>
      <c r="P121" s="9"/>
      <c r="Q121" s="15"/>
      <c r="R121" s="8"/>
      <c r="S121" s="14"/>
      <c r="T121" s="75"/>
      <c r="U121" s="76"/>
      <c r="V121" s="75"/>
      <c r="W121" s="76"/>
      <c r="AA121" s="35"/>
      <c r="AB121" s="35"/>
      <c r="AC121" s="35"/>
      <c r="AD121" s="35"/>
      <c r="AE121" s="35"/>
      <c r="AF121" s="35"/>
      <c r="AG121" s="35"/>
      <c r="AH121" s="35"/>
      <c r="AI121" s="35"/>
      <c r="AJ121" s="35"/>
      <c r="AK121" s="35"/>
      <c r="AL121" s="35"/>
      <c r="AM121" s="35"/>
      <c r="AN121" s="35"/>
      <c r="AO121" s="35"/>
    </row>
    <row r="122" spans="1:41" ht="13">
      <c r="A122" s="78"/>
      <c r="B122" s="83"/>
      <c r="C122" s="15"/>
      <c r="D122" s="84"/>
      <c r="E122" s="79"/>
      <c r="F122" s="75"/>
      <c r="G122" s="76"/>
      <c r="H122" s="75"/>
      <c r="I122" s="75"/>
      <c r="O122" s="8"/>
      <c r="P122" s="9"/>
      <c r="Q122" s="15"/>
      <c r="R122" s="8"/>
      <c r="S122" s="14"/>
      <c r="T122" s="75"/>
      <c r="U122" s="76"/>
      <c r="V122" s="75"/>
      <c r="W122" s="76"/>
      <c r="AA122" s="35"/>
      <c r="AB122" s="35"/>
      <c r="AC122" s="35"/>
      <c r="AD122" s="35"/>
      <c r="AE122" s="35"/>
      <c r="AF122" s="35"/>
      <c r="AG122" s="35"/>
      <c r="AH122" s="35"/>
      <c r="AI122" s="35"/>
      <c r="AJ122" s="35"/>
      <c r="AK122" s="35"/>
      <c r="AL122" s="35"/>
      <c r="AM122" s="35"/>
      <c r="AN122" s="35"/>
      <c r="AO122" s="35"/>
    </row>
    <row r="123" spans="1:41" ht="13">
      <c r="A123" s="78"/>
      <c r="B123" s="83"/>
      <c r="C123" s="15"/>
      <c r="D123" s="84"/>
      <c r="E123" s="79"/>
      <c r="F123" s="75"/>
      <c r="G123" s="76"/>
      <c r="H123" s="75"/>
      <c r="I123" s="75"/>
      <c r="O123" s="8"/>
      <c r="P123" s="9"/>
      <c r="Q123" s="15"/>
      <c r="R123" s="8"/>
      <c r="S123" s="14"/>
      <c r="T123" s="75"/>
      <c r="U123" s="76"/>
      <c r="V123" s="75"/>
      <c r="W123" s="76"/>
      <c r="AA123" s="35"/>
      <c r="AB123" s="35"/>
      <c r="AC123" s="35"/>
      <c r="AD123" s="35"/>
      <c r="AE123" s="35"/>
      <c r="AF123" s="35"/>
      <c r="AG123" s="35"/>
      <c r="AH123" s="35"/>
      <c r="AI123" s="35"/>
      <c r="AJ123" s="35"/>
      <c r="AK123" s="35"/>
      <c r="AL123" s="35"/>
      <c r="AM123" s="35"/>
      <c r="AN123" s="35"/>
      <c r="AO123" s="35"/>
    </row>
    <row r="124" spans="1:41" ht="13">
      <c r="A124" s="78"/>
      <c r="B124" s="83"/>
      <c r="C124" s="15"/>
      <c r="D124" s="84"/>
      <c r="E124" s="79"/>
      <c r="F124" s="75"/>
      <c r="G124" s="76"/>
      <c r="H124" s="75"/>
      <c r="I124" s="75"/>
      <c r="O124" s="8"/>
      <c r="P124" s="9"/>
      <c r="Q124" s="15"/>
      <c r="R124" s="8"/>
      <c r="S124" s="14"/>
      <c r="T124" s="75"/>
      <c r="U124" s="76"/>
      <c r="V124" s="75"/>
      <c r="W124" s="76"/>
      <c r="AA124" s="35"/>
      <c r="AB124" s="35"/>
      <c r="AC124" s="35"/>
      <c r="AD124" s="35"/>
      <c r="AE124" s="35"/>
      <c r="AF124" s="35"/>
      <c r="AG124" s="35"/>
      <c r="AH124" s="35"/>
      <c r="AI124" s="35"/>
      <c r="AJ124" s="35"/>
      <c r="AK124" s="35"/>
      <c r="AL124" s="35"/>
      <c r="AM124" s="35"/>
      <c r="AN124" s="35"/>
      <c r="AO124" s="35"/>
    </row>
    <row r="125" spans="1:41" ht="13">
      <c r="A125" s="78"/>
      <c r="B125" s="83"/>
      <c r="C125" s="15"/>
      <c r="D125" s="84"/>
      <c r="E125" s="79"/>
      <c r="F125" s="75"/>
      <c r="G125" s="76"/>
      <c r="H125" s="75"/>
      <c r="I125" s="75"/>
      <c r="O125" s="8"/>
      <c r="P125" s="9"/>
      <c r="Q125" s="15"/>
      <c r="R125" s="8"/>
      <c r="S125" s="14"/>
      <c r="T125" s="75"/>
      <c r="U125" s="76"/>
      <c r="V125" s="75"/>
      <c r="W125" s="76"/>
      <c r="AA125" s="35"/>
      <c r="AB125" s="35"/>
      <c r="AC125" s="35"/>
      <c r="AD125" s="35"/>
      <c r="AE125" s="35"/>
      <c r="AF125" s="35"/>
      <c r="AG125" s="35"/>
      <c r="AH125" s="35"/>
      <c r="AI125" s="35"/>
      <c r="AJ125" s="35"/>
      <c r="AK125" s="35"/>
      <c r="AL125" s="35"/>
      <c r="AM125" s="35"/>
      <c r="AN125" s="35"/>
      <c r="AO125" s="35"/>
    </row>
    <row r="126" spans="1:41" ht="13">
      <c r="A126" s="71"/>
      <c r="E126" s="82"/>
      <c r="F126" s="75"/>
      <c r="G126" s="76"/>
      <c r="H126" s="75"/>
      <c r="I126" s="75"/>
      <c r="O126" s="8"/>
      <c r="P126" s="9"/>
      <c r="Q126" s="15"/>
      <c r="R126" s="8"/>
      <c r="S126" s="14"/>
      <c r="T126" s="75"/>
      <c r="U126" s="76"/>
      <c r="V126" s="75"/>
      <c r="W126" s="76"/>
      <c r="AA126" s="35"/>
      <c r="AB126" s="35"/>
      <c r="AC126" s="35"/>
      <c r="AD126" s="35"/>
      <c r="AE126" s="35"/>
      <c r="AF126" s="35"/>
      <c r="AG126" s="35"/>
      <c r="AH126" s="35"/>
      <c r="AI126" s="35"/>
      <c r="AJ126" s="35"/>
      <c r="AK126" s="35"/>
      <c r="AL126" s="35"/>
      <c r="AM126" s="35"/>
      <c r="AN126" s="35"/>
      <c r="AO126" s="35"/>
    </row>
    <row r="127" spans="1:41" ht="13">
      <c r="A127" s="71"/>
      <c r="E127" s="82"/>
      <c r="F127" s="75"/>
      <c r="G127" s="76"/>
      <c r="H127" s="75"/>
      <c r="I127" s="75"/>
      <c r="O127" s="8"/>
      <c r="P127" s="9"/>
      <c r="Q127" s="15"/>
      <c r="R127" s="8"/>
      <c r="S127" s="14"/>
      <c r="T127" s="75"/>
      <c r="U127" s="76"/>
      <c r="V127" s="75"/>
      <c r="W127" s="76"/>
      <c r="AA127" s="35"/>
      <c r="AB127" s="35"/>
      <c r="AC127" s="35"/>
      <c r="AD127" s="35"/>
      <c r="AE127" s="35"/>
      <c r="AF127" s="35"/>
      <c r="AG127" s="35"/>
      <c r="AH127" s="35"/>
      <c r="AI127" s="35"/>
      <c r="AJ127" s="35"/>
      <c r="AK127" s="35"/>
      <c r="AL127" s="35"/>
      <c r="AM127" s="35"/>
      <c r="AN127" s="35"/>
      <c r="AO127" s="35"/>
    </row>
    <row r="128" spans="1:41" ht="13">
      <c r="A128" s="71"/>
      <c r="E128" s="82"/>
      <c r="F128" s="75"/>
      <c r="G128" s="76"/>
      <c r="H128" s="75"/>
      <c r="I128" s="75"/>
      <c r="O128" s="10"/>
      <c r="P128" s="20"/>
      <c r="Q128" s="15"/>
      <c r="R128" s="7"/>
      <c r="S128" s="14"/>
      <c r="T128" s="75"/>
      <c r="U128" s="76"/>
      <c r="V128" s="75"/>
      <c r="W128" s="75"/>
      <c r="AA128" s="35"/>
      <c r="AB128" s="35"/>
      <c r="AC128" s="35"/>
      <c r="AD128" s="35"/>
      <c r="AE128" s="35"/>
      <c r="AF128" s="35"/>
      <c r="AG128" s="35"/>
      <c r="AH128" s="35"/>
      <c r="AI128" s="35"/>
      <c r="AJ128" s="35"/>
      <c r="AK128" s="35"/>
      <c r="AL128" s="35"/>
      <c r="AM128" s="35"/>
      <c r="AN128" s="35"/>
      <c r="AO128" s="35"/>
    </row>
    <row r="129" spans="1:41" ht="13">
      <c r="A129" s="71"/>
      <c r="E129" s="82"/>
      <c r="F129" s="75"/>
      <c r="G129" s="76"/>
      <c r="H129" s="75"/>
      <c r="I129" s="75"/>
      <c r="O129" s="10"/>
      <c r="P129" s="20"/>
      <c r="Q129" s="15"/>
      <c r="R129" s="7"/>
      <c r="S129" s="14"/>
      <c r="T129" s="75"/>
      <c r="U129" s="76"/>
      <c r="V129" s="75"/>
      <c r="W129" s="75"/>
      <c r="AA129" s="35"/>
      <c r="AB129" s="35"/>
      <c r="AC129" s="35"/>
      <c r="AD129" s="35"/>
      <c r="AE129" s="35"/>
      <c r="AF129" s="35"/>
      <c r="AG129" s="35"/>
      <c r="AH129" s="35"/>
      <c r="AI129" s="35"/>
      <c r="AJ129" s="35"/>
      <c r="AK129" s="35"/>
      <c r="AL129" s="35"/>
      <c r="AM129" s="35"/>
      <c r="AN129" s="35"/>
      <c r="AO129" s="35"/>
    </row>
    <row r="130" spans="1:41" ht="13">
      <c r="A130" s="71"/>
      <c r="B130" s="16"/>
      <c r="C130" s="28"/>
      <c r="E130" s="82"/>
      <c r="O130" s="10"/>
      <c r="P130" s="20"/>
      <c r="Q130" s="15"/>
      <c r="R130" s="7"/>
      <c r="S130" s="14"/>
      <c r="T130" s="75"/>
      <c r="U130" s="76"/>
      <c r="V130" s="75"/>
      <c r="W130" s="75"/>
      <c r="AA130" s="35"/>
      <c r="AB130" s="35"/>
      <c r="AC130" s="35"/>
      <c r="AD130" s="35"/>
      <c r="AE130" s="35"/>
      <c r="AF130" s="35"/>
      <c r="AG130" s="35"/>
      <c r="AH130" s="35"/>
      <c r="AI130" s="35"/>
      <c r="AJ130" s="35"/>
      <c r="AK130" s="35"/>
      <c r="AL130" s="35"/>
      <c r="AM130" s="35"/>
      <c r="AN130" s="35"/>
      <c r="AO130" s="35"/>
    </row>
    <row r="131" spans="1:41" ht="13">
      <c r="A131" s="80"/>
      <c r="B131" s="85"/>
      <c r="C131" s="28"/>
      <c r="D131" s="13"/>
      <c r="E131" s="81"/>
      <c r="O131" s="86"/>
      <c r="P131" s="83"/>
      <c r="Q131" s="15"/>
      <c r="R131" s="84"/>
      <c r="S131" s="79"/>
      <c r="T131" s="75"/>
      <c r="U131" s="76"/>
      <c r="V131" s="75"/>
      <c r="W131" s="75"/>
      <c r="AA131" s="35"/>
      <c r="AB131" s="35"/>
      <c r="AC131" s="35"/>
      <c r="AD131" s="35"/>
      <c r="AE131" s="35"/>
      <c r="AF131" s="35"/>
      <c r="AG131" s="35"/>
      <c r="AH131" s="35"/>
      <c r="AI131" s="35"/>
      <c r="AJ131" s="35"/>
      <c r="AK131" s="35"/>
      <c r="AL131" s="35"/>
      <c r="AM131" s="35"/>
      <c r="AN131" s="35"/>
      <c r="AO131" s="35"/>
    </row>
    <row r="132" spans="1:41" ht="13">
      <c r="A132" s="80"/>
      <c r="B132" s="85"/>
      <c r="C132" s="28"/>
      <c r="D132" s="13"/>
      <c r="E132" s="81"/>
      <c r="O132" s="87"/>
      <c r="P132" s="85"/>
      <c r="Q132" s="28"/>
      <c r="R132" s="13"/>
      <c r="S132" s="81"/>
      <c r="AA132" s="35"/>
      <c r="AB132" s="35"/>
      <c r="AC132" s="35"/>
      <c r="AD132" s="35"/>
      <c r="AE132" s="35"/>
      <c r="AF132" s="35"/>
      <c r="AG132" s="35"/>
      <c r="AH132" s="35"/>
      <c r="AI132" s="35"/>
      <c r="AJ132" s="35"/>
      <c r="AK132" s="35"/>
      <c r="AL132" s="35"/>
      <c r="AM132" s="35"/>
      <c r="AN132" s="35"/>
      <c r="AO132" s="35"/>
    </row>
    <row r="133" spans="1:41" ht="13">
      <c r="A133" s="80"/>
      <c r="B133" s="85"/>
      <c r="C133" s="28"/>
      <c r="D133" s="13"/>
      <c r="E133" s="81"/>
      <c r="O133" s="87"/>
      <c r="P133" s="85"/>
      <c r="Q133" s="28"/>
      <c r="R133" s="13"/>
      <c r="S133" s="81"/>
      <c r="AA133" s="35"/>
      <c r="AB133" s="35"/>
      <c r="AC133" s="35"/>
      <c r="AD133" s="35"/>
      <c r="AE133" s="35"/>
      <c r="AF133" s="35"/>
      <c r="AG133" s="35"/>
      <c r="AH133" s="35"/>
      <c r="AI133" s="35"/>
      <c r="AJ133" s="35"/>
      <c r="AK133" s="35"/>
      <c r="AL133" s="35"/>
      <c r="AM133" s="35"/>
      <c r="AN133" s="35"/>
      <c r="AO133" s="35"/>
    </row>
    <row r="134" spans="1:41" ht="13">
      <c r="A134" s="80"/>
      <c r="B134" s="85"/>
      <c r="C134" s="28"/>
      <c r="D134" s="13"/>
      <c r="E134" s="81"/>
      <c r="O134" s="87"/>
      <c r="P134" s="85"/>
      <c r="Q134" s="28"/>
      <c r="R134" s="13"/>
      <c r="S134" s="81"/>
      <c r="AA134" s="35"/>
      <c r="AB134" s="35"/>
      <c r="AC134" s="35"/>
      <c r="AD134" s="35"/>
      <c r="AE134" s="35"/>
      <c r="AF134" s="35"/>
      <c r="AG134" s="35"/>
      <c r="AH134" s="35"/>
      <c r="AI134" s="35"/>
      <c r="AJ134" s="35"/>
      <c r="AK134" s="35"/>
      <c r="AL134" s="35"/>
      <c r="AM134" s="35"/>
      <c r="AN134" s="35"/>
      <c r="AO134" s="35"/>
    </row>
    <row r="135" spans="1:41" ht="13">
      <c r="A135" s="80"/>
      <c r="B135" s="85"/>
      <c r="C135" s="28"/>
      <c r="D135" s="13"/>
      <c r="E135" s="81"/>
      <c r="O135" s="87"/>
      <c r="P135" s="85"/>
      <c r="Q135" s="28"/>
      <c r="R135" s="13"/>
      <c r="S135" s="81"/>
      <c r="AA135" s="35"/>
      <c r="AB135" s="35"/>
      <c r="AC135" s="35"/>
      <c r="AD135" s="35"/>
      <c r="AE135" s="35"/>
      <c r="AF135" s="35"/>
      <c r="AG135" s="35"/>
      <c r="AH135" s="35"/>
      <c r="AI135" s="35"/>
      <c r="AJ135" s="35"/>
      <c r="AK135" s="35"/>
      <c r="AL135" s="35"/>
      <c r="AM135" s="35"/>
      <c r="AN135" s="35"/>
      <c r="AO135" s="35"/>
    </row>
    <row r="136" spans="1:41" ht="13">
      <c r="A136" s="80"/>
      <c r="B136" s="85"/>
      <c r="C136" s="28"/>
      <c r="D136" s="13"/>
      <c r="E136" s="81"/>
      <c r="O136" s="87"/>
      <c r="P136" s="85"/>
      <c r="Q136" s="28"/>
      <c r="R136" s="13"/>
      <c r="S136" s="81"/>
      <c r="AA136" s="35"/>
      <c r="AB136" s="35"/>
      <c r="AC136" s="35"/>
      <c r="AD136" s="35"/>
      <c r="AE136" s="35"/>
      <c r="AF136" s="35"/>
      <c r="AG136" s="35"/>
      <c r="AH136" s="35"/>
      <c r="AI136" s="35"/>
      <c r="AJ136" s="35"/>
      <c r="AK136" s="35"/>
      <c r="AL136" s="35"/>
      <c r="AM136" s="35"/>
      <c r="AN136" s="35"/>
      <c r="AO136" s="35"/>
    </row>
    <row r="137" spans="1:41" ht="13">
      <c r="A137" s="80"/>
      <c r="B137" s="85"/>
      <c r="C137" s="28"/>
      <c r="D137" s="13"/>
      <c r="E137" s="81"/>
      <c r="O137" s="87"/>
      <c r="P137" s="85"/>
      <c r="Q137" s="28"/>
      <c r="R137" s="13"/>
      <c r="S137" s="81"/>
      <c r="AA137" s="35"/>
      <c r="AB137" s="35"/>
      <c r="AC137" s="35"/>
      <c r="AD137" s="35"/>
      <c r="AE137" s="35"/>
      <c r="AF137" s="35"/>
      <c r="AG137" s="35"/>
      <c r="AH137" s="35"/>
      <c r="AI137" s="35"/>
      <c r="AJ137" s="35"/>
      <c r="AK137" s="35"/>
      <c r="AL137" s="35"/>
      <c r="AM137" s="35"/>
      <c r="AN137" s="35"/>
      <c r="AO137" s="35"/>
    </row>
    <row r="138" spans="1:41" ht="13">
      <c r="A138" s="80"/>
      <c r="B138" s="85"/>
      <c r="C138" s="28"/>
      <c r="D138" s="13"/>
      <c r="E138" s="81"/>
      <c r="O138" s="87"/>
      <c r="P138" s="85"/>
      <c r="Q138" s="28"/>
      <c r="R138" s="13"/>
      <c r="S138" s="81"/>
      <c r="AA138" s="35"/>
      <c r="AB138" s="35"/>
      <c r="AC138" s="35"/>
      <c r="AD138" s="35"/>
      <c r="AE138" s="35"/>
      <c r="AF138" s="35"/>
      <c r="AG138" s="35"/>
      <c r="AH138" s="35"/>
      <c r="AI138" s="35"/>
      <c r="AJ138" s="35"/>
      <c r="AK138" s="35"/>
      <c r="AL138" s="35"/>
      <c r="AM138" s="35"/>
      <c r="AN138" s="35"/>
      <c r="AO138" s="35"/>
    </row>
    <row r="139" spans="1:41" ht="13">
      <c r="A139" s="80"/>
      <c r="B139" s="85"/>
      <c r="C139" s="28"/>
      <c r="D139" s="13"/>
      <c r="E139" s="81"/>
      <c r="O139" s="87"/>
      <c r="P139" s="85"/>
      <c r="Q139" s="28"/>
      <c r="R139" s="13"/>
      <c r="S139" s="81"/>
      <c r="AA139" s="35"/>
      <c r="AB139" s="35"/>
      <c r="AC139" s="35"/>
      <c r="AD139" s="35"/>
      <c r="AE139" s="35"/>
      <c r="AF139" s="35"/>
      <c r="AG139" s="35"/>
      <c r="AH139" s="35"/>
      <c r="AI139" s="35"/>
      <c r="AJ139" s="35"/>
      <c r="AK139" s="35"/>
      <c r="AL139" s="35"/>
      <c r="AM139" s="35"/>
      <c r="AN139" s="35"/>
      <c r="AO139" s="35"/>
    </row>
    <row r="140" spans="1:41" ht="13">
      <c r="A140" s="80"/>
      <c r="B140" s="85"/>
      <c r="C140" s="28"/>
      <c r="D140" s="13"/>
      <c r="E140" s="81"/>
      <c r="O140" s="87"/>
      <c r="P140" s="85"/>
      <c r="Q140" s="28"/>
      <c r="R140" s="13"/>
      <c r="S140" s="81"/>
      <c r="AA140" s="35"/>
      <c r="AB140" s="35"/>
      <c r="AC140" s="35"/>
      <c r="AD140" s="35"/>
      <c r="AE140" s="35"/>
      <c r="AF140" s="35"/>
      <c r="AG140" s="35"/>
      <c r="AH140" s="35"/>
      <c r="AI140" s="35"/>
      <c r="AJ140" s="35"/>
      <c r="AK140" s="35"/>
      <c r="AL140" s="35"/>
      <c r="AM140" s="35"/>
      <c r="AN140" s="35"/>
      <c r="AO140" s="35"/>
    </row>
    <row r="141" spans="1:41" ht="13">
      <c r="A141" s="80"/>
      <c r="B141" s="85"/>
      <c r="C141" s="28"/>
      <c r="D141" s="13"/>
      <c r="E141" s="81"/>
      <c r="O141" s="87"/>
      <c r="P141" s="85"/>
      <c r="Q141" s="28"/>
      <c r="R141" s="13"/>
      <c r="S141" s="81"/>
      <c r="AA141" s="35"/>
      <c r="AB141" s="35"/>
      <c r="AC141" s="35"/>
      <c r="AD141" s="35"/>
      <c r="AE141" s="35"/>
      <c r="AF141" s="35"/>
      <c r="AG141" s="35"/>
      <c r="AH141" s="35"/>
      <c r="AI141" s="35"/>
      <c r="AJ141" s="35"/>
      <c r="AK141" s="35"/>
      <c r="AL141" s="35"/>
      <c r="AM141" s="35"/>
      <c r="AN141" s="35"/>
      <c r="AO141" s="35"/>
    </row>
    <row r="142" spans="1:41" ht="13">
      <c r="A142" s="80"/>
      <c r="B142" s="85"/>
      <c r="C142" s="28"/>
      <c r="D142" s="13"/>
      <c r="E142" s="81"/>
      <c r="O142" s="8"/>
      <c r="P142" s="16"/>
      <c r="Q142" s="28"/>
      <c r="R142" s="8"/>
      <c r="S142" s="11"/>
      <c r="AA142" s="35"/>
      <c r="AB142" s="35"/>
      <c r="AC142" s="35"/>
      <c r="AD142" s="35"/>
      <c r="AE142" s="35"/>
      <c r="AF142" s="35"/>
      <c r="AG142" s="35"/>
      <c r="AH142" s="35"/>
      <c r="AI142" s="35"/>
      <c r="AJ142" s="35"/>
      <c r="AK142" s="35"/>
      <c r="AL142" s="35"/>
      <c r="AM142" s="35"/>
      <c r="AN142" s="35"/>
      <c r="AO142" s="35"/>
    </row>
    <row r="143" spans="1:41" ht="13">
      <c r="A143" s="80"/>
      <c r="B143" s="85"/>
      <c r="C143" s="28"/>
      <c r="D143" s="13"/>
      <c r="E143" s="81"/>
      <c r="O143" s="8"/>
      <c r="P143" s="16"/>
      <c r="Q143" s="28"/>
      <c r="R143" s="8"/>
      <c r="S143" s="11"/>
      <c r="AA143" s="35"/>
      <c r="AB143" s="35"/>
      <c r="AC143" s="35"/>
      <c r="AD143" s="35"/>
      <c r="AE143" s="35"/>
      <c r="AF143" s="35"/>
      <c r="AG143" s="35"/>
      <c r="AH143" s="35"/>
      <c r="AI143" s="35"/>
      <c r="AJ143" s="35"/>
      <c r="AK143" s="35"/>
      <c r="AL143" s="35"/>
      <c r="AM143" s="35"/>
      <c r="AN143" s="35"/>
      <c r="AO143" s="35"/>
    </row>
    <row r="144" spans="1:41" ht="13">
      <c r="A144" s="80"/>
      <c r="B144" s="85"/>
      <c r="C144" s="28"/>
      <c r="D144" s="13"/>
      <c r="E144" s="81"/>
      <c r="AA144" s="35"/>
      <c r="AB144" s="35"/>
      <c r="AC144" s="35"/>
      <c r="AD144" s="35"/>
      <c r="AE144" s="35"/>
      <c r="AF144" s="35"/>
      <c r="AG144" s="35"/>
      <c r="AH144" s="35"/>
      <c r="AI144" s="35"/>
      <c r="AJ144" s="35"/>
      <c r="AK144" s="35"/>
      <c r="AL144" s="35"/>
      <c r="AM144" s="35"/>
      <c r="AN144" s="35"/>
      <c r="AO144" s="35"/>
    </row>
    <row r="145" spans="1:41" ht="13">
      <c r="A145" s="80"/>
      <c r="B145" s="85"/>
      <c r="C145" s="28"/>
      <c r="D145" s="13"/>
      <c r="E145" s="81"/>
      <c r="AA145" s="35"/>
      <c r="AB145" s="35"/>
      <c r="AC145" s="35"/>
      <c r="AD145" s="35"/>
      <c r="AE145" s="35"/>
      <c r="AF145" s="35"/>
      <c r="AG145" s="35"/>
      <c r="AH145" s="35"/>
      <c r="AI145" s="35"/>
      <c r="AJ145" s="35"/>
      <c r="AK145" s="35"/>
      <c r="AL145" s="35"/>
      <c r="AM145" s="35"/>
      <c r="AN145" s="35"/>
      <c r="AO145" s="35"/>
    </row>
    <row r="146" spans="1:41" ht="13">
      <c r="A146" s="80"/>
      <c r="B146" s="85"/>
      <c r="C146" s="28"/>
      <c r="D146" s="13"/>
      <c r="E146" s="81"/>
      <c r="AA146" s="35"/>
      <c r="AB146" s="35"/>
      <c r="AC146" s="35"/>
      <c r="AD146" s="35"/>
      <c r="AE146" s="35"/>
      <c r="AF146" s="35"/>
      <c r="AG146" s="35"/>
      <c r="AH146" s="35"/>
      <c r="AI146" s="35"/>
      <c r="AJ146" s="35"/>
      <c r="AK146" s="35"/>
      <c r="AL146" s="35"/>
      <c r="AM146" s="35"/>
      <c r="AN146" s="35"/>
      <c r="AO146" s="35"/>
    </row>
    <row r="147" spans="1:41" ht="13">
      <c r="A147" s="80"/>
      <c r="B147" s="85"/>
      <c r="C147" s="28"/>
      <c r="D147" s="13"/>
      <c r="E147" s="81"/>
      <c r="AA147" s="35"/>
      <c r="AB147" s="35"/>
      <c r="AC147" s="35"/>
      <c r="AD147" s="35"/>
      <c r="AE147" s="35"/>
      <c r="AF147" s="35"/>
      <c r="AG147" s="35"/>
      <c r="AH147" s="35"/>
      <c r="AI147" s="35"/>
      <c r="AJ147" s="35"/>
      <c r="AK147" s="35"/>
      <c r="AL147" s="35"/>
      <c r="AM147" s="35"/>
      <c r="AN147" s="35"/>
      <c r="AO147" s="35"/>
    </row>
    <row r="148" spans="1:41" ht="13">
      <c r="A148" s="80"/>
      <c r="B148" s="85"/>
      <c r="C148" s="28"/>
      <c r="D148" s="13"/>
      <c r="E148" s="81"/>
      <c r="AA148" s="35"/>
      <c r="AB148" s="35"/>
      <c r="AC148" s="35"/>
      <c r="AD148" s="35"/>
      <c r="AE148" s="35"/>
      <c r="AF148" s="35"/>
      <c r="AG148" s="35"/>
      <c r="AH148" s="35"/>
      <c r="AI148" s="35"/>
      <c r="AJ148" s="35"/>
      <c r="AK148" s="35"/>
      <c r="AL148" s="35"/>
      <c r="AM148" s="35"/>
      <c r="AN148" s="35"/>
      <c r="AO148" s="35"/>
    </row>
    <row r="149" spans="1:41" ht="13">
      <c r="A149" s="80"/>
      <c r="B149" s="85"/>
      <c r="C149" s="28"/>
      <c r="D149" s="13"/>
      <c r="E149" s="81"/>
      <c r="AA149" s="35"/>
      <c r="AB149" s="35"/>
      <c r="AC149" s="35"/>
      <c r="AD149" s="35"/>
      <c r="AE149" s="35"/>
      <c r="AF149" s="35"/>
      <c r="AG149" s="35"/>
      <c r="AH149" s="35"/>
      <c r="AI149" s="35"/>
      <c r="AJ149" s="35"/>
      <c r="AK149" s="35"/>
      <c r="AL149" s="35"/>
      <c r="AM149" s="35"/>
      <c r="AN149" s="35"/>
      <c r="AO149" s="35"/>
    </row>
    <row r="150" spans="1:41" ht="13">
      <c r="A150" s="80"/>
      <c r="B150" s="85"/>
      <c r="C150" s="28"/>
      <c r="D150" s="13"/>
      <c r="E150" s="81"/>
      <c r="AA150" s="35"/>
      <c r="AB150" s="35"/>
      <c r="AC150" s="35"/>
      <c r="AD150" s="35"/>
      <c r="AE150" s="35"/>
      <c r="AF150" s="35"/>
      <c r="AG150" s="35"/>
      <c r="AH150" s="35"/>
      <c r="AI150" s="35"/>
      <c r="AJ150" s="35"/>
      <c r="AK150" s="35"/>
      <c r="AL150" s="35"/>
      <c r="AM150" s="35"/>
      <c r="AN150" s="35"/>
      <c r="AO150" s="35"/>
    </row>
    <row r="151" spans="1:41" ht="13">
      <c r="A151" s="80"/>
      <c r="B151" s="85"/>
      <c r="C151" s="28"/>
      <c r="D151" s="13"/>
      <c r="E151" s="81"/>
      <c r="AA151" s="35"/>
      <c r="AB151" s="35"/>
      <c r="AC151" s="35"/>
      <c r="AD151" s="35"/>
      <c r="AE151" s="35"/>
      <c r="AF151" s="35"/>
      <c r="AG151" s="35"/>
      <c r="AH151" s="35"/>
      <c r="AI151" s="35"/>
      <c r="AJ151" s="35"/>
      <c r="AK151" s="35"/>
      <c r="AL151" s="35"/>
      <c r="AM151" s="35"/>
      <c r="AN151" s="35"/>
      <c r="AO151" s="35"/>
    </row>
    <row r="152" spans="1:41" ht="13">
      <c r="A152" s="80"/>
      <c r="B152" s="85"/>
      <c r="C152" s="28"/>
      <c r="D152" s="13"/>
      <c r="E152" s="81"/>
      <c r="AA152" s="35"/>
      <c r="AB152" s="35"/>
      <c r="AC152" s="35"/>
      <c r="AD152" s="35"/>
      <c r="AE152" s="35"/>
      <c r="AF152" s="35"/>
      <c r="AG152" s="35"/>
      <c r="AH152" s="35"/>
      <c r="AI152" s="35"/>
      <c r="AJ152" s="35"/>
      <c r="AK152" s="35"/>
      <c r="AL152" s="35"/>
      <c r="AM152" s="35"/>
      <c r="AN152" s="35"/>
      <c r="AO152" s="35"/>
    </row>
    <row r="153" spans="1:41" ht="13">
      <c r="A153" s="80"/>
      <c r="B153" s="85"/>
      <c r="C153" s="28"/>
      <c r="D153" s="13"/>
      <c r="E153" s="81"/>
      <c r="AA153" s="35"/>
      <c r="AB153" s="35"/>
      <c r="AC153" s="35"/>
      <c r="AD153" s="35"/>
      <c r="AE153" s="35"/>
      <c r="AF153" s="35"/>
      <c r="AG153" s="35"/>
      <c r="AH153" s="35"/>
      <c r="AI153" s="35"/>
      <c r="AJ153" s="35"/>
      <c r="AK153" s="35"/>
      <c r="AL153" s="35"/>
      <c r="AM153" s="35"/>
      <c r="AN153" s="35"/>
      <c r="AO153" s="35"/>
    </row>
    <row r="154" spans="1:41" ht="13">
      <c r="A154" s="80"/>
      <c r="B154" s="85"/>
      <c r="C154" s="28"/>
      <c r="D154" s="13"/>
      <c r="E154" s="81"/>
      <c r="AA154" s="35"/>
      <c r="AB154" s="35"/>
      <c r="AC154" s="35"/>
      <c r="AD154" s="35"/>
      <c r="AE154" s="35"/>
      <c r="AF154" s="35"/>
      <c r="AG154" s="35"/>
      <c r="AH154" s="35"/>
      <c r="AI154" s="35"/>
      <c r="AJ154" s="35"/>
      <c r="AK154" s="35"/>
      <c r="AL154" s="35"/>
      <c r="AM154" s="35"/>
      <c r="AN154" s="35"/>
      <c r="AO154" s="35"/>
    </row>
    <row r="155" spans="1:41" ht="13">
      <c r="A155" s="80"/>
      <c r="B155" s="85"/>
      <c r="C155" s="28"/>
      <c r="D155" s="13"/>
      <c r="E155" s="81"/>
      <c r="AA155" s="35"/>
      <c r="AB155" s="35"/>
      <c r="AC155" s="35"/>
      <c r="AD155" s="35"/>
      <c r="AE155" s="35"/>
      <c r="AF155" s="35"/>
      <c r="AG155" s="35"/>
      <c r="AH155" s="35"/>
      <c r="AI155" s="35"/>
      <c r="AJ155" s="35"/>
      <c r="AK155" s="35"/>
      <c r="AL155" s="35"/>
      <c r="AM155" s="35"/>
      <c r="AN155" s="35"/>
      <c r="AO155" s="35"/>
    </row>
    <row r="156" spans="1:41" ht="13">
      <c r="A156" s="80"/>
      <c r="B156" s="85"/>
      <c r="C156" s="28"/>
      <c r="D156" s="13"/>
      <c r="E156" s="81"/>
      <c r="AA156" s="35"/>
      <c r="AB156" s="35"/>
      <c r="AC156" s="35"/>
      <c r="AD156" s="35"/>
      <c r="AE156" s="35"/>
      <c r="AF156" s="35"/>
      <c r="AG156" s="35"/>
      <c r="AH156" s="35"/>
      <c r="AI156" s="35"/>
      <c r="AJ156" s="35"/>
      <c r="AK156" s="35"/>
      <c r="AL156" s="35"/>
      <c r="AM156" s="35"/>
      <c r="AN156" s="35"/>
      <c r="AO156" s="35"/>
    </row>
    <row r="157" spans="1:41" ht="13">
      <c r="A157" s="80"/>
      <c r="B157" s="85"/>
      <c r="C157" s="28"/>
      <c r="D157" s="13"/>
      <c r="E157" s="81"/>
      <c r="AA157" s="35"/>
      <c r="AB157" s="35"/>
      <c r="AC157" s="35"/>
      <c r="AD157" s="35"/>
      <c r="AE157" s="35"/>
      <c r="AF157" s="35"/>
      <c r="AG157" s="35"/>
      <c r="AH157" s="35"/>
      <c r="AI157" s="35"/>
      <c r="AJ157" s="35"/>
      <c r="AK157" s="35"/>
      <c r="AL157" s="35"/>
      <c r="AM157" s="35"/>
      <c r="AN157" s="35"/>
      <c r="AO157" s="35"/>
    </row>
    <row r="158" spans="1:41" ht="13">
      <c r="A158" s="80"/>
      <c r="B158" s="85"/>
      <c r="C158" s="28"/>
      <c r="D158" s="13"/>
      <c r="E158" s="81"/>
      <c r="AA158" s="35"/>
      <c r="AB158" s="35"/>
      <c r="AC158" s="35"/>
      <c r="AD158" s="35"/>
      <c r="AE158" s="35"/>
      <c r="AF158" s="35"/>
      <c r="AG158" s="35"/>
      <c r="AH158" s="35"/>
      <c r="AI158" s="35"/>
      <c r="AJ158" s="35"/>
      <c r="AK158" s="35"/>
      <c r="AL158" s="35"/>
      <c r="AM158" s="35"/>
      <c r="AN158" s="35"/>
      <c r="AO158" s="35"/>
    </row>
    <row r="159" spans="1:41" ht="13">
      <c r="A159" s="80"/>
      <c r="B159" s="85"/>
      <c r="C159" s="28"/>
      <c r="D159" s="13"/>
      <c r="E159" s="81"/>
      <c r="AA159" s="35"/>
      <c r="AB159" s="35"/>
      <c r="AC159" s="35"/>
      <c r="AD159" s="35"/>
      <c r="AE159" s="35"/>
      <c r="AF159" s="35"/>
      <c r="AG159" s="35"/>
      <c r="AH159" s="35"/>
      <c r="AI159" s="35"/>
      <c r="AJ159" s="35"/>
      <c r="AK159" s="35"/>
      <c r="AL159" s="35"/>
      <c r="AM159" s="35"/>
      <c r="AN159" s="35"/>
      <c r="AO159" s="35"/>
    </row>
    <row r="160" spans="1:41" ht="13">
      <c r="A160" s="80"/>
      <c r="B160" s="85"/>
      <c r="C160" s="28"/>
      <c r="D160" s="13"/>
      <c r="E160" s="81"/>
      <c r="AA160" s="35"/>
      <c r="AB160" s="35"/>
      <c r="AC160" s="35"/>
      <c r="AD160" s="35"/>
      <c r="AE160" s="35"/>
      <c r="AF160" s="35"/>
      <c r="AG160" s="35"/>
      <c r="AH160" s="35"/>
      <c r="AI160" s="35"/>
      <c r="AJ160" s="35"/>
      <c r="AK160" s="35"/>
      <c r="AL160" s="35"/>
      <c r="AM160" s="35"/>
      <c r="AN160" s="35"/>
      <c r="AO160" s="35"/>
    </row>
    <row r="161" spans="1:41" ht="13">
      <c r="A161" s="80"/>
      <c r="B161" s="85"/>
      <c r="C161" s="28"/>
      <c r="D161" s="13"/>
      <c r="E161" s="81"/>
      <c r="AA161" s="35"/>
      <c r="AB161" s="35"/>
      <c r="AC161" s="35"/>
      <c r="AD161" s="35"/>
      <c r="AE161" s="35"/>
      <c r="AF161" s="35"/>
      <c r="AG161" s="35"/>
      <c r="AH161" s="35"/>
      <c r="AI161" s="35"/>
      <c r="AJ161" s="35"/>
      <c r="AK161" s="35"/>
      <c r="AL161" s="35"/>
      <c r="AM161" s="35"/>
      <c r="AN161" s="35"/>
      <c r="AO161" s="35"/>
    </row>
    <row r="162" spans="1:41" ht="13">
      <c r="A162" s="80"/>
      <c r="B162" s="85"/>
      <c r="C162" s="28"/>
      <c r="D162" s="13"/>
      <c r="E162" s="81"/>
      <c r="AA162" s="35"/>
      <c r="AB162" s="35"/>
      <c r="AC162" s="35"/>
      <c r="AD162" s="35"/>
      <c r="AE162" s="35"/>
      <c r="AF162" s="35"/>
      <c r="AG162" s="35"/>
      <c r="AH162" s="35"/>
      <c r="AI162" s="35"/>
      <c r="AJ162" s="35"/>
      <c r="AK162" s="35"/>
      <c r="AL162" s="35"/>
      <c r="AM162" s="35"/>
      <c r="AN162" s="35"/>
      <c r="AO162" s="35"/>
    </row>
    <row r="163" spans="1:41" ht="13">
      <c r="A163" s="80"/>
      <c r="B163" s="85"/>
      <c r="C163" s="28"/>
      <c r="D163" s="13"/>
      <c r="E163" s="81"/>
      <c r="AA163" s="35"/>
      <c r="AB163" s="35"/>
      <c r="AC163" s="35"/>
      <c r="AD163" s="35"/>
      <c r="AE163" s="35"/>
      <c r="AF163" s="35"/>
      <c r="AG163" s="35"/>
      <c r="AH163" s="35"/>
      <c r="AI163" s="35"/>
      <c r="AJ163" s="35"/>
      <c r="AK163" s="35"/>
      <c r="AL163" s="35"/>
      <c r="AM163" s="35"/>
      <c r="AN163" s="35"/>
      <c r="AO163" s="35"/>
    </row>
    <row r="164" spans="1:41" ht="13">
      <c r="A164" s="80"/>
      <c r="B164" s="85"/>
      <c r="C164" s="28"/>
      <c r="D164" s="13"/>
      <c r="E164" s="81"/>
      <c r="AA164" s="35"/>
      <c r="AB164" s="35"/>
      <c r="AC164" s="35"/>
      <c r="AD164" s="35"/>
      <c r="AE164" s="35"/>
      <c r="AF164" s="35"/>
      <c r="AG164" s="35"/>
      <c r="AH164" s="35"/>
      <c r="AI164" s="35"/>
      <c r="AJ164" s="35"/>
      <c r="AK164" s="35"/>
      <c r="AL164" s="35"/>
      <c r="AM164" s="35"/>
      <c r="AN164" s="35"/>
      <c r="AO164" s="35"/>
    </row>
    <row r="165" spans="1:41" ht="13">
      <c r="A165" s="80"/>
      <c r="B165" s="85"/>
      <c r="C165" s="28"/>
      <c r="D165" s="13"/>
      <c r="E165" s="81"/>
      <c r="AA165" s="35"/>
      <c r="AB165" s="35"/>
      <c r="AC165" s="35"/>
      <c r="AD165" s="35"/>
      <c r="AE165" s="35"/>
      <c r="AF165" s="35"/>
      <c r="AG165" s="35"/>
      <c r="AH165" s="35"/>
      <c r="AI165" s="35"/>
      <c r="AJ165" s="35"/>
      <c r="AK165" s="35"/>
      <c r="AL165" s="35"/>
      <c r="AM165" s="35"/>
      <c r="AN165" s="35"/>
      <c r="AO165" s="35"/>
    </row>
    <row r="166" spans="1:41" ht="13">
      <c r="A166" s="80"/>
      <c r="B166" s="85"/>
      <c r="C166" s="28"/>
      <c r="D166" s="13"/>
      <c r="E166" s="81"/>
      <c r="AA166" s="35"/>
      <c r="AB166" s="35"/>
      <c r="AC166" s="35"/>
      <c r="AD166" s="35"/>
      <c r="AE166" s="35"/>
      <c r="AF166" s="35"/>
      <c r="AG166" s="35"/>
      <c r="AH166" s="35"/>
      <c r="AI166" s="35"/>
      <c r="AJ166" s="35"/>
      <c r="AK166" s="35"/>
      <c r="AL166" s="35"/>
      <c r="AM166" s="35"/>
      <c r="AN166" s="35"/>
      <c r="AO166" s="35"/>
    </row>
    <row r="167" spans="1:41" ht="13">
      <c r="A167" s="80"/>
      <c r="B167" s="85"/>
      <c r="C167" s="28"/>
      <c r="D167" s="13"/>
      <c r="E167" s="81"/>
      <c r="AA167" s="35"/>
      <c r="AB167" s="35"/>
      <c r="AC167" s="35"/>
      <c r="AD167" s="35"/>
      <c r="AE167" s="35"/>
      <c r="AF167" s="35"/>
      <c r="AG167" s="35"/>
      <c r="AH167" s="35"/>
      <c r="AI167" s="35"/>
      <c r="AJ167" s="35"/>
      <c r="AK167" s="35"/>
      <c r="AL167" s="35"/>
      <c r="AM167" s="35"/>
      <c r="AN167" s="35"/>
      <c r="AO167" s="35"/>
    </row>
    <row r="168" spans="1:41" ht="13">
      <c r="A168" s="80"/>
      <c r="B168" s="85"/>
      <c r="C168" s="28"/>
      <c r="D168" s="13"/>
      <c r="E168" s="81"/>
      <c r="AA168" s="35"/>
      <c r="AB168" s="35"/>
      <c r="AC168" s="35"/>
      <c r="AD168" s="35"/>
      <c r="AE168" s="35"/>
      <c r="AF168" s="35"/>
      <c r="AG168" s="35"/>
      <c r="AH168" s="35"/>
      <c r="AI168" s="35"/>
      <c r="AJ168" s="35"/>
      <c r="AK168" s="35"/>
      <c r="AL168" s="35"/>
      <c r="AM168" s="35"/>
      <c r="AN168" s="35"/>
      <c r="AO168" s="35"/>
    </row>
    <row r="169" spans="1:41" ht="13">
      <c r="A169" s="80"/>
      <c r="B169" s="85"/>
      <c r="C169" s="28"/>
      <c r="D169" s="13"/>
      <c r="E169" s="81"/>
      <c r="AA169" s="35"/>
      <c r="AB169" s="35"/>
      <c r="AC169" s="35"/>
      <c r="AD169" s="35"/>
      <c r="AE169" s="35"/>
      <c r="AF169" s="35"/>
      <c r="AG169" s="35"/>
      <c r="AH169" s="35"/>
      <c r="AI169" s="35"/>
      <c r="AJ169" s="35"/>
      <c r="AK169" s="35"/>
      <c r="AL169" s="35"/>
      <c r="AM169" s="35"/>
      <c r="AN169" s="35"/>
      <c r="AO169" s="35"/>
    </row>
    <row r="170" spans="1:41" ht="13">
      <c r="A170" s="80"/>
      <c r="B170" s="85"/>
      <c r="C170" s="28"/>
      <c r="D170" s="13"/>
      <c r="E170" s="81"/>
      <c r="AA170" s="35"/>
      <c r="AB170" s="35"/>
      <c r="AC170" s="35"/>
      <c r="AD170" s="35"/>
      <c r="AE170" s="35"/>
      <c r="AF170" s="35"/>
      <c r="AG170" s="35"/>
      <c r="AH170" s="35"/>
      <c r="AI170" s="35"/>
      <c r="AJ170" s="35"/>
      <c r="AK170" s="35"/>
      <c r="AL170" s="35"/>
      <c r="AM170" s="35"/>
      <c r="AN170" s="35"/>
      <c r="AO170" s="35"/>
    </row>
    <row r="171" spans="1:41" ht="13">
      <c r="A171" s="80"/>
      <c r="B171" s="85"/>
      <c r="C171" s="28"/>
      <c r="D171" s="13"/>
      <c r="E171" s="81"/>
      <c r="AA171" s="35"/>
      <c r="AB171" s="35"/>
      <c r="AC171" s="35"/>
      <c r="AD171" s="35"/>
      <c r="AE171" s="35"/>
      <c r="AF171" s="35"/>
      <c r="AG171" s="35"/>
      <c r="AH171" s="35"/>
      <c r="AI171" s="35"/>
      <c r="AJ171" s="35"/>
      <c r="AK171" s="35"/>
      <c r="AL171" s="35"/>
      <c r="AM171" s="35"/>
      <c r="AN171" s="35"/>
      <c r="AO171" s="35"/>
    </row>
    <row r="172" spans="1:41" ht="13">
      <c r="A172" s="74"/>
      <c r="B172" s="16"/>
      <c r="C172" s="28"/>
      <c r="D172" s="8"/>
      <c r="E172" s="11"/>
      <c r="AA172" s="35"/>
      <c r="AB172" s="35"/>
      <c r="AC172" s="35"/>
      <c r="AD172" s="35"/>
      <c r="AE172" s="35"/>
      <c r="AF172" s="35"/>
      <c r="AG172" s="35"/>
      <c r="AH172" s="35"/>
      <c r="AI172" s="35"/>
      <c r="AJ172" s="35"/>
      <c r="AK172" s="35"/>
      <c r="AL172" s="35"/>
      <c r="AM172" s="35"/>
      <c r="AN172" s="35"/>
      <c r="AO172" s="35"/>
    </row>
    <row r="173" spans="1:41" ht="13">
      <c r="A173" s="74"/>
      <c r="B173" s="16"/>
      <c r="C173" s="28"/>
      <c r="D173" s="8"/>
      <c r="E173" s="11"/>
      <c r="AA173" s="35"/>
      <c r="AB173" s="35"/>
      <c r="AC173" s="35"/>
      <c r="AD173" s="35"/>
      <c r="AE173" s="35"/>
      <c r="AF173" s="35"/>
      <c r="AG173" s="35"/>
      <c r="AH173" s="35"/>
      <c r="AI173" s="35"/>
      <c r="AJ173" s="35"/>
      <c r="AK173" s="35"/>
      <c r="AL173" s="35"/>
      <c r="AM173" s="35"/>
      <c r="AN173" s="35"/>
      <c r="AO173" s="35"/>
    </row>
    <row r="174" spans="1:41" ht="13">
      <c r="A174" s="74"/>
      <c r="B174" s="16"/>
      <c r="C174" s="28"/>
      <c r="D174" s="8"/>
      <c r="E174" s="11"/>
      <c r="AA174" s="35"/>
      <c r="AB174" s="35"/>
      <c r="AC174" s="35"/>
      <c r="AD174" s="35"/>
      <c r="AE174" s="35"/>
      <c r="AF174" s="35"/>
      <c r="AG174" s="35"/>
      <c r="AH174" s="35"/>
      <c r="AI174" s="35"/>
      <c r="AJ174" s="35"/>
      <c r="AK174" s="35"/>
      <c r="AL174" s="35"/>
      <c r="AM174" s="35"/>
      <c r="AN174" s="35"/>
      <c r="AO174" s="35"/>
    </row>
    <row r="175" spans="1:41" ht="13">
      <c r="A175" s="74"/>
      <c r="B175" s="16"/>
      <c r="C175" s="28"/>
      <c r="D175" s="8"/>
      <c r="E175" s="11"/>
      <c r="AA175" s="35"/>
      <c r="AB175" s="35"/>
      <c r="AC175" s="35"/>
      <c r="AD175" s="35"/>
      <c r="AE175" s="35"/>
      <c r="AF175" s="35"/>
      <c r="AG175" s="35"/>
      <c r="AH175" s="35"/>
      <c r="AI175" s="35"/>
      <c r="AJ175" s="35"/>
      <c r="AK175" s="35"/>
      <c r="AL175" s="35"/>
      <c r="AM175" s="35"/>
      <c r="AN175" s="35"/>
      <c r="AO175" s="35"/>
    </row>
    <row r="176" spans="1:41" ht="13">
      <c r="A176" s="74"/>
      <c r="B176" s="16"/>
      <c r="C176" s="28"/>
      <c r="D176" s="8"/>
      <c r="E176" s="11"/>
      <c r="AA176" s="35"/>
      <c r="AB176" s="35"/>
      <c r="AC176" s="35"/>
      <c r="AD176" s="35"/>
      <c r="AE176" s="35"/>
      <c r="AF176" s="35"/>
      <c r="AG176" s="35"/>
      <c r="AH176" s="35"/>
      <c r="AI176" s="35"/>
      <c r="AJ176" s="35"/>
      <c r="AK176" s="35"/>
      <c r="AL176" s="35"/>
      <c r="AM176" s="35"/>
      <c r="AN176" s="35"/>
      <c r="AO176" s="35"/>
    </row>
    <row r="177" spans="1:41" ht="13">
      <c r="A177" s="74"/>
      <c r="B177" s="16"/>
      <c r="C177" s="28"/>
      <c r="D177" s="8"/>
      <c r="E177" s="11"/>
      <c r="AA177" s="35"/>
      <c r="AB177" s="35"/>
      <c r="AC177" s="35"/>
      <c r="AD177" s="35"/>
      <c r="AE177" s="35"/>
      <c r="AF177" s="35"/>
      <c r="AG177" s="35"/>
      <c r="AH177" s="35"/>
      <c r="AI177" s="35"/>
      <c r="AJ177" s="35"/>
      <c r="AK177" s="35"/>
      <c r="AL177" s="35"/>
      <c r="AM177" s="35"/>
      <c r="AN177" s="35"/>
      <c r="AO177" s="35"/>
    </row>
    <row r="178" spans="1:41" ht="13">
      <c r="A178" s="74"/>
      <c r="B178" s="16"/>
      <c r="C178" s="28"/>
      <c r="D178" s="8"/>
      <c r="E178" s="11"/>
      <c r="AA178" s="35"/>
      <c r="AB178" s="35"/>
      <c r="AC178" s="35"/>
      <c r="AD178" s="35"/>
      <c r="AE178" s="35"/>
      <c r="AF178" s="35"/>
      <c r="AG178" s="35"/>
      <c r="AH178" s="35"/>
      <c r="AI178" s="35"/>
      <c r="AJ178" s="35"/>
      <c r="AK178" s="35"/>
      <c r="AL178" s="35"/>
      <c r="AM178" s="35"/>
      <c r="AN178" s="35"/>
      <c r="AO178" s="35"/>
    </row>
    <row r="179" spans="1:41" ht="13">
      <c r="A179" s="74"/>
      <c r="B179" s="16"/>
      <c r="C179" s="28"/>
      <c r="D179" s="8"/>
      <c r="E179" s="11"/>
      <c r="AA179" s="35"/>
      <c r="AB179" s="35"/>
      <c r="AC179" s="35"/>
      <c r="AD179" s="35"/>
      <c r="AE179" s="35"/>
      <c r="AF179" s="35"/>
      <c r="AG179" s="35"/>
      <c r="AH179" s="35"/>
      <c r="AI179" s="35"/>
      <c r="AJ179" s="35"/>
      <c r="AK179" s="35"/>
      <c r="AL179" s="35"/>
      <c r="AM179" s="35"/>
      <c r="AN179" s="35"/>
      <c r="AO179" s="35"/>
    </row>
    <row r="180" spans="1:41" ht="13">
      <c r="A180" s="74"/>
      <c r="B180" s="16"/>
      <c r="C180" s="28"/>
      <c r="D180" s="8"/>
      <c r="E180" s="11"/>
      <c r="AA180" s="35"/>
      <c r="AB180" s="35"/>
      <c r="AC180" s="35"/>
      <c r="AD180" s="35"/>
      <c r="AE180" s="35"/>
      <c r="AF180" s="35"/>
      <c r="AG180" s="35"/>
      <c r="AH180" s="35"/>
      <c r="AI180" s="35"/>
      <c r="AJ180" s="35"/>
      <c r="AK180" s="35"/>
      <c r="AL180" s="35"/>
      <c r="AM180" s="35"/>
      <c r="AN180" s="35"/>
      <c r="AO180" s="35"/>
    </row>
    <row r="181" spans="1:41" ht="13">
      <c r="A181" s="71"/>
      <c r="AA181" s="35"/>
      <c r="AB181" s="35"/>
      <c r="AC181" s="35"/>
      <c r="AD181" s="35"/>
      <c r="AE181" s="35"/>
      <c r="AF181" s="35"/>
      <c r="AG181" s="35"/>
      <c r="AH181" s="35"/>
      <c r="AI181" s="35"/>
      <c r="AJ181" s="35"/>
      <c r="AK181" s="35"/>
      <c r="AL181" s="35"/>
      <c r="AM181" s="35"/>
      <c r="AN181" s="35"/>
      <c r="AO181" s="35"/>
    </row>
    <row r="182" spans="1:41" ht="13">
      <c r="A182" s="71"/>
      <c r="B182" s="72"/>
      <c r="AA182" s="35"/>
      <c r="AB182" s="35"/>
      <c r="AC182" s="35"/>
      <c r="AD182" s="35"/>
      <c r="AE182" s="35"/>
      <c r="AF182" s="35"/>
      <c r="AG182" s="35"/>
      <c r="AH182" s="35"/>
      <c r="AI182" s="35"/>
      <c r="AJ182" s="35"/>
      <c r="AK182" s="35"/>
      <c r="AL182" s="35"/>
      <c r="AM182" s="35"/>
      <c r="AN182" s="35"/>
      <c r="AO182" s="35"/>
    </row>
    <row r="183" spans="1:41" ht="13">
      <c r="A183" s="71"/>
      <c r="B183" s="72"/>
      <c r="AA183" s="35"/>
      <c r="AB183" s="35"/>
      <c r="AC183" s="35"/>
      <c r="AD183" s="35"/>
      <c r="AE183" s="35"/>
      <c r="AF183" s="35"/>
      <c r="AG183" s="35"/>
      <c r="AH183" s="35"/>
      <c r="AI183" s="35"/>
      <c r="AJ183" s="35"/>
      <c r="AK183" s="35"/>
      <c r="AL183" s="35"/>
      <c r="AM183" s="35"/>
      <c r="AN183" s="35"/>
      <c r="AO183" s="35"/>
    </row>
    <row r="184" spans="1:41" ht="13">
      <c r="A184" s="71"/>
      <c r="B184" s="72"/>
      <c r="AA184" s="35"/>
      <c r="AB184" s="35"/>
      <c r="AC184" s="35"/>
      <c r="AD184" s="35"/>
      <c r="AE184" s="35"/>
      <c r="AF184" s="35"/>
      <c r="AG184" s="35"/>
      <c r="AH184" s="35"/>
      <c r="AI184" s="35"/>
      <c r="AJ184" s="35"/>
      <c r="AK184" s="35"/>
      <c r="AL184" s="35"/>
      <c r="AM184" s="35"/>
      <c r="AN184" s="35"/>
      <c r="AO184" s="35"/>
    </row>
    <row r="185" spans="1:41" ht="13">
      <c r="A185" s="71"/>
      <c r="AA185" s="35"/>
      <c r="AB185" s="35"/>
      <c r="AC185" s="35"/>
      <c r="AD185" s="35"/>
      <c r="AE185" s="35"/>
      <c r="AF185" s="35"/>
      <c r="AG185" s="35"/>
      <c r="AH185" s="35"/>
      <c r="AI185" s="35"/>
      <c r="AJ185" s="35"/>
      <c r="AK185" s="35"/>
      <c r="AL185" s="35"/>
      <c r="AM185" s="35"/>
      <c r="AN185" s="35"/>
      <c r="AO185" s="35"/>
    </row>
    <row r="186" spans="1:41" ht="13">
      <c r="A186" s="71"/>
      <c r="AA186" s="35"/>
      <c r="AB186" s="35"/>
      <c r="AC186" s="35"/>
      <c r="AD186" s="35"/>
      <c r="AE186" s="35"/>
      <c r="AF186" s="35"/>
      <c r="AG186" s="35"/>
      <c r="AH186" s="35"/>
      <c r="AI186" s="35"/>
      <c r="AJ186" s="35"/>
      <c r="AK186" s="35"/>
      <c r="AL186" s="35"/>
      <c r="AM186" s="35"/>
      <c r="AN186" s="35"/>
      <c r="AO186" s="35"/>
    </row>
    <row r="187" spans="1:41" ht="13">
      <c r="A187" s="71"/>
      <c r="AA187" s="35"/>
      <c r="AB187" s="35"/>
      <c r="AC187" s="35"/>
      <c r="AD187" s="35"/>
      <c r="AE187" s="35"/>
      <c r="AF187" s="35"/>
      <c r="AG187" s="35"/>
      <c r="AH187" s="35"/>
      <c r="AI187" s="35"/>
      <c r="AJ187" s="35"/>
      <c r="AK187" s="35"/>
      <c r="AL187" s="35"/>
      <c r="AM187" s="35"/>
      <c r="AN187" s="35"/>
      <c r="AO187" s="35"/>
    </row>
    <row r="188" spans="1:41" ht="13">
      <c r="A188" s="71"/>
      <c r="AA188" s="35"/>
      <c r="AB188" s="35"/>
      <c r="AC188" s="35"/>
      <c r="AD188" s="35"/>
      <c r="AE188" s="35"/>
      <c r="AF188" s="35"/>
      <c r="AG188" s="35"/>
      <c r="AH188" s="35"/>
      <c r="AI188" s="35"/>
      <c r="AJ188" s="35"/>
      <c r="AK188" s="35"/>
      <c r="AL188" s="35"/>
      <c r="AM188" s="35"/>
      <c r="AN188" s="35"/>
      <c r="AO188" s="35"/>
    </row>
    <row r="189" spans="1:41" ht="13">
      <c r="A189" s="71"/>
      <c r="AA189" s="35"/>
      <c r="AB189" s="35"/>
      <c r="AC189" s="35"/>
      <c r="AD189" s="35"/>
      <c r="AE189" s="35"/>
      <c r="AF189" s="35"/>
      <c r="AG189" s="35"/>
      <c r="AH189" s="35"/>
      <c r="AI189" s="35"/>
      <c r="AJ189" s="35"/>
      <c r="AK189" s="35"/>
      <c r="AL189" s="35"/>
      <c r="AM189" s="35"/>
      <c r="AN189" s="35"/>
      <c r="AO189" s="35"/>
    </row>
    <row r="190" spans="1:41" ht="13">
      <c r="A190" s="71"/>
      <c r="AA190" s="35"/>
      <c r="AB190" s="35"/>
      <c r="AC190" s="35"/>
      <c r="AD190" s="35"/>
      <c r="AE190" s="35"/>
      <c r="AF190" s="35"/>
      <c r="AG190" s="35"/>
      <c r="AH190" s="35"/>
      <c r="AI190" s="35"/>
      <c r="AJ190" s="35"/>
      <c r="AK190" s="35"/>
      <c r="AL190" s="35"/>
      <c r="AM190" s="35"/>
      <c r="AN190" s="35"/>
      <c r="AO190" s="35"/>
    </row>
    <row r="191" spans="1:41" ht="13">
      <c r="A191" s="71"/>
      <c r="AA191" s="35"/>
      <c r="AB191" s="35"/>
      <c r="AC191" s="35"/>
      <c r="AD191" s="35"/>
      <c r="AE191" s="35"/>
      <c r="AF191" s="35"/>
      <c r="AG191" s="35"/>
      <c r="AH191" s="35"/>
      <c r="AI191" s="35"/>
      <c r="AJ191" s="35"/>
      <c r="AK191" s="35"/>
      <c r="AL191" s="35"/>
      <c r="AM191" s="35"/>
      <c r="AN191" s="35"/>
      <c r="AO191" s="35"/>
    </row>
    <row r="192" spans="1:41" ht="13">
      <c r="A192" s="71"/>
      <c r="AA192" s="35"/>
      <c r="AB192" s="35"/>
      <c r="AC192" s="35"/>
      <c r="AD192" s="35"/>
      <c r="AE192" s="35"/>
      <c r="AF192" s="35"/>
      <c r="AG192" s="35"/>
      <c r="AH192" s="35"/>
      <c r="AI192" s="35"/>
      <c r="AJ192" s="35"/>
      <c r="AK192" s="35"/>
      <c r="AL192" s="35"/>
      <c r="AM192" s="35"/>
      <c r="AN192" s="35"/>
      <c r="AO192" s="35"/>
    </row>
    <row r="193" spans="1:41" ht="13">
      <c r="A193" s="71"/>
      <c r="AA193" s="35"/>
      <c r="AB193" s="35"/>
      <c r="AC193" s="35"/>
      <c r="AD193" s="35"/>
      <c r="AE193" s="35"/>
      <c r="AF193" s="35"/>
      <c r="AG193" s="35"/>
      <c r="AH193" s="35"/>
      <c r="AI193" s="35"/>
      <c r="AJ193" s="35"/>
      <c r="AK193" s="35"/>
      <c r="AL193" s="35"/>
      <c r="AM193" s="35"/>
      <c r="AN193" s="35"/>
      <c r="AO193" s="35"/>
    </row>
    <row r="194" spans="1:41" ht="13">
      <c r="A194" s="71"/>
      <c r="AA194" s="35"/>
      <c r="AB194" s="35"/>
      <c r="AC194" s="35"/>
      <c r="AD194" s="35"/>
      <c r="AE194" s="35"/>
      <c r="AF194" s="35"/>
      <c r="AG194" s="35"/>
      <c r="AH194" s="35"/>
      <c r="AI194" s="35"/>
      <c r="AJ194" s="35"/>
      <c r="AK194" s="35"/>
      <c r="AL194" s="35"/>
      <c r="AM194" s="35"/>
      <c r="AN194" s="35"/>
      <c r="AO194" s="35"/>
    </row>
    <row r="195" spans="1:41" ht="13">
      <c r="A195" s="71"/>
      <c r="AA195" s="35"/>
      <c r="AB195" s="35"/>
      <c r="AC195" s="35"/>
      <c r="AD195" s="35"/>
      <c r="AE195" s="35"/>
      <c r="AF195" s="35"/>
      <c r="AG195" s="35"/>
      <c r="AH195" s="35"/>
      <c r="AI195" s="35"/>
      <c r="AJ195" s="35"/>
      <c r="AK195" s="35"/>
      <c r="AL195" s="35"/>
      <c r="AM195" s="35"/>
      <c r="AN195" s="35"/>
      <c r="AO195" s="35"/>
    </row>
    <row r="196" spans="1:41" ht="13">
      <c r="A196" s="71"/>
      <c r="AA196" s="35"/>
      <c r="AB196" s="35"/>
      <c r="AC196" s="35"/>
      <c r="AD196" s="35"/>
      <c r="AE196" s="35"/>
      <c r="AF196" s="35"/>
      <c r="AG196" s="35"/>
      <c r="AH196" s="35"/>
      <c r="AI196" s="35"/>
      <c r="AJ196" s="35"/>
      <c r="AK196" s="35"/>
      <c r="AL196" s="35"/>
      <c r="AM196" s="35"/>
      <c r="AN196" s="35"/>
      <c r="AO196" s="35"/>
    </row>
    <row r="197" spans="1:41" ht="13">
      <c r="A197" s="71"/>
      <c r="AA197" s="35"/>
      <c r="AB197" s="35"/>
      <c r="AC197" s="35"/>
      <c r="AD197" s="35"/>
      <c r="AE197" s="35"/>
      <c r="AF197" s="35"/>
      <c r="AG197" s="35"/>
      <c r="AH197" s="35"/>
      <c r="AI197" s="35"/>
      <c r="AJ197" s="35"/>
      <c r="AK197" s="35"/>
      <c r="AL197" s="35"/>
      <c r="AM197" s="35"/>
      <c r="AN197" s="35"/>
      <c r="AO197" s="35"/>
    </row>
    <row r="198" spans="1:41" ht="13">
      <c r="A198" s="71"/>
      <c r="AA198" s="35"/>
      <c r="AB198" s="35"/>
      <c r="AC198" s="35"/>
      <c r="AD198" s="35"/>
      <c r="AE198" s="35"/>
      <c r="AF198" s="35"/>
      <c r="AG198" s="35"/>
      <c r="AH198" s="35"/>
      <c r="AI198" s="35"/>
      <c r="AJ198" s="35"/>
      <c r="AK198" s="35"/>
      <c r="AL198" s="35"/>
      <c r="AM198" s="35"/>
      <c r="AN198" s="35"/>
      <c r="AO198" s="35"/>
    </row>
    <row r="199" spans="1:41" ht="13">
      <c r="A199" s="71"/>
      <c r="AA199" s="35"/>
      <c r="AB199" s="35"/>
      <c r="AC199" s="35"/>
      <c r="AD199" s="35"/>
      <c r="AE199" s="35"/>
      <c r="AF199" s="35"/>
      <c r="AG199" s="35"/>
      <c r="AH199" s="35"/>
      <c r="AI199" s="35"/>
      <c r="AJ199" s="35"/>
      <c r="AK199" s="35"/>
      <c r="AL199" s="35"/>
      <c r="AM199" s="35"/>
      <c r="AN199" s="35"/>
      <c r="AO199" s="35"/>
    </row>
    <row r="200" spans="1:41" ht="13">
      <c r="A200" s="71"/>
      <c r="AA200" s="35"/>
      <c r="AB200" s="35"/>
      <c r="AC200" s="35"/>
      <c r="AD200" s="35"/>
      <c r="AE200" s="35"/>
      <c r="AF200" s="35"/>
      <c r="AG200" s="35"/>
      <c r="AH200" s="35"/>
      <c r="AI200" s="35"/>
      <c r="AJ200" s="35"/>
      <c r="AK200" s="35"/>
      <c r="AL200" s="35"/>
      <c r="AM200" s="35"/>
      <c r="AN200" s="35"/>
      <c r="AO200" s="35"/>
    </row>
    <row r="201" spans="1:41" ht="13">
      <c r="A201" s="71"/>
      <c r="AA201" s="35"/>
      <c r="AB201" s="35"/>
      <c r="AC201" s="35"/>
      <c r="AD201" s="35"/>
      <c r="AE201" s="35"/>
      <c r="AF201" s="35"/>
      <c r="AG201" s="35"/>
      <c r="AH201" s="35"/>
      <c r="AI201" s="35"/>
      <c r="AJ201" s="35"/>
      <c r="AK201" s="35"/>
      <c r="AL201" s="35"/>
      <c r="AM201" s="35"/>
      <c r="AN201" s="35"/>
      <c r="AO201" s="35"/>
    </row>
    <row r="202" spans="1:41" ht="13">
      <c r="A202" s="71"/>
      <c r="AA202" s="35"/>
      <c r="AB202" s="35"/>
      <c r="AC202" s="35"/>
      <c r="AD202" s="35"/>
      <c r="AE202" s="35"/>
      <c r="AF202" s="35"/>
      <c r="AG202" s="35"/>
      <c r="AH202" s="35"/>
      <c r="AI202" s="35"/>
      <c r="AJ202" s="35"/>
      <c r="AK202" s="35"/>
      <c r="AL202" s="35"/>
      <c r="AM202" s="35"/>
      <c r="AN202" s="35"/>
      <c r="AO202" s="35"/>
    </row>
    <row r="203" spans="1:41" ht="13">
      <c r="A203" s="71"/>
      <c r="AA203" s="35"/>
      <c r="AB203" s="35"/>
      <c r="AC203" s="35"/>
      <c r="AD203" s="35"/>
      <c r="AE203" s="35"/>
      <c r="AF203" s="35"/>
      <c r="AG203" s="35"/>
      <c r="AH203" s="35"/>
      <c r="AI203" s="35"/>
      <c r="AJ203" s="35"/>
      <c r="AK203" s="35"/>
      <c r="AL203" s="35"/>
      <c r="AM203" s="35"/>
      <c r="AN203" s="35"/>
      <c r="AO203" s="35"/>
    </row>
    <row r="204" spans="1:41" ht="13">
      <c r="A204" s="71"/>
      <c r="AA204" s="35"/>
      <c r="AB204" s="35"/>
      <c r="AC204" s="35"/>
      <c r="AD204" s="35"/>
      <c r="AE204" s="35"/>
      <c r="AF204" s="35"/>
      <c r="AG204" s="35"/>
      <c r="AH204" s="35"/>
      <c r="AI204" s="35"/>
      <c r="AJ204" s="35"/>
      <c r="AK204" s="35"/>
      <c r="AL204" s="35"/>
      <c r="AM204" s="35"/>
      <c r="AN204" s="35"/>
      <c r="AO204" s="35"/>
    </row>
    <row r="205" spans="1:41" ht="13">
      <c r="A205" s="71"/>
      <c r="AA205" s="35"/>
      <c r="AB205" s="35"/>
      <c r="AC205" s="35"/>
      <c r="AD205" s="35"/>
      <c r="AE205" s="35"/>
      <c r="AF205" s="35"/>
      <c r="AG205" s="35"/>
      <c r="AH205" s="35"/>
      <c r="AI205" s="35"/>
      <c r="AJ205" s="35"/>
      <c r="AK205" s="35"/>
      <c r="AL205" s="35"/>
      <c r="AM205" s="35"/>
      <c r="AN205" s="35"/>
      <c r="AO205" s="35"/>
    </row>
    <row r="206" spans="1:41" ht="13">
      <c r="A206" s="71"/>
      <c r="AA206" s="35"/>
      <c r="AB206" s="35"/>
      <c r="AC206" s="35"/>
      <c r="AD206" s="35"/>
      <c r="AE206" s="35"/>
      <c r="AF206" s="35"/>
      <c r="AG206" s="35"/>
      <c r="AH206" s="35"/>
      <c r="AI206" s="35"/>
      <c r="AJ206" s="35"/>
      <c r="AK206" s="35"/>
      <c r="AL206" s="35"/>
      <c r="AM206" s="35"/>
      <c r="AN206" s="35"/>
      <c r="AO206" s="35"/>
    </row>
    <row r="207" spans="1:41" ht="13">
      <c r="A207" s="71"/>
      <c r="AA207" s="35"/>
      <c r="AB207" s="35"/>
      <c r="AC207" s="35"/>
      <c r="AD207" s="35"/>
      <c r="AE207" s="35"/>
      <c r="AF207" s="35"/>
      <c r="AG207" s="35"/>
      <c r="AH207" s="35"/>
      <c r="AI207" s="35"/>
      <c r="AJ207" s="35"/>
      <c r="AK207" s="35"/>
      <c r="AL207" s="35"/>
      <c r="AM207" s="35"/>
      <c r="AN207" s="35"/>
      <c r="AO207" s="35"/>
    </row>
    <row r="208" spans="1:41" ht="13">
      <c r="A208" s="71"/>
      <c r="AA208" s="35"/>
      <c r="AB208" s="35"/>
      <c r="AC208" s="35"/>
      <c r="AD208" s="35"/>
      <c r="AE208" s="35"/>
      <c r="AF208" s="35"/>
      <c r="AG208" s="35"/>
      <c r="AH208" s="35"/>
      <c r="AI208" s="35"/>
      <c r="AJ208" s="35"/>
      <c r="AK208" s="35"/>
      <c r="AL208" s="35"/>
      <c r="AM208" s="35"/>
      <c r="AN208" s="35"/>
      <c r="AO208" s="35"/>
    </row>
    <row r="209" spans="1:41" ht="13">
      <c r="A209" s="71"/>
      <c r="AA209" s="35"/>
      <c r="AB209" s="35"/>
      <c r="AC209" s="35"/>
      <c r="AD209" s="35"/>
      <c r="AE209" s="35"/>
      <c r="AF209" s="35"/>
      <c r="AG209" s="35"/>
      <c r="AH209" s="35"/>
      <c r="AI209" s="35"/>
      <c r="AJ209" s="35"/>
      <c r="AK209" s="35"/>
      <c r="AL209" s="35"/>
      <c r="AM209" s="35"/>
      <c r="AN209" s="35"/>
      <c r="AO209" s="35"/>
    </row>
    <row r="210" spans="1:41" ht="13">
      <c r="A210" s="71"/>
      <c r="B210" s="72"/>
      <c r="AA210" s="35"/>
      <c r="AB210" s="35"/>
      <c r="AC210" s="35"/>
      <c r="AD210" s="35"/>
      <c r="AE210" s="35"/>
      <c r="AF210" s="35"/>
      <c r="AG210" s="35"/>
      <c r="AH210" s="35"/>
      <c r="AI210" s="35"/>
      <c r="AJ210" s="35"/>
      <c r="AK210" s="35"/>
      <c r="AL210" s="35"/>
      <c r="AM210" s="35"/>
      <c r="AN210" s="35"/>
      <c r="AO210" s="35"/>
    </row>
    <row r="211" spans="1:41" ht="13">
      <c r="A211" s="71"/>
      <c r="B211" s="72"/>
      <c r="AA211" s="35"/>
      <c r="AB211" s="35"/>
      <c r="AC211" s="35"/>
      <c r="AD211" s="35"/>
      <c r="AE211" s="35"/>
      <c r="AF211" s="35"/>
      <c r="AG211" s="35"/>
      <c r="AH211" s="35"/>
      <c r="AI211" s="35"/>
      <c r="AJ211" s="35"/>
      <c r="AK211" s="35"/>
      <c r="AL211" s="35"/>
      <c r="AM211" s="35"/>
      <c r="AN211" s="35"/>
      <c r="AO211" s="35"/>
    </row>
    <row r="212" spans="1:41" ht="13">
      <c r="A212" s="71"/>
      <c r="B212" s="72"/>
      <c r="AA212" s="35"/>
      <c r="AB212" s="35"/>
      <c r="AC212" s="35"/>
      <c r="AD212" s="35"/>
      <c r="AE212" s="35"/>
      <c r="AF212" s="35"/>
      <c r="AG212" s="35"/>
      <c r="AH212" s="35"/>
      <c r="AI212" s="35"/>
      <c r="AJ212" s="35"/>
      <c r="AK212" s="35"/>
      <c r="AL212" s="35"/>
      <c r="AM212" s="35"/>
      <c r="AN212" s="35"/>
      <c r="AO212" s="35"/>
    </row>
    <row r="213" spans="1:41" ht="13">
      <c r="A213" s="71"/>
      <c r="B213" s="72"/>
      <c r="AA213" s="35"/>
      <c r="AB213" s="35"/>
      <c r="AC213" s="35"/>
      <c r="AD213" s="35"/>
      <c r="AE213" s="35"/>
      <c r="AF213" s="35"/>
      <c r="AG213" s="35"/>
      <c r="AH213" s="35"/>
      <c r="AI213" s="35"/>
      <c r="AJ213" s="35"/>
      <c r="AK213" s="35"/>
      <c r="AL213" s="35"/>
      <c r="AM213" s="35"/>
      <c r="AN213" s="35"/>
      <c r="AO213" s="35"/>
    </row>
    <row r="214" spans="1:41" ht="13">
      <c r="A214" s="71"/>
      <c r="B214" s="72"/>
      <c r="AA214" s="35"/>
      <c r="AB214" s="35"/>
      <c r="AC214" s="35"/>
      <c r="AD214" s="35"/>
      <c r="AE214" s="35"/>
      <c r="AF214" s="35"/>
      <c r="AG214" s="35"/>
      <c r="AH214" s="35"/>
      <c r="AI214" s="35"/>
      <c r="AJ214" s="35"/>
      <c r="AK214" s="35"/>
      <c r="AL214" s="35"/>
      <c r="AM214" s="35"/>
      <c r="AN214" s="35"/>
      <c r="AO214" s="35"/>
    </row>
    <row r="215" spans="1:41" ht="13">
      <c r="A215" s="71"/>
      <c r="B215" s="72"/>
      <c r="AA215" s="35"/>
      <c r="AB215" s="35"/>
      <c r="AC215" s="35"/>
      <c r="AD215" s="35"/>
      <c r="AE215" s="35"/>
      <c r="AF215" s="35"/>
      <c r="AG215" s="35"/>
      <c r="AH215" s="35"/>
      <c r="AI215" s="35"/>
      <c r="AJ215" s="35"/>
      <c r="AK215" s="35"/>
      <c r="AL215" s="35"/>
      <c r="AM215" s="35"/>
      <c r="AN215" s="35"/>
      <c r="AO215" s="35"/>
    </row>
    <row r="216" spans="1:41" ht="13">
      <c r="A216" s="71"/>
      <c r="B216" s="72"/>
      <c r="AA216" s="35"/>
      <c r="AB216" s="35"/>
      <c r="AC216" s="35"/>
      <c r="AD216" s="35"/>
      <c r="AE216" s="35"/>
      <c r="AF216" s="35"/>
      <c r="AG216" s="35"/>
      <c r="AH216" s="35"/>
      <c r="AI216" s="35"/>
      <c r="AJ216" s="35"/>
      <c r="AK216" s="35"/>
      <c r="AL216" s="35"/>
      <c r="AM216" s="35"/>
      <c r="AN216" s="35"/>
      <c r="AO216" s="35"/>
    </row>
    <row r="217" spans="1:41" ht="13">
      <c r="A217" s="71"/>
      <c r="B217" s="72"/>
      <c r="AA217" s="35"/>
      <c r="AB217" s="35"/>
      <c r="AC217" s="35"/>
      <c r="AD217" s="35"/>
      <c r="AE217" s="35"/>
      <c r="AF217" s="35"/>
      <c r="AG217" s="35"/>
      <c r="AH217" s="35"/>
      <c r="AI217" s="35"/>
      <c r="AJ217" s="35"/>
      <c r="AK217" s="35"/>
      <c r="AL217" s="35"/>
      <c r="AM217" s="35"/>
      <c r="AN217" s="35"/>
      <c r="AO217" s="35"/>
    </row>
    <row r="218" spans="1:41" ht="13">
      <c r="A218" s="71"/>
      <c r="B218" s="72"/>
      <c r="AA218" s="35"/>
      <c r="AB218" s="35"/>
      <c r="AC218" s="35"/>
      <c r="AD218" s="35"/>
      <c r="AE218" s="35"/>
      <c r="AF218" s="35"/>
      <c r="AG218" s="35"/>
      <c r="AH218" s="35"/>
      <c r="AI218" s="35"/>
      <c r="AJ218" s="35"/>
      <c r="AK218" s="35"/>
      <c r="AL218" s="35"/>
      <c r="AM218" s="35"/>
      <c r="AN218" s="35"/>
      <c r="AO218" s="35"/>
    </row>
    <row r="219" spans="1:41" ht="13">
      <c r="A219" s="71"/>
      <c r="B219" s="72"/>
      <c r="AA219" s="35"/>
      <c r="AB219" s="35"/>
      <c r="AC219" s="35"/>
      <c r="AD219" s="35"/>
      <c r="AE219" s="35"/>
      <c r="AF219" s="35"/>
      <c r="AG219" s="35"/>
      <c r="AH219" s="35"/>
      <c r="AI219" s="35"/>
      <c r="AJ219" s="35"/>
      <c r="AK219" s="35"/>
      <c r="AL219" s="35"/>
      <c r="AM219" s="35"/>
      <c r="AN219" s="35"/>
      <c r="AO219" s="35"/>
    </row>
    <row r="220" spans="1:41" ht="13">
      <c r="A220" s="71"/>
      <c r="B220" s="72"/>
      <c r="AA220" s="35"/>
      <c r="AB220" s="35"/>
      <c r="AC220" s="35"/>
      <c r="AD220" s="35"/>
      <c r="AE220" s="35"/>
      <c r="AF220" s="35"/>
      <c r="AG220" s="35"/>
      <c r="AH220" s="35"/>
      <c r="AI220" s="35"/>
      <c r="AJ220" s="35"/>
      <c r="AK220" s="35"/>
      <c r="AL220" s="35"/>
      <c r="AM220" s="35"/>
      <c r="AN220" s="35"/>
      <c r="AO220" s="35"/>
    </row>
    <row r="221" spans="1:41" ht="13">
      <c r="A221" s="71"/>
      <c r="B221" s="72"/>
      <c r="AA221" s="35"/>
      <c r="AB221" s="35"/>
      <c r="AC221" s="35"/>
      <c r="AD221" s="35"/>
      <c r="AE221" s="35"/>
      <c r="AF221" s="35"/>
      <c r="AG221" s="35"/>
      <c r="AH221" s="35"/>
      <c r="AI221" s="35"/>
      <c r="AJ221" s="35"/>
      <c r="AK221" s="35"/>
      <c r="AL221" s="35"/>
      <c r="AM221" s="35"/>
      <c r="AN221" s="35"/>
      <c r="AO221" s="35"/>
    </row>
    <row r="222" spans="1:41" ht="13">
      <c r="A222" s="71"/>
      <c r="B222" s="72"/>
      <c r="AA222" s="35"/>
      <c r="AB222" s="35"/>
      <c r="AC222" s="35"/>
      <c r="AD222" s="35"/>
      <c r="AE222" s="35"/>
      <c r="AF222" s="35"/>
      <c r="AG222" s="35"/>
      <c r="AH222" s="35"/>
      <c r="AI222" s="35"/>
      <c r="AJ222" s="35"/>
      <c r="AK222" s="35"/>
      <c r="AL222" s="35"/>
      <c r="AM222" s="35"/>
      <c r="AN222" s="35"/>
      <c r="AO222" s="35"/>
    </row>
    <row r="223" spans="1:41" ht="13">
      <c r="A223" s="71"/>
      <c r="B223" s="72"/>
      <c r="AA223" s="35"/>
      <c r="AB223" s="35"/>
      <c r="AC223" s="35"/>
      <c r="AD223" s="35"/>
      <c r="AE223" s="35"/>
      <c r="AF223" s="35"/>
      <c r="AG223" s="35"/>
      <c r="AH223" s="35"/>
      <c r="AI223" s="35"/>
      <c r="AJ223" s="35"/>
      <c r="AK223" s="35"/>
      <c r="AL223" s="35"/>
      <c r="AM223" s="35"/>
      <c r="AN223" s="35"/>
      <c r="AO223" s="35"/>
    </row>
    <row r="224" spans="1:41" ht="13">
      <c r="A224" s="71"/>
      <c r="B224" s="72"/>
      <c r="AA224" s="35"/>
      <c r="AB224" s="35"/>
      <c r="AC224" s="35"/>
      <c r="AD224" s="35"/>
      <c r="AE224" s="35"/>
      <c r="AF224" s="35"/>
      <c r="AG224" s="35"/>
      <c r="AH224" s="35"/>
      <c r="AI224" s="35"/>
      <c r="AJ224" s="35"/>
      <c r="AK224" s="35"/>
      <c r="AL224" s="35"/>
      <c r="AM224" s="35"/>
      <c r="AN224" s="35"/>
      <c r="AO224" s="35"/>
    </row>
    <row r="225" spans="1:41" ht="13">
      <c r="A225" s="71"/>
      <c r="B225" s="72"/>
      <c r="AA225" s="35"/>
      <c r="AB225" s="35"/>
      <c r="AC225" s="35"/>
      <c r="AD225" s="35"/>
      <c r="AE225" s="35"/>
      <c r="AF225" s="35"/>
      <c r="AG225" s="35"/>
      <c r="AH225" s="35"/>
      <c r="AI225" s="35"/>
      <c r="AJ225" s="35"/>
      <c r="AK225" s="35"/>
      <c r="AL225" s="35"/>
      <c r="AM225" s="35"/>
      <c r="AN225" s="35"/>
      <c r="AO225" s="35"/>
    </row>
    <row r="226" spans="1:41" ht="13">
      <c r="A226" s="71"/>
      <c r="B226" s="72"/>
      <c r="AA226" s="35"/>
      <c r="AB226" s="35"/>
      <c r="AC226" s="35"/>
      <c r="AD226" s="35"/>
      <c r="AE226" s="35"/>
      <c r="AF226" s="35"/>
      <c r="AG226" s="35"/>
      <c r="AH226" s="35"/>
      <c r="AI226" s="35"/>
      <c r="AJ226" s="35"/>
      <c r="AK226" s="35"/>
      <c r="AL226" s="35"/>
      <c r="AM226" s="35"/>
      <c r="AN226" s="35"/>
      <c r="AO226" s="35"/>
    </row>
    <row r="227" spans="1:41" ht="13">
      <c r="A227" s="71"/>
      <c r="B227" s="72"/>
      <c r="AA227" s="35"/>
      <c r="AB227" s="35"/>
      <c r="AC227" s="35"/>
      <c r="AD227" s="35"/>
      <c r="AE227" s="35"/>
      <c r="AF227" s="35"/>
      <c r="AG227" s="35"/>
      <c r="AH227" s="35"/>
      <c r="AI227" s="35"/>
      <c r="AJ227" s="35"/>
      <c r="AK227" s="35"/>
      <c r="AL227" s="35"/>
      <c r="AM227" s="35"/>
      <c r="AN227" s="35"/>
      <c r="AO227" s="35"/>
    </row>
    <row r="228" spans="1:41" ht="13">
      <c r="A228" s="71"/>
      <c r="B228" s="72"/>
      <c r="AA228" s="35"/>
      <c r="AB228" s="35"/>
      <c r="AC228" s="35"/>
      <c r="AD228" s="35"/>
      <c r="AE228" s="35"/>
      <c r="AF228" s="35"/>
      <c r="AG228" s="35"/>
      <c r="AH228" s="35"/>
      <c r="AI228" s="35"/>
      <c r="AJ228" s="35"/>
      <c r="AK228" s="35"/>
      <c r="AL228" s="35"/>
      <c r="AM228" s="35"/>
      <c r="AN228" s="35"/>
      <c r="AO228" s="35"/>
    </row>
    <row r="229" spans="1:41" ht="13">
      <c r="A229" s="71"/>
      <c r="B229" s="72"/>
      <c r="AA229" s="35"/>
      <c r="AB229" s="35"/>
      <c r="AC229" s="35"/>
      <c r="AD229" s="35"/>
      <c r="AE229" s="35"/>
      <c r="AF229" s="35"/>
      <c r="AG229" s="35"/>
      <c r="AH229" s="35"/>
      <c r="AI229" s="35"/>
      <c r="AJ229" s="35"/>
      <c r="AK229" s="35"/>
      <c r="AL229" s="35"/>
      <c r="AM229" s="35"/>
      <c r="AN229" s="35"/>
      <c r="AO229" s="35"/>
    </row>
    <row r="230" spans="1:41" ht="13">
      <c r="A230" s="71"/>
      <c r="B230" s="72"/>
      <c r="AA230" s="35"/>
      <c r="AB230" s="35"/>
      <c r="AC230" s="35"/>
      <c r="AD230" s="35"/>
      <c r="AE230" s="35"/>
      <c r="AF230" s="35"/>
      <c r="AG230" s="35"/>
      <c r="AH230" s="35"/>
      <c r="AI230" s="35"/>
      <c r="AJ230" s="35"/>
      <c r="AK230" s="35"/>
      <c r="AL230" s="35"/>
      <c r="AM230" s="35"/>
      <c r="AN230" s="35"/>
      <c r="AO230" s="35"/>
    </row>
    <row r="231" spans="1:41" ht="13">
      <c r="A231" s="71"/>
      <c r="B231" s="72"/>
      <c r="AA231" s="35"/>
      <c r="AB231" s="35"/>
      <c r="AC231" s="35"/>
      <c r="AD231" s="35"/>
      <c r="AE231" s="35"/>
      <c r="AF231" s="35"/>
      <c r="AG231" s="35"/>
      <c r="AH231" s="35"/>
      <c r="AI231" s="35"/>
      <c r="AJ231" s="35"/>
      <c r="AK231" s="35"/>
      <c r="AL231" s="35"/>
      <c r="AM231" s="35"/>
      <c r="AN231" s="35"/>
      <c r="AO231" s="35"/>
    </row>
    <row r="232" spans="1:41" ht="13">
      <c r="A232" s="71"/>
      <c r="B232" s="72"/>
      <c r="AA232" s="35"/>
      <c r="AB232" s="35"/>
      <c r="AC232" s="35"/>
      <c r="AD232" s="35"/>
      <c r="AE232" s="35"/>
      <c r="AF232" s="35"/>
      <c r="AG232" s="35"/>
      <c r="AH232" s="35"/>
      <c r="AI232" s="35"/>
      <c r="AJ232" s="35"/>
      <c r="AK232" s="35"/>
      <c r="AL232" s="35"/>
      <c r="AM232" s="35"/>
      <c r="AN232" s="35"/>
      <c r="AO232" s="35"/>
    </row>
    <row r="233" spans="1:41" ht="13">
      <c r="A233" s="71"/>
      <c r="B233" s="72"/>
      <c r="AA233" s="35"/>
      <c r="AB233" s="35"/>
      <c r="AC233" s="35"/>
      <c r="AD233" s="35"/>
      <c r="AE233" s="35"/>
      <c r="AF233" s="35"/>
      <c r="AG233" s="35"/>
      <c r="AH233" s="35"/>
      <c r="AI233" s="35"/>
      <c r="AJ233" s="35"/>
      <c r="AK233" s="35"/>
      <c r="AL233" s="35"/>
      <c r="AM233" s="35"/>
      <c r="AN233" s="35"/>
      <c r="AO233" s="35"/>
    </row>
    <row r="234" spans="1:41" ht="13">
      <c r="A234" s="71"/>
      <c r="B234" s="72"/>
      <c r="AA234" s="35"/>
      <c r="AB234" s="35"/>
      <c r="AC234" s="35"/>
      <c r="AD234" s="35"/>
      <c r="AE234" s="35"/>
      <c r="AF234" s="35"/>
      <c r="AG234" s="35"/>
      <c r="AH234" s="35"/>
      <c r="AI234" s="35"/>
      <c r="AJ234" s="35"/>
      <c r="AK234" s="35"/>
      <c r="AL234" s="35"/>
      <c r="AM234" s="35"/>
      <c r="AN234" s="35"/>
      <c r="AO234" s="35"/>
    </row>
    <row r="235" spans="1:41" ht="13">
      <c r="A235" s="71"/>
      <c r="B235" s="72"/>
      <c r="AA235" s="35"/>
      <c r="AB235" s="35"/>
      <c r="AC235" s="35"/>
      <c r="AD235" s="35"/>
      <c r="AE235" s="35"/>
      <c r="AF235" s="35"/>
      <c r="AG235" s="35"/>
      <c r="AH235" s="35"/>
      <c r="AI235" s="35"/>
      <c r="AJ235" s="35"/>
      <c r="AK235" s="35"/>
      <c r="AL235" s="35"/>
      <c r="AM235" s="35"/>
      <c r="AN235" s="35"/>
      <c r="AO235" s="35"/>
    </row>
    <row r="236" spans="1:41" ht="13">
      <c r="A236" s="71"/>
      <c r="B236" s="72"/>
      <c r="AA236" s="35"/>
      <c r="AB236" s="35"/>
      <c r="AC236" s="35"/>
      <c r="AD236" s="35"/>
      <c r="AE236" s="35"/>
      <c r="AF236" s="35"/>
      <c r="AG236" s="35"/>
      <c r="AH236" s="35"/>
      <c r="AI236" s="35"/>
      <c r="AJ236" s="35"/>
      <c r="AK236" s="35"/>
      <c r="AL236" s="35"/>
      <c r="AM236" s="35"/>
      <c r="AN236" s="35"/>
      <c r="AO236" s="35"/>
    </row>
    <row r="237" spans="1:41" ht="13">
      <c r="A237" s="71"/>
      <c r="B237" s="72"/>
      <c r="AA237" s="35"/>
      <c r="AB237" s="35"/>
      <c r="AC237" s="35"/>
      <c r="AD237" s="35"/>
      <c r="AE237" s="35"/>
      <c r="AF237" s="35"/>
      <c r="AG237" s="35"/>
      <c r="AH237" s="35"/>
      <c r="AI237" s="35"/>
      <c r="AJ237" s="35"/>
      <c r="AK237" s="35"/>
      <c r="AL237" s="35"/>
      <c r="AM237" s="35"/>
      <c r="AN237" s="35"/>
      <c r="AO237" s="35"/>
    </row>
    <row r="238" spans="1:41" ht="13">
      <c r="A238" s="71"/>
      <c r="B238" s="72"/>
      <c r="AA238" s="35"/>
      <c r="AB238" s="35"/>
      <c r="AC238" s="35"/>
      <c r="AD238" s="35"/>
      <c r="AE238" s="35"/>
      <c r="AF238" s="35"/>
      <c r="AG238" s="35"/>
      <c r="AH238" s="35"/>
      <c r="AI238" s="35"/>
      <c r="AJ238" s="35"/>
      <c r="AK238" s="35"/>
      <c r="AL238" s="35"/>
      <c r="AM238" s="35"/>
      <c r="AN238" s="35"/>
      <c r="AO238" s="35"/>
    </row>
    <row r="239" spans="1:41" ht="13">
      <c r="A239" s="71"/>
      <c r="B239" s="72"/>
      <c r="AA239" s="35"/>
      <c r="AB239" s="35"/>
      <c r="AC239" s="35"/>
      <c r="AD239" s="35"/>
      <c r="AE239" s="35"/>
      <c r="AF239" s="35"/>
      <c r="AG239" s="35"/>
      <c r="AH239" s="35"/>
      <c r="AI239" s="35"/>
      <c r="AJ239" s="35"/>
      <c r="AK239" s="35"/>
      <c r="AL239" s="35"/>
      <c r="AM239" s="35"/>
      <c r="AN239" s="35"/>
      <c r="AO239" s="35"/>
    </row>
    <row r="240" spans="1:41" ht="13">
      <c r="A240" s="71"/>
      <c r="B240" s="72"/>
      <c r="AA240" s="35"/>
      <c r="AB240" s="35"/>
      <c r="AC240" s="35"/>
      <c r="AD240" s="35"/>
      <c r="AE240" s="35"/>
      <c r="AF240" s="35"/>
      <c r="AG240" s="35"/>
      <c r="AH240" s="35"/>
      <c r="AI240" s="35"/>
      <c r="AJ240" s="35"/>
      <c r="AK240" s="35"/>
      <c r="AL240" s="35"/>
      <c r="AM240" s="35"/>
      <c r="AN240" s="35"/>
      <c r="AO240" s="35"/>
    </row>
    <row r="241" spans="1:41" ht="13">
      <c r="A241" s="71"/>
      <c r="B241" s="72"/>
      <c r="AA241" s="35"/>
      <c r="AB241" s="35"/>
      <c r="AC241" s="35"/>
      <c r="AD241" s="35"/>
      <c r="AE241" s="35"/>
      <c r="AF241" s="35"/>
      <c r="AG241" s="35"/>
      <c r="AH241" s="35"/>
      <c r="AI241" s="35"/>
      <c r="AJ241" s="35"/>
      <c r="AK241" s="35"/>
      <c r="AL241" s="35"/>
      <c r="AM241" s="35"/>
      <c r="AN241" s="35"/>
      <c r="AO241" s="35"/>
    </row>
    <row r="242" spans="1:41" ht="13">
      <c r="A242" s="71"/>
      <c r="B242" s="72"/>
      <c r="AA242" s="35"/>
      <c r="AB242" s="35"/>
      <c r="AC242" s="35"/>
      <c r="AD242" s="35"/>
      <c r="AE242" s="35"/>
      <c r="AF242" s="35"/>
      <c r="AG242" s="35"/>
      <c r="AH242" s="35"/>
      <c r="AI242" s="35"/>
      <c r="AJ242" s="35"/>
      <c r="AK242" s="35"/>
      <c r="AL242" s="35"/>
      <c r="AM242" s="35"/>
      <c r="AN242" s="35"/>
      <c r="AO242" s="35"/>
    </row>
    <row r="243" spans="1:41" ht="13">
      <c r="A243" s="71"/>
      <c r="B243" s="72"/>
      <c r="AA243" s="35"/>
      <c r="AB243" s="35"/>
      <c r="AC243" s="35"/>
      <c r="AD243" s="35"/>
      <c r="AE243" s="35"/>
      <c r="AF243" s="35"/>
      <c r="AG243" s="35"/>
      <c r="AH243" s="35"/>
      <c r="AI243" s="35"/>
      <c r="AJ243" s="35"/>
      <c r="AK243" s="35"/>
      <c r="AL243" s="35"/>
      <c r="AM243" s="35"/>
      <c r="AN243" s="35"/>
      <c r="AO243" s="35"/>
    </row>
    <row r="244" spans="1:41" ht="13">
      <c r="A244" s="71"/>
      <c r="B244" s="72"/>
      <c r="AA244" s="35"/>
      <c r="AB244" s="35"/>
      <c r="AC244" s="35"/>
      <c r="AD244" s="35"/>
      <c r="AE244" s="35"/>
      <c r="AF244" s="35"/>
      <c r="AG244" s="35"/>
      <c r="AH244" s="35"/>
      <c r="AI244" s="35"/>
      <c r="AJ244" s="35"/>
      <c r="AK244" s="35"/>
      <c r="AL244" s="35"/>
      <c r="AM244" s="35"/>
      <c r="AN244" s="35"/>
      <c r="AO244" s="35"/>
    </row>
    <row r="245" spans="1:41" ht="13">
      <c r="A245" s="71"/>
      <c r="B245" s="72"/>
      <c r="AA245" s="35"/>
      <c r="AB245" s="35"/>
      <c r="AC245" s="35"/>
      <c r="AD245" s="35"/>
      <c r="AE245" s="35"/>
      <c r="AF245" s="35"/>
      <c r="AG245" s="35"/>
      <c r="AH245" s="35"/>
      <c r="AI245" s="35"/>
      <c r="AJ245" s="35"/>
      <c r="AK245" s="35"/>
      <c r="AL245" s="35"/>
      <c r="AM245" s="35"/>
      <c r="AN245" s="35"/>
      <c r="AO245" s="35"/>
    </row>
    <row r="246" spans="1:41" ht="13">
      <c r="A246" s="71"/>
      <c r="B246" s="72"/>
      <c r="AA246" s="35"/>
      <c r="AB246" s="35"/>
      <c r="AC246" s="35"/>
      <c r="AD246" s="35"/>
      <c r="AE246" s="35"/>
      <c r="AF246" s="35"/>
      <c r="AG246" s="35"/>
      <c r="AH246" s="35"/>
      <c r="AI246" s="35"/>
      <c r="AJ246" s="35"/>
      <c r="AK246" s="35"/>
      <c r="AL246" s="35"/>
      <c r="AM246" s="35"/>
      <c r="AN246" s="35"/>
      <c r="AO246" s="35"/>
    </row>
    <row r="247" spans="1:41" ht="13">
      <c r="A247" s="71"/>
      <c r="B247" s="72"/>
      <c r="AA247" s="35"/>
      <c r="AB247" s="35"/>
      <c r="AC247" s="35"/>
      <c r="AD247" s="35"/>
      <c r="AE247" s="35"/>
      <c r="AF247" s="35"/>
      <c r="AG247" s="35"/>
      <c r="AH247" s="35"/>
      <c r="AI247" s="35"/>
      <c r="AJ247" s="35"/>
      <c r="AK247" s="35"/>
      <c r="AL247" s="35"/>
      <c r="AM247" s="35"/>
      <c r="AN247" s="35"/>
      <c r="AO247" s="35"/>
    </row>
    <row r="248" spans="1:41" ht="13">
      <c r="A248" s="71"/>
      <c r="B248" s="72"/>
      <c r="AA248" s="35"/>
      <c r="AB248" s="35"/>
      <c r="AC248" s="35"/>
      <c r="AD248" s="35"/>
      <c r="AE248" s="35"/>
      <c r="AF248" s="35"/>
      <c r="AG248" s="35"/>
      <c r="AH248" s="35"/>
      <c r="AI248" s="35"/>
      <c r="AJ248" s="35"/>
      <c r="AK248" s="35"/>
      <c r="AL248" s="35"/>
      <c r="AM248" s="35"/>
      <c r="AN248" s="35"/>
      <c r="AO248" s="35"/>
    </row>
    <row r="249" spans="1:41" ht="13">
      <c r="A249" s="71"/>
      <c r="B249" s="72"/>
      <c r="AA249" s="35"/>
      <c r="AB249" s="35"/>
      <c r="AC249" s="35"/>
      <c r="AD249" s="35"/>
      <c r="AE249" s="35"/>
      <c r="AF249" s="35"/>
      <c r="AG249" s="35"/>
      <c r="AH249" s="35"/>
      <c r="AI249" s="35"/>
      <c r="AJ249" s="35"/>
      <c r="AK249" s="35"/>
      <c r="AL249" s="35"/>
      <c r="AM249" s="35"/>
      <c r="AN249" s="35"/>
      <c r="AO249" s="35"/>
    </row>
    <row r="250" spans="1:41" ht="13">
      <c r="A250" s="71"/>
      <c r="B250" s="72"/>
      <c r="AA250" s="35"/>
      <c r="AB250" s="35"/>
      <c r="AC250" s="35"/>
      <c r="AD250" s="35"/>
      <c r="AE250" s="35"/>
      <c r="AF250" s="35"/>
      <c r="AG250" s="35"/>
      <c r="AH250" s="35"/>
      <c r="AI250" s="35"/>
      <c r="AJ250" s="35"/>
      <c r="AK250" s="35"/>
      <c r="AL250" s="35"/>
      <c r="AM250" s="35"/>
      <c r="AN250" s="35"/>
      <c r="AO250" s="35"/>
    </row>
    <row r="251" spans="1:41" ht="13">
      <c r="A251" s="71"/>
      <c r="B251" s="72"/>
      <c r="AA251" s="35"/>
      <c r="AB251" s="35"/>
      <c r="AC251" s="35"/>
      <c r="AD251" s="35"/>
      <c r="AE251" s="35"/>
      <c r="AF251" s="35"/>
      <c r="AG251" s="35"/>
      <c r="AH251" s="35"/>
      <c r="AI251" s="35"/>
      <c r="AJ251" s="35"/>
      <c r="AK251" s="35"/>
      <c r="AL251" s="35"/>
      <c r="AM251" s="35"/>
      <c r="AN251" s="35"/>
      <c r="AO251" s="35"/>
    </row>
    <row r="252" spans="1:41" ht="13">
      <c r="A252" s="71"/>
      <c r="B252" s="72"/>
      <c r="AA252" s="35"/>
      <c r="AB252" s="35"/>
      <c r="AC252" s="35"/>
      <c r="AD252" s="35"/>
      <c r="AE252" s="35"/>
      <c r="AF252" s="35"/>
      <c r="AG252" s="35"/>
      <c r="AH252" s="35"/>
      <c r="AI252" s="35"/>
      <c r="AJ252" s="35"/>
      <c r="AK252" s="35"/>
      <c r="AL252" s="35"/>
      <c r="AM252" s="35"/>
      <c r="AN252" s="35"/>
      <c r="AO252" s="35"/>
    </row>
    <row r="253" spans="1:41" ht="13">
      <c r="A253" s="71"/>
      <c r="B253" s="72"/>
      <c r="AA253" s="35"/>
      <c r="AB253" s="35"/>
      <c r="AC253" s="35"/>
      <c r="AD253" s="35"/>
      <c r="AE253" s="35"/>
      <c r="AF253" s="35"/>
      <c r="AG253" s="35"/>
      <c r="AH253" s="35"/>
      <c r="AI253" s="35"/>
      <c r="AJ253" s="35"/>
      <c r="AK253" s="35"/>
      <c r="AL253" s="35"/>
      <c r="AM253" s="35"/>
      <c r="AN253" s="35"/>
      <c r="AO253" s="35"/>
    </row>
    <row r="254" spans="1:41" ht="13">
      <c r="A254" s="71"/>
      <c r="B254" s="72"/>
      <c r="AA254" s="35"/>
      <c r="AB254" s="35"/>
      <c r="AC254" s="35"/>
      <c r="AD254" s="35"/>
      <c r="AE254" s="35"/>
      <c r="AF254" s="35"/>
      <c r="AG254" s="35"/>
      <c r="AH254" s="35"/>
      <c r="AI254" s="35"/>
      <c r="AJ254" s="35"/>
      <c r="AK254" s="35"/>
      <c r="AL254" s="35"/>
      <c r="AM254" s="35"/>
      <c r="AN254" s="35"/>
      <c r="AO254" s="35"/>
    </row>
    <row r="255" spans="1:41" ht="13">
      <c r="A255" s="71"/>
      <c r="B255" s="72"/>
      <c r="AA255" s="35"/>
      <c r="AB255" s="35"/>
      <c r="AC255" s="35"/>
      <c r="AD255" s="35"/>
      <c r="AE255" s="35"/>
      <c r="AF255" s="35"/>
      <c r="AG255" s="35"/>
      <c r="AH255" s="35"/>
      <c r="AI255" s="35"/>
      <c r="AJ255" s="35"/>
      <c r="AK255" s="35"/>
      <c r="AL255" s="35"/>
      <c r="AM255" s="35"/>
      <c r="AN255" s="35"/>
      <c r="AO255" s="35"/>
    </row>
    <row r="256" spans="1:41" ht="13">
      <c r="A256" s="71"/>
      <c r="B256" s="72"/>
      <c r="AA256" s="35"/>
      <c r="AB256" s="35"/>
      <c r="AC256" s="35"/>
      <c r="AD256" s="35"/>
      <c r="AE256" s="35"/>
      <c r="AF256" s="35"/>
      <c r="AG256" s="35"/>
      <c r="AH256" s="35"/>
      <c r="AI256" s="35"/>
      <c r="AJ256" s="35"/>
      <c r="AK256" s="35"/>
      <c r="AL256" s="35"/>
      <c r="AM256" s="35"/>
      <c r="AN256" s="35"/>
      <c r="AO256" s="35"/>
    </row>
    <row r="257" spans="1:41" ht="13">
      <c r="A257" s="71"/>
      <c r="B257" s="72"/>
      <c r="AA257" s="35"/>
      <c r="AB257" s="35"/>
      <c r="AC257" s="35"/>
      <c r="AD257" s="35"/>
      <c r="AE257" s="35"/>
      <c r="AF257" s="35"/>
      <c r="AG257" s="35"/>
      <c r="AH257" s="35"/>
      <c r="AI257" s="35"/>
      <c r="AJ257" s="35"/>
      <c r="AK257" s="35"/>
      <c r="AL257" s="35"/>
      <c r="AM257" s="35"/>
      <c r="AN257" s="35"/>
      <c r="AO257" s="35"/>
    </row>
    <row r="258" spans="1:41" ht="13">
      <c r="A258" s="71"/>
      <c r="B258" s="72"/>
      <c r="AA258" s="35"/>
      <c r="AB258" s="35"/>
      <c r="AC258" s="35"/>
      <c r="AD258" s="35"/>
      <c r="AE258" s="35"/>
      <c r="AF258" s="35"/>
      <c r="AG258" s="35"/>
      <c r="AH258" s="35"/>
      <c r="AI258" s="35"/>
      <c r="AJ258" s="35"/>
      <c r="AK258" s="35"/>
      <c r="AL258" s="35"/>
      <c r="AM258" s="35"/>
      <c r="AN258" s="35"/>
      <c r="AO258" s="35"/>
    </row>
    <row r="259" spans="1:41" ht="13">
      <c r="A259" s="71"/>
      <c r="B259" s="72"/>
      <c r="AA259" s="35"/>
      <c r="AB259" s="35"/>
      <c r="AC259" s="35"/>
      <c r="AD259" s="35"/>
      <c r="AE259" s="35"/>
      <c r="AF259" s="35"/>
      <c r="AG259" s="35"/>
      <c r="AH259" s="35"/>
      <c r="AI259" s="35"/>
      <c r="AJ259" s="35"/>
      <c r="AK259" s="35"/>
      <c r="AL259" s="35"/>
      <c r="AM259" s="35"/>
      <c r="AN259" s="35"/>
      <c r="AO259" s="35"/>
    </row>
    <row r="260" spans="1:41" ht="13">
      <c r="A260" s="71"/>
      <c r="B260" s="72"/>
      <c r="AA260" s="35"/>
      <c r="AB260" s="35"/>
      <c r="AC260" s="35"/>
      <c r="AD260" s="35"/>
      <c r="AE260" s="35"/>
      <c r="AF260" s="35"/>
      <c r="AG260" s="35"/>
      <c r="AH260" s="35"/>
      <c r="AI260" s="35"/>
      <c r="AJ260" s="35"/>
      <c r="AK260" s="35"/>
      <c r="AL260" s="35"/>
      <c r="AM260" s="35"/>
      <c r="AN260" s="35"/>
      <c r="AO260" s="35"/>
    </row>
    <row r="261" spans="1:41" ht="13">
      <c r="A261" s="71"/>
      <c r="B261" s="72"/>
      <c r="AA261" s="35"/>
      <c r="AB261" s="35"/>
      <c r="AC261" s="35"/>
      <c r="AD261" s="35"/>
      <c r="AE261" s="35"/>
      <c r="AF261" s="35"/>
      <c r="AG261" s="35"/>
      <c r="AH261" s="35"/>
      <c r="AI261" s="35"/>
      <c r="AJ261" s="35"/>
      <c r="AK261" s="35"/>
      <c r="AL261" s="35"/>
      <c r="AM261" s="35"/>
      <c r="AN261" s="35"/>
      <c r="AO261" s="35"/>
    </row>
    <row r="262" spans="1:41" ht="13">
      <c r="A262" s="71"/>
      <c r="B262" s="72"/>
      <c r="AA262" s="35"/>
      <c r="AB262" s="35"/>
      <c r="AC262" s="35"/>
      <c r="AD262" s="35"/>
      <c r="AE262" s="35"/>
      <c r="AF262" s="35"/>
      <c r="AG262" s="35"/>
      <c r="AH262" s="35"/>
      <c r="AI262" s="35"/>
      <c r="AJ262" s="35"/>
      <c r="AK262" s="35"/>
      <c r="AL262" s="35"/>
      <c r="AM262" s="35"/>
      <c r="AN262" s="35"/>
      <c r="AO262" s="35"/>
    </row>
    <row r="263" spans="1:41" ht="13">
      <c r="A263" s="71"/>
      <c r="B263" s="72"/>
      <c r="AA263" s="35"/>
      <c r="AB263" s="35"/>
      <c r="AC263" s="35"/>
      <c r="AD263" s="35"/>
      <c r="AE263" s="35"/>
      <c r="AF263" s="35"/>
      <c r="AG263" s="35"/>
      <c r="AH263" s="35"/>
      <c r="AI263" s="35"/>
      <c r="AJ263" s="35"/>
      <c r="AK263" s="35"/>
      <c r="AL263" s="35"/>
      <c r="AM263" s="35"/>
      <c r="AN263" s="35"/>
      <c r="AO263" s="35"/>
    </row>
    <row r="264" spans="1:41" ht="13">
      <c r="A264" s="71"/>
      <c r="B264" s="72"/>
      <c r="AA264" s="35"/>
      <c r="AB264" s="35"/>
      <c r="AC264" s="35"/>
      <c r="AD264" s="35"/>
      <c r="AE264" s="35"/>
      <c r="AF264" s="35"/>
      <c r="AG264" s="35"/>
      <c r="AH264" s="35"/>
      <c r="AI264" s="35"/>
      <c r="AJ264" s="35"/>
      <c r="AK264" s="35"/>
      <c r="AL264" s="35"/>
      <c r="AM264" s="35"/>
      <c r="AN264" s="35"/>
      <c r="AO264" s="35"/>
    </row>
    <row r="265" spans="1:41" ht="13">
      <c r="A265" s="71"/>
      <c r="B265" s="72"/>
      <c r="AA265" s="35"/>
      <c r="AB265" s="35"/>
      <c r="AC265" s="35"/>
      <c r="AD265" s="35"/>
      <c r="AE265" s="35"/>
      <c r="AF265" s="35"/>
      <c r="AG265" s="35"/>
      <c r="AH265" s="35"/>
      <c r="AI265" s="35"/>
      <c r="AJ265" s="35"/>
      <c r="AK265" s="35"/>
      <c r="AL265" s="35"/>
      <c r="AM265" s="35"/>
      <c r="AN265" s="35"/>
      <c r="AO265" s="35"/>
    </row>
    <row r="266" spans="1:41" ht="13">
      <c r="A266" s="71"/>
      <c r="B266" s="72"/>
      <c r="AA266" s="35"/>
      <c r="AB266" s="35"/>
      <c r="AC266" s="35"/>
      <c r="AD266" s="35"/>
      <c r="AE266" s="35"/>
      <c r="AF266" s="35"/>
      <c r="AG266" s="35"/>
      <c r="AH266" s="35"/>
      <c r="AI266" s="35"/>
      <c r="AJ266" s="35"/>
      <c r="AK266" s="35"/>
      <c r="AL266" s="35"/>
      <c r="AM266" s="35"/>
      <c r="AN266" s="35"/>
      <c r="AO266" s="35"/>
    </row>
    <row r="267" spans="1:41" ht="13">
      <c r="A267" s="71"/>
      <c r="B267" s="72"/>
      <c r="AA267" s="35"/>
      <c r="AB267" s="35"/>
      <c r="AC267" s="35"/>
      <c r="AD267" s="35"/>
      <c r="AE267" s="35"/>
      <c r="AF267" s="35"/>
      <c r="AG267" s="35"/>
      <c r="AH267" s="35"/>
      <c r="AI267" s="35"/>
      <c r="AJ267" s="35"/>
      <c r="AK267" s="35"/>
      <c r="AL267" s="35"/>
      <c r="AM267" s="35"/>
      <c r="AN267" s="35"/>
      <c r="AO267" s="35"/>
    </row>
    <row r="268" spans="1:41" ht="13">
      <c r="A268" s="71"/>
      <c r="B268" s="72"/>
      <c r="AA268" s="35"/>
      <c r="AB268" s="35"/>
      <c r="AC268" s="35"/>
      <c r="AD268" s="35"/>
      <c r="AE268" s="35"/>
      <c r="AF268" s="35"/>
      <c r="AG268" s="35"/>
      <c r="AH268" s="35"/>
      <c r="AI268" s="35"/>
      <c r="AJ268" s="35"/>
      <c r="AK268" s="35"/>
      <c r="AL268" s="35"/>
      <c r="AM268" s="35"/>
      <c r="AN268" s="35"/>
      <c r="AO268" s="35"/>
    </row>
    <row r="269" spans="1:41" ht="13">
      <c r="A269" s="71"/>
      <c r="B269" s="72"/>
      <c r="AA269" s="35"/>
      <c r="AB269" s="35"/>
      <c r="AC269" s="35"/>
      <c r="AD269" s="35"/>
      <c r="AE269" s="35"/>
      <c r="AF269" s="35"/>
      <c r="AG269" s="35"/>
      <c r="AH269" s="35"/>
      <c r="AI269" s="35"/>
      <c r="AJ269" s="35"/>
      <c r="AK269" s="35"/>
      <c r="AL269" s="35"/>
      <c r="AM269" s="35"/>
      <c r="AN269" s="35"/>
      <c r="AO269" s="35"/>
    </row>
    <row r="270" spans="1:41" ht="13">
      <c r="A270" s="71"/>
      <c r="B270" s="72"/>
      <c r="AA270" s="35"/>
      <c r="AB270" s="35"/>
      <c r="AC270" s="35"/>
      <c r="AD270" s="35"/>
      <c r="AE270" s="35"/>
      <c r="AF270" s="35"/>
      <c r="AG270" s="35"/>
      <c r="AH270" s="35"/>
      <c r="AI270" s="35"/>
      <c r="AJ270" s="35"/>
      <c r="AK270" s="35"/>
      <c r="AL270" s="35"/>
      <c r="AM270" s="35"/>
      <c r="AN270" s="35"/>
      <c r="AO270" s="35"/>
    </row>
    <row r="271" spans="1:41" ht="13">
      <c r="A271" s="71"/>
      <c r="B271" s="72"/>
      <c r="AA271" s="35"/>
      <c r="AB271" s="35"/>
      <c r="AC271" s="35"/>
      <c r="AD271" s="35"/>
      <c r="AE271" s="35"/>
      <c r="AF271" s="35"/>
      <c r="AG271" s="35"/>
      <c r="AH271" s="35"/>
      <c r="AI271" s="35"/>
      <c r="AJ271" s="35"/>
      <c r="AK271" s="35"/>
      <c r="AL271" s="35"/>
      <c r="AM271" s="35"/>
      <c r="AN271" s="35"/>
      <c r="AO271" s="35"/>
    </row>
    <row r="272" spans="1:41" ht="13">
      <c r="A272" s="71"/>
      <c r="B272" s="72"/>
      <c r="AA272" s="35"/>
      <c r="AB272" s="35"/>
      <c r="AC272" s="35"/>
      <c r="AD272" s="35"/>
      <c r="AE272" s="35"/>
      <c r="AF272" s="35"/>
      <c r="AG272" s="35"/>
      <c r="AH272" s="35"/>
      <c r="AI272" s="35"/>
      <c r="AJ272" s="35"/>
      <c r="AK272" s="35"/>
      <c r="AL272" s="35"/>
      <c r="AM272" s="35"/>
      <c r="AN272" s="35"/>
      <c r="AO272" s="35"/>
    </row>
    <row r="273" spans="1:41" ht="13">
      <c r="A273" s="71"/>
      <c r="B273" s="72"/>
      <c r="AA273" s="35"/>
      <c r="AB273" s="35"/>
      <c r="AC273" s="35"/>
      <c r="AD273" s="35"/>
      <c r="AE273" s="35"/>
      <c r="AF273" s="35"/>
      <c r="AG273" s="35"/>
      <c r="AH273" s="35"/>
      <c r="AI273" s="35"/>
      <c r="AJ273" s="35"/>
      <c r="AK273" s="35"/>
      <c r="AL273" s="35"/>
      <c r="AM273" s="35"/>
      <c r="AN273" s="35"/>
      <c r="AO273" s="35"/>
    </row>
    <row r="274" spans="1:41" ht="13">
      <c r="A274" s="71"/>
      <c r="B274" s="72"/>
      <c r="AA274" s="35"/>
      <c r="AB274" s="35"/>
      <c r="AC274" s="35"/>
      <c r="AD274" s="35"/>
      <c r="AE274" s="35"/>
      <c r="AF274" s="35"/>
      <c r="AG274" s="35"/>
      <c r="AH274" s="35"/>
      <c r="AI274" s="35"/>
      <c r="AJ274" s="35"/>
      <c r="AK274" s="35"/>
      <c r="AL274" s="35"/>
      <c r="AM274" s="35"/>
      <c r="AN274" s="35"/>
      <c r="AO274" s="35"/>
    </row>
    <row r="275" spans="1:41" ht="13">
      <c r="A275" s="71"/>
      <c r="B275" s="72"/>
      <c r="AA275" s="35"/>
      <c r="AB275" s="35"/>
      <c r="AC275" s="35"/>
      <c r="AD275" s="35"/>
      <c r="AE275" s="35"/>
      <c r="AF275" s="35"/>
      <c r="AG275" s="35"/>
      <c r="AH275" s="35"/>
      <c r="AI275" s="35"/>
      <c r="AJ275" s="35"/>
      <c r="AK275" s="35"/>
      <c r="AL275" s="35"/>
      <c r="AM275" s="35"/>
      <c r="AN275" s="35"/>
      <c r="AO275" s="35"/>
    </row>
    <row r="276" spans="1:41" ht="13">
      <c r="A276" s="71"/>
      <c r="B276" s="72"/>
      <c r="AA276" s="35"/>
      <c r="AB276" s="35"/>
      <c r="AC276" s="35"/>
      <c r="AD276" s="35"/>
      <c r="AE276" s="35"/>
      <c r="AF276" s="35"/>
      <c r="AG276" s="35"/>
      <c r="AH276" s="35"/>
      <c r="AI276" s="35"/>
      <c r="AJ276" s="35"/>
      <c r="AK276" s="35"/>
      <c r="AL276" s="35"/>
      <c r="AM276" s="35"/>
      <c r="AN276" s="35"/>
      <c r="AO276" s="35"/>
    </row>
    <row r="277" spans="1:41" ht="13">
      <c r="A277" s="71"/>
      <c r="B277" s="72"/>
      <c r="AA277" s="35"/>
      <c r="AB277" s="35"/>
      <c r="AC277" s="35"/>
      <c r="AD277" s="35"/>
      <c r="AE277" s="35"/>
      <c r="AF277" s="35"/>
      <c r="AG277" s="35"/>
      <c r="AH277" s="35"/>
      <c r="AI277" s="35"/>
      <c r="AJ277" s="35"/>
      <c r="AK277" s="35"/>
      <c r="AL277" s="35"/>
      <c r="AM277" s="35"/>
      <c r="AN277" s="35"/>
      <c r="AO277" s="35"/>
    </row>
    <row r="278" spans="1:41" ht="13">
      <c r="A278" s="71"/>
      <c r="B278" s="72"/>
      <c r="AA278" s="35"/>
      <c r="AB278" s="35"/>
      <c r="AC278" s="35"/>
      <c r="AD278" s="35"/>
      <c r="AE278" s="35"/>
      <c r="AF278" s="35"/>
      <c r="AG278" s="35"/>
      <c r="AH278" s="35"/>
      <c r="AI278" s="35"/>
      <c r="AJ278" s="35"/>
      <c r="AK278" s="35"/>
      <c r="AL278" s="35"/>
      <c r="AM278" s="35"/>
      <c r="AN278" s="35"/>
      <c r="AO278" s="35"/>
    </row>
    <row r="279" spans="1:41" ht="13">
      <c r="A279" s="71"/>
      <c r="B279" s="72"/>
      <c r="AA279" s="35"/>
      <c r="AB279" s="35"/>
      <c r="AC279" s="35"/>
      <c r="AD279" s="35"/>
      <c r="AE279" s="35"/>
      <c r="AF279" s="35"/>
      <c r="AG279" s="35"/>
      <c r="AH279" s="35"/>
      <c r="AI279" s="35"/>
      <c r="AJ279" s="35"/>
      <c r="AK279" s="35"/>
      <c r="AL279" s="35"/>
      <c r="AM279" s="35"/>
      <c r="AN279" s="35"/>
      <c r="AO279" s="35"/>
    </row>
    <row r="280" spans="1:41" ht="13">
      <c r="A280" s="71"/>
      <c r="B280" s="72"/>
      <c r="AA280" s="35"/>
      <c r="AB280" s="35"/>
      <c r="AC280" s="35"/>
      <c r="AD280" s="35"/>
      <c r="AE280" s="35"/>
      <c r="AF280" s="35"/>
      <c r="AG280" s="35"/>
      <c r="AH280" s="35"/>
      <c r="AI280" s="35"/>
      <c r="AJ280" s="35"/>
      <c r="AK280" s="35"/>
      <c r="AL280" s="35"/>
      <c r="AM280" s="35"/>
      <c r="AN280" s="35"/>
      <c r="AO280" s="35"/>
    </row>
    <row r="281" spans="1:41" ht="13">
      <c r="A281" s="71"/>
      <c r="B281" s="72"/>
      <c r="AA281" s="35"/>
      <c r="AB281" s="35"/>
      <c r="AC281" s="35"/>
      <c r="AD281" s="35"/>
      <c r="AE281" s="35"/>
      <c r="AF281" s="35"/>
      <c r="AG281" s="35"/>
      <c r="AH281" s="35"/>
      <c r="AI281" s="35"/>
      <c r="AJ281" s="35"/>
      <c r="AK281" s="35"/>
      <c r="AL281" s="35"/>
      <c r="AM281" s="35"/>
      <c r="AN281" s="35"/>
      <c r="AO281" s="35"/>
    </row>
    <row r="282" spans="1:41" ht="13">
      <c r="A282" s="71"/>
      <c r="B282" s="72"/>
      <c r="AA282" s="35"/>
      <c r="AB282" s="35"/>
      <c r="AC282" s="35"/>
      <c r="AD282" s="35"/>
      <c r="AE282" s="35"/>
      <c r="AF282" s="35"/>
      <c r="AG282" s="35"/>
      <c r="AH282" s="35"/>
      <c r="AI282" s="35"/>
      <c r="AJ282" s="35"/>
      <c r="AK282" s="35"/>
      <c r="AL282" s="35"/>
      <c r="AM282" s="35"/>
      <c r="AN282" s="35"/>
      <c r="AO282" s="35"/>
    </row>
    <row r="283" spans="1:41" ht="13">
      <c r="A283" s="71"/>
      <c r="B283" s="72"/>
      <c r="AA283" s="35"/>
      <c r="AB283" s="35"/>
      <c r="AC283" s="35"/>
      <c r="AD283" s="35"/>
      <c r="AE283" s="35"/>
      <c r="AF283" s="35"/>
      <c r="AG283" s="35"/>
      <c r="AH283" s="35"/>
      <c r="AI283" s="35"/>
      <c r="AJ283" s="35"/>
      <c r="AK283" s="35"/>
      <c r="AL283" s="35"/>
      <c r="AM283" s="35"/>
      <c r="AN283" s="35"/>
      <c r="AO283" s="35"/>
    </row>
    <row r="284" spans="1:41" ht="13">
      <c r="A284" s="71"/>
      <c r="B284" s="72"/>
      <c r="AA284" s="35"/>
      <c r="AB284" s="35"/>
      <c r="AC284" s="35"/>
      <c r="AD284" s="35"/>
      <c r="AE284" s="35"/>
      <c r="AF284" s="35"/>
      <c r="AG284" s="35"/>
      <c r="AH284" s="35"/>
      <c r="AI284" s="35"/>
      <c r="AJ284" s="35"/>
      <c r="AK284" s="35"/>
      <c r="AL284" s="35"/>
      <c r="AM284" s="35"/>
      <c r="AN284" s="35"/>
      <c r="AO284" s="35"/>
    </row>
    <row r="285" spans="1:41" ht="13">
      <c r="A285" s="71"/>
      <c r="B285" s="72"/>
      <c r="AA285" s="35"/>
      <c r="AB285" s="35"/>
      <c r="AC285" s="35"/>
      <c r="AD285" s="35"/>
      <c r="AE285" s="35"/>
      <c r="AF285" s="35"/>
      <c r="AG285" s="35"/>
      <c r="AH285" s="35"/>
      <c r="AI285" s="35"/>
      <c r="AJ285" s="35"/>
      <c r="AK285" s="35"/>
      <c r="AL285" s="35"/>
      <c r="AM285" s="35"/>
      <c r="AN285" s="35"/>
      <c r="AO285" s="35"/>
    </row>
    <row r="286" spans="1:41" ht="13">
      <c r="A286" s="71"/>
      <c r="B286" s="72"/>
      <c r="AA286" s="35"/>
      <c r="AB286" s="35"/>
      <c r="AC286" s="35"/>
      <c r="AD286" s="35"/>
      <c r="AE286" s="35"/>
      <c r="AF286" s="35"/>
      <c r="AG286" s="35"/>
      <c r="AH286" s="35"/>
      <c r="AI286" s="35"/>
      <c r="AJ286" s="35"/>
      <c r="AK286" s="35"/>
      <c r="AL286" s="35"/>
      <c r="AM286" s="35"/>
      <c r="AN286" s="35"/>
      <c r="AO286" s="35"/>
    </row>
    <row r="287" spans="1:41" ht="13">
      <c r="A287" s="71"/>
      <c r="B287" s="72"/>
      <c r="AA287" s="35"/>
      <c r="AB287" s="35"/>
      <c r="AC287" s="35"/>
      <c r="AD287" s="35"/>
      <c r="AE287" s="35"/>
      <c r="AF287" s="35"/>
      <c r="AG287" s="35"/>
      <c r="AH287" s="35"/>
      <c r="AI287" s="35"/>
      <c r="AJ287" s="35"/>
      <c r="AK287" s="35"/>
      <c r="AL287" s="35"/>
      <c r="AM287" s="35"/>
      <c r="AN287" s="35"/>
      <c r="AO287" s="35"/>
    </row>
    <row r="288" spans="1:41" ht="13">
      <c r="A288" s="71"/>
      <c r="B288" s="72"/>
      <c r="AA288" s="35"/>
      <c r="AB288" s="35"/>
      <c r="AC288" s="35"/>
      <c r="AD288" s="35"/>
      <c r="AE288" s="35"/>
      <c r="AF288" s="35"/>
      <c r="AG288" s="35"/>
      <c r="AH288" s="35"/>
      <c r="AI288" s="35"/>
      <c r="AJ288" s="35"/>
      <c r="AK288" s="35"/>
      <c r="AL288" s="35"/>
      <c r="AM288" s="35"/>
      <c r="AN288" s="35"/>
      <c r="AO288" s="35"/>
    </row>
    <row r="289" spans="1:41" ht="13">
      <c r="A289" s="71"/>
      <c r="B289" s="72"/>
      <c r="AA289" s="35"/>
      <c r="AB289" s="35"/>
      <c r="AC289" s="35"/>
      <c r="AD289" s="35"/>
      <c r="AE289" s="35"/>
      <c r="AF289" s="35"/>
      <c r="AG289" s="35"/>
      <c r="AH289" s="35"/>
      <c r="AI289" s="35"/>
      <c r="AJ289" s="35"/>
      <c r="AK289" s="35"/>
      <c r="AL289" s="35"/>
      <c r="AM289" s="35"/>
      <c r="AN289" s="35"/>
      <c r="AO289" s="35"/>
    </row>
    <row r="290" spans="1:41" ht="13">
      <c r="A290" s="71"/>
      <c r="B290" s="72"/>
      <c r="AA290" s="35"/>
      <c r="AB290" s="35"/>
      <c r="AC290" s="35"/>
      <c r="AD290" s="35"/>
      <c r="AE290" s="35"/>
      <c r="AF290" s="35"/>
      <c r="AG290" s="35"/>
      <c r="AH290" s="35"/>
      <c r="AI290" s="35"/>
      <c r="AJ290" s="35"/>
      <c r="AK290" s="35"/>
      <c r="AL290" s="35"/>
      <c r="AM290" s="35"/>
      <c r="AN290" s="35"/>
      <c r="AO290" s="35"/>
    </row>
    <row r="291" spans="1:41" ht="13">
      <c r="A291" s="71"/>
      <c r="B291" s="72"/>
      <c r="AA291" s="35"/>
      <c r="AB291" s="35"/>
      <c r="AC291" s="35"/>
      <c r="AD291" s="35"/>
      <c r="AE291" s="35"/>
      <c r="AF291" s="35"/>
      <c r="AG291" s="35"/>
      <c r="AH291" s="35"/>
      <c r="AI291" s="35"/>
      <c r="AJ291" s="35"/>
      <c r="AK291" s="35"/>
      <c r="AL291" s="35"/>
      <c r="AM291" s="35"/>
      <c r="AN291" s="35"/>
      <c r="AO291" s="35"/>
    </row>
    <row r="292" spans="1:41" ht="13">
      <c r="A292" s="71"/>
      <c r="B292" s="72"/>
      <c r="AA292" s="35"/>
      <c r="AB292" s="35"/>
      <c r="AC292" s="35"/>
      <c r="AD292" s="35"/>
      <c r="AE292" s="35"/>
      <c r="AF292" s="35"/>
      <c r="AG292" s="35"/>
      <c r="AH292" s="35"/>
      <c r="AI292" s="35"/>
      <c r="AJ292" s="35"/>
      <c r="AK292" s="35"/>
      <c r="AL292" s="35"/>
      <c r="AM292" s="35"/>
      <c r="AN292" s="35"/>
      <c r="AO292" s="35"/>
    </row>
    <row r="293" spans="1:41" ht="13">
      <c r="A293" s="71"/>
      <c r="B293" s="72"/>
      <c r="AA293" s="35"/>
      <c r="AB293" s="35"/>
      <c r="AC293" s="35"/>
      <c r="AD293" s="35"/>
      <c r="AE293" s="35"/>
      <c r="AF293" s="35"/>
      <c r="AG293" s="35"/>
      <c r="AH293" s="35"/>
      <c r="AI293" s="35"/>
      <c r="AJ293" s="35"/>
      <c r="AK293" s="35"/>
      <c r="AL293" s="35"/>
      <c r="AM293" s="35"/>
      <c r="AN293" s="35"/>
      <c r="AO293" s="35"/>
    </row>
    <row r="294" spans="1:41" ht="13">
      <c r="A294" s="71"/>
      <c r="B294" s="72"/>
      <c r="AA294" s="35"/>
      <c r="AB294" s="35"/>
      <c r="AC294" s="35"/>
      <c r="AD294" s="35"/>
      <c r="AE294" s="35"/>
      <c r="AF294" s="35"/>
      <c r="AG294" s="35"/>
      <c r="AH294" s="35"/>
      <c r="AI294" s="35"/>
      <c r="AJ294" s="35"/>
      <c r="AK294" s="35"/>
      <c r="AL294" s="35"/>
      <c r="AM294" s="35"/>
      <c r="AN294" s="35"/>
      <c r="AO294" s="35"/>
    </row>
    <row r="295" spans="1:41" ht="13">
      <c r="A295" s="71"/>
      <c r="B295" s="72"/>
      <c r="AA295" s="35"/>
      <c r="AB295" s="35"/>
      <c r="AC295" s="35"/>
      <c r="AD295" s="35"/>
      <c r="AE295" s="35"/>
      <c r="AF295" s="35"/>
      <c r="AG295" s="35"/>
      <c r="AH295" s="35"/>
      <c r="AI295" s="35"/>
      <c r="AJ295" s="35"/>
      <c r="AK295" s="35"/>
      <c r="AL295" s="35"/>
      <c r="AM295" s="35"/>
      <c r="AN295" s="35"/>
      <c r="AO295" s="35"/>
    </row>
    <row r="296" spans="1:41" ht="13">
      <c r="A296" s="71"/>
      <c r="B296" s="72"/>
      <c r="AA296" s="35"/>
      <c r="AB296" s="35"/>
      <c r="AC296" s="35"/>
      <c r="AD296" s="35"/>
      <c r="AE296" s="35"/>
      <c r="AF296" s="35"/>
      <c r="AG296" s="35"/>
      <c r="AH296" s="35"/>
      <c r="AI296" s="35"/>
      <c r="AJ296" s="35"/>
      <c r="AK296" s="35"/>
      <c r="AL296" s="35"/>
      <c r="AM296" s="35"/>
      <c r="AN296" s="35"/>
      <c r="AO296" s="35"/>
    </row>
    <row r="297" spans="1:41" ht="13">
      <c r="A297" s="71"/>
      <c r="B297" s="72"/>
      <c r="AA297" s="35"/>
      <c r="AB297" s="35"/>
      <c r="AC297" s="35"/>
      <c r="AD297" s="35"/>
      <c r="AE297" s="35"/>
      <c r="AF297" s="35"/>
      <c r="AG297" s="35"/>
      <c r="AH297" s="35"/>
      <c r="AI297" s="35"/>
      <c r="AJ297" s="35"/>
      <c r="AK297" s="35"/>
      <c r="AL297" s="35"/>
      <c r="AM297" s="35"/>
      <c r="AN297" s="35"/>
      <c r="AO297" s="35"/>
    </row>
    <row r="298" spans="1:41" ht="13">
      <c r="A298" s="71"/>
      <c r="B298" s="72"/>
      <c r="AA298" s="35"/>
      <c r="AB298" s="35"/>
      <c r="AC298" s="35"/>
      <c r="AD298" s="35"/>
      <c r="AE298" s="35"/>
      <c r="AF298" s="35"/>
      <c r="AG298" s="35"/>
      <c r="AH298" s="35"/>
      <c r="AI298" s="35"/>
      <c r="AJ298" s="35"/>
      <c r="AK298" s="35"/>
      <c r="AL298" s="35"/>
      <c r="AM298" s="35"/>
      <c r="AN298" s="35"/>
      <c r="AO298" s="35"/>
    </row>
    <row r="299" spans="1:41" ht="13">
      <c r="A299" s="71"/>
      <c r="B299" s="72"/>
      <c r="AA299" s="35"/>
      <c r="AB299" s="35"/>
      <c r="AC299" s="35"/>
      <c r="AD299" s="35"/>
      <c r="AE299" s="35"/>
      <c r="AF299" s="35"/>
      <c r="AG299" s="35"/>
      <c r="AH299" s="35"/>
      <c r="AI299" s="35"/>
      <c r="AJ299" s="35"/>
      <c r="AK299" s="35"/>
      <c r="AL299" s="35"/>
      <c r="AM299" s="35"/>
      <c r="AN299" s="35"/>
      <c r="AO299" s="35"/>
    </row>
    <row r="300" spans="1:41" ht="13">
      <c r="A300" s="71"/>
      <c r="B300" s="72"/>
      <c r="AA300" s="35"/>
      <c r="AB300" s="35"/>
      <c r="AC300" s="35"/>
      <c r="AD300" s="35"/>
      <c r="AE300" s="35"/>
      <c r="AF300" s="35"/>
      <c r="AG300" s="35"/>
      <c r="AH300" s="35"/>
      <c r="AI300" s="35"/>
      <c r="AJ300" s="35"/>
      <c r="AK300" s="35"/>
      <c r="AL300" s="35"/>
      <c r="AM300" s="35"/>
      <c r="AN300" s="35"/>
      <c r="AO300" s="35"/>
    </row>
    <row r="301" spans="1:41" ht="13">
      <c r="A301" s="71"/>
      <c r="B301" s="72"/>
      <c r="AA301" s="35"/>
      <c r="AB301" s="35"/>
      <c r="AC301" s="35"/>
      <c r="AD301" s="35"/>
      <c r="AE301" s="35"/>
      <c r="AF301" s="35"/>
      <c r="AG301" s="35"/>
      <c r="AH301" s="35"/>
      <c r="AI301" s="35"/>
      <c r="AJ301" s="35"/>
      <c r="AK301" s="35"/>
      <c r="AL301" s="35"/>
      <c r="AM301" s="35"/>
      <c r="AN301" s="35"/>
      <c r="AO301" s="35"/>
    </row>
    <row r="302" spans="1:41" ht="13">
      <c r="A302" s="71"/>
      <c r="B302" s="72"/>
      <c r="AA302" s="35"/>
      <c r="AB302" s="35"/>
      <c r="AC302" s="35"/>
      <c r="AD302" s="35"/>
      <c r="AE302" s="35"/>
      <c r="AF302" s="35"/>
      <c r="AG302" s="35"/>
      <c r="AH302" s="35"/>
      <c r="AI302" s="35"/>
      <c r="AJ302" s="35"/>
      <c r="AK302" s="35"/>
      <c r="AL302" s="35"/>
      <c r="AM302" s="35"/>
      <c r="AN302" s="35"/>
      <c r="AO302" s="35"/>
    </row>
    <row r="303" spans="1:41" ht="13">
      <c r="A303" s="71"/>
      <c r="B303" s="72"/>
      <c r="AA303" s="35"/>
      <c r="AB303" s="35"/>
      <c r="AC303" s="35"/>
      <c r="AD303" s="35"/>
      <c r="AE303" s="35"/>
      <c r="AF303" s="35"/>
      <c r="AG303" s="35"/>
      <c r="AH303" s="35"/>
      <c r="AI303" s="35"/>
      <c r="AJ303" s="35"/>
      <c r="AK303" s="35"/>
      <c r="AL303" s="35"/>
      <c r="AM303" s="35"/>
      <c r="AN303" s="35"/>
      <c r="AO303" s="35"/>
    </row>
    <row r="304" spans="1:41" ht="13">
      <c r="A304" s="71"/>
      <c r="B304" s="72"/>
      <c r="AA304" s="35"/>
      <c r="AB304" s="35"/>
      <c r="AC304" s="35"/>
      <c r="AD304" s="35"/>
      <c r="AE304" s="35"/>
      <c r="AF304" s="35"/>
      <c r="AG304" s="35"/>
      <c r="AH304" s="35"/>
      <c r="AI304" s="35"/>
      <c r="AJ304" s="35"/>
      <c r="AK304" s="35"/>
      <c r="AL304" s="35"/>
      <c r="AM304" s="35"/>
      <c r="AN304" s="35"/>
      <c r="AO304" s="35"/>
    </row>
    <row r="305" spans="1:41" ht="13">
      <c r="A305" s="71"/>
      <c r="B305" s="72"/>
      <c r="AA305" s="35"/>
      <c r="AB305" s="35"/>
      <c r="AC305" s="35"/>
      <c r="AD305" s="35"/>
      <c r="AE305" s="35"/>
      <c r="AF305" s="35"/>
      <c r="AG305" s="35"/>
      <c r="AH305" s="35"/>
      <c r="AI305" s="35"/>
      <c r="AJ305" s="35"/>
      <c r="AK305" s="35"/>
      <c r="AL305" s="35"/>
      <c r="AM305" s="35"/>
      <c r="AN305" s="35"/>
      <c r="AO305" s="35"/>
    </row>
    <row r="306" spans="1:41" ht="13">
      <c r="A306" s="71"/>
      <c r="B306" s="72"/>
      <c r="AA306" s="35"/>
      <c r="AB306" s="35"/>
      <c r="AC306" s="35"/>
      <c r="AD306" s="35"/>
      <c r="AE306" s="35"/>
      <c r="AF306" s="35"/>
      <c r="AG306" s="35"/>
      <c r="AH306" s="35"/>
      <c r="AI306" s="35"/>
      <c r="AJ306" s="35"/>
      <c r="AK306" s="35"/>
      <c r="AL306" s="35"/>
      <c r="AM306" s="35"/>
      <c r="AN306" s="35"/>
      <c r="AO306" s="35"/>
    </row>
    <row r="307" spans="1:41" ht="13">
      <c r="A307" s="71"/>
      <c r="B307" s="72"/>
      <c r="AA307" s="35"/>
      <c r="AB307" s="35"/>
      <c r="AC307" s="35"/>
      <c r="AD307" s="35"/>
      <c r="AE307" s="35"/>
      <c r="AF307" s="35"/>
      <c r="AG307" s="35"/>
      <c r="AH307" s="35"/>
      <c r="AI307" s="35"/>
      <c r="AJ307" s="35"/>
      <c r="AK307" s="35"/>
      <c r="AL307" s="35"/>
      <c r="AM307" s="35"/>
      <c r="AN307" s="35"/>
      <c r="AO307" s="35"/>
    </row>
    <row r="308" spans="1:41" ht="13">
      <c r="A308" s="71"/>
      <c r="B308" s="72"/>
      <c r="AA308" s="35"/>
      <c r="AB308" s="35"/>
      <c r="AC308" s="35"/>
      <c r="AD308" s="35"/>
      <c r="AE308" s="35"/>
      <c r="AF308" s="35"/>
      <c r="AG308" s="35"/>
      <c r="AH308" s="35"/>
      <c r="AI308" s="35"/>
      <c r="AJ308" s="35"/>
      <c r="AK308" s="35"/>
      <c r="AL308" s="35"/>
      <c r="AM308" s="35"/>
      <c r="AN308" s="35"/>
      <c r="AO308" s="35"/>
    </row>
    <row r="309" spans="1:41" ht="13">
      <c r="A309" s="71"/>
      <c r="B309" s="72"/>
      <c r="AA309" s="35"/>
      <c r="AB309" s="35"/>
      <c r="AC309" s="35"/>
      <c r="AD309" s="35"/>
      <c r="AE309" s="35"/>
      <c r="AF309" s="35"/>
      <c r="AG309" s="35"/>
      <c r="AH309" s="35"/>
      <c r="AI309" s="35"/>
      <c r="AJ309" s="35"/>
      <c r="AK309" s="35"/>
      <c r="AL309" s="35"/>
      <c r="AM309" s="35"/>
      <c r="AN309" s="35"/>
      <c r="AO309" s="35"/>
    </row>
    <row r="310" spans="1:41" ht="13">
      <c r="A310" s="71"/>
      <c r="B310" s="72"/>
      <c r="AA310" s="35"/>
      <c r="AB310" s="35"/>
      <c r="AC310" s="35"/>
      <c r="AD310" s="35"/>
      <c r="AE310" s="35"/>
      <c r="AF310" s="35"/>
      <c r="AG310" s="35"/>
      <c r="AH310" s="35"/>
      <c r="AI310" s="35"/>
      <c r="AJ310" s="35"/>
      <c r="AK310" s="35"/>
      <c r="AL310" s="35"/>
      <c r="AM310" s="35"/>
      <c r="AN310" s="35"/>
      <c r="AO310" s="35"/>
    </row>
    <row r="311" spans="1:41" ht="13">
      <c r="A311" s="71"/>
      <c r="B311" s="72"/>
      <c r="AA311" s="35"/>
      <c r="AB311" s="35"/>
      <c r="AC311" s="35"/>
      <c r="AD311" s="35"/>
      <c r="AE311" s="35"/>
      <c r="AF311" s="35"/>
      <c r="AG311" s="35"/>
      <c r="AH311" s="35"/>
      <c r="AI311" s="35"/>
      <c r="AJ311" s="35"/>
      <c r="AK311" s="35"/>
      <c r="AL311" s="35"/>
      <c r="AM311" s="35"/>
      <c r="AN311" s="35"/>
      <c r="AO311" s="35"/>
    </row>
    <row r="312" spans="1:41" ht="13">
      <c r="A312" s="71"/>
      <c r="B312" s="72"/>
      <c r="AA312" s="35"/>
      <c r="AB312" s="35"/>
      <c r="AC312" s="35"/>
      <c r="AD312" s="35"/>
      <c r="AE312" s="35"/>
      <c r="AF312" s="35"/>
      <c r="AG312" s="35"/>
      <c r="AH312" s="35"/>
      <c r="AI312" s="35"/>
      <c r="AJ312" s="35"/>
      <c r="AK312" s="35"/>
      <c r="AL312" s="35"/>
      <c r="AM312" s="35"/>
      <c r="AN312" s="35"/>
      <c r="AO312" s="35"/>
    </row>
    <row r="313" spans="1:41" ht="13">
      <c r="A313" s="71"/>
      <c r="B313" s="72"/>
      <c r="AA313" s="35"/>
      <c r="AB313" s="35"/>
      <c r="AC313" s="35"/>
      <c r="AD313" s="35"/>
      <c r="AE313" s="35"/>
      <c r="AF313" s="35"/>
      <c r="AG313" s="35"/>
      <c r="AH313" s="35"/>
      <c r="AI313" s="35"/>
      <c r="AJ313" s="35"/>
      <c r="AK313" s="35"/>
      <c r="AL313" s="35"/>
      <c r="AM313" s="35"/>
      <c r="AN313" s="35"/>
      <c r="AO313" s="35"/>
    </row>
    <row r="314" spans="1:41" ht="13">
      <c r="A314" s="71"/>
      <c r="B314" s="72"/>
      <c r="AA314" s="35"/>
      <c r="AB314" s="35"/>
      <c r="AC314" s="35"/>
      <c r="AD314" s="35"/>
      <c r="AE314" s="35"/>
      <c r="AF314" s="35"/>
      <c r="AG314" s="35"/>
      <c r="AH314" s="35"/>
      <c r="AI314" s="35"/>
      <c r="AJ314" s="35"/>
      <c r="AK314" s="35"/>
      <c r="AL314" s="35"/>
      <c r="AM314" s="35"/>
      <c r="AN314" s="35"/>
      <c r="AO314" s="35"/>
    </row>
    <row r="315" spans="1:41" ht="13">
      <c r="A315" s="71"/>
      <c r="B315" s="72"/>
      <c r="AA315" s="35"/>
      <c r="AB315" s="35"/>
      <c r="AC315" s="35"/>
      <c r="AD315" s="35"/>
      <c r="AE315" s="35"/>
      <c r="AF315" s="35"/>
      <c r="AG315" s="35"/>
      <c r="AH315" s="35"/>
      <c r="AI315" s="35"/>
      <c r="AJ315" s="35"/>
      <c r="AK315" s="35"/>
      <c r="AL315" s="35"/>
      <c r="AM315" s="35"/>
      <c r="AN315" s="35"/>
      <c r="AO315" s="35"/>
    </row>
    <row r="316" spans="1:41" ht="13">
      <c r="A316" s="71"/>
      <c r="B316" s="72"/>
      <c r="AA316" s="35"/>
      <c r="AB316" s="35"/>
      <c r="AC316" s="35"/>
      <c r="AD316" s="35"/>
      <c r="AE316" s="35"/>
      <c r="AF316" s="35"/>
      <c r="AG316" s="35"/>
      <c r="AH316" s="35"/>
      <c r="AI316" s="35"/>
      <c r="AJ316" s="35"/>
      <c r="AK316" s="35"/>
      <c r="AL316" s="35"/>
      <c r="AM316" s="35"/>
      <c r="AN316" s="35"/>
      <c r="AO316" s="35"/>
    </row>
    <row r="317" spans="1:41" ht="13">
      <c r="A317" s="71"/>
      <c r="B317" s="72"/>
      <c r="AA317" s="35"/>
      <c r="AB317" s="35"/>
      <c r="AC317" s="35"/>
      <c r="AD317" s="35"/>
      <c r="AE317" s="35"/>
      <c r="AF317" s="35"/>
      <c r="AG317" s="35"/>
      <c r="AH317" s="35"/>
      <c r="AI317" s="35"/>
      <c r="AJ317" s="35"/>
      <c r="AK317" s="35"/>
      <c r="AL317" s="35"/>
      <c r="AM317" s="35"/>
      <c r="AN317" s="35"/>
      <c r="AO317" s="35"/>
    </row>
    <row r="318" spans="1:41" ht="13">
      <c r="A318" s="71"/>
      <c r="B318" s="72"/>
      <c r="AA318" s="35"/>
      <c r="AB318" s="35"/>
      <c r="AC318" s="35"/>
      <c r="AD318" s="35"/>
      <c r="AE318" s="35"/>
      <c r="AF318" s="35"/>
      <c r="AG318" s="35"/>
      <c r="AH318" s="35"/>
      <c r="AI318" s="35"/>
      <c r="AJ318" s="35"/>
      <c r="AK318" s="35"/>
      <c r="AL318" s="35"/>
      <c r="AM318" s="35"/>
      <c r="AN318" s="35"/>
      <c r="AO318" s="35"/>
    </row>
    <row r="319" spans="1:41" ht="13">
      <c r="A319" s="71"/>
      <c r="B319" s="72"/>
      <c r="AA319" s="35"/>
      <c r="AB319" s="35"/>
      <c r="AC319" s="35"/>
      <c r="AD319" s="35"/>
      <c r="AE319" s="35"/>
      <c r="AF319" s="35"/>
      <c r="AG319" s="35"/>
      <c r="AH319" s="35"/>
      <c r="AI319" s="35"/>
      <c r="AJ319" s="35"/>
      <c r="AK319" s="35"/>
      <c r="AL319" s="35"/>
      <c r="AM319" s="35"/>
      <c r="AN319" s="35"/>
      <c r="AO319" s="35"/>
    </row>
    <row r="320" spans="1:41" ht="13">
      <c r="A320" s="71"/>
      <c r="B320" s="72"/>
      <c r="AA320" s="35"/>
      <c r="AB320" s="35"/>
      <c r="AC320" s="35"/>
      <c r="AD320" s="35"/>
      <c r="AE320" s="35"/>
      <c r="AF320" s="35"/>
      <c r="AG320" s="35"/>
      <c r="AH320" s="35"/>
      <c r="AI320" s="35"/>
      <c r="AJ320" s="35"/>
      <c r="AK320" s="35"/>
      <c r="AL320" s="35"/>
      <c r="AM320" s="35"/>
      <c r="AN320" s="35"/>
      <c r="AO320" s="35"/>
    </row>
    <row r="321" spans="1:41" ht="13">
      <c r="A321" s="71"/>
      <c r="B321" s="72"/>
      <c r="AA321" s="35"/>
      <c r="AB321" s="35"/>
      <c r="AC321" s="35"/>
      <c r="AD321" s="35"/>
      <c r="AE321" s="35"/>
      <c r="AF321" s="35"/>
      <c r="AG321" s="35"/>
      <c r="AH321" s="35"/>
      <c r="AI321" s="35"/>
      <c r="AJ321" s="35"/>
      <c r="AK321" s="35"/>
      <c r="AL321" s="35"/>
      <c r="AM321" s="35"/>
      <c r="AN321" s="35"/>
      <c r="AO321" s="35"/>
    </row>
    <row r="322" spans="1:41" ht="13">
      <c r="A322" s="71"/>
      <c r="B322" s="72"/>
      <c r="AA322" s="35"/>
      <c r="AB322" s="35"/>
      <c r="AC322" s="35"/>
      <c r="AD322" s="35"/>
      <c r="AE322" s="35"/>
      <c r="AF322" s="35"/>
      <c r="AG322" s="35"/>
      <c r="AH322" s="35"/>
      <c r="AI322" s="35"/>
      <c r="AJ322" s="35"/>
      <c r="AK322" s="35"/>
      <c r="AL322" s="35"/>
      <c r="AM322" s="35"/>
      <c r="AN322" s="35"/>
      <c r="AO322" s="35"/>
    </row>
    <row r="323" spans="1:41" ht="13">
      <c r="A323" s="71"/>
      <c r="B323" s="72"/>
      <c r="AA323" s="35"/>
      <c r="AB323" s="35"/>
      <c r="AC323" s="35"/>
      <c r="AD323" s="35"/>
      <c r="AE323" s="35"/>
      <c r="AF323" s="35"/>
      <c r="AG323" s="35"/>
      <c r="AH323" s="35"/>
      <c r="AI323" s="35"/>
      <c r="AJ323" s="35"/>
      <c r="AK323" s="35"/>
      <c r="AL323" s="35"/>
      <c r="AM323" s="35"/>
      <c r="AN323" s="35"/>
      <c r="AO323" s="35"/>
    </row>
    <row r="324" spans="1:41" ht="13">
      <c r="A324" s="71"/>
      <c r="B324" s="72"/>
      <c r="AA324" s="35"/>
      <c r="AB324" s="35"/>
      <c r="AC324" s="35"/>
      <c r="AD324" s="35"/>
      <c r="AE324" s="35"/>
      <c r="AF324" s="35"/>
      <c r="AG324" s="35"/>
      <c r="AH324" s="35"/>
      <c r="AI324" s="35"/>
      <c r="AJ324" s="35"/>
      <c r="AK324" s="35"/>
      <c r="AL324" s="35"/>
      <c r="AM324" s="35"/>
      <c r="AN324" s="35"/>
      <c r="AO324" s="35"/>
    </row>
    <row r="325" spans="1:41" ht="13">
      <c r="A325" s="71"/>
      <c r="B325" s="72"/>
      <c r="AA325" s="35"/>
      <c r="AB325" s="35"/>
      <c r="AC325" s="35"/>
      <c r="AD325" s="35"/>
      <c r="AE325" s="35"/>
      <c r="AF325" s="35"/>
      <c r="AG325" s="35"/>
      <c r="AH325" s="35"/>
      <c r="AI325" s="35"/>
      <c r="AJ325" s="35"/>
      <c r="AK325" s="35"/>
      <c r="AL325" s="35"/>
      <c r="AM325" s="35"/>
      <c r="AN325" s="35"/>
      <c r="AO325" s="35"/>
    </row>
    <row r="326" spans="1:41" ht="13">
      <c r="A326" s="71"/>
      <c r="B326" s="72"/>
      <c r="AA326" s="35"/>
      <c r="AB326" s="35"/>
      <c r="AC326" s="35"/>
      <c r="AD326" s="35"/>
      <c r="AE326" s="35"/>
      <c r="AF326" s="35"/>
      <c r="AG326" s="35"/>
      <c r="AH326" s="35"/>
      <c r="AI326" s="35"/>
      <c r="AJ326" s="35"/>
      <c r="AK326" s="35"/>
      <c r="AL326" s="35"/>
      <c r="AM326" s="35"/>
      <c r="AN326" s="35"/>
      <c r="AO326" s="35"/>
    </row>
    <row r="327" spans="1:41" ht="13">
      <c r="A327" s="71"/>
      <c r="B327" s="72"/>
      <c r="AA327" s="35"/>
      <c r="AB327" s="35"/>
      <c r="AC327" s="35"/>
      <c r="AD327" s="35"/>
      <c r="AE327" s="35"/>
      <c r="AF327" s="35"/>
      <c r="AG327" s="35"/>
      <c r="AH327" s="35"/>
      <c r="AI327" s="35"/>
      <c r="AJ327" s="35"/>
      <c r="AK327" s="35"/>
      <c r="AL327" s="35"/>
      <c r="AM327" s="35"/>
      <c r="AN327" s="35"/>
      <c r="AO327" s="35"/>
    </row>
    <row r="328" spans="1:41" ht="13">
      <c r="A328" s="71"/>
      <c r="B328" s="72"/>
      <c r="AA328" s="35"/>
      <c r="AB328" s="35"/>
      <c r="AC328" s="35"/>
      <c r="AD328" s="35"/>
      <c r="AE328" s="35"/>
      <c r="AF328" s="35"/>
      <c r="AG328" s="35"/>
      <c r="AH328" s="35"/>
      <c r="AI328" s="35"/>
      <c r="AJ328" s="35"/>
      <c r="AK328" s="35"/>
      <c r="AL328" s="35"/>
      <c r="AM328" s="35"/>
      <c r="AN328" s="35"/>
      <c r="AO328" s="35"/>
    </row>
    <row r="329" spans="1:41" ht="13">
      <c r="A329" s="71"/>
      <c r="B329" s="72"/>
      <c r="AA329" s="35"/>
      <c r="AB329" s="35"/>
      <c r="AC329" s="35"/>
      <c r="AD329" s="35"/>
      <c r="AE329" s="35"/>
      <c r="AF329" s="35"/>
      <c r="AG329" s="35"/>
      <c r="AH329" s="35"/>
      <c r="AI329" s="35"/>
      <c r="AJ329" s="35"/>
      <c r="AK329" s="35"/>
      <c r="AL329" s="35"/>
      <c r="AM329" s="35"/>
      <c r="AN329" s="35"/>
      <c r="AO329" s="35"/>
    </row>
    <row r="330" spans="1:41" ht="13">
      <c r="A330" s="71"/>
      <c r="B330" s="72"/>
      <c r="AA330" s="35"/>
      <c r="AB330" s="35"/>
      <c r="AC330" s="35"/>
      <c r="AD330" s="35"/>
      <c r="AE330" s="35"/>
      <c r="AF330" s="35"/>
      <c r="AG330" s="35"/>
      <c r="AH330" s="35"/>
      <c r="AI330" s="35"/>
      <c r="AJ330" s="35"/>
      <c r="AK330" s="35"/>
      <c r="AL330" s="35"/>
      <c r="AM330" s="35"/>
      <c r="AN330" s="35"/>
      <c r="AO330" s="35"/>
    </row>
    <row r="331" spans="1:41" ht="13">
      <c r="A331" s="71"/>
      <c r="B331" s="72"/>
      <c r="AA331" s="35"/>
      <c r="AB331" s="35"/>
      <c r="AC331" s="35"/>
      <c r="AD331" s="35"/>
      <c r="AE331" s="35"/>
      <c r="AF331" s="35"/>
      <c r="AG331" s="35"/>
      <c r="AH331" s="35"/>
      <c r="AI331" s="35"/>
      <c r="AJ331" s="35"/>
      <c r="AK331" s="35"/>
      <c r="AL331" s="35"/>
      <c r="AM331" s="35"/>
      <c r="AN331" s="35"/>
      <c r="AO331" s="35"/>
    </row>
    <row r="332" spans="1:41" ht="13">
      <c r="A332" s="71"/>
      <c r="B332" s="72"/>
      <c r="AA332" s="35"/>
      <c r="AB332" s="35"/>
      <c r="AC332" s="35"/>
      <c r="AD332" s="35"/>
      <c r="AE332" s="35"/>
      <c r="AF332" s="35"/>
      <c r="AG332" s="35"/>
      <c r="AH332" s="35"/>
      <c r="AI332" s="35"/>
      <c r="AJ332" s="35"/>
      <c r="AK332" s="35"/>
      <c r="AL332" s="35"/>
      <c r="AM332" s="35"/>
      <c r="AN332" s="35"/>
      <c r="AO332" s="35"/>
    </row>
    <row r="333" spans="1:41" ht="13">
      <c r="A333" s="71"/>
      <c r="B333" s="72"/>
      <c r="AA333" s="35"/>
      <c r="AB333" s="35"/>
      <c r="AC333" s="35"/>
      <c r="AD333" s="35"/>
      <c r="AE333" s="35"/>
      <c r="AF333" s="35"/>
      <c r="AG333" s="35"/>
      <c r="AH333" s="35"/>
      <c r="AI333" s="35"/>
      <c r="AJ333" s="35"/>
      <c r="AK333" s="35"/>
      <c r="AL333" s="35"/>
      <c r="AM333" s="35"/>
      <c r="AN333" s="35"/>
      <c r="AO333" s="35"/>
    </row>
    <row r="334" spans="1:41" ht="13">
      <c r="A334" s="71"/>
      <c r="B334" s="72"/>
      <c r="AA334" s="35"/>
      <c r="AB334" s="35"/>
      <c r="AC334" s="35"/>
      <c r="AD334" s="35"/>
      <c r="AE334" s="35"/>
      <c r="AF334" s="35"/>
      <c r="AG334" s="35"/>
      <c r="AH334" s="35"/>
      <c r="AI334" s="35"/>
      <c r="AJ334" s="35"/>
      <c r="AK334" s="35"/>
      <c r="AL334" s="35"/>
      <c r="AM334" s="35"/>
      <c r="AN334" s="35"/>
      <c r="AO334" s="35"/>
    </row>
    <row r="335" spans="1:41" ht="13">
      <c r="A335" s="71"/>
      <c r="B335" s="72"/>
      <c r="AA335" s="35"/>
      <c r="AB335" s="35"/>
      <c r="AC335" s="35"/>
      <c r="AD335" s="35"/>
      <c r="AE335" s="35"/>
      <c r="AF335" s="35"/>
      <c r="AG335" s="35"/>
      <c r="AH335" s="35"/>
      <c r="AI335" s="35"/>
      <c r="AJ335" s="35"/>
      <c r="AK335" s="35"/>
      <c r="AL335" s="35"/>
      <c r="AM335" s="35"/>
      <c r="AN335" s="35"/>
      <c r="AO335" s="35"/>
    </row>
    <row r="336" spans="1:41" ht="13">
      <c r="A336" s="71"/>
      <c r="B336" s="72"/>
      <c r="AA336" s="35"/>
      <c r="AB336" s="35"/>
      <c r="AC336" s="35"/>
      <c r="AD336" s="35"/>
      <c r="AE336" s="35"/>
      <c r="AF336" s="35"/>
      <c r="AG336" s="35"/>
      <c r="AH336" s="35"/>
      <c r="AI336" s="35"/>
      <c r="AJ336" s="35"/>
      <c r="AK336" s="35"/>
      <c r="AL336" s="35"/>
      <c r="AM336" s="35"/>
      <c r="AN336" s="35"/>
      <c r="AO336" s="35"/>
    </row>
    <row r="337" spans="1:41" ht="13">
      <c r="A337" s="71"/>
      <c r="B337" s="72"/>
      <c r="AA337" s="35"/>
      <c r="AB337" s="35"/>
      <c r="AC337" s="35"/>
      <c r="AD337" s="35"/>
      <c r="AE337" s="35"/>
      <c r="AF337" s="35"/>
      <c r="AG337" s="35"/>
      <c r="AH337" s="35"/>
      <c r="AI337" s="35"/>
      <c r="AJ337" s="35"/>
      <c r="AK337" s="35"/>
      <c r="AL337" s="35"/>
      <c r="AM337" s="35"/>
      <c r="AN337" s="35"/>
      <c r="AO337" s="35"/>
    </row>
    <row r="338" spans="1:41" ht="13">
      <c r="A338" s="71"/>
      <c r="B338" s="72"/>
      <c r="AA338" s="35"/>
      <c r="AB338" s="35"/>
      <c r="AC338" s="35"/>
      <c r="AD338" s="35"/>
      <c r="AE338" s="35"/>
      <c r="AF338" s="35"/>
      <c r="AG338" s="35"/>
      <c r="AH338" s="35"/>
      <c r="AI338" s="35"/>
      <c r="AJ338" s="35"/>
      <c r="AK338" s="35"/>
      <c r="AL338" s="35"/>
      <c r="AM338" s="35"/>
      <c r="AN338" s="35"/>
      <c r="AO338" s="35"/>
    </row>
    <row r="339" spans="1:41" ht="13">
      <c r="A339" s="71"/>
      <c r="B339" s="72"/>
      <c r="AA339" s="35"/>
      <c r="AB339" s="35"/>
      <c r="AC339" s="35"/>
      <c r="AD339" s="35"/>
      <c r="AE339" s="35"/>
      <c r="AF339" s="35"/>
      <c r="AG339" s="35"/>
      <c r="AH339" s="35"/>
      <c r="AI339" s="35"/>
      <c r="AJ339" s="35"/>
      <c r="AK339" s="35"/>
      <c r="AL339" s="35"/>
      <c r="AM339" s="35"/>
      <c r="AN339" s="35"/>
      <c r="AO339" s="35"/>
    </row>
    <row r="340" spans="1:41" ht="13">
      <c r="A340" s="71"/>
      <c r="B340" s="72"/>
      <c r="AA340" s="35"/>
      <c r="AB340" s="35"/>
      <c r="AC340" s="35"/>
      <c r="AD340" s="35"/>
      <c r="AE340" s="35"/>
      <c r="AF340" s="35"/>
      <c r="AG340" s="35"/>
      <c r="AH340" s="35"/>
      <c r="AI340" s="35"/>
      <c r="AJ340" s="35"/>
      <c r="AK340" s="35"/>
      <c r="AL340" s="35"/>
      <c r="AM340" s="35"/>
      <c r="AN340" s="35"/>
      <c r="AO340" s="35"/>
    </row>
    <row r="341" spans="1:41" ht="13">
      <c r="A341" s="71"/>
      <c r="B341" s="72"/>
      <c r="AA341" s="35"/>
      <c r="AB341" s="35"/>
      <c r="AC341" s="35"/>
      <c r="AD341" s="35"/>
      <c r="AE341" s="35"/>
      <c r="AF341" s="35"/>
      <c r="AG341" s="35"/>
      <c r="AH341" s="35"/>
      <c r="AI341" s="35"/>
      <c r="AJ341" s="35"/>
      <c r="AK341" s="35"/>
      <c r="AL341" s="35"/>
      <c r="AM341" s="35"/>
      <c r="AN341" s="35"/>
      <c r="AO341" s="35"/>
    </row>
    <row r="342" spans="1:41" ht="13">
      <c r="A342" s="71"/>
      <c r="B342" s="72"/>
      <c r="AA342" s="35"/>
      <c r="AB342" s="35"/>
      <c r="AC342" s="35"/>
      <c r="AD342" s="35"/>
      <c r="AE342" s="35"/>
      <c r="AF342" s="35"/>
      <c r="AG342" s="35"/>
      <c r="AH342" s="35"/>
      <c r="AI342" s="35"/>
      <c r="AJ342" s="35"/>
      <c r="AK342" s="35"/>
      <c r="AL342" s="35"/>
      <c r="AM342" s="35"/>
      <c r="AN342" s="35"/>
      <c r="AO342" s="35"/>
    </row>
    <row r="343" spans="1:41" ht="13">
      <c r="A343" s="71"/>
      <c r="B343" s="72"/>
      <c r="AA343" s="35"/>
      <c r="AB343" s="35"/>
      <c r="AC343" s="35"/>
      <c r="AD343" s="35"/>
      <c r="AE343" s="35"/>
      <c r="AF343" s="35"/>
      <c r="AG343" s="35"/>
      <c r="AH343" s="35"/>
      <c r="AI343" s="35"/>
      <c r="AJ343" s="35"/>
      <c r="AK343" s="35"/>
      <c r="AL343" s="35"/>
      <c r="AM343" s="35"/>
      <c r="AN343" s="35"/>
      <c r="AO343" s="35"/>
    </row>
    <row r="344" spans="1:41" ht="13">
      <c r="A344" s="71"/>
      <c r="B344" s="72"/>
      <c r="AA344" s="35"/>
      <c r="AB344" s="35"/>
      <c r="AC344" s="35"/>
      <c r="AD344" s="35"/>
      <c r="AE344" s="35"/>
      <c r="AF344" s="35"/>
      <c r="AG344" s="35"/>
      <c r="AH344" s="35"/>
      <c r="AI344" s="35"/>
      <c r="AJ344" s="35"/>
      <c r="AK344" s="35"/>
      <c r="AL344" s="35"/>
      <c r="AM344" s="35"/>
      <c r="AN344" s="35"/>
      <c r="AO344" s="35"/>
    </row>
    <row r="345" spans="1:41" ht="13">
      <c r="A345" s="71"/>
      <c r="B345" s="72"/>
      <c r="AA345" s="35"/>
      <c r="AB345" s="35"/>
      <c r="AC345" s="35"/>
      <c r="AD345" s="35"/>
      <c r="AE345" s="35"/>
      <c r="AF345" s="35"/>
      <c r="AG345" s="35"/>
      <c r="AH345" s="35"/>
      <c r="AI345" s="35"/>
      <c r="AJ345" s="35"/>
      <c r="AK345" s="35"/>
      <c r="AL345" s="35"/>
      <c r="AM345" s="35"/>
      <c r="AN345" s="35"/>
      <c r="AO345" s="35"/>
    </row>
    <row r="346" spans="1:41" ht="13">
      <c r="A346" s="71"/>
      <c r="B346" s="72"/>
      <c r="AA346" s="35"/>
      <c r="AB346" s="35"/>
      <c r="AC346" s="35"/>
      <c r="AD346" s="35"/>
      <c r="AE346" s="35"/>
      <c r="AF346" s="35"/>
      <c r="AG346" s="35"/>
      <c r="AH346" s="35"/>
      <c r="AI346" s="35"/>
      <c r="AJ346" s="35"/>
      <c r="AK346" s="35"/>
      <c r="AL346" s="35"/>
      <c r="AM346" s="35"/>
      <c r="AN346" s="35"/>
      <c r="AO346" s="35"/>
    </row>
    <row r="347" spans="1:41" ht="13">
      <c r="A347" s="71"/>
      <c r="B347" s="72"/>
      <c r="AA347" s="35"/>
      <c r="AB347" s="35"/>
      <c r="AC347" s="35"/>
      <c r="AD347" s="35"/>
      <c r="AE347" s="35"/>
      <c r="AF347" s="35"/>
      <c r="AG347" s="35"/>
      <c r="AH347" s="35"/>
      <c r="AI347" s="35"/>
      <c r="AJ347" s="35"/>
      <c r="AK347" s="35"/>
      <c r="AL347" s="35"/>
      <c r="AM347" s="35"/>
      <c r="AN347" s="35"/>
      <c r="AO347" s="35"/>
    </row>
    <row r="348" spans="1:41" ht="13">
      <c r="A348" s="71"/>
      <c r="B348" s="72"/>
      <c r="AA348" s="35"/>
      <c r="AB348" s="35"/>
      <c r="AC348" s="35"/>
      <c r="AD348" s="35"/>
      <c r="AE348" s="35"/>
      <c r="AF348" s="35"/>
      <c r="AG348" s="35"/>
      <c r="AH348" s="35"/>
      <c r="AI348" s="35"/>
      <c r="AJ348" s="35"/>
      <c r="AK348" s="35"/>
      <c r="AL348" s="35"/>
      <c r="AM348" s="35"/>
      <c r="AN348" s="35"/>
      <c r="AO348" s="35"/>
    </row>
    <row r="349" spans="1:41" ht="13">
      <c r="A349" s="71"/>
      <c r="B349" s="72"/>
      <c r="AA349" s="35"/>
      <c r="AB349" s="35"/>
      <c r="AC349" s="35"/>
      <c r="AD349" s="35"/>
      <c r="AE349" s="35"/>
      <c r="AF349" s="35"/>
      <c r="AG349" s="35"/>
      <c r="AH349" s="35"/>
      <c r="AI349" s="35"/>
      <c r="AJ349" s="35"/>
      <c r="AK349" s="35"/>
      <c r="AL349" s="35"/>
      <c r="AM349" s="35"/>
      <c r="AN349" s="35"/>
      <c r="AO349" s="35"/>
    </row>
    <row r="350" spans="1:41" ht="13">
      <c r="A350" s="71"/>
      <c r="B350" s="72"/>
      <c r="AA350" s="35"/>
      <c r="AB350" s="35"/>
      <c r="AC350" s="35"/>
      <c r="AD350" s="35"/>
      <c r="AE350" s="35"/>
      <c r="AF350" s="35"/>
      <c r="AG350" s="35"/>
      <c r="AH350" s="35"/>
      <c r="AI350" s="35"/>
      <c r="AJ350" s="35"/>
      <c r="AK350" s="35"/>
      <c r="AL350" s="35"/>
      <c r="AM350" s="35"/>
      <c r="AN350" s="35"/>
      <c r="AO350" s="35"/>
    </row>
    <row r="351" spans="1:41" ht="13">
      <c r="A351" s="71"/>
      <c r="B351" s="72"/>
      <c r="AA351" s="35"/>
      <c r="AB351" s="35"/>
      <c r="AC351" s="35"/>
      <c r="AD351" s="35"/>
      <c r="AE351" s="35"/>
      <c r="AF351" s="35"/>
      <c r="AG351" s="35"/>
      <c r="AH351" s="35"/>
      <c r="AI351" s="35"/>
      <c r="AJ351" s="35"/>
      <c r="AK351" s="35"/>
      <c r="AL351" s="35"/>
      <c r="AM351" s="35"/>
      <c r="AN351" s="35"/>
      <c r="AO351" s="35"/>
    </row>
    <row r="352" spans="1:41" ht="13">
      <c r="A352" s="71"/>
      <c r="B352" s="72"/>
      <c r="AA352" s="35"/>
      <c r="AB352" s="35"/>
      <c r="AC352" s="35"/>
      <c r="AD352" s="35"/>
      <c r="AE352" s="35"/>
      <c r="AF352" s="35"/>
      <c r="AG352" s="35"/>
      <c r="AH352" s="35"/>
      <c r="AI352" s="35"/>
      <c r="AJ352" s="35"/>
      <c r="AK352" s="35"/>
      <c r="AL352" s="35"/>
      <c r="AM352" s="35"/>
      <c r="AN352" s="35"/>
      <c r="AO352" s="35"/>
    </row>
    <row r="353" spans="1:41" ht="13">
      <c r="A353" s="71"/>
      <c r="B353" s="72"/>
      <c r="AA353" s="35"/>
      <c r="AB353" s="35"/>
      <c r="AC353" s="35"/>
      <c r="AD353" s="35"/>
      <c r="AE353" s="35"/>
      <c r="AF353" s="35"/>
      <c r="AG353" s="35"/>
      <c r="AH353" s="35"/>
      <c r="AI353" s="35"/>
      <c r="AJ353" s="35"/>
      <c r="AK353" s="35"/>
      <c r="AL353" s="35"/>
      <c r="AM353" s="35"/>
      <c r="AN353" s="35"/>
      <c r="AO353" s="35"/>
    </row>
    <row r="354" spans="1:41" ht="13">
      <c r="A354" s="71"/>
      <c r="B354" s="72"/>
      <c r="AA354" s="35"/>
      <c r="AB354" s="35"/>
      <c r="AC354" s="35"/>
      <c r="AD354" s="35"/>
      <c r="AE354" s="35"/>
      <c r="AF354" s="35"/>
      <c r="AG354" s="35"/>
      <c r="AH354" s="35"/>
      <c r="AI354" s="35"/>
      <c r="AJ354" s="35"/>
      <c r="AK354" s="35"/>
      <c r="AL354" s="35"/>
      <c r="AM354" s="35"/>
      <c r="AN354" s="35"/>
      <c r="AO354" s="35"/>
    </row>
    <row r="355" spans="1:41" ht="13">
      <c r="A355" s="71"/>
      <c r="B355" s="72"/>
      <c r="AA355" s="35"/>
      <c r="AB355" s="35"/>
      <c r="AC355" s="35"/>
      <c r="AD355" s="35"/>
      <c r="AE355" s="35"/>
      <c r="AF355" s="35"/>
      <c r="AG355" s="35"/>
      <c r="AH355" s="35"/>
      <c r="AI355" s="35"/>
      <c r="AJ355" s="35"/>
      <c r="AK355" s="35"/>
      <c r="AL355" s="35"/>
      <c r="AM355" s="35"/>
      <c r="AN355" s="35"/>
      <c r="AO355" s="35"/>
    </row>
    <row r="356" spans="1:41" ht="13">
      <c r="A356" s="71"/>
      <c r="B356" s="72"/>
      <c r="AA356" s="35"/>
      <c r="AB356" s="35"/>
      <c r="AC356" s="35"/>
      <c r="AD356" s="35"/>
      <c r="AE356" s="35"/>
      <c r="AF356" s="35"/>
      <c r="AG356" s="35"/>
      <c r="AH356" s="35"/>
      <c r="AI356" s="35"/>
      <c r="AJ356" s="35"/>
      <c r="AK356" s="35"/>
      <c r="AL356" s="35"/>
      <c r="AM356" s="35"/>
      <c r="AN356" s="35"/>
      <c r="AO356" s="35"/>
    </row>
    <row r="357" spans="1:41" ht="13">
      <c r="A357" s="71"/>
      <c r="B357" s="72"/>
      <c r="AA357" s="35"/>
      <c r="AB357" s="35"/>
      <c r="AC357" s="35"/>
      <c r="AD357" s="35"/>
      <c r="AE357" s="35"/>
      <c r="AF357" s="35"/>
      <c r="AG357" s="35"/>
      <c r="AH357" s="35"/>
      <c r="AI357" s="35"/>
      <c r="AJ357" s="35"/>
      <c r="AK357" s="35"/>
      <c r="AL357" s="35"/>
      <c r="AM357" s="35"/>
      <c r="AN357" s="35"/>
      <c r="AO357" s="35"/>
    </row>
    <row r="358" spans="1:41" ht="13">
      <c r="A358" s="71"/>
      <c r="B358" s="72"/>
      <c r="AA358" s="35"/>
      <c r="AB358" s="35"/>
      <c r="AC358" s="35"/>
      <c r="AD358" s="35"/>
      <c r="AE358" s="35"/>
      <c r="AF358" s="35"/>
      <c r="AG358" s="35"/>
      <c r="AH358" s="35"/>
      <c r="AI358" s="35"/>
      <c r="AJ358" s="35"/>
      <c r="AK358" s="35"/>
      <c r="AL358" s="35"/>
      <c r="AM358" s="35"/>
      <c r="AN358" s="35"/>
      <c r="AO358" s="35"/>
    </row>
    <row r="359" spans="1:41" ht="13">
      <c r="A359" s="71"/>
      <c r="B359" s="72"/>
      <c r="AA359" s="35"/>
      <c r="AB359" s="35"/>
      <c r="AC359" s="35"/>
      <c r="AD359" s="35"/>
      <c r="AE359" s="35"/>
      <c r="AF359" s="35"/>
      <c r="AG359" s="35"/>
      <c r="AH359" s="35"/>
      <c r="AI359" s="35"/>
      <c r="AJ359" s="35"/>
      <c r="AK359" s="35"/>
      <c r="AL359" s="35"/>
      <c r="AM359" s="35"/>
      <c r="AN359" s="35"/>
      <c r="AO359" s="35"/>
    </row>
    <row r="360" spans="1:41" ht="13">
      <c r="A360" s="71"/>
      <c r="B360" s="72"/>
      <c r="AA360" s="35"/>
      <c r="AB360" s="35"/>
      <c r="AC360" s="35"/>
      <c r="AD360" s="35"/>
      <c r="AE360" s="35"/>
      <c r="AF360" s="35"/>
      <c r="AG360" s="35"/>
      <c r="AH360" s="35"/>
      <c r="AI360" s="35"/>
      <c r="AJ360" s="35"/>
      <c r="AK360" s="35"/>
      <c r="AL360" s="35"/>
      <c r="AM360" s="35"/>
      <c r="AN360" s="35"/>
      <c r="AO360" s="35"/>
    </row>
    <row r="361" spans="1:41" ht="13">
      <c r="A361" s="71"/>
      <c r="B361" s="72"/>
      <c r="AA361" s="35"/>
      <c r="AB361" s="35"/>
      <c r="AC361" s="35"/>
      <c r="AD361" s="35"/>
      <c r="AE361" s="35"/>
      <c r="AF361" s="35"/>
      <c r="AG361" s="35"/>
      <c r="AH361" s="35"/>
      <c r="AI361" s="35"/>
      <c r="AJ361" s="35"/>
      <c r="AK361" s="35"/>
      <c r="AL361" s="35"/>
      <c r="AM361" s="35"/>
      <c r="AN361" s="35"/>
      <c r="AO361" s="35"/>
    </row>
    <row r="362" spans="1:41" ht="13">
      <c r="A362" s="71"/>
      <c r="B362" s="72"/>
      <c r="AA362" s="35"/>
      <c r="AB362" s="35"/>
      <c r="AC362" s="35"/>
      <c r="AD362" s="35"/>
      <c r="AE362" s="35"/>
      <c r="AF362" s="35"/>
      <c r="AG362" s="35"/>
      <c r="AH362" s="35"/>
      <c r="AI362" s="35"/>
      <c r="AJ362" s="35"/>
      <c r="AK362" s="35"/>
      <c r="AL362" s="35"/>
      <c r="AM362" s="35"/>
      <c r="AN362" s="35"/>
      <c r="AO362" s="35"/>
    </row>
    <row r="363" spans="1:41" ht="13">
      <c r="A363" s="71"/>
      <c r="B363" s="72"/>
      <c r="AA363" s="35"/>
      <c r="AB363" s="35"/>
      <c r="AC363" s="35"/>
      <c r="AD363" s="35"/>
      <c r="AE363" s="35"/>
      <c r="AF363" s="35"/>
      <c r="AG363" s="35"/>
      <c r="AH363" s="35"/>
      <c r="AI363" s="35"/>
      <c r="AJ363" s="35"/>
      <c r="AK363" s="35"/>
      <c r="AL363" s="35"/>
      <c r="AM363" s="35"/>
      <c r="AN363" s="35"/>
      <c r="AO363" s="35"/>
    </row>
    <row r="364" spans="1:41" ht="13">
      <c r="A364" s="71"/>
      <c r="B364" s="72"/>
      <c r="AA364" s="35"/>
      <c r="AB364" s="35"/>
      <c r="AC364" s="35"/>
      <c r="AD364" s="35"/>
      <c r="AE364" s="35"/>
      <c r="AF364" s="35"/>
      <c r="AG364" s="35"/>
      <c r="AH364" s="35"/>
      <c r="AI364" s="35"/>
      <c r="AJ364" s="35"/>
      <c r="AK364" s="35"/>
      <c r="AL364" s="35"/>
      <c r="AM364" s="35"/>
      <c r="AN364" s="35"/>
      <c r="AO364" s="35"/>
    </row>
    <row r="365" spans="1:41" ht="13">
      <c r="A365" s="71"/>
      <c r="B365" s="72"/>
      <c r="AA365" s="35"/>
      <c r="AB365" s="35"/>
      <c r="AC365" s="35"/>
      <c r="AD365" s="35"/>
      <c r="AE365" s="35"/>
      <c r="AF365" s="35"/>
      <c r="AG365" s="35"/>
      <c r="AH365" s="35"/>
      <c r="AI365" s="35"/>
      <c r="AJ365" s="35"/>
      <c r="AK365" s="35"/>
      <c r="AL365" s="35"/>
      <c r="AM365" s="35"/>
      <c r="AN365" s="35"/>
      <c r="AO365" s="35"/>
    </row>
    <row r="366" spans="1:41" ht="13">
      <c r="A366" s="71"/>
      <c r="B366" s="72"/>
      <c r="AA366" s="35"/>
      <c r="AB366" s="35"/>
      <c r="AC366" s="35"/>
      <c r="AD366" s="35"/>
      <c r="AE366" s="35"/>
      <c r="AF366" s="35"/>
      <c r="AG366" s="35"/>
      <c r="AH366" s="35"/>
      <c r="AI366" s="35"/>
      <c r="AJ366" s="35"/>
      <c r="AK366" s="35"/>
      <c r="AL366" s="35"/>
      <c r="AM366" s="35"/>
      <c r="AN366" s="35"/>
      <c r="AO366" s="35"/>
    </row>
    <row r="367" spans="1:41" ht="13">
      <c r="A367" s="71"/>
      <c r="B367" s="72"/>
      <c r="AA367" s="35"/>
      <c r="AB367" s="35"/>
      <c r="AC367" s="35"/>
      <c r="AD367" s="35"/>
      <c r="AE367" s="35"/>
      <c r="AF367" s="35"/>
      <c r="AG367" s="35"/>
      <c r="AH367" s="35"/>
      <c r="AI367" s="35"/>
      <c r="AJ367" s="35"/>
      <c r="AK367" s="35"/>
      <c r="AL367" s="35"/>
      <c r="AM367" s="35"/>
      <c r="AN367" s="35"/>
      <c r="AO367" s="35"/>
    </row>
    <row r="368" spans="1:41" ht="13">
      <c r="A368" s="71"/>
      <c r="B368" s="72"/>
      <c r="AA368" s="35"/>
      <c r="AB368" s="35"/>
      <c r="AC368" s="35"/>
      <c r="AD368" s="35"/>
      <c r="AE368" s="35"/>
      <c r="AF368" s="35"/>
      <c r="AG368" s="35"/>
      <c r="AH368" s="35"/>
      <c r="AI368" s="35"/>
      <c r="AJ368" s="35"/>
      <c r="AK368" s="35"/>
      <c r="AL368" s="35"/>
      <c r="AM368" s="35"/>
      <c r="AN368" s="35"/>
      <c r="AO368" s="35"/>
    </row>
    <row r="369" spans="1:41" ht="13">
      <c r="A369" s="71"/>
      <c r="B369" s="72"/>
      <c r="AA369" s="35"/>
      <c r="AB369" s="35"/>
      <c r="AC369" s="35"/>
      <c r="AD369" s="35"/>
      <c r="AE369" s="35"/>
      <c r="AF369" s="35"/>
      <c r="AG369" s="35"/>
      <c r="AH369" s="35"/>
      <c r="AI369" s="35"/>
      <c r="AJ369" s="35"/>
      <c r="AK369" s="35"/>
      <c r="AL369" s="35"/>
      <c r="AM369" s="35"/>
      <c r="AN369" s="35"/>
      <c r="AO369" s="35"/>
    </row>
    <row r="370" spans="1:41" ht="13">
      <c r="A370" s="71"/>
      <c r="B370" s="72"/>
      <c r="AA370" s="35"/>
      <c r="AB370" s="35"/>
      <c r="AC370" s="35"/>
      <c r="AD370" s="35"/>
      <c r="AE370" s="35"/>
      <c r="AF370" s="35"/>
      <c r="AG370" s="35"/>
      <c r="AH370" s="35"/>
      <c r="AI370" s="35"/>
      <c r="AJ370" s="35"/>
      <c r="AK370" s="35"/>
      <c r="AL370" s="35"/>
      <c r="AM370" s="35"/>
      <c r="AN370" s="35"/>
      <c r="AO370" s="35"/>
    </row>
    <row r="371" spans="1:41" ht="13">
      <c r="A371" s="71"/>
      <c r="B371" s="72"/>
      <c r="AA371" s="35"/>
      <c r="AB371" s="35"/>
      <c r="AC371" s="35"/>
      <c r="AD371" s="35"/>
      <c r="AE371" s="35"/>
      <c r="AF371" s="35"/>
      <c r="AG371" s="35"/>
      <c r="AH371" s="35"/>
      <c r="AI371" s="35"/>
      <c r="AJ371" s="35"/>
      <c r="AK371" s="35"/>
      <c r="AL371" s="35"/>
      <c r="AM371" s="35"/>
      <c r="AN371" s="35"/>
      <c r="AO371" s="35"/>
    </row>
    <row r="372" spans="1:41" ht="13">
      <c r="A372" s="71"/>
      <c r="B372" s="72"/>
      <c r="AA372" s="35"/>
      <c r="AB372" s="35"/>
      <c r="AC372" s="35"/>
      <c r="AD372" s="35"/>
      <c r="AE372" s="35"/>
      <c r="AF372" s="35"/>
      <c r="AG372" s="35"/>
      <c r="AH372" s="35"/>
      <c r="AI372" s="35"/>
      <c r="AJ372" s="35"/>
      <c r="AK372" s="35"/>
      <c r="AL372" s="35"/>
      <c r="AM372" s="35"/>
      <c r="AN372" s="35"/>
      <c r="AO372" s="35"/>
    </row>
    <row r="373" spans="1:41" ht="13">
      <c r="A373" s="71"/>
      <c r="B373" s="72"/>
      <c r="AA373" s="35"/>
      <c r="AB373" s="35"/>
      <c r="AC373" s="35"/>
      <c r="AD373" s="35"/>
      <c r="AE373" s="35"/>
      <c r="AF373" s="35"/>
      <c r="AG373" s="35"/>
      <c r="AH373" s="35"/>
      <c r="AI373" s="35"/>
      <c r="AJ373" s="35"/>
      <c r="AK373" s="35"/>
      <c r="AL373" s="35"/>
      <c r="AM373" s="35"/>
      <c r="AN373" s="35"/>
      <c r="AO373" s="35"/>
    </row>
    <row r="374" spans="1:41" ht="13">
      <c r="A374" s="71"/>
      <c r="B374" s="72"/>
      <c r="AA374" s="35"/>
      <c r="AB374" s="35"/>
      <c r="AC374" s="35"/>
      <c r="AD374" s="35"/>
      <c r="AE374" s="35"/>
      <c r="AF374" s="35"/>
      <c r="AG374" s="35"/>
      <c r="AH374" s="35"/>
      <c r="AI374" s="35"/>
      <c r="AJ374" s="35"/>
      <c r="AK374" s="35"/>
      <c r="AL374" s="35"/>
      <c r="AM374" s="35"/>
      <c r="AN374" s="35"/>
      <c r="AO374" s="35"/>
    </row>
    <row r="375" spans="1:41" ht="13">
      <c r="A375" s="71"/>
      <c r="B375" s="72"/>
      <c r="AA375" s="35"/>
      <c r="AB375" s="35"/>
      <c r="AC375" s="35"/>
      <c r="AD375" s="35"/>
      <c r="AE375" s="35"/>
      <c r="AF375" s="35"/>
      <c r="AG375" s="35"/>
      <c r="AH375" s="35"/>
      <c r="AI375" s="35"/>
      <c r="AJ375" s="35"/>
      <c r="AK375" s="35"/>
      <c r="AL375" s="35"/>
      <c r="AM375" s="35"/>
      <c r="AN375" s="35"/>
      <c r="AO375" s="35"/>
    </row>
    <row r="376" spans="1:41" ht="13">
      <c r="A376" s="71"/>
      <c r="B376" s="72"/>
      <c r="AA376" s="35"/>
      <c r="AB376" s="35"/>
      <c r="AC376" s="35"/>
      <c r="AD376" s="35"/>
      <c r="AE376" s="35"/>
      <c r="AF376" s="35"/>
      <c r="AG376" s="35"/>
      <c r="AH376" s="35"/>
      <c r="AI376" s="35"/>
      <c r="AJ376" s="35"/>
      <c r="AK376" s="35"/>
      <c r="AL376" s="35"/>
      <c r="AM376" s="35"/>
      <c r="AN376" s="35"/>
      <c r="AO376" s="35"/>
    </row>
    <row r="377" spans="1:41" ht="13">
      <c r="A377" s="71"/>
      <c r="B377" s="72"/>
      <c r="AA377" s="35"/>
      <c r="AB377" s="35"/>
      <c r="AC377" s="35"/>
      <c r="AD377" s="35"/>
      <c r="AE377" s="35"/>
      <c r="AF377" s="35"/>
      <c r="AG377" s="35"/>
      <c r="AH377" s="35"/>
      <c r="AI377" s="35"/>
      <c r="AJ377" s="35"/>
      <c r="AK377" s="35"/>
      <c r="AL377" s="35"/>
      <c r="AM377" s="35"/>
      <c r="AN377" s="35"/>
      <c r="AO377" s="35"/>
    </row>
    <row r="378" spans="1:41" ht="13">
      <c r="A378" s="71"/>
      <c r="B378" s="72"/>
      <c r="AA378" s="35"/>
      <c r="AB378" s="35"/>
      <c r="AC378" s="35"/>
      <c r="AD378" s="35"/>
      <c r="AE378" s="35"/>
      <c r="AF378" s="35"/>
      <c r="AG378" s="35"/>
      <c r="AH378" s="35"/>
      <c r="AI378" s="35"/>
      <c r="AJ378" s="35"/>
      <c r="AK378" s="35"/>
      <c r="AL378" s="35"/>
      <c r="AM378" s="35"/>
      <c r="AN378" s="35"/>
      <c r="AO378" s="35"/>
    </row>
    <row r="379" spans="1:41" ht="13">
      <c r="A379" s="71"/>
      <c r="B379" s="72"/>
      <c r="AA379" s="35"/>
      <c r="AB379" s="35"/>
      <c r="AC379" s="35"/>
      <c r="AD379" s="35"/>
      <c r="AE379" s="35"/>
      <c r="AF379" s="35"/>
      <c r="AG379" s="35"/>
      <c r="AH379" s="35"/>
      <c r="AI379" s="35"/>
      <c r="AJ379" s="35"/>
      <c r="AK379" s="35"/>
      <c r="AL379" s="35"/>
      <c r="AM379" s="35"/>
      <c r="AN379" s="35"/>
      <c r="AO379" s="35"/>
    </row>
    <row r="380" spans="1:41" ht="13">
      <c r="A380" s="71"/>
      <c r="B380" s="72"/>
      <c r="AA380" s="35"/>
      <c r="AB380" s="35"/>
      <c r="AC380" s="35"/>
      <c r="AD380" s="35"/>
      <c r="AE380" s="35"/>
      <c r="AF380" s="35"/>
      <c r="AG380" s="35"/>
      <c r="AH380" s="35"/>
      <c r="AI380" s="35"/>
      <c r="AJ380" s="35"/>
      <c r="AK380" s="35"/>
      <c r="AL380" s="35"/>
      <c r="AM380" s="35"/>
      <c r="AN380" s="35"/>
      <c r="AO380" s="35"/>
    </row>
    <row r="381" spans="1:41" ht="13">
      <c r="A381" s="71"/>
      <c r="B381" s="72"/>
      <c r="AA381" s="35"/>
      <c r="AB381" s="35"/>
      <c r="AC381" s="35"/>
      <c r="AD381" s="35"/>
      <c r="AE381" s="35"/>
      <c r="AF381" s="35"/>
      <c r="AG381" s="35"/>
      <c r="AH381" s="35"/>
      <c r="AI381" s="35"/>
      <c r="AJ381" s="35"/>
      <c r="AK381" s="35"/>
      <c r="AL381" s="35"/>
      <c r="AM381" s="35"/>
      <c r="AN381" s="35"/>
      <c r="AO381" s="35"/>
    </row>
    <row r="382" spans="1:41" ht="13">
      <c r="A382" s="71"/>
      <c r="B382" s="72"/>
      <c r="AA382" s="35"/>
      <c r="AB382" s="35"/>
      <c r="AC382" s="35"/>
      <c r="AD382" s="35"/>
      <c r="AE382" s="35"/>
      <c r="AF382" s="35"/>
      <c r="AG382" s="35"/>
      <c r="AH382" s="35"/>
      <c r="AI382" s="35"/>
      <c r="AJ382" s="35"/>
      <c r="AK382" s="35"/>
      <c r="AL382" s="35"/>
      <c r="AM382" s="35"/>
      <c r="AN382" s="35"/>
      <c r="AO382" s="35"/>
    </row>
    <row r="383" spans="1:41" ht="13">
      <c r="A383" s="71"/>
      <c r="B383" s="72"/>
      <c r="AA383" s="35"/>
      <c r="AB383" s="35"/>
      <c r="AC383" s="35"/>
      <c r="AD383" s="35"/>
      <c r="AE383" s="35"/>
      <c r="AF383" s="35"/>
      <c r="AG383" s="35"/>
      <c r="AH383" s="35"/>
      <c r="AI383" s="35"/>
      <c r="AJ383" s="35"/>
      <c r="AK383" s="35"/>
      <c r="AL383" s="35"/>
      <c r="AM383" s="35"/>
      <c r="AN383" s="35"/>
      <c r="AO383" s="35"/>
    </row>
    <row r="384" spans="1:41" ht="13">
      <c r="A384" s="71"/>
      <c r="B384" s="72"/>
      <c r="AA384" s="35"/>
      <c r="AB384" s="35"/>
      <c r="AC384" s="35"/>
      <c r="AD384" s="35"/>
      <c r="AE384" s="35"/>
      <c r="AF384" s="35"/>
      <c r="AG384" s="35"/>
      <c r="AH384" s="35"/>
      <c r="AI384" s="35"/>
      <c r="AJ384" s="35"/>
      <c r="AK384" s="35"/>
      <c r="AL384" s="35"/>
      <c r="AM384" s="35"/>
      <c r="AN384" s="35"/>
      <c r="AO384" s="35"/>
    </row>
    <row r="385" spans="1:41" ht="13">
      <c r="A385" s="71"/>
      <c r="B385" s="72"/>
      <c r="AA385" s="35"/>
      <c r="AB385" s="35"/>
      <c r="AC385" s="35"/>
      <c r="AD385" s="35"/>
      <c r="AE385" s="35"/>
      <c r="AF385" s="35"/>
      <c r="AG385" s="35"/>
      <c r="AH385" s="35"/>
      <c r="AI385" s="35"/>
      <c r="AJ385" s="35"/>
      <c r="AK385" s="35"/>
      <c r="AL385" s="35"/>
      <c r="AM385" s="35"/>
      <c r="AN385" s="35"/>
      <c r="AO385" s="35"/>
    </row>
    <row r="386" spans="1:41" ht="13">
      <c r="A386" s="71"/>
      <c r="B386" s="72"/>
      <c r="AA386" s="35"/>
      <c r="AB386" s="35"/>
      <c r="AC386" s="35"/>
      <c r="AD386" s="35"/>
      <c r="AE386" s="35"/>
      <c r="AF386" s="35"/>
      <c r="AG386" s="35"/>
      <c r="AH386" s="35"/>
      <c r="AI386" s="35"/>
      <c r="AJ386" s="35"/>
      <c r="AK386" s="35"/>
      <c r="AL386" s="35"/>
      <c r="AM386" s="35"/>
      <c r="AN386" s="35"/>
      <c r="AO386" s="35"/>
    </row>
    <row r="387" spans="1:41" ht="13">
      <c r="A387" s="71"/>
      <c r="B387" s="72"/>
      <c r="AA387" s="35"/>
      <c r="AB387" s="35"/>
      <c r="AC387" s="35"/>
      <c r="AD387" s="35"/>
      <c r="AE387" s="35"/>
      <c r="AF387" s="35"/>
      <c r="AG387" s="35"/>
      <c r="AH387" s="35"/>
      <c r="AI387" s="35"/>
      <c r="AJ387" s="35"/>
      <c r="AK387" s="35"/>
      <c r="AL387" s="35"/>
      <c r="AM387" s="35"/>
      <c r="AN387" s="35"/>
      <c r="AO387" s="35"/>
    </row>
    <row r="388" spans="1:41" ht="13">
      <c r="A388" s="71"/>
      <c r="B388" s="72"/>
      <c r="AA388" s="35"/>
      <c r="AB388" s="35"/>
      <c r="AC388" s="35"/>
      <c r="AD388" s="35"/>
      <c r="AE388" s="35"/>
      <c r="AF388" s="35"/>
      <c r="AG388" s="35"/>
      <c r="AH388" s="35"/>
      <c r="AI388" s="35"/>
      <c r="AJ388" s="35"/>
      <c r="AK388" s="35"/>
      <c r="AL388" s="35"/>
      <c r="AM388" s="35"/>
      <c r="AN388" s="35"/>
      <c r="AO388" s="35"/>
    </row>
    <row r="389" spans="1:41" ht="13">
      <c r="A389" s="71"/>
      <c r="B389" s="72"/>
      <c r="AA389" s="35"/>
      <c r="AB389" s="35"/>
      <c r="AC389" s="35"/>
      <c r="AD389" s="35"/>
      <c r="AE389" s="35"/>
      <c r="AF389" s="35"/>
      <c r="AG389" s="35"/>
      <c r="AH389" s="35"/>
      <c r="AI389" s="35"/>
      <c r="AJ389" s="35"/>
      <c r="AK389" s="35"/>
      <c r="AL389" s="35"/>
      <c r="AM389" s="35"/>
      <c r="AN389" s="35"/>
      <c r="AO389" s="35"/>
    </row>
    <row r="390" spans="1:41" ht="13">
      <c r="A390" s="71"/>
      <c r="B390" s="72"/>
      <c r="AA390" s="35"/>
      <c r="AB390" s="35"/>
      <c r="AC390" s="35"/>
      <c r="AD390" s="35"/>
      <c r="AE390" s="35"/>
      <c r="AF390" s="35"/>
      <c r="AG390" s="35"/>
      <c r="AH390" s="35"/>
      <c r="AI390" s="35"/>
      <c r="AJ390" s="35"/>
      <c r="AK390" s="35"/>
      <c r="AL390" s="35"/>
      <c r="AM390" s="35"/>
      <c r="AN390" s="35"/>
      <c r="AO390" s="35"/>
    </row>
    <row r="391" spans="1:41" ht="13">
      <c r="A391" s="71"/>
      <c r="B391" s="72"/>
      <c r="AA391" s="35"/>
      <c r="AB391" s="35"/>
      <c r="AC391" s="35"/>
      <c r="AD391" s="35"/>
      <c r="AE391" s="35"/>
      <c r="AF391" s="35"/>
      <c r="AG391" s="35"/>
      <c r="AH391" s="35"/>
      <c r="AI391" s="35"/>
      <c r="AJ391" s="35"/>
      <c r="AK391" s="35"/>
      <c r="AL391" s="35"/>
      <c r="AM391" s="35"/>
      <c r="AN391" s="35"/>
      <c r="AO391" s="35"/>
    </row>
    <row r="392" spans="1:41" ht="13">
      <c r="A392" s="71"/>
      <c r="B392" s="72"/>
      <c r="AA392" s="35"/>
      <c r="AB392" s="35"/>
      <c r="AC392" s="35"/>
      <c r="AD392" s="35"/>
      <c r="AE392" s="35"/>
      <c r="AF392" s="35"/>
      <c r="AG392" s="35"/>
      <c r="AH392" s="35"/>
      <c r="AI392" s="35"/>
      <c r="AJ392" s="35"/>
      <c r="AK392" s="35"/>
      <c r="AL392" s="35"/>
      <c r="AM392" s="35"/>
      <c r="AN392" s="35"/>
      <c r="AO392" s="35"/>
    </row>
    <row r="393" spans="1:41" ht="13">
      <c r="A393" s="71"/>
      <c r="B393" s="72"/>
      <c r="AA393" s="35"/>
      <c r="AB393" s="35"/>
      <c r="AC393" s="35"/>
      <c r="AD393" s="35"/>
      <c r="AE393" s="35"/>
      <c r="AF393" s="35"/>
      <c r="AG393" s="35"/>
      <c r="AH393" s="35"/>
      <c r="AI393" s="35"/>
      <c r="AJ393" s="35"/>
      <c r="AK393" s="35"/>
      <c r="AL393" s="35"/>
      <c r="AM393" s="35"/>
      <c r="AN393" s="35"/>
      <c r="AO393" s="35"/>
    </row>
    <row r="394" spans="1:41" ht="13">
      <c r="A394" s="71"/>
      <c r="B394" s="72"/>
      <c r="AA394" s="35"/>
      <c r="AB394" s="35"/>
      <c r="AC394" s="35"/>
      <c r="AD394" s="35"/>
      <c r="AE394" s="35"/>
      <c r="AF394" s="35"/>
      <c r="AG394" s="35"/>
      <c r="AH394" s="35"/>
      <c r="AI394" s="35"/>
      <c r="AJ394" s="35"/>
      <c r="AK394" s="35"/>
      <c r="AL394" s="35"/>
      <c r="AM394" s="35"/>
      <c r="AN394" s="35"/>
      <c r="AO394" s="35"/>
    </row>
    <row r="395" spans="1:41" ht="13">
      <c r="A395" s="71"/>
      <c r="B395" s="72"/>
      <c r="AA395" s="35"/>
      <c r="AB395" s="35"/>
      <c r="AC395" s="35"/>
      <c r="AD395" s="35"/>
      <c r="AE395" s="35"/>
      <c r="AF395" s="35"/>
      <c r="AG395" s="35"/>
      <c r="AH395" s="35"/>
      <c r="AI395" s="35"/>
      <c r="AJ395" s="35"/>
      <c r="AK395" s="35"/>
      <c r="AL395" s="35"/>
      <c r="AM395" s="35"/>
      <c r="AN395" s="35"/>
      <c r="AO395" s="35"/>
    </row>
    <row r="396" spans="1:41" ht="13">
      <c r="A396" s="71"/>
      <c r="B396" s="72"/>
      <c r="AA396" s="35"/>
      <c r="AB396" s="35"/>
      <c r="AC396" s="35"/>
      <c r="AD396" s="35"/>
      <c r="AE396" s="35"/>
      <c r="AF396" s="35"/>
      <c r="AG396" s="35"/>
      <c r="AH396" s="35"/>
      <c r="AI396" s="35"/>
      <c r="AJ396" s="35"/>
      <c r="AK396" s="35"/>
      <c r="AL396" s="35"/>
      <c r="AM396" s="35"/>
      <c r="AN396" s="35"/>
      <c r="AO396" s="35"/>
    </row>
    <row r="397" spans="1:41" ht="13">
      <c r="A397" s="71"/>
      <c r="B397" s="72"/>
      <c r="AA397" s="35"/>
      <c r="AB397" s="35"/>
      <c r="AC397" s="35"/>
      <c r="AD397" s="35"/>
      <c r="AE397" s="35"/>
      <c r="AF397" s="35"/>
      <c r="AG397" s="35"/>
      <c r="AH397" s="35"/>
      <c r="AI397" s="35"/>
      <c r="AJ397" s="35"/>
      <c r="AK397" s="35"/>
      <c r="AL397" s="35"/>
      <c r="AM397" s="35"/>
      <c r="AN397" s="35"/>
      <c r="AO397" s="35"/>
    </row>
    <row r="398" spans="1:41" ht="13">
      <c r="A398" s="71"/>
      <c r="B398" s="72"/>
      <c r="AA398" s="35"/>
      <c r="AB398" s="35"/>
      <c r="AC398" s="35"/>
      <c r="AD398" s="35"/>
      <c r="AE398" s="35"/>
      <c r="AF398" s="35"/>
      <c r="AG398" s="35"/>
      <c r="AH398" s="35"/>
      <c r="AI398" s="35"/>
      <c r="AJ398" s="35"/>
      <c r="AK398" s="35"/>
      <c r="AL398" s="35"/>
      <c r="AM398" s="35"/>
      <c r="AN398" s="35"/>
      <c r="AO398" s="35"/>
    </row>
    <row r="399" spans="1:41" ht="13">
      <c r="A399" s="71"/>
      <c r="B399" s="72"/>
      <c r="AA399" s="35"/>
      <c r="AB399" s="35"/>
      <c r="AC399" s="35"/>
      <c r="AD399" s="35"/>
      <c r="AE399" s="35"/>
      <c r="AF399" s="35"/>
      <c r="AG399" s="35"/>
      <c r="AH399" s="35"/>
      <c r="AI399" s="35"/>
      <c r="AJ399" s="35"/>
      <c r="AK399" s="35"/>
      <c r="AL399" s="35"/>
      <c r="AM399" s="35"/>
      <c r="AN399" s="35"/>
      <c r="AO399" s="35"/>
    </row>
    <row r="400" spans="1:41" ht="13">
      <c r="A400" s="71"/>
      <c r="B400" s="72"/>
      <c r="AA400" s="35"/>
      <c r="AB400" s="35"/>
      <c r="AC400" s="35"/>
      <c r="AD400" s="35"/>
      <c r="AE400" s="35"/>
      <c r="AF400" s="35"/>
      <c r="AG400" s="35"/>
      <c r="AH400" s="35"/>
      <c r="AI400" s="35"/>
      <c r="AJ400" s="35"/>
      <c r="AK400" s="35"/>
      <c r="AL400" s="35"/>
      <c r="AM400" s="35"/>
      <c r="AN400" s="35"/>
      <c r="AO400" s="35"/>
    </row>
    <row r="401" spans="1:41" ht="13">
      <c r="A401" s="71"/>
      <c r="B401" s="72"/>
      <c r="AA401" s="35"/>
      <c r="AB401" s="35"/>
      <c r="AC401" s="35"/>
      <c r="AD401" s="35"/>
      <c r="AE401" s="35"/>
      <c r="AF401" s="35"/>
      <c r="AG401" s="35"/>
      <c r="AH401" s="35"/>
      <c r="AI401" s="35"/>
      <c r="AJ401" s="35"/>
      <c r="AK401" s="35"/>
      <c r="AL401" s="35"/>
      <c r="AM401" s="35"/>
      <c r="AN401" s="35"/>
      <c r="AO401" s="35"/>
    </row>
    <row r="402" spans="1:41" ht="13">
      <c r="A402" s="71"/>
      <c r="B402" s="72"/>
      <c r="AA402" s="35"/>
      <c r="AB402" s="35"/>
      <c r="AC402" s="35"/>
      <c r="AD402" s="35"/>
      <c r="AE402" s="35"/>
      <c r="AF402" s="35"/>
      <c r="AG402" s="35"/>
      <c r="AH402" s="35"/>
      <c r="AI402" s="35"/>
      <c r="AJ402" s="35"/>
      <c r="AK402" s="35"/>
      <c r="AL402" s="35"/>
      <c r="AM402" s="35"/>
      <c r="AN402" s="35"/>
      <c r="AO402" s="35"/>
    </row>
    <row r="403" spans="1:41" ht="13">
      <c r="A403" s="71"/>
      <c r="B403" s="72"/>
      <c r="AA403" s="35"/>
      <c r="AB403" s="35"/>
      <c r="AC403" s="35"/>
      <c r="AD403" s="35"/>
      <c r="AE403" s="35"/>
      <c r="AF403" s="35"/>
      <c r="AG403" s="35"/>
      <c r="AH403" s="35"/>
      <c r="AI403" s="35"/>
      <c r="AJ403" s="35"/>
      <c r="AK403" s="35"/>
      <c r="AL403" s="35"/>
      <c r="AM403" s="35"/>
      <c r="AN403" s="35"/>
      <c r="AO403" s="35"/>
    </row>
    <row r="404" spans="1:41" ht="13">
      <c r="A404" s="71"/>
      <c r="B404" s="72"/>
      <c r="AA404" s="35"/>
      <c r="AB404" s="35"/>
      <c r="AC404" s="35"/>
      <c r="AD404" s="35"/>
      <c r="AE404" s="35"/>
      <c r="AF404" s="35"/>
      <c r="AG404" s="35"/>
      <c r="AH404" s="35"/>
      <c r="AI404" s="35"/>
      <c r="AJ404" s="35"/>
      <c r="AK404" s="35"/>
      <c r="AL404" s="35"/>
      <c r="AM404" s="35"/>
      <c r="AN404" s="35"/>
      <c r="AO404" s="35"/>
    </row>
    <row r="405" spans="1:41" ht="13">
      <c r="A405" s="71"/>
      <c r="B405" s="72"/>
      <c r="AA405" s="35"/>
      <c r="AB405" s="35"/>
      <c r="AC405" s="35"/>
      <c r="AD405" s="35"/>
      <c r="AE405" s="35"/>
      <c r="AF405" s="35"/>
      <c r="AG405" s="35"/>
      <c r="AH405" s="35"/>
      <c r="AI405" s="35"/>
      <c r="AJ405" s="35"/>
      <c r="AK405" s="35"/>
      <c r="AL405" s="35"/>
      <c r="AM405" s="35"/>
      <c r="AN405" s="35"/>
      <c r="AO405" s="35"/>
    </row>
    <row r="406" spans="1:41" ht="13">
      <c r="A406" s="71"/>
      <c r="B406" s="72"/>
      <c r="AA406" s="35"/>
      <c r="AB406" s="35"/>
      <c r="AC406" s="35"/>
      <c r="AD406" s="35"/>
      <c r="AE406" s="35"/>
      <c r="AF406" s="35"/>
      <c r="AG406" s="35"/>
      <c r="AH406" s="35"/>
      <c r="AI406" s="35"/>
      <c r="AJ406" s="35"/>
      <c r="AK406" s="35"/>
      <c r="AL406" s="35"/>
      <c r="AM406" s="35"/>
      <c r="AN406" s="35"/>
      <c r="AO406" s="35"/>
    </row>
    <row r="407" spans="1:41" ht="13">
      <c r="A407" s="71"/>
      <c r="B407" s="72"/>
      <c r="AA407" s="35"/>
      <c r="AB407" s="35"/>
      <c r="AC407" s="35"/>
      <c r="AD407" s="35"/>
      <c r="AE407" s="35"/>
      <c r="AF407" s="35"/>
      <c r="AG407" s="35"/>
      <c r="AH407" s="35"/>
      <c r="AI407" s="35"/>
      <c r="AJ407" s="35"/>
      <c r="AK407" s="35"/>
      <c r="AL407" s="35"/>
      <c r="AM407" s="35"/>
      <c r="AN407" s="35"/>
      <c r="AO407" s="35"/>
    </row>
    <row r="408" spans="1:41" ht="13">
      <c r="A408" s="71"/>
      <c r="B408" s="72"/>
      <c r="AA408" s="35"/>
      <c r="AB408" s="35"/>
      <c r="AC408" s="35"/>
      <c r="AD408" s="35"/>
      <c r="AE408" s="35"/>
      <c r="AF408" s="35"/>
      <c r="AG408" s="35"/>
      <c r="AH408" s="35"/>
      <c r="AI408" s="35"/>
      <c r="AJ408" s="35"/>
      <c r="AK408" s="35"/>
      <c r="AL408" s="35"/>
      <c r="AM408" s="35"/>
      <c r="AN408" s="35"/>
      <c r="AO408" s="35"/>
    </row>
    <row r="409" spans="1:41" ht="13">
      <c r="A409" s="71"/>
      <c r="B409" s="72"/>
      <c r="AA409" s="35"/>
      <c r="AB409" s="35"/>
      <c r="AC409" s="35"/>
      <c r="AD409" s="35"/>
      <c r="AE409" s="35"/>
      <c r="AF409" s="35"/>
      <c r="AG409" s="35"/>
      <c r="AH409" s="35"/>
      <c r="AI409" s="35"/>
      <c r="AJ409" s="35"/>
      <c r="AK409" s="35"/>
      <c r="AL409" s="35"/>
      <c r="AM409" s="35"/>
      <c r="AN409" s="35"/>
      <c r="AO409" s="35"/>
    </row>
    <row r="410" spans="1:41" ht="13">
      <c r="A410" s="71"/>
      <c r="B410" s="72"/>
      <c r="AA410" s="35"/>
      <c r="AB410" s="35"/>
      <c r="AC410" s="35"/>
      <c r="AD410" s="35"/>
      <c r="AE410" s="35"/>
      <c r="AF410" s="35"/>
      <c r="AG410" s="35"/>
      <c r="AH410" s="35"/>
      <c r="AI410" s="35"/>
      <c r="AJ410" s="35"/>
      <c r="AK410" s="35"/>
      <c r="AL410" s="35"/>
      <c r="AM410" s="35"/>
      <c r="AN410" s="35"/>
      <c r="AO410" s="35"/>
    </row>
    <row r="411" spans="1:41" ht="13">
      <c r="A411" s="71"/>
      <c r="B411" s="72"/>
      <c r="AA411" s="35"/>
      <c r="AB411" s="35"/>
      <c r="AC411" s="35"/>
      <c r="AD411" s="35"/>
      <c r="AE411" s="35"/>
      <c r="AF411" s="35"/>
      <c r="AG411" s="35"/>
      <c r="AH411" s="35"/>
      <c r="AI411" s="35"/>
      <c r="AJ411" s="35"/>
      <c r="AK411" s="35"/>
      <c r="AL411" s="35"/>
      <c r="AM411" s="35"/>
      <c r="AN411" s="35"/>
      <c r="AO411" s="35"/>
    </row>
    <row r="412" spans="1:41" ht="13">
      <c r="A412" s="71"/>
      <c r="B412" s="72"/>
      <c r="AA412" s="35"/>
      <c r="AB412" s="35"/>
      <c r="AC412" s="35"/>
      <c r="AD412" s="35"/>
      <c r="AE412" s="35"/>
      <c r="AF412" s="35"/>
      <c r="AG412" s="35"/>
      <c r="AH412" s="35"/>
      <c r="AI412" s="35"/>
      <c r="AJ412" s="35"/>
      <c r="AK412" s="35"/>
      <c r="AL412" s="35"/>
      <c r="AM412" s="35"/>
      <c r="AN412" s="35"/>
      <c r="AO412" s="35"/>
    </row>
    <row r="413" spans="1:41" ht="13">
      <c r="A413" s="71"/>
      <c r="B413" s="72"/>
      <c r="AA413" s="35"/>
      <c r="AB413" s="35"/>
      <c r="AC413" s="35"/>
      <c r="AD413" s="35"/>
      <c r="AE413" s="35"/>
      <c r="AF413" s="35"/>
      <c r="AG413" s="35"/>
      <c r="AH413" s="35"/>
      <c r="AI413" s="35"/>
      <c r="AJ413" s="35"/>
      <c r="AK413" s="35"/>
      <c r="AL413" s="35"/>
      <c r="AM413" s="35"/>
      <c r="AN413" s="35"/>
      <c r="AO413" s="35"/>
    </row>
    <row r="414" spans="1:41" ht="13">
      <c r="A414" s="71"/>
      <c r="B414" s="72"/>
      <c r="AA414" s="35"/>
      <c r="AB414" s="35"/>
      <c r="AC414" s="35"/>
      <c r="AD414" s="35"/>
      <c r="AE414" s="35"/>
      <c r="AF414" s="35"/>
      <c r="AG414" s="35"/>
      <c r="AH414" s="35"/>
      <c r="AI414" s="35"/>
      <c r="AJ414" s="35"/>
      <c r="AK414" s="35"/>
      <c r="AL414" s="35"/>
      <c r="AM414" s="35"/>
      <c r="AN414" s="35"/>
      <c r="AO414" s="35"/>
    </row>
    <row r="415" spans="1:41" ht="13">
      <c r="A415" s="71"/>
      <c r="B415" s="72"/>
      <c r="AA415" s="35"/>
      <c r="AB415" s="35"/>
      <c r="AC415" s="35"/>
      <c r="AD415" s="35"/>
      <c r="AE415" s="35"/>
      <c r="AF415" s="35"/>
      <c r="AG415" s="35"/>
      <c r="AH415" s="35"/>
      <c r="AI415" s="35"/>
      <c r="AJ415" s="35"/>
      <c r="AK415" s="35"/>
      <c r="AL415" s="35"/>
      <c r="AM415" s="35"/>
      <c r="AN415" s="35"/>
      <c r="AO415" s="35"/>
    </row>
    <row r="416" spans="1:41" ht="13">
      <c r="A416" s="71"/>
      <c r="B416" s="72"/>
      <c r="AA416" s="35"/>
      <c r="AB416" s="35"/>
      <c r="AC416" s="35"/>
      <c r="AD416" s="35"/>
      <c r="AE416" s="35"/>
      <c r="AF416" s="35"/>
      <c r="AG416" s="35"/>
      <c r="AH416" s="35"/>
      <c r="AI416" s="35"/>
      <c r="AJ416" s="35"/>
      <c r="AK416" s="35"/>
      <c r="AL416" s="35"/>
      <c r="AM416" s="35"/>
      <c r="AN416" s="35"/>
      <c r="AO416" s="35"/>
    </row>
    <row r="417" spans="1:41" ht="13">
      <c r="A417" s="71"/>
      <c r="B417" s="72"/>
      <c r="AA417" s="35"/>
      <c r="AB417" s="35"/>
      <c r="AC417" s="35"/>
      <c r="AD417" s="35"/>
      <c r="AE417" s="35"/>
      <c r="AF417" s="35"/>
      <c r="AG417" s="35"/>
      <c r="AH417" s="35"/>
      <c r="AI417" s="35"/>
      <c r="AJ417" s="35"/>
      <c r="AK417" s="35"/>
      <c r="AL417" s="35"/>
      <c r="AM417" s="35"/>
      <c r="AN417" s="35"/>
      <c r="AO417" s="35"/>
    </row>
    <row r="418" spans="1:41" ht="13">
      <c r="A418" s="71"/>
      <c r="B418" s="72"/>
      <c r="AA418" s="35"/>
      <c r="AB418" s="35"/>
      <c r="AC418" s="35"/>
      <c r="AD418" s="35"/>
      <c r="AE418" s="35"/>
      <c r="AF418" s="35"/>
      <c r="AG418" s="35"/>
      <c r="AH418" s="35"/>
      <c r="AI418" s="35"/>
      <c r="AJ418" s="35"/>
      <c r="AK418" s="35"/>
      <c r="AL418" s="35"/>
      <c r="AM418" s="35"/>
      <c r="AN418" s="35"/>
      <c r="AO418" s="35"/>
    </row>
    <row r="419" spans="1:41" ht="13">
      <c r="A419" s="71"/>
      <c r="B419" s="72"/>
      <c r="AA419" s="35"/>
      <c r="AB419" s="35"/>
      <c r="AC419" s="35"/>
      <c r="AD419" s="35"/>
      <c r="AE419" s="35"/>
      <c r="AF419" s="35"/>
      <c r="AG419" s="35"/>
      <c r="AH419" s="35"/>
      <c r="AI419" s="35"/>
      <c r="AJ419" s="35"/>
      <c r="AK419" s="35"/>
      <c r="AL419" s="35"/>
      <c r="AM419" s="35"/>
      <c r="AN419" s="35"/>
      <c r="AO419" s="35"/>
    </row>
    <row r="420" spans="1:41" ht="13">
      <c r="A420" s="71"/>
      <c r="B420" s="72"/>
      <c r="AA420" s="35"/>
      <c r="AB420" s="35"/>
      <c r="AC420" s="35"/>
      <c r="AD420" s="35"/>
      <c r="AE420" s="35"/>
      <c r="AF420" s="35"/>
      <c r="AG420" s="35"/>
      <c r="AH420" s="35"/>
      <c r="AI420" s="35"/>
      <c r="AJ420" s="35"/>
      <c r="AK420" s="35"/>
      <c r="AL420" s="35"/>
      <c r="AM420" s="35"/>
      <c r="AN420" s="35"/>
      <c r="AO420" s="35"/>
    </row>
    <row r="421" spans="1:41" ht="13">
      <c r="A421" s="71"/>
      <c r="B421" s="72"/>
      <c r="AA421" s="35"/>
      <c r="AB421" s="35"/>
      <c r="AC421" s="35"/>
      <c r="AD421" s="35"/>
      <c r="AE421" s="35"/>
      <c r="AF421" s="35"/>
      <c r="AG421" s="35"/>
      <c r="AH421" s="35"/>
      <c r="AI421" s="35"/>
      <c r="AJ421" s="35"/>
      <c r="AK421" s="35"/>
      <c r="AL421" s="35"/>
      <c r="AM421" s="35"/>
      <c r="AN421" s="35"/>
      <c r="AO421" s="35"/>
    </row>
    <row r="422" spans="1:41" ht="13">
      <c r="A422" s="71"/>
      <c r="B422" s="72"/>
      <c r="AA422" s="35"/>
      <c r="AB422" s="35"/>
      <c r="AC422" s="35"/>
      <c r="AD422" s="35"/>
      <c r="AE422" s="35"/>
      <c r="AF422" s="35"/>
      <c r="AG422" s="35"/>
      <c r="AH422" s="35"/>
      <c r="AI422" s="35"/>
      <c r="AJ422" s="35"/>
      <c r="AK422" s="35"/>
      <c r="AL422" s="35"/>
      <c r="AM422" s="35"/>
      <c r="AN422" s="35"/>
      <c r="AO422" s="35"/>
    </row>
    <row r="423" spans="1:41" ht="13">
      <c r="A423" s="71"/>
      <c r="B423" s="72"/>
      <c r="AA423" s="35"/>
      <c r="AB423" s="35"/>
      <c r="AC423" s="35"/>
      <c r="AD423" s="35"/>
      <c r="AE423" s="35"/>
      <c r="AF423" s="35"/>
      <c r="AG423" s="35"/>
      <c r="AH423" s="35"/>
      <c r="AI423" s="35"/>
      <c r="AJ423" s="35"/>
      <c r="AK423" s="35"/>
      <c r="AL423" s="35"/>
      <c r="AM423" s="35"/>
      <c r="AN423" s="35"/>
      <c r="AO423" s="35"/>
    </row>
    <row r="424" spans="1:41" ht="13">
      <c r="A424" s="71"/>
      <c r="B424" s="72"/>
      <c r="AA424" s="35"/>
      <c r="AB424" s="35"/>
      <c r="AC424" s="35"/>
      <c r="AD424" s="35"/>
      <c r="AE424" s="35"/>
      <c r="AF424" s="35"/>
      <c r="AG424" s="35"/>
      <c r="AH424" s="35"/>
      <c r="AI424" s="35"/>
      <c r="AJ424" s="35"/>
      <c r="AK424" s="35"/>
      <c r="AL424" s="35"/>
      <c r="AM424" s="35"/>
      <c r="AN424" s="35"/>
      <c r="AO424" s="35"/>
    </row>
    <row r="425" spans="1:41" ht="13">
      <c r="A425" s="71"/>
      <c r="B425" s="72"/>
      <c r="AA425" s="35"/>
      <c r="AB425" s="35"/>
      <c r="AC425" s="35"/>
      <c r="AD425" s="35"/>
      <c r="AE425" s="35"/>
      <c r="AF425" s="35"/>
      <c r="AG425" s="35"/>
      <c r="AH425" s="35"/>
      <c r="AI425" s="35"/>
      <c r="AJ425" s="35"/>
      <c r="AK425" s="35"/>
      <c r="AL425" s="35"/>
      <c r="AM425" s="35"/>
      <c r="AN425" s="35"/>
      <c r="AO425" s="35"/>
    </row>
    <row r="426" spans="1:41" ht="13">
      <c r="A426" s="71"/>
      <c r="B426" s="72"/>
      <c r="AA426" s="35"/>
      <c r="AB426" s="35"/>
      <c r="AC426" s="35"/>
      <c r="AD426" s="35"/>
      <c r="AE426" s="35"/>
      <c r="AF426" s="35"/>
      <c r="AG426" s="35"/>
      <c r="AH426" s="35"/>
      <c r="AI426" s="35"/>
      <c r="AJ426" s="35"/>
      <c r="AK426" s="35"/>
      <c r="AL426" s="35"/>
      <c r="AM426" s="35"/>
      <c r="AN426" s="35"/>
      <c r="AO426" s="35"/>
    </row>
    <row r="427" spans="1:41" ht="13">
      <c r="A427" s="71"/>
      <c r="B427" s="72"/>
      <c r="AA427" s="35"/>
      <c r="AB427" s="35"/>
      <c r="AC427" s="35"/>
      <c r="AD427" s="35"/>
      <c r="AE427" s="35"/>
      <c r="AF427" s="35"/>
      <c r="AG427" s="35"/>
      <c r="AH427" s="35"/>
      <c r="AI427" s="35"/>
      <c r="AJ427" s="35"/>
      <c r="AK427" s="35"/>
      <c r="AL427" s="35"/>
      <c r="AM427" s="35"/>
      <c r="AN427" s="35"/>
      <c r="AO427" s="35"/>
    </row>
    <row r="428" spans="1:41" ht="13">
      <c r="A428" s="71"/>
      <c r="B428" s="72"/>
      <c r="AA428" s="35"/>
      <c r="AB428" s="35"/>
      <c r="AC428" s="35"/>
      <c r="AD428" s="35"/>
      <c r="AE428" s="35"/>
      <c r="AF428" s="35"/>
      <c r="AG428" s="35"/>
      <c r="AH428" s="35"/>
      <c r="AI428" s="35"/>
      <c r="AJ428" s="35"/>
      <c r="AK428" s="35"/>
      <c r="AL428" s="35"/>
      <c r="AM428" s="35"/>
      <c r="AN428" s="35"/>
      <c r="AO428" s="35"/>
    </row>
    <row r="429" spans="1:41" ht="13">
      <c r="A429" s="71"/>
      <c r="B429" s="72"/>
      <c r="AA429" s="35"/>
      <c r="AB429" s="35"/>
      <c r="AC429" s="35"/>
      <c r="AD429" s="35"/>
      <c r="AE429" s="35"/>
      <c r="AF429" s="35"/>
      <c r="AG429" s="35"/>
      <c r="AH429" s="35"/>
      <c r="AI429" s="35"/>
      <c r="AJ429" s="35"/>
      <c r="AK429" s="35"/>
      <c r="AL429" s="35"/>
      <c r="AM429" s="35"/>
      <c r="AN429" s="35"/>
      <c r="AO429" s="35"/>
    </row>
    <row r="430" spans="1:41" ht="13">
      <c r="A430" s="71"/>
      <c r="B430" s="72"/>
      <c r="AA430" s="35"/>
      <c r="AB430" s="35"/>
      <c r="AC430" s="35"/>
      <c r="AD430" s="35"/>
      <c r="AE430" s="35"/>
      <c r="AF430" s="35"/>
      <c r="AG430" s="35"/>
      <c r="AH430" s="35"/>
      <c r="AI430" s="35"/>
      <c r="AJ430" s="35"/>
      <c r="AK430" s="35"/>
      <c r="AL430" s="35"/>
      <c r="AM430" s="35"/>
      <c r="AN430" s="35"/>
      <c r="AO430" s="35"/>
    </row>
    <row r="431" spans="1:41" ht="13">
      <c r="A431" s="71"/>
      <c r="B431" s="72"/>
      <c r="AA431" s="35"/>
      <c r="AB431" s="35"/>
      <c r="AC431" s="35"/>
      <c r="AD431" s="35"/>
      <c r="AE431" s="35"/>
      <c r="AF431" s="35"/>
      <c r="AG431" s="35"/>
      <c r="AH431" s="35"/>
      <c r="AI431" s="35"/>
      <c r="AJ431" s="35"/>
      <c r="AK431" s="35"/>
      <c r="AL431" s="35"/>
      <c r="AM431" s="35"/>
      <c r="AN431" s="35"/>
      <c r="AO431" s="35"/>
    </row>
    <row r="432" spans="1:41" ht="13">
      <c r="A432" s="71"/>
      <c r="B432" s="72"/>
      <c r="AA432" s="35"/>
      <c r="AB432" s="35"/>
      <c r="AC432" s="35"/>
      <c r="AD432" s="35"/>
      <c r="AE432" s="35"/>
      <c r="AF432" s="35"/>
      <c r="AG432" s="35"/>
      <c r="AH432" s="35"/>
      <c r="AI432" s="35"/>
      <c r="AJ432" s="35"/>
      <c r="AK432" s="35"/>
      <c r="AL432" s="35"/>
      <c r="AM432" s="35"/>
      <c r="AN432" s="35"/>
      <c r="AO432" s="35"/>
    </row>
    <row r="433" spans="1:41" ht="13">
      <c r="A433" s="71"/>
      <c r="B433" s="72"/>
      <c r="AA433" s="35"/>
      <c r="AB433" s="35"/>
      <c r="AC433" s="35"/>
      <c r="AD433" s="35"/>
      <c r="AE433" s="35"/>
      <c r="AF433" s="35"/>
      <c r="AG433" s="35"/>
      <c r="AH433" s="35"/>
      <c r="AI433" s="35"/>
      <c r="AJ433" s="35"/>
      <c r="AK433" s="35"/>
      <c r="AL433" s="35"/>
      <c r="AM433" s="35"/>
      <c r="AN433" s="35"/>
      <c r="AO433" s="35"/>
    </row>
    <row r="434" spans="1:41" ht="13">
      <c r="A434" s="71"/>
      <c r="B434" s="72"/>
      <c r="AA434" s="35"/>
      <c r="AB434" s="35"/>
      <c r="AC434" s="35"/>
      <c r="AD434" s="35"/>
      <c r="AE434" s="35"/>
      <c r="AF434" s="35"/>
      <c r="AG434" s="35"/>
      <c r="AH434" s="35"/>
      <c r="AI434" s="35"/>
      <c r="AJ434" s="35"/>
      <c r="AK434" s="35"/>
      <c r="AL434" s="35"/>
      <c r="AM434" s="35"/>
      <c r="AN434" s="35"/>
      <c r="AO434" s="35"/>
    </row>
    <row r="435" spans="1:41" ht="13">
      <c r="A435" s="71"/>
      <c r="B435" s="72"/>
      <c r="AA435" s="35"/>
      <c r="AB435" s="35"/>
      <c r="AC435" s="35"/>
      <c r="AD435" s="35"/>
      <c r="AE435" s="35"/>
      <c r="AF435" s="35"/>
      <c r="AG435" s="35"/>
      <c r="AH435" s="35"/>
      <c r="AI435" s="35"/>
      <c r="AJ435" s="35"/>
      <c r="AK435" s="35"/>
      <c r="AL435" s="35"/>
      <c r="AM435" s="35"/>
      <c r="AN435" s="35"/>
      <c r="AO435" s="35"/>
    </row>
    <row r="436" spans="1:41" ht="13">
      <c r="A436" s="71"/>
      <c r="B436" s="72"/>
      <c r="AA436" s="35"/>
      <c r="AB436" s="35"/>
      <c r="AC436" s="35"/>
      <c r="AD436" s="35"/>
      <c r="AE436" s="35"/>
      <c r="AF436" s="35"/>
      <c r="AG436" s="35"/>
      <c r="AH436" s="35"/>
      <c r="AI436" s="35"/>
      <c r="AJ436" s="35"/>
      <c r="AK436" s="35"/>
      <c r="AL436" s="35"/>
      <c r="AM436" s="35"/>
      <c r="AN436" s="35"/>
      <c r="AO436" s="35"/>
    </row>
    <row r="437" spans="1:41" ht="13">
      <c r="A437" s="71"/>
      <c r="B437" s="72"/>
      <c r="AA437" s="35"/>
      <c r="AB437" s="35"/>
      <c r="AC437" s="35"/>
      <c r="AD437" s="35"/>
      <c r="AE437" s="35"/>
      <c r="AF437" s="35"/>
      <c r="AG437" s="35"/>
      <c r="AH437" s="35"/>
      <c r="AI437" s="35"/>
      <c r="AJ437" s="35"/>
      <c r="AK437" s="35"/>
      <c r="AL437" s="35"/>
      <c r="AM437" s="35"/>
      <c r="AN437" s="35"/>
      <c r="AO437" s="35"/>
    </row>
    <row r="438" spans="1:41" ht="13">
      <c r="A438" s="71"/>
      <c r="B438" s="72"/>
      <c r="AA438" s="35"/>
      <c r="AB438" s="35"/>
      <c r="AC438" s="35"/>
      <c r="AD438" s="35"/>
      <c r="AE438" s="35"/>
      <c r="AF438" s="35"/>
      <c r="AG438" s="35"/>
      <c r="AH438" s="35"/>
      <c r="AI438" s="35"/>
      <c r="AJ438" s="35"/>
      <c r="AK438" s="35"/>
      <c r="AL438" s="35"/>
      <c r="AM438" s="35"/>
      <c r="AN438" s="35"/>
      <c r="AO438" s="35"/>
    </row>
    <row r="439" spans="1:41" ht="13">
      <c r="A439" s="71"/>
      <c r="B439" s="72"/>
      <c r="AA439" s="35"/>
      <c r="AB439" s="35"/>
      <c r="AC439" s="35"/>
      <c r="AD439" s="35"/>
      <c r="AE439" s="35"/>
      <c r="AF439" s="35"/>
      <c r="AG439" s="35"/>
      <c r="AH439" s="35"/>
      <c r="AI439" s="35"/>
      <c r="AJ439" s="35"/>
      <c r="AK439" s="35"/>
      <c r="AL439" s="35"/>
      <c r="AM439" s="35"/>
      <c r="AN439" s="35"/>
      <c r="AO439" s="35"/>
    </row>
    <row r="440" spans="1:41" ht="13">
      <c r="A440" s="71"/>
      <c r="B440" s="72"/>
      <c r="AA440" s="35"/>
      <c r="AB440" s="35"/>
      <c r="AC440" s="35"/>
      <c r="AD440" s="35"/>
      <c r="AE440" s="35"/>
      <c r="AF440" s="35"/>
      <c r="AG440" s="35"/>
      <c r="AH440" s="35"/>
      <c r="AI440" s="35"/>
      <c r="AJ440" s="35"/>
      <c r="AK440" s="35"/>
      <c r="AL440" s="35"/>
      <c r="AM440" s="35"/>
      <c r="AN440" s="35"/>
      <c r="AO440" s="35"/>
    </row>
    <row r="441" spans="1:41" ht="13">
      <c r="A441" s="71"/>
      <c r="B441" s="72"/>
      <c r="AA441" s="35"/>
      <c r="AB441" s="35"/>
      <c r="AC441" s="35"/>
      <c r="AD441" s="35"/>
      <c r="AE441" s="35"/>
      <c r="AF441" s="35"/>
      <c r="AG441" s="35"/>
      <c r="AH441" s="35"/>
      <c r="AI441" s="35"/>
      <c r="AJ441" s="35"/>
      <c r="AK441" s="35"/>
      <c r="AL441" s="35"/>
      <c r="AM441" s="35"/>
      <c r="AN441" s="35"/>
      <c r="AO441" s="35"/>
    </row>
    <row r="442" spans="1:41" ht="13">
      <c r="A442" s="71"/>
      <c r="B442" s="72"/>
      <c r="AA442" s="35"/>
      <c r="AB442" s="35"/>
      <c r="AC442" s="35"/>
      <c r="AD442" s="35"/>
      <c r="AE442" s="35"/>
      <c r="AF442" s="35"/>
      <c r="AG442" s="35"/>
      <c r="AH442" s="35"/>
      <c r="AI442" s="35"/>
      <c r="AJ442" s="35"/>
      <c r="AK442" s="35"/>
      <c r="AL442" s="35"/>
      <c r="AM442" s="35"/>
      <c r="AN442" s="35"/>
      <c r="AO442" s="35"/>
    </row>
    <row r="443" spans="1:41" ht="13">
      <c r="A443" s="71"/>
      <c r="B443" s="72"/>
      <c r="AA443" s="35"/>
      <c r="AB443" s="35"/>
      <c r="AC443" s="35"/>
      <c r="AD443" s="35"/>
      <c r="AE443" s="35"/>
      <c r="AF443" s="35"/>
      <c r="AG443" s="35"/>
      <c r="AH443" s="35"/>
      <c r="AI443" s="35"/>
      <c r="AJ443" s="35"/>
      <c r="AK443" s="35"/>
      <c r="AL443" s="35"/>
      <c r="AM443" s="35"/>
      <c r="AN443" s="35"/>
      <c r="AO443" s="35"/>
    </row>
    <row r="444" spans="1:41" ht="13">
      <c r="A444" s="71"/>
      <c r="B444" s="72"/>
      <c r="AA444" s="35"/>
      <c r="AB444" s="35"/>
      <c r="AC444" s="35"/>
      <c r="AD444" s="35"/>
      <c r="AE444" s="35"/>
      <c r="AF444" s="35"/>
      <c r="AG444" s="35"/>
      <c r="AH444" s="35"/>
      <c r="AI444" s="35"/>
      <c r="AJ444" s="35"/>
      <c r="AK444" s="35"/>
      <c r="AL444" s="35"/>
      <c r="AM444" s="35"/>
      <c r="AN444" s="35"/>
      <c r="AO444" s="35"/>
    </row>
    <row r="445" spans="1:41" ht="13">
      <c r="A445" s="71"/>
      <c r="B445" s="72"/>
      <c r="AA445" s="35"/>
      <c r="AB445" s="35"/>
      <c r="AC445" s="35"/>
      <c r="AD445" s="35"/>
      <c r="AE445" s="35"/>
      <c r="AF445" s="35"/>
      <c r="AG445" s="35"/>
      <c r="AH445" s="35"/>
      <c r="AI445" s="35"/>
      <c r="AJ445" s="35"/>
      <c r="AK445" s="35"/>
      <c r="AL445" s="35"/>
      <c r="AM445" s="35"/>
      <c r="AN445" s="35"/>
      <c r="AO445" s="35"/>
    </row>
    <row r="446" spans="1:41" ht="13">
      <c r="A446" s="71"/>
      <c r="B446" s="72"/>
      <c r="AA446" s="35"/>
      <c r="AB446" s="35"/>
      <c r="AC446" s="35"/>
      <c r="AD446" s="35"/>
      <c r="AE446" s="35"/>
      <c r="AF446" s="35"/>
      <c r="AG446" s="35"/>
      <c r="AH446" s="35"/>
      <c r="AI446" s="35"/>
      <c r="AJ446" s="35"/>
      <c r="AK446" s="35"/>
      <c r="AL446" s="35"/>
      <c r="AM446" s="35"/>
      <c r="AN446" s="35"/>
      <c r="AO446" s="35"/>
    </row>
    <row r="447" spans="1:41" ht="13">
      <c r="A447" s="71"/>
      <c r="B447" s="72"/>
      <c r="AA447" s="35"/>
      <c r="AB447" s="35"/>
      <c r="AC447" s="35"/>
      <c r="AD447" s="35"/>
      <c r="AE447" s="35"/>
      <c r="AF447" s="35"/>
      <c r="AG447" s="35"/>
      <c r="AH447" s="35"/>
      <c r="AI447" s="35"/>
      <c r="AJ447" s="35"/>
      <c r="AK447" s="35"/>
      <c r="AL447" s="35"/>
      <c r="AM447" s="35"/>
      <c r="AN447" s="35"/>
      <c r="AO447" s="35"/>
    </row>
    <row r="448" spans="1:41" ht="13">
      <c r="A448" s="71"/>
      <c r="B448" s="72"/>
      <c r="AA448" s="35"/>
      <c r="AB448" s="35"/>
      <c r="AC448" s="35"/>
      <c r="AD448" s="35"/>
      <c r="AE448" s="35"/>
      <c r="AF448" s="35"/>
      <c r="AG448" s="35"/>
      <c r="AH448" s="35"/>
      <c r="AI448" s="35"/>
      <c r="AJ448" s="35"/>
      <c r="AK448" s="35"/>
      <c r="AL448" s="35"/>
      <c r="AM448" s="35"/>
      <c r="AN448" s="35"/>
      <c r="AO448" s="35"/>
    </row>
    <row r="449" spans="1:41" ht="13">
      <c r="A449" s="71"/>
      <c r="B449" s="72"/>
      <c r="AA449" s="35"/>
      <c r="AB449" s="35"/>
      <c r="AC449" s="35"/>
      <c r="AD449" s="35"/>
      <c r="AE449" s="35"/>
      <c r="AF449" s="35"/>
      <c r="AG449" s="35"/>
      <c r="AH449" s="35"/>
      <c r="AI449" s="35"/>
      <c r="AJ449" s="35"/>
      <c r="AK449" s="35"/>
      <c r="AL449" s="35"/>
      <c r="AM449" s="35"/>
      <c r="AN449" s="35"/>
      <c r="AO449" s="35"/>
    </row>
    <row r="450" spans="1:41" ht="13">
      <c r="A450" s="71"/>
      <c r="B450" s="72"/>
      <c r="AA450" s="35"/>
      <c r="AB450" s="35"/>
      <c r="AC450" s="35"/>
      <c r="AD450" s="35"/>
      <c r="AE450" s="35"/>
      <c r="AF450" s="35"/>
      <c r="AG450" s="35"/>
      <c r="AH450" s="35"/>
      <c r="AI450" s="35"/>
      <c r="AJ450" s="35"/>
      <c r="AK450" s="35"/>
      <c r="AL450" s="35"/>
      <c r="AM450" s="35"/>
      <c r="AN450" s="35"/>
      <c r="AO450" s="35"/>
    </row>
    <row r="451" spans="1:41" ht="13">
      <c r="A451" s="71"/>
      <c r="B451" s="72"/>
      <c r="AA451" s="35"/>
      <c r="AB451" s="35"/>
      <c r="AC451" s="35"/>
      <c r="AD451" s="35"/>
      <c r="AE451" s="35"/>
      <c r="AF451" s="35"/>
      <c r="AG451" s="35"/>
      <c r="AH451" s="35"/>
      <c r="AI451" s="35"/>
      <c r="AJ451" s="35"/>
      <c r="AK451" s="35"/>
      <c r="AL451" s="35"/>
      <c r="AM451" s="35"/>
      <c r="AN451" s="35"/>
      <c r="AO451" s="35"/>
    </row>
    <row r="452" spans="1:41" ht="13">
      <c r="A452" s="71"/>
      <c r="B452" s="72"/>
      <c r="AA452" s="35"/>
      <c r="AB452" s="35"/>
      <c r="AC452" s="35"/>
      <c r="AD452" s="35"/>
      <c r="AE452" s="35"/>
      <c r="AF452" s="35"/>
      <c r="AG452" s="35"/>
      <c r="AH452" s="35"/>
      <c r="AI452" s="35"/>
      <c r="AJ452" s="35"/>
      <c r="AK452" s="35"/>
      <c r="AL452" s="35"/>
      <c r="AM452" s="35"/>
      <c r="AN452" s="35"/>
      <c r="AO452" s="35"/>
    </row>
    <row r="453" spans="1:41" ht="13">
      <c r="A453" s="71"/>
      <c r="B453" s="72"/>
      <c r="AA453" s="35"/>
      <c r="AB453" s="35"/>
      <c r="AC453" s="35"/>
      <c r="AD453" s="35"/>
      <c r="AE453" s="35"/>
      <c r="AF453" s="35"/>
      <c r="AG453" s="35"/>
      <c r="AH453" s="35"/>
      <c r="AI453" s="35"/>
      <c r="AJ453" s="35"/>
      <c r="AK453" s="35"/>
      <c r="AL453" s="35"/>
      <c r="AM453" s="35"/>
      <c r="AN453" s="35"/>
      <c r="AO453" s="35"/>
    </row>
    <row r="454" spans="1:41" ht="13">
      <c r="A454" s="71"/>
      <c r="B454" s="72"/>
      <c r="AA454" s="35"/>
      <c r="AB454" s="35"/>
      <c r="AC454" s="35"/>
      <c r="AD454" s="35"/>
      <c r="AE454" s="35"/>
      <c r="AF454" s="35"/>
      <c r="AG454" s="35"/>
      <c r="AH454" s="35"/>
      <c r="AI454" s="35"/>
      <c r="AJ454" s="35"/>
      <c r="AK454" s="35"/>
      <c r="AL454" s="35"/>
      <c r="AM454" s="35"/>
      <c r="AN454" s="35"/>
      <c r="AO454" s="35"/>
    </row>
    <row r="455" spans="1:41" ht="13">
      <c r="A455" s="71"/>
      <c r="B455" s="72"/>
      <c r="AA455" s="35"/>
      <c r="AB455" s="35"/>
      <c r="AC455" s="35"/>
      <c r="AD455" s="35"/>
      <c r="AE455" s="35"/>
      <c r="AF455" s="35"/>
      <c r="AG455" s="35"/>
      <c r="AH455" s="35"/>
      <c r="AI455" s="35"/>
      <c r="AJ455" s="35"/>
      <c r="AK455" s="35"/>
      <c r="AL455" s="35"/>
      <c r="AM455" s="35"/>
      <c r="AN455" s="35"/>
      <c r="AO455" s="35"/>
    </row>
    <row r="456" spans="1:41" ht="13">
      <c r="A456" s="71"/>
      <c r="B456" s="72"/>
      <c r="AA456" s="35"/>
      <c r="AB456" s="35"/>
      <c r="AC456" s="35"/>
      <c r="AD456" s="35"/>
      <c r="AE456" s="35"/>
      <c r="AF456" s="35"/>
      <c r="AG456" s="35"/>
      <c r="AH456" s="35"/>
      <c r="AI456" s="35"/>
      <c r="AJ456" s="35"/>
      <c r="AK456" s="35"/>
      <c r="AL456" s="35"/>
      <c r="AM456" s="35"/>
      <c r="AN456" s="35"/>
      <c r="AO456" s="35"/>
    </row>
    <row r="457" spans="1:41" ht="13">
      <c r="A457" s="71"/>
      <c r="B457" s="72"/>
      <c r="AA457" s="35"/>
      <c r="AB457" s="35"/>
      <c r="AC457" s="35"/>
      <c r="AD457" s="35"/>
      <c r="AE457" s="35"/>
      <c r="AF457" s="35"/>
      <c r="AG457" s="35"/>
      <c r="AH457" s="35"/>
      <c r="AI457" s="35"/>
      <c r="AJ457" s="35"/>
      <c r="AK457" s="35"/>
      <c r="AL457" s="35"/>
      <c r="AM457" s="35"/>
      <c r="AN457" s="35"/>
      <c r="AO457" s="35"/>
    </row>
    <row r="458" spans="1:41" ht="13">
      <c r="A458" s="71"/>
      <c r="B458" s="72"/>
      <c r="AA458" s="35"/>
      <c r="AB458" s="35"/>
      <c r="AC458" s="35"/>
      <c r="AD458" s="35"/>
      <c r="AE458" s="35"/>
      <c r="AF458" s="35"/>
      <c r="AG458" s="35"/>
      <c r="AH458" s="35"/>
      <c r="AI458" s="35"/>
      <c r="AJ458" s="35"/>
      <c r="AK458" s="35"/>
      <c r="AL458" s="35"/>
      <c r="AM458" s="35"/>
      <c r="AN458" s="35"/>
      <c r="AO458" s="35"/>
    </row>
    <row r="459" spans="1:41" ht="13">
      <c r="A459" s="71"/>
      <c r="B459" s="72"/>
      <c r="AA459" s="35"/>
      <c r="AB459" s="35"/>
      <c r="AC459" s="35"/>
      <c r="AD459" s="35"/>
      <c r="AE459" s="35"/>
      <c r="AF459" s="35"/>
      <c r="AG459" s="35"/>
      <c r="AH459" s="35"/>
      <c r="AI459" s="35"/>
      <c r="AJ459" s="35"/>
      <c r="AK459" s="35"/>
      <c r="AL459" s="35"/>
      <c r="AM459" s="35"/>
      <c r="AN459" s="35"/>
      <c r="AO459" s="35"/>
    </row>
    <row r="460" spans="1:41" ht="13">
      <c r="A460" s="71"/>
      <c r="B460" s="72"/>
      <c r="AA460" s="35"/>
      <c r="AB460" s="35"/>
      <c r="AC460" s="35"/>
      <c r="AD460" s="35"/>
      <c r="AE460" s="35"/>
      <c r="AF460" s="35"/>
      <c r="AG460" s="35"/>
      <c r="AH460" s="35"/>
      <c r="AI460" s="35"/>
      <c r="AJ460" s="35"/>
      <c r="AK460" s="35"/>
      <c r="AL460" s="35"/>
      <c r="AM460" s="35"/>
      <c r="AN460" s="35"/>
      <c r="AO460" s="35"/>
    </row>
    <row r="461" spans="1:41" ht="13">
      <c r="A461" s="71"/>
      <c r="B461" s="72"/>
      <c r="AA461" s="35"/>
      <c r="AB461" s="35"/>
      <c r="AC461" s="35"/>
      <c r="AD461" s="35"/>
      <c r="AE461" s="35"/>
      <c r="AF461" s="35"/>
      <c r="AG461" s="35"/>
      <c r="AH461" s="35"/>
      <c r="AI461" s="35"/>
      <c r="AJ461" s="35"/>
      <c r="AK461" s="35"/>
      <c r="AL461" s="35"/>
      <c r="AM461" s="35"/>
      <c r="AN461" s="35"/>
      <c r="AO461" s="35"/>
    </row>
    <row r="462" spans="1:41" ht="13">
      <c r="A462" s="71"/>
      <c r="B462" s="72"/>
      <c r="AA462" s="35"/>
      <c r="AB462" s="35"/>
      <c r="AC462" s="35"/>
      <c r="AD462" s="35"/>
      <c r="AE462" s="35"/>
      <c r="AF462" s="35"/>
      <c r="AG462" s="35"/>
      <c r="AH462" s="35"/>
      <c r="AI462" s="35"/>
      <c r="AJ462" s="35"/>
      <c r="AK462" s="35"/>
      <c r="AL462" s="35"/>
      <c r="AM462" s="35"/>
      <c r="AN462" s="35"/>
      <c r="AO462" s="35"/>
    </row>
    <row r="463" spans="1:41" ht="13">
      <c r="A463" s="71"/>
      <c r="B463" s="72"/>
      <c r="AA463" s="35"/>
      <c r="AB463" s="35"/>
      <c r="AC463" s="35"/>
      <c r="AD463" s="35"/>
      <c r="AE463" s="35"/>
      <c r="AF463" s="35"/>
      <c r="AG463" s="35"/>
      <c r="AH463" s="35"/>
      <c r="AI463" s="35"/>
      <c r="AJ463" s="35"/>
      <c r="AK463" s="35"/>
      <c r="AL463" s="35"/>
      <c r="AM463" s="35"/>
      <c r="AN463" s="35"/>
      <c r="AO463" s="35"/>
    </row>
    <row r="464" spans="1:41" ht="13">
      <c r="A464" s="71"/>
      <c r="B464" s="72"/>
      <c r="AA464" s="35"/>
      <c r="AB464" s="35"/>
      <c r="AC464" s="35"/>
      <c r="AD464" s="35"/>
      <c r="AE464" s="35"/>
      <c r="AF464" s="35"/>
      <c r="AG464" s="35"/>
      <c r="AH464" s="35"/>
      <c r="AI464" s="35"/>
      <c r="AJ464" s="35"/>
      <c r="AK464" s="35"/>
      <c r="AL464" s="35"/>
      <c r="AM464" s="35"/>
      <c r="AN464" s="35"/>
      <c r="AO464" s="35"/>
    </row>
    <row r="465" spans="1:41" ht="13">
      <c r="A465" s="71"/>
      <c r="B465" s="72"/>
      <c r="AA465" s="35"/>
      <c r="AB465" s="35"/>
      <c r="AC465" s="35"/>
      <c r="AD465" s="35"/>
      <c r="AE465" s="35"/>
      <c r="AF465" s="35"/>
      <c r="AG465" s="35"/>
      <c r="AH465" s="35"/>
      <c r="AI465" s="35"/>
      <c r="AJ465" s="35"/>
      <c r="AK465" s="35"/>
      <c r="AL465" s="35"/>
      <c r="AM465" s="35"/>
      <c r="AN465" s="35"/>
      <c r="AO465" s="35"/>
    </row>
    <row r="466" spans="1:41" ht="13">
      <c r="A466" s="71"/>
      <c r="B466" s="72"/>
      <c r="AA466" s="35"/>
      <c r="AB466" s="35"/>
      <c r="AC466" s="35"/>
      <c r="AD466" s="35"/>
      <c r="AE466" s="35"/>
      <c r="AF466" s="35"/>
      <c r="AG466" s="35"/>
      <c r="AH466" s="35"/>
      <c r="AI466" s="35"/>
      <c r="AJ466" s="35"/>
      <c r="AK466" s="35"/>
      <c r="AL466" s="35"/>
      <c r="AM466" s="35"/>
      <c r="AN466" s="35"/>
      <c r="AO466" s="35"/>
    </row>
    <row r="467" spans="1:41" ht="13">
      <c r="A467" s="71"/>
      <c r="B467" s="72"/>
      <c r="AA467" s="35"/>
      <c r="AB467" s="35"/>
      <c r="AC467" s="35"/>
      <c r="AD467" s="35"/>
      <c r="AE467" s="35"/>
      <c r="AF467" s="35"/>
      <c r="AG467" s="35"/>
      <c r="AH467" s="35"/>
      <c r="AI467" s="35"/>
      <c r="AJ467" s="35"/>
      <c r="AK467" s="35"/>
      <c r="AL467" s="35"/>
      <c r="AM467" s="35"/>
      <c r="AN467" s="35"/>
      <c r="AO467" s="35"/>
    </row>
    <row r="468" spans="1:41" ht="13">
      <c r="A468" s="71"/>
      <c r="B468" s="72"/>
      <c r="AA468" s="35"/>
      <c r="AB468" s="35"/>
      <c r="AC468" s="35"/>
      <c r="AD468" s="35"/>
      <c r="AE468" s="35"/>
      <c r="AF468" s="35"/>
      <c r="AG468" s="35"/>
      <c r="AH468" s="35"/>
      <c r="AI468" s="35"/>
      <c r="AJ468" s="35"/>
      <c r="AK468" s="35"/>
      <c r="AL468" s="35"/>
      <c r="AM468" s="35"/>
      <c r="AN468" s="35"/>
      <c r="AO468" s="35"/>
    </row>
    <row r="469" spans="1:41" ht="13">
      <c r="A469" s="71"/>
      <c r="B469" s="72"/>
      <c r="AA469" s="35"/>
      <c r="AB469" s="35"/>
      <c r="AC469" s="35"/>
      <c r="AD469" s="35"/>
      <c r="AE469" s="35"/>
      <c r="AF469" s="35"/>
      <c r="AG469" s="35"/>
      <c r="AH469" s="35"/>
      <c r="AI469" s="35"/>
      <c r="AJ469" s="35"/>
      <c r="AK469" s="35"/>
      <c r="AL469" s="35"/>
      <c r="AM469" s="35"/>
      <c r="AN469" s="35"/>
      <c r="AO469" s="35"/>
    </row>
    <row r="470" spans="1:41" ht="13">
      <c r="A470" s="71"/>
      <c r="B470" s="72"/>
      <c r="AA470" s="35"/>
      <c r="AB470" s="35"/>
      <c r="AC470" s="35"/>
      <c r="AD470" s="35"/>
      <c r="AE470" s="35"/>
      <c r="AF470" s="35"/>
      <c r="AG470" s="35"/>
      <c r="AH470" s="35"/>
      <c r="AI470" s="35"/>
      <c r="AJ470" s="35"/>
      <c r="AK470" s="35"/>
      <c r="AL470" s="35"/>
      <c r="AM470" s="35"/>
      <c r="AN470" s="35"/>
      <c r="AO470" s="35"/>
    </row>
    <row r="471" spans="1:41" ht="13">
      <c r="A471" s="71"/>
      <c r="B471" s="72"/>
      <c r="AA471" s="35"/>
      <c r="AB471" s="35"/>
      <c r="AC471" s="35"/>
      <c r="AD471" s="35"/>
      <c r="AE471" s="35"/>
      <c r="AF471" s="35"/>
      <c r="AG471" s="35"/>
      <c r="AH471" s="35"/>
      <c r="AI471" s="35"/>
      <c r="AJ471" s="35"/>
      <c r="AK471" s="35"/>
      <c r="AL471" s="35"/>
      <c r="AM471" s="35"/>
      <c r="AN471" s="35"/>
      <c r="AO471" s="35"/>
    </row>
    <row r="472" spans="1:41" ht="13">
      <c r="A472" s="71"/>
      <c r="B472" s="72"/>
      <c r="AA472" s="35"/>
      <c r="AB472" s="35"/>
      <c r="AC472" s="35"/>
      <c r="AD472" s="35"/>
      <c r="AE472" s="35"/>
      <c r="AF472" s="35"/>
      <c r="AG472" s="35"/>
      <c r="AH472" s="35"/>
      <c r="AI472" s="35"/>
      <c r="AJ472" s="35"/>
      <c r="AK472" s="35"/>
      <c r="AL472" s="35"/>
      <c r="AM472" s="35"/>
      <c r="AN472" s="35"/>
      <c r="AO472" s="35"/>
    </row>
    <row r="473" spans="1:41" ht="13">
      <c r="A473" s="71"/>
      <c r="B473" s="72"/>
      <c r="AA473" s="35"/>
      <c r="AB473" s="35"/>
      <c r="AC473" s="35"/>
      <c r="AD473" s="35"/>
      <c r="AE473" s="35"/>
      <c r="AF473" s="35"/>
      <c r="AG473" s="35"/>
      <c r="AH473" s="35"/>
      <c r="AI473" s="35"/>
      <c r="AJ473" s="35"/>
      <c r="AK473" s="35"/>
      <c r="AL473" s="35"/>
      <c r="AM473" s="35"/>
      <c r="AN473" s="35"/>
      <c r="AO473" s="35"/>
    </row>
    <row r="474" spans="1:41" ht="13">
      <c r="A474" s="71"/>
      <c r="B474" s="72"/>
      <c r="AA474" s="35"/>
      <c r="AB474" s="35"/>
      <c r="AC474" s="35"/>
      <c r="AD474" s="35"/>
      <c r="AE474" s="35"/>
      <c r="AF474" s="35"/>
      <c r="AG474" s="35"/>
      <c r="AH474" s="35"/>
      <c r="AI474" s="35"/>
      <c r="AJ474" s="35"/>
      <c r="AK474" s="35"/>
      <c r="AL474" s="35"/>
      <c r="AM474" s="35"/>
      <c r="AN474" s="35"/>
      <c r="AO474" s="35"/>
    </row>
    <row r="475" spans="1:41" ht="13">
      <c r="A475" s="71"/>
      <c r="B475" s="72"/>
      <c r="AA475" s="35"/>
      <c r="AB475" s="35"/>
      <c r="AC475" s="35"/>
      <c r="AD475" s="35"/>
      <c r="AE475" s="35"/>
      <c r="AF475" s="35"/>
      <c r="AG475" s="35"/>
      <c r="AH475" s="35"/>
      <c r="AI475" s="35"/>
      <c r="AJ475" s="35"/>
      <c r="AK475" s="35"/>
      <c r="AL475" s="35"/>
      <c r="AM475" s="35"/>
      <c r="AN475" s="35"/>
      <c r="AO475" s="35"/>
    </row>
    <row r="476" spans="1:41" ht="13">
      <c r="A476" s="71"/>
      <c r="B476" s="72"/>
      <c r="AA476" s="35"/>
      <c r="AB476" s="35"/>
      <c r="AC476" s="35"/>
      <c r="AD476" s="35"/>
      <c r="AE476" s="35"/>
      <c r="AF476" s="35"/>
      <c r="AG476" s="35"/>
      <c r="AH476" s="35"/>
      <c r="AI476" s="35"/>
      <c r="AJ476" s="35"/>
      <c r="AK476" s="35"/>
      <c r="AL476" s="35"/>
      <c r="AM476" s="35"/>
      <c r="AN476" s="35"/>
      <c r="AO476" s="35"/>
    </row>
    <row r="477" spans="1:41" ht="13">
      <c r="A477" s="71"/>
      <c r="B477" s="72"/>
      <c r="AA477" s="35"/>
      <c r="AB477" s="35"/>
      <c r="AC477" s="35"/>
      <c r="AD477" s="35"/>
      <c r="AE477" s="35"/>
      <c r="AF477" s="35"/>
      <c r="AG477" s="35"/>
      <c r="AH477" s="35"/>
      <c r="AI477" s="35"/>
      <c r="AJ477" s="35"/>
      <c r="AK477" s="35"/>
      <c r="AL477" s="35"/>
      <c r="AM477" s="35"/>
      <c r="AN477" s="35"/>
      <c r="AO477" s="35"/>
    </row>
    <row r="478" spans="1:41" ht="13">
      <c r="A478" s="71"/>
      <c r="B478" s="72"/>
      <c r="AA478" s="35"/>
      <c r="AB478" s="35"/>
      <c r="AC478" s="35"/>
      <c r="AD478" s="35"/>
      <c r="AE478" s="35"/>
      <c r="AF478" s="35"/>
      <c r="AG478" s="35"/>
      <c r="AH478" s="35"/>
      <c r="AI478" s="35"/>
      <c r="AJ478" s="35"/>
      <c r="AK478" s="35"/>
      <c r="AL478" s="35"/>
      <c r="AM478" s="35"/>
      <c r="AN478" s="35"/>
      <c r="AO478" s="35"/>
    </row>
    <row r="479" spans="1:41" ht="13">
      <c r="A479" s="71"/>
      <c r="B479" s="72"/>
      <c r="AA479" s="35"/>
      <c r="AB479" s="35"/>
      <c r="AC479" s="35"/>
      <c r="AD479" s="35"/>
      <c r="AE479" s="35"/>
      <c r="AF479" s="35"/>
      <c r="AG479" s="35"/>
      <c r="AH479" s="35"/>
      <c r="AI479" s="35"/>
      <c r="AJ479" s="35"/>
      <c r="AK479" s="35"/>
      <c r="AL479" s="35"/>
      <c r="AM479" s="35"/>
      <c r="AN479" s="35"/>
      <c r="AO479" s="35"/>
    </row>
    <row r="480" spans="1:41" ht="13">
      <c r="A480" s="71"/>
      <c r="B480" s="72"/>
      <c r="AA480" s="35"/>
      <c r="AB480" s="35"/>
      <c r="AC480" s="35"/>
      <c r="AD480" s="35"/>
      <c r="AE480" s="35"/>
      <c r="AF480" s="35"/>
      <c r="AG480" s="35"/>
      <c r="AH480" s="35"/>
      <c r="AI480" s="35"/>
      <c r="AJ480" s="35"/>
      <c r="AK480" s="35"/>
      <c r="AL480" s="35"/>
      <c r="AM480" s="35"/>
      <c r="AN480" s="35"/>
      <c r="AO480" s="35"/>
    </row>
    <row r="481" spans="1:41" ht="13">
      <c r="A481" s="71"/>
      <c r="B481" s="72"/>
      <c r="AA481" s="35"/>
      <c r="AB481" s="35"/>
      <c r="AC481" s="35"/>
      <c r="AD481" s="35"/>
      <c r="AE481" s="35"/>
      <c r="AF481" s="35"/>
      <c r="AG481" s="35"/>
      <c r="AH481" s="35"/>
      <c r="AI481" s="35"/>
      <c r="AJ481" s="35"/>
      <c r="AK481" s="35"/>
      <c r="AL481" s="35"/>
      <c r="AM481" s="35"/>
      <c r="AN481" s="35"/>
      <c r="AO481" s="35"/>
    </row>
    <row r="482" spans="1:41" ht="13">
      <c r="A482" s="71"/>
      <c r="B482" s="72"/>
      <c r="AA482" s="35"/>
      <c r="AB482" s="35"/>
      <c r="AC482" s="35"/>
      <c r="AD482" s="35"/>
      <c r="AE482" s="35"/>
      <c r="AF482" s="35"/>
      <c r="AG482" s="35"/>
      <c r="AH482" s="35"/>
      <c r="AI482" s="35"/>
      <c r="AJ482" s="35"/>
      <c r="AK482" s="35"/>
      <c r="AL482" s="35"/>
      <c r="AM482" s="35"/>
      <c r="AN482" s="35"/>
      <c r="AO482" s="35"/>
    </row>
    <row r="483" spans="1:41" ht="13">
      <c r="A483" s="71"/>
      <c r="B483" s="72"/>
      <c r="AA483" s="35"/>
      <c r="AB483" s="35"/>
      <c r="AC483" s="35"/>
      <c r="AD483" s="35"/>
      <c r="AE483" s="35"/>
      <c r="AF483" s="35"/>
      <c r="AG483" s="35"/>
      <c r="AH483" s="35"/>
      <c r="AI483" s="35"/>
      <c r="AJ483" s="35"/>
      <c r="AK483" s="35"/>
      <c r="AL483" s="35"/>
      <c r="AM483" s="35"/>
      <c r="AN483" s="35"/>
      <c r="AO483" s="35"/>
    </row>
    <row r="484" spans="1:41" ht="13">
      <c r="A484" s="71"/>
      <c r="B484" s="72"/>
      <c r="AA484" s="35"/>
      <c r="AB484" s="35"/>
      <c r="AC484" s="35"/>
      <c r="AD484" s="35"/>
      <c r="AE484" s="35"/>
      <c r="AF484" s="35"/>
      <c r="AG484" s="35"/>
      <c r="AH484" s="35"/>
      <c r="AI484" s="35"/>
      <c r="AJ484" s="35"/>
      <c r="AK484" s="35"/>
      <c r="AL484" s="35"/>
      <c r="AM484" s="35"/>
      <c r="AN484" s="35"/>
      <c r="AO484" s="35"/>
    </row>
    <row r="485" spans="1:41" ht="13">
      <c r="A485" s="71"/>
      <c r="B485" s="72"/>
      <c r="AA485" s="35"/>
      <c r="AB485" s="35"/>
      <c r="AC485" s="35"/>
      <c r="AD485" s="35"/>
      <c r="AE485" s="35"/>
      <c r="AF485" s="35"/>
      <c r="AG485" s="35"/>
      <c r="AH485" s="35"/>
      <c r="AI485" s="35"/>
      <c r="AJ485" s="35"/>
      <c r="AK485" s="35"/>
      <c r="AL485" s="35"/>
      <c r="AM485" s="35"/>
      <c r="AN485" s="35"/>
      <c r="AO485" s="35"/>
    </row>
    <row r="486" spans="1:41" ht="13">
      <c r="A486" s="71"/>
      <c r="B486" s="72"/>
      <c r="AA486" s="35"/>
      <c r="AB486" s="35"/>
      <c r="AC486" s="35"/>
      <c r="AD486" s="35"/>
      <c r="AE486" s="35"/>
      <c r="AF486" s="35"/>
      <c r="AG486" s="35"/>
      <c r="AH486" s="35"/>
      <c r="AI486" s="35"/>
      <c r="AJ486" s="35"/>
      <c r="AK486" s="35"/>
      <c r="AL486" s="35"/>
      <c r="AM486" s="35"/>
      <c r="AN486" s="35"/>
      <c r="AO486" s="35"/>
    </row>
    <row r="487" spans="1:41" ht="13">
      <c r="A487" s="71"/>
      <c r="B487" s="72"/>
      <c r="AA487" s="35"/>
      <c r="AB487" s="35"/>
      <c r="AC487" s="35"/>
      <c r="AD487" s="35"/>
      <c r="AE487" s="35"/>
      <c r="AF487" s="35"/>
      <c r="AG487" s="35"/>
      <c r="AH487" s="35"/>
      <c r="AI487" s="35"/>
      <c r="AJ487" s="35"/>
      <c r="AK487" s="35"/>
      <c r="AL487" s="35"/>
      <c r="AM487" s="35"/>
      <c r="AN487" s="35"/>
      <c r="AO487" s="35"/>
    </row>
    <row r="488" spans="1:41" ht="13">
      <c r="A488" s="71"/>
      <c r="B488" s="72"/>
      <c r="AA488" s="35"/>
      <c r="AB488" s="35"/>
      <c r="AC488" s="35"/>
      <c r="AD488" s="35"/>
      <c r="AE488" s="35"/>
      <c r="AF488" s="35"/>
      <c r="AG488" s="35"/>
      <c r="AH488" s="35"/>
      <c r="AI488" s="35"/>
      <c r="AJ488" s="35"/>
      <c r="AK488" s="35"/>
      <c r="AL488" s="35"/>
      <c r="AM488" s="35"/>
      <c r="AN488" s="35"/>
      <c r="AO488" s="35"/>
    </row>
    <row r="489" spans="1:41" ht="13">
      <c r="A489" s="71"/>
      <c r="B489" s="72"/>
      <c r="AA489" s="35"/>
      <c r="AB489" s="35"/>
      <c r="AC489" s="35"/>
      <c r="AD489" s="35"/>
      <c r="AE489" s="35"/>
      <c r="AF489" s="35"/>
      <c r="AG489" s="35"/>
      <c r="AH489" s="35"/>
      <c r="AI489" s="35"/>
      <c r="AJ489" s="35"/>
      <c r="AK489" s="35"/>
      <c r="AL489" s="35"/>
      <c r="AM489" s="35"/>
      <c r="AN489" s="35"/>
      <c r="AO489" s="35"/>
    </row>
    <row r="490" spans="1:41" ht="13">
      <c r="A490" s="71"/>
      <c r="B490" s="72"/>
      <c r="AA490" s="35"/>
      <c r="AB490" s="35"/>
      <c r="AC490" s="35"/>
      <c r="AD490" s="35"/>
      <c r="AE490" s="35"/>
      <c r="AF490" s="35"/>
      <c r="AG490" s="35"/>
      <c r="AH490" s="35"/>
      <c r="AI490" s="35"/>
      <c r="AJ490" s="35"/>
      <c r="AK490" s="35"/>
      <c r="AL490" s="35"/>
      <c r="AM490" s="35"/>
      <c r="AN490" s="35"/>
      <c r="AO490" s="35"/>
    </row>
    <row r="491" spans="1:41" ht="13">
      <c r="A491" s="71"/>
      <c r="B491" s="72"/>
      <c r="AA491" s="35"/>
      <c r="AB491" s="35"/>
      <c r="AC491" s="35"/>
      <c r="AD491" s="35"/>
      <c r="AE491" s="35"/>
      <c r="AF491" s="35"/>
      <c r="AG491" s="35"/>
      <c r="AH491" s="35"/>
      <c r="AI491" s="35"/>
      <c r="AJ491" s="35"/>
      <c r="AK491" s="35"/>
      <c r="AL491" s="35"/>
      <c r="AM491" s="35"/>
      <c r="AN491" s="35"/>
      <c r="AO491" s="35"/>
    </row>
    <row r="492" spans="1:41" ht="13">
      <c r="A492" s="71"/>
      <c r="B492" s="72"/>
      <c r="AA492" s="35"/>
      <c r="AB492" s="35"/>
      <c r="AC492" s="35"/>
      <c r="AD492" s="35"/>
      <c r="AE492" s="35"/>
      <c r="AF492" s="35"/>
      <c r="AG492" s="35"/>
      <c r="AH492" s="35"/>
      <c r="AI492" s="35"/>
      <c r="AJ492" s="35"/>
      <c r="AK492" s="35"/>
      <c r="AL492" s="35"/>
      <c r="AM492" s="35"/>
      <c r="AN492" s="35"/>
      <c r="AO492" s="35"/>
    </row>
    <row r="493" spans="1:41" ht="13">
      <c r="A493" s="71"/>
      <c r="B493" s="72"/>
      <c r="AA493" s="35"/>
      <c r="AB493" s="35"/>
      <c r="AC493" s="35"/>
      <c r="AD493" s="35"/>
      <c r="AE493" s="35"/>
      <c r="AF493" s="35"/>
      <c r="AG493" s="35"/>
      <c r="AH493" s="35"/>
      <c r="AI493" s="35"/>
      <c r="AJ493" s="35"/>
      <c r="AK493" s="35"/>
      <c r="AL493" s="35"/>
      <c r="AM493" s="35"/>
      <c r="AN493" s="35"/>
      <c r="AO493" s="35"/>
    </row>
    <row r="494" spans="1:41" ht="13">
      <c r="A494" s="71"/>
      <c r="B494" s="72"/>
      <c r="AA494" s="35"/>
      <c r="AB494" s="35"/>
      <c r="AC494" s="35"/>
      <c r="AD494" s="35"/>
      <c r="AE494" s="35"/>
      <c r="AF494" s="35"/>
      <c r="AG494" s="35"/>
      <c r="AH494" s="35"/>
      <c r="AI494" s="35"/>
      <c r="AJ494" s="35"/>
      <c r="AK494" s="35"/>
      <c r="AL494" s="35"/>
      <c r="AM494" s="35"/>
      <c r="AN494" s="35"/>
      <c r="AO494" s="35"/>
    </row>
    <row r="495" spans="1:41" ht="13">
      <c r="A495" s="71"/>
      <c r="B495" s="72"/>
      <c r="AA495" s="35"/>
      <c r="AB495" s="35"/>
      <c r="AC495" s="35"/>
      <c r="AD495" s="35"/>
      <c r="AE495" s="35"/>
      <c r="AF495" s="35"/>
      <c r="AG495" s="35"/>
      <c r="AH495" s="35"/>
      <c r="AI495" s="35"/>
      <c r="AJ495" s="35"/>
      <c r="AK495" s="35"/>
      <c r="AL495" s="35"/>
      <c r="AM495" s="35"/>
      <c r="AN495" s="35"/>
      <c r="AO495" s="35"/>
    </row>
    <row r="496" spans="1:41" ht="13">
      <c r="A496" s="71"/>
      <c r="B496" s="72"/>
      <c r="AA496" s="35"/>
      <c r="AB496" s="35"/>
      <c r="AC496" s="35"/>
      <c r="AD496" s="35"/>
      <c r="AE496" s="35"/>
      <c r="AF496" s="35"/>
      <c r="AG496" s="35"/>
      <c r="AH496" s="35"/>
      <c r="AI496" s="35"/>
      <c r="AJ496" s="35"/>
      <c r="AK496" s="35"/>
      <c r="AL496" s="35"/>
      <c r="AM496" s="35"/>
      <c r="AN496" s="35"/>
      <c r="AO496" s="35"/>
    </row>
    <row r="497" spans="1:41" ht="13">
      <c r="A497" s="71"/>
      <c r="B497" s="72"/>
      <c r="AA497" s="35"/>
      <c r="AB497" s="35"/>
      <c r="AC497" s="35"/>
      <c r="AD497" s="35"/>
      <c r="AE497" s="35"/>
      <c r="AF497" s="35"/>
      <c r="AG497" s="35"/>
      <c r="AH497" s="35"/>
      <c r="AI497" s="35"/>
      <c r="AJ497" s="35"/>
      <c r="AK497" s="35"/>
      <c r="AL497" s="35"/>
      <c r="AM497" s="35"/>
      <c r="AN497" s="35"/>
      <c r="AO497" s="35"/>
    </row>
    <row r="498" spans="1:41" ht="13">
      <c r="A498" s="71"/>
      <c r="B498" s="72"/>
      <c r="AA498" s="35"/>
      <c r="AB498" s="35"/>
      <c r="AC498" s="35"/>
      <c r="AD498" s="35"/>
      <c r="AE498" s="35"/>
      <c r="AF498" s="35"/>
      <c r="AG498" s="35"/>
      <c r="AH498" s="35"/>
      <c r="AI498" s="35"/>
      <c r="AJ498" s="35"/>
      <c r="AK498" s="35"/>
      <c r="AL498" s="35"/>
      <c r="AM498" s="35"/>
      <c r="AN498" s="35"/>
      <c r="AO498" s="35"/>
    </row>
    <row r="499" spans="1:41" ht="13">
      <c r="A499" s="71"/>
      <c r="B499" s="72"/>
      <c r="AA499" s="35"/>
      <c r="AB499" s="35"/>
      <c r="AC499" s="35"/>
      <c r="AD499" s="35"/>
      <c r="AE499" s="35"/>
      <c r="AF499" s="35"/>
      <c r="AG499" s="35"/>
      <c r="AH499" s="35"/>
      <c r="AI499" s="35"/>
      <c r="AJ499" s="35"/>
      <c r="AK499" s="35"/>
      <c r="AL499" s="35"/>
      <c r="AM499" s="35"/>
      <c r="AN499" s="35"/>
      <c r="AO499" s="35"/>
    </row>
    <row r="500" spans="1:41" ht="13">
      <c r="A500" s="71"/>
      <c r="B500" s="72"/>
      <c r="AA500" s="35"/>
      <c r="AB500" s="35"/>
      <c r="AC500" s="35"/>
      <c r="AD500" s="35"/>
      <c r="AE500" s="35"/>
      <c r="AF500" s="35"/>
      <c r="AG500" s="35"/>
      <c r="AH500" s="35"/>
      <c r="AI500" s="35"/>
      <c r="AJ500" s="35"/>
      <c r="AK500" s="35"/>
      <c r="AL500" s="35"/>
      <c r="AM500" s="35"/>
      <c r="AN500" s="35"/>
      <c r="AO500" s="35"/>
    </row>
    <row r="501" spans="1:41" ht="13">
      <c r="A501" s="71"/>
      <c r="B501" s="72"/>
      <c r="AA501" s="35"/>
      <c r="AB501" s="35"/>
      <c r="AC501" s="35"/>
      <c r="AD501" s="35"/>
      <c r="AE501" s="35"/>
      <c r="AF501" s="35"/>
      <c r="AG501" s="35"/>
      <c r="AH501" s="35"/>
      <c r="AI501" s="35"/>
      <c r="AJ501" s="35"/>
      <c r="AK501" s="35"/>
      <c r="AL501" s="35"/>
      <c r="AM501" s="35"/>
      <c r="AN501" s="35"/>
      <c r="AO501" s="35"/>
    </row>
    <row r="502" spans="1:41" ht="13">
      <c r="A502" s="71"/>
      <c r="B502" s="72"/>
      <c r="AA502" s="35"/>
      <c r="AB502" s="35"/>
      <c r="AC502" s="35"/>
      <c r="AD502" s="35"/>
      <c r="AE502" s="35"/>
      <c r="AF502" s="35"/>
      <c r="AG502" s="35"/>
      <c r="AH502" s="35"/>
      <c r="AI502" s="35"/>
      <c r="AJ502" s="35"/>
      <c r="AK502" s="35"/>
      <c r="AL502" s="35"/>
      <c r="AM502" s="35"/>
      <c r="AN502" s="35"/>
      <c r="AO502" s="35"/>
    </row>
    <row r="503" spans="1:41" ht="13">
      <c r="A503" s="71"/>
      <c r="B503" s="72"/>
      <c r="AA503" s="35"/>
      <c r="AB503" s="35"/>
      <c r="AC503" s="35"/>
      <c r="AD503" s="35"/>
      <c r="AE503" s="35"/>
      <c r="AF503" s="35"/>
      <c r="AG503" s="35"/>
      <c r="AH503" s="35"/>
      <c r="AI503" s="35"/>
      <c r="AJ503" s="35"/>
      <c r="AK503" s="35"/>
      <c r="AL503" s="35"/>
      <c r="AM503" s="35"/>
      <c r="AN503" s="35"/>
      <c r="AO503" s="35"/>
    </row>
    <row r="504" spans="1:41" ht="13">
      <c r="A504" s="71"/>
      <c r="B504" s="72"/>
      <c r="AA504" s="35"/>
      <c r="AB504" s="35"/>
      <c r="AC504" s="35"/>
      <c r="AD504" s="35"/>
      <c r="AE504" s="35"/>
      <c r="AF504" s="35"/>
      <c r="AG504" s="35"/>
      <c r="AH504" s="35"/>
      <c r="AI504" s="35"/>
      <c r="AJ504" s="35"/>
      <c r="AK504" s="35"/>
      <c r="AL504" s="35"/>
      <c r="AM504" s="35"/>
      <c r="AN504" s="35"/>
      <c r="AO504" s="35"/>
    </row>
    <row r="505" spans="1:41" ht="13">
      <c r="A505" s="71"/>
      <c r="B505" s="72"/>
      <c r="AA505" s="35"/>
      <c r="AB505" s="35"/>
      <c r="AC505" s="35"/>
      <c r="AD505" s="35"/>
      <c r="AE505" s="35"/>
      <c r="AF505" s="35"/>
      <c r="AG505" s="35"/>
      <c r="AH505" s="35"/>
      <c r="AI505" s="35"/>
      <c r="AJ505" s="35"/>
      <c r="AK505" s="35"/>
      <c r="AL505" s="35"/>
      <c r="AM505" s="35"/>
      <c r="AN505" s="35"/>
      <c r="AO505" s="35"/>
    </row>
    <row r="506" spans="1:41" ht="13">
      <c r="A506" s="71"/>
      <c r="B506" s="72"/>
      <c r="AA506" s="35"/>
      <c r="AB506" s="35"/>
      <c r="AC506" s="35"/>
      <c r="AD506" s="35"/>
      <c r="AE506" s="35"/>
      <c r="AF506" s="35"/>
      <c r="AG506" s="35"/>
      <c r="AH506" s="35"/>
      <c r="AI506" s="35"/>
      <c r="AJ506" s="35"/>
      <c r="AK506" s="35"/>
      <c r="AL506" s="35"/>
      <c r="AM506" s="35"/>
      <c r="AN506" s="35"/>
      <c r="AO506" s="35"/>
    </row>
    <row r="507" spans="1:41" ht="13">
      <c r="A507" s="71"/>
      <c r="B507" s="72"/>
      <c r="AA507" s="35"/>
      <c r="AB507" s="35"/>
      <c r="AC507" s="35"/>
      <c r="AD507" s="35"/>
      <c r="AE507" s="35"/>
      <c r="AF507" s="35"/>
      <c r="AG507" s="35"/>
      <c r="AH507" s="35"/>
      <c r="AI507" s="35"/>
      <c r="AJ507" s="35"/>
      <c r="AK507" s="35"/>
      <c r="AL507" s="35"/>
      <c r="AM507" s="35"/>
      <c r="AN507" s="35"/>
      <c r="AO507" s="35"/>
    </row>
    <row r="508" spans="1:41" ht="13">
      <c r="A508" s="71"/>
      <c r="B508" s="72"/>
      <c r="AA508" s="35"/>
      <c r="AB508" s="35"/>
      <c r="AC508" s="35"/>
      <c r="AD508" s="35"/>
      <c r="AE508" s="35"/>
      <c r="AF508" s="35"/>
      <c r="AG508" s="35"/>
      <c r="AH508" s="35"/>
      <c r="AI508" s="35"/>
      <c r="AJ508" s="35"/>
      <c r="AK508" s="35"/>
      <c r="AL508" s="35"/>
      <c r="AM508" s="35"/>
      <c r="AN508" s="35"/>
      <c r="AO508" s="35"/>
    </row>
    <row r="509" spans="1:41" ht="13">
      <c r="A509" s="71"/>
      <c r="B509" s="72"/>
      <c r="AA509" s="35"/>
      <c r="AB509" s="35"/>
      <c r="AC509" s="35"/>
      <c r="AD509" s="35"/>
      <c r="AE509" s="35"/>
      <c r="AF509" s="35"/>
      <c r="AG509" s="35"/>
      <c r="AH509" s="35"/>
      <c r="AI509" s="35"/>
      <c r="AJ509" s="35"/>
      <c r="AK509" s="35"/>
      <c r="AL509" s="35"/>
      <c r="AM509" s="35"/>
      <c r="AN509" s="35"/>
      <c r="AO509" s="35"/>
    </row>
    <row r="510" spans="1:41" ht="13">
      <c r="A510" s="71"/>
      <c r="B510" s="72"/>
      <c r="AA510" s="35"/>
      <c r="AB510" s="35"/>
      <c r="AC510" s="35"/>
      <c r="AD510" s="35"/>
      <c r="AE510" s="35"/>
      <c r="AF510" s="35"/>
      <c r="AG510" s="35"/>
      <c r="AH510" s="35"/>
      <c r="AI510" s="35"/>
      <c r="AJ510" s="35"/>
      <c r="AK510" s="35"/>
      <c r="AL510" s="35"/>
      <c r="AM510" s="35"/>
      <c r="AN510" s="35"/>
      <c r="AO510" s="35"/>
    </row>
    <row r="511" spans="1:41" ht="13">
      <c r="A511" s="71"/>
      <c r="B511" s="72"/>
      <c r="AA511" s="35"/>
      <c r="AB511" s="35"/>
      <c r="AC511" s="35"/>
      <c r="AD511" s="35"/>
      <c r="AE511" s="35"/>
      <c r="AF511" s="35"/>
      <c r="AG511" s="35"/>
      <c r="AH511" s="35"/>
      <c r="AI511" s="35"/>
      <c r="AJ511" s="35"/>
      <c r="AK511" s="35"/>
      <c r="AL511" s="35"/>
      <c r="AM511" s="35"/>
      <c r="AN511" s="35"/>
      <c r="AO511" s="35"/>
    </row>
    <row r="512" spans="1:41" ht="13">
      <c r="A512" s="71"/>
      <c r="B512" s="72"/>
      <c r="AA512" s="35"/>
      <c r="AB512" s="35"/>
      <c r="AC512" s="35"/>
      <c r="AD512" s="35"/>
      <c r="AE512" s="35"/>
      <c r="AF512" s="35"/>
      <c r="AG512" s="35"/>
      <c r="AH512" s="35"/>
      <c r="AI512" s="35"/>
      <c r="AJ512" s="35"/>
      <c r="AK512" s="35"/>
      <c r="AL512" s="35"/>
      <c r="AM512" s="35"/>
      <c r="AN512" s="35"/>
      <c r="AO512" s="35"/>
    </row>
    <row r="513" spans="1:41" ht="13">
      <c r="A513" s="71"/>
      <c r="B513" s="72"/>
      <c r="AA513" s="35"/>
      <c r="AB513" s="35"/>
      <c r="AC513" s="35"/>
      <c r="AD513" s="35"/>
      <c r="AE513" s="35"/>
      <c r="AF513" s="35"/>
      <c r="AG513" s="35"/>
      <c r="AH513" s="35"/>
      <c r="AI513" s="35"/>
      <c r="AJ513" s="35"/>
      <c r="AK513" s="35"/>
      <c r="AL513" s="35"/>
      <c r="AM513" s="35"/>
      <c r="AN513" s="35"/>
      <c r="AO513" s="35"/>
    </row>
    <row r="514" spans="1:41" ht="13">
      <c r="A514" s="71"/>
      <c r="B514" s="72"/>
      <c r="AA514" s="35"/>
      <c r="AB514" s="35"/>
      <c r="AC514" s="35"/>
      <c r="AD514" s="35"/>
      <c r="AE514" s="35"/>
      <c r="AF514" s="35"/>
      <c r="AG514" s="35"/>
      <c r="AH514" s="35"/>
      <c r="AI514" s="35"/>
      <c r="AJ514" s="35"/>
      <c r="AK514" s="35"/>
      <c r="AL514" s="35"/>
      <c r="AM514" s="35"/>
      <c r="AN514" s="35"/>
      <c r="AO514" s="35"/>
    </row>
    <row r="515" spans="1:41" ht="13">
      <c r="A515" s="71"/>
      <c r="B515" s="72"/>
      <c r="AA515" s="35"/>
      <c r="AB515" s="35"/>
      <c r="AC515" s="35"/>
      <c r="AD515" s="35"/>
      <c r="AE515" s="35"/>
      <c r="AF515" s="35"/>
      <c r="AG515" s="35"/>
      <c r="AH515" s="35"/>
      <c r="AI515" s="35"/>
      <c r="AJ515" s="35"/>
      <c r="AK515" s="35"/>
      <c r="AL515" s="35"/>
      <c r="AM515" s="35"/>
      <c r="AN515" s="35"/>
      <c r="AO515" s="35"/>
    </row>
    <row r="516" spans="1:41" ht="13">
      <c r="A516" s="71"/>
      <c r="B516" s="72"/>
      <c r="AA516" s="35"/>
      <c r="AB516" s="35"/>
      <c r="AC516" s="35"/>
      <c r="AD516" s="35"/>
      <c r="AE516" s="35"/>
      <c r="AF516" s="35"/>
      <c r="AG516" s="35"/>
      <c r="AH516" s="35"/>
      <c r="AI516" s="35"/>
      <c r="AJ516" s="35"/>
      <c r="AK516" s="35"/>
      <c r="AL516" s="35"/>
      <c r="AM516" s="35"/>
      <c r="AN516" s="35"/>
      <c r="AO516" s="35"/>
    </row>
    <row r="517" spans="1:41" ht="13">
      <c r="A517" s="71"/>
      <c r="B517" s="72"/>
      <c r="AA517" s="35"/>
      <c r="AB517" s="35"/>
      <c r="AC517" s="35"/>
      <c r="AD517" s="35"/>
      <c r="AE517" s="35"/>
      <c r="AF517" s="35"/>
      <c r="AG517" s="35"/>
      <c r="AH517" s="35"/>
      <c r="AI517" s="35"/>
      <c r="AJ517" s="35"/>
      <c r="AK517" s="35"/>
      <c r="AL517" s="35"/>
      <c r="AM517" s="35"/>
      <c r="AN517" s="35"/>
      <c r="AO517" s="35"/>
    </row>
    <row r="518" spans="1:41" ht="13">
      <c r="A518" s="71"/>
      <c r="B518" s="72"/>
      <c r="AA518" s="35"/>
      <c r="AB518" s="35"/>
      <c r="AC518" s="35"/>
      <c r="AD518" s="35"/>
      <c r="AE518" s="35"/>
      <c r="AF518" s="35"/>
      <c r="AG518" s="35"/>
      <c r="AH518" s="35"/>
      <c r="AI518" s="35"/>
      <c r="AJ518" s="35"/>
      <c r="AK518" s="35"/>
      <c r="AL518" s="35"/>
      <c r="AM518" s="35"/>
      <c r="AN518" s="35"/>
      <c r="AO518" s="35"/>
    </row>
    <row r="519" spans="1:41" ht="13">
      <c r="A519" s="71"/>
      <c r="B519" s="72"/>
      <c r="AA519" s="35"/>
      <c r="AB519" s="35"/>
      <c r="AC519" s="35"/>
      <c r="AD519" s="35"/>
      <c r="AE519" s="35"/>
      <c r="AF519" s="35"/>
      <c r="AG519" s="35"/>
      <c r="AH519" s="35"/>
      <c r="AI519" s="35"/>
      <c r="AJ519" s="35"/>
      <c r="AK519" s="35"/>
      <c r="AL519" s="35"/>
      <c r="AM519" s="35"/>
      <c r="AN519" s="35"/>
      <c r="AO519" s="35"/>
    </row>
    <row r="520" spans="1:41" ht="13">
      <c r="A520" s="71"/>
      <c r="B520" s="72"/>
      <c r="AA520" s="35"/>
      <c r="AB520" s="35"/>
      <c r="AC520" s="35"/>
      <c r="AD520" s="35"/>
      <c r="AE520" s="35"/>
      <c r="AF520" s="35"/>
      <c r="AG520" s="35"/>
      <c r="AH520" s="35"/>
      <c r="AI520" s="35"/>
      <c r="AJ520" s="35"/>
      <c r="AK520" s="35"/>
      <c r="AL520" s="35"/>
      <c r="AM520" s="35"/>
      <c r="AN520" s="35"/>
      <c r="AO520" s="35"/>
    </row>
    <row r="521" spans="1:41" ht="13">
      <c r="A521" s="71"/>
      <c r="B521" s="72"/>
      <c r="AA521" s="35"/>
      <c r="AB521" s="35"/>
      <c r="AC521" s="35"/>
      <c r="AD521" s="35"/>
      <c r="AE521" s="35"/>
      <c r="AF521" s="35"/>
      <c r="AG521" s="35"/>
      <c r="AH521" s="35"/>
      <c r="AI521" s="35"/>
      <c r="AJ521" s="35"/>
      <c r="AK521" s="35"/>
      <c r="AL521" s="35"/>
      <c r="AM521" s="35"/>
      <c r="AN521" s="35"/>
      <c r="AO521" s="35"/>
    </row>
    <row r="522" spans="1:41" ht="13">
      <c r="A522" s="71"/>
      <c r="B522" s="72"/>
      <c r="AA522" s="35"/>
      <c r="AB522" s="35"/>
      <c r="AC522" s="35"/>
      <c r="AD522" s="35"/>
      <c r="AE522" s="35"/>
      <c r="AF522" s="35"/>
      <c r="AG522" s="35"/>
      <c r="AH522" s="35"/>
      <c r="AI522" s="35"/>
      <c r="AJ522" s="35"/>
      <c r="AK522" s="35"/>
      <c r="AL522" s="35"/>
      <c r="AM522" s="35"/>
      <c r="AN522" s="35"/>
      <c r="AO522" s="35"/>
    </row>
    <row r="523" spans="1:41" ht="13">
      <c r="A523" s="71"/>
      <c r="B523" s="72"/>
      <c r="AA523" s="35"/>
      <c r="AB523" s="35"/>
      <c r="AC523" s="35"/>
      <c r="AD523" s="35"/>
      <c r="AE523" s="35"/>
      <c r="AF523" s="35"/>
      <c r="AG523" s="35"/>
      <c r="AH523" s="35"/>
      <c r="AI523" s="35"/>
      <c r="AJ523" s="35"/>
      <c r="AK523" s="35"/>
      <c r="AL523" s="35"/>
      <c r="AM523" s="35"/>
      <c r="AN523" s="35"/>
      <c r="AO523" s="35"/>
    </row>
    <row r="524" spans="1:41" ht="13">
      <c r="A524" s="71"/>
      <c r="B524" s="72"/>
      <c r="AA524" s="35"/>
      <c r="AB524" s="35"/>
      <c r="AC524" s="35"/>
      <c r="AD524" s="35"/>
      <c r="AE524" s="35"/>
      <c r="AF524" s="35"/>
      <c r="AG524" s="35"/>
      <c r="AH524" s="35"/>
      <c r="AI524" s="35"/>
      <c r="AJ524" s="35"/>
      <c r="AK524" s="35"/>
      <c r="AL524" s="35"/>
      <c r="AM524" s="35"/>
      <c r="AN524" s="35"/>
      <c r="AO524" s="35"/>
    </row>
    <row r="525" spans="1:41" ht="13">
      <c r="A525" s="71"/>
      <c r="B525" s="72"/>
      <c r="AA525" s="35"/>
      <c r="AB525" s="35"/>
      <c r="AC525" s="35"/>
      <c r="AD525" s="35"/>
      <c r="AE525" s="35"/>
      <c r="AF525" s="35"/>
      <c r="AG525" s="35"/>
      <c r="AH525" s="35"/>
      <c r="AI525" s="35"/>
      <c r="AJ525" s="35"/>
      <c r="AK525" s="35"/>
      <c r="AL525" s="35"/>
      <c r="AM525" s="35"/>
      <c r="AN525" s="35"/>
      <c r="AO525" s="35"/>
    </row>
    <row r="526" spans="1:41" ht="13">
      <c r="A526" s="71"/>
      <c r="B526" s="72"/>
      <c r="AA526" s="35"/>
      <c r="AB526" s="35"/>
      <c r="AC526" s="35"/>
      <c r="AD526" s="35"/>
      <c r="AE526" s="35"/>
      <c r="AF526" s="35"/>
      <c r="AG526" s="35"/>
      <c r="AH526" s="35"/>
      <c r="AI526" s="35"/>
      <c r="AJ526" s="35"/>
      <c r="AK526" s="35"/>
      <c r="AL526" s="35"/>
      <c r="AM526" s="35"/>
      <c r="AN526" s="35"/>
      <c r="AO526" s="35"/>
    </row>
    <row r="527" spans="1:41" ht="13">
      <c r="A527" s="71"/>
      <c r="B527" s="72"/>
      <c r="AA527" s="35"/>
      <c r="AB527" s="35"/>
      <c r="AC527" s="35"/>
      <c r="AD527" s="35"/>
      <c r="AE527" s="35"/>
      <c r="AF527" s="35"/>
      <c r="AG527" s="35"/>
      <c r="AH527" s="35"/>
      <c r="AI527" s="35"/>
      <c r="AJ527" s="35"/>
      <c r="AK527" s="35"/>
      <c r="AL527" s="35"/>
      <c r="AM527" s="35"/>
      <c r="AN527" s="35"/>
      <c r="AO527" s="35"/>
    </row>
    <row r="528" spans="1:41" ht="13">
      <c r="A528" s="71"/>
      <c r="B528" s="72"/>
      <c r="AA528" s="35"/>
      <c r="AB528" s="35"/>
      <c r="AC528" s="35"/>
      <c r="AD528" s="35"/>
      <c r="AE528" s="35"/>
      <c r="AF528" s="35"/>
      <c r="AG528" s="35"/>
      <c r="AH528" s="35"/>
      <c r="AI528" s="35"/>
      <c r="AJ528" s="35"/>
      <c r="AK528" s="35"/>
      <c r="AL528" s="35"/>
      <c r="AM528" s="35"/>
      <c r="AN528" s="35"/>
      <c r="AO528" s="35"/>
    </row>
    <row r="529" spans="1:41" ht="13">
      <c r="A529" s="71"/>
      <c r="B529" s="72"/>
      <c r="AA529" s="35"/>
      <c r="AB529" s="35"/>
      <c r="AC529" s="35"/>
      <c r="AD529" s="35"/>
      <c r="AE529" s="35"/>
      <c r="AF529" s="35"/>
      <c r="AG529" s="35"/>
      <c r="AH529" s="35"/>
      <c r="AI529" s="35"/>
      <c r="AJ529" s="35"/>
      <c r="AK529" s="35"/>
      <c r="AL529" s="35"/>
      <c r="AM529" s="35"/>
      <c r="AN529" s="35"/>
      <c r="AO529" s="35"/>
    </row>
    <row r="530" spans="1:41" ht="13">
      <c r="A530" s="71"/>
      <c r="B530" s="72"/>
      <c r="AA530" s="35"/>
      <c r="AB530" s="35"/>
      <c r="AC530" s="35"/>
      <c r="AD530" s="35"/>
      <c r="AE530" s="35"/>
      <c r="AF530" s="35"/>
      <c r="AG530" s="35"/>
      <c r="AH530" s="35"/>
      <c r="AI530" s="35"/>
      <c r="AJ530" s="35"/>
      <c r="AK530" s="35"/>
      <c r="AL530" s="35"/>
      <c r="AM530" s="35"/>
      <c r="AN530" s="35"/>
      <c r="AO530" s="35"/>
    </row>
    <row r="531" spans="1:41" ht="13">
      <c r="A531" s="71"/>
      <c r="B531" s="72"/>
      <c r="AA531" s="35"/>
      <c r="AB531" s="35"/>
      <c r="AC531" s="35"/>
      <c r="AD531" s="35"/>
      <c r="AE531" s="35"/>
      <c r="AF531" s="35"/>
      <c r="AG531" s="35"/>
      <c r="AH531" s="35"/>
      <c r="AI531" s="35"/>
      <c r="AJ531" s="35"/>
      <c r="AK531" s="35"/>
      <c r="AL531" s="35"/>
      <c r="AM531" s="35"/>
      <c r="AN531" s="35"/>
      <c r="AO531" s="35"/>
    </row>
    <row r="532" spans="1:41" ht="13">
      <c r="A532" s="71"/>
      <c r="B532" s="72"/>
      <c r="AA532" s="35"/>
      <c r="AB532" s="35"/>
      <c r="AC532" s="35"/>
      <c r="AD532" s="35"/>
      <c r="AE532" s="35"/>
      <c r="AF532" s="35"/>
      <c r="AG532" s="35"/>
      <c r="AH532" s="35"/>
      <c r="AI532" s="35"/>
      <c r="AJ532" s="35"/>
      <c r="AK532" s="35"/>
      <c r="AL532" s="35"/>
      <c r="AM532" s="35"/>
      <c r="AN532" s="35"/>
      <c r="AO532" s="35"/>
    </row>
    <row r="533" spans="1:41" ht="13">
      <c r="A533" s="71"/>
      <c r="B533" s="72"/>
      <c r="AA533" s="35"/>
      <c r="AB533" s="35"/>
      <c r="AC533" s="35"/>
      <c r="AD533" s="35"/>
      <c r="AE533" s="35"/>
      <c r="AF533" s="35"/>
      <c r="AG533" s="35"/>
      <c r="AH533" s="35"/>
      <c r="AI533" s="35"/>
      <c r="AJ533" s="35"/>
      <c r="AK533" s="35"/>
      <c r="AL533" s="35"/>
      <c r="AM533" s="35"/>
      <c r="AN533" s="35"/>
      <c r="AO533" s="35"/>
    </row>
    <row r="534" spans="1:41" ht="13">
      <c r="A534" s="71"/>
      <c r="B534" s="72"/>
      <c r="AA534" s="35"/>
      <c r="AB534" s="35"/>
      <c r="AC534" s="35"/>
      <c r="AD534" s="35"/>
      <c r="AE534" s="35"/>
      <c r="AF534" s="35"/>
      <c r="AG534" s="35"/>
      <c r="AH534" s="35"/>
      <c r="AI534" s="35"/>
      <c r="AJ534" s="35"/>
      <c r="AK534" s="35"/>
      <c r="AL534" s="35"/>
      <c r="AM534" s="35"/>
      <c r="AN534" s="35"/>
      <c r="AO534" s="35"/>
    </row>
    <row r="535" spans="1:41" ht="13">
      <c r="A535" s="71"/>
      <c r="B535" s="72"/>
      <c r="AA535" s="35"/>
      <c r="AB535" s="35"/>
      <c r="AC535" s="35"/>
      <c r="AD535" s="35"/>
      <c r="AE535" s="35"/>
      <c r="AF535" s="35"/>
      <c r="AG535" s="35"/>
      <c r="AH535" s="35"/>
      <c r="AI535" s="35"/>
      <c r="AJ535" s="35"/>
      <c r="AK535" s="35"/>
      <c r="AL535" s="35"/>
      <c r="AM535" s="35"/>
      <c r="AN535" s="35"/>
      <c r="AO535" s="35"/>
    </row>
    <row r="536" spans="1:41" ht="13">
      <c r="A536" s="71"/>
      <c r="B536" s="72"/>
      <c r="AA536" s="35"/>
      <c r="AB536" s="35"/>
      <c r="AC536" s="35"/>
      <c r="AD536" s="35"/>
      <c r="AE536" s="35"/>
      <c r="AF536" s="35"/>
      <c r="AG536" s="35"/>
      <c r="AH536" s="35"/>
      <c r="AI536" s="35"/>
      <c r="AJ536" s="35"/>
      <c r="AK536" s="35"/>
      <c r="AL536" s="35"/>
      <c r="AM536" s="35"/>
      <c r="AN536" s="35"/>
      <c r="AO536" s="35"/>
    </row>
    <row r="537" spans="1:41" ht="13">
      <c r="A537" s="71"/>
      <c r="B537" s="72"/>
      <c r="AA537" s="35"/>
      <c r="AB537" s="35"/>
      <c r="AC537" s="35"/>
      <c r="AD537" s="35"/>
      <c r="AE537" s="35"/>
      <c r="AF537" s="35"/>
      <c r="AG537" s="35"/>
      <c r="AH537" s="35"/>
      <c r="AI537" s="35"/>
      <c r="AJ537" s="35"/>
      <c r="AK537" s="35"/>
      <c r="AL537" s="35"/>
      <c r="AM537" s="35"/>
      <c r="AN537" s="35"/>
      <c r="AO537" s="35"/>
    </row>
    <row r="538" spans="1:41" ht="13">
      <c r="A538" s="71"/>
      <c r="B538" s="72"/>
      <c r="AA538" s="35"/>
      <c r="AB538" s="35"/>
      <c r="AC538" s="35"/>
      <c r="AD538" s="35"/>
      <c r="AE538" s="35"/>
      <c r="AF538" s="35"/>
      <c r="AG538" s="35"/>
      <c r="AH538" s="35"/>
      <c r="AI538" s="35"/>
      <c r="AJ538" s="35"/>
      <c r="AK538" s="35"/>
      <c r="AL538" s="35"/>
      <c r="AM538" s="35"/>
      <c r="AN538" s="35"/>
      <c r="AO538" s="35"/>
    </row>
    <row r="539" spans="1:41" ht="13">
      <c r="A539" s="71"/>
      <c r="B539" s="72"/>
      <c r="AA539" s="35"/>
      <c r="AB539" s="35"/>
      <c r="AC539" s="35"/>
      <c r="AD539" s="35"/>
      <c r="AE539" s="35"/>
      <c r="AF539" s="35"/>
      <c r="AG539" s="35"/>
      <c r="AH539" s="35"/>
      <c r="AI539" s="35"/>
      <c r="AJ539" s="35"/>
      <c r="AK539" s="35"/>
      <c r="AL539" s="35"/>
      <c r="AM539" s="35"/>
      <c r="AN539" s="35"/>
      <c r="AO539" s="35"/>
    </row>
    <row r="540" spans="1:41" ht="13">
      <c r="A540" s="71"/>
      <c r="B540" s="72"/>
      <c r="AA540" s="35"/>
      <c r="AB540" s="35"/>
      <c r="AC540" s="35"/>
      <c r="AD540" s="35"/>
      <c r="AE540" s="35"/>
      <c r="AF540" s="35"/>
      <c r="AG540" s="35"/>
      <c r="AH540" s="35"/>
      <c r="AI540" s="35"/>
      <c r="AJ540" s="35"/>
      <c r="AK540" s="35"/>
      <c r="AL540" s="35"/>
      <c r="AM540" s="35"/>
      <c r="AN540" s="35"/>
      <c r="AO540" s="35"/>
    </row>
    <row r="541" spans="1:41" ht="13">
      <c r="A541" s="71"/>
      <c r="B541" s="72"/>
      <c r="AA541" s="35"/>
      <c r="AB541" s="35"/>
      <c r="AC541" s="35"/>
      <c r="AD541" s="35"/>
      <c r="AE541" s="35"/>
      <c r="AF541" s="35"/>
      <c r="AG541" s="35"/>
      <c r="AH541" s="35"/>
      <c r="AI541" s="35"/>
      <c r="AJ541" s="35"/>
      <c r="AK541" s="35"/>
      <c r="AL541" s="35"/>
      <c r="AM541" s="35"/>
      <c r="AN541" s="35"/>
      <c r="AO541" s="35"/>
    </row>
    <row r="542" spans="1:41" ht="13">
      <c r="A542" s="71"/>
      <c r="B542" s="72"/>
      <c r="AA542" s="35"/>
      <c r="AB542" s="35"/>
      <c r="AC542" s="35"/>
      <c r="AD542" s="35"/>
      <c r="AE542" s="35"/>
      <c r="AF542" s="35"/>
      <c r="AG542" s="35"/>
      <c r="AH542" s="35"/>
      <c r="AI542" s="35"/>
      <c r="AJ542" s="35"/>
      <c r="AK542" s="35"/>
      <c r="AL542" s="35"/>
      <c r="AM542" s="35"/>
      <c r="AN542" s="35"/>
      <c r="AO542" s="35"/>
    </row>
    <row r="543" spans="1:41" ht="13">
      <c r="A543" s="71"/>
      <c r="B543" s="72"/>
      <c r="AA543" s="35"/>
      <c r="AB543" s="35"/>
      <c r="AC543" s="35"/>
      <c r="AD543" s="35"/>
      <c r="AE543" s="35"/>
      <c r="AF543" s="35"/>
      <c r="AG543" s="35"/>
      <c r="AH543" s="35"/>
      <c r="AI543" s="35"/>
      <c r="AJ543" s="35"/>
      <c r="AK543" s="35"/>
      <c r="AL543" s="35"/>
      <c r="AM543" s="35"/>
      <c r="AN543" s="35"/>
      <c r="AO543" s="35"/>
    </row>
    <row r="544" spans="1:41" ht="13">
      <c r="A544" s="71"/>
      <c r="B544" s="72"/>
      <c r="AA544" s="35"/>
      <c r="AB544" s="35"/>
      <c r="AC544" s="35"/>
      <c r="AD544" s="35"/>
      <c r="AE544" s="35"/>
      <c r="AF544" s="35"/>
      <c r="AG544" s="35"/>
      <c r="AH544" s="35"/>
      <c r="AI544" s="35"/>
      <c r="AJ544" s="35"/>
      <c r="AK544" s="35"/>
      <c r="AL544" s="35"/>
      <c r="AM544" s="35"/>
      <c r="AN544" s="35"/>
      <c r="AO544" s="35"/>
    </row>
    <row r="545" spans="1:41" ht="13">
      <c r="A545" s="71"/>
      <c r="B545" s="72"/>
      <c r="AA545" s="35"/>
      <c r="AB545" s="35"/>
      <c r="AC545" s="35"/>
      <c r="AD545" s="35"/>
      <c r="AE545" s="35"/>
      <c r="AF545" s="35"/>
      <c r="AG545" s="35"/>
      <c r="AH545" s="35"/>
      <c r="AI545" s="35"/>
      <c r="AJ545" s="35"/>
      <c r="AK545" s="35"/>
      <c r="AL545" s="35"/>
      <c r="AM545" s="35"/>
      <c r="AN545" s="35"/>
      <c r="AO545" s="35"/>
    </row>
    <row r="546" spans="1:41" ht="13">
      <c r="A546" s="71"/>
      <c r="B546" s="72"/>
      <c r="AA546" s="35"/>
      <c r="AB546" s="35"/>
      <c r="AC546" s="35"/>
      <c r="AD546" s="35"/>
      <c r="AE546" s="35"/>
      <c r="AF546" s="35"/>
      <c r="AG546" s="35"/>
      <c r="AH546" s="35"/>
      <c r="AI546" s="35"/>
      <c r="AJ546" s="35"/>
      <c r="AK546" s="35"/>
      <c r="AL546" s="35"/>
      <c r="AM546" s="35"/>
      <c r="AN546" s="35"/>
      <c r="AO546" s="35"/>
    </row>
    <row r="547" spans="1:41" ht="13">
      <c r="A547" s="71"/>
      <c r="B547" s="72"/>
      <c r="AA547" s="35"/>
      <c r="AB547" s="35"/>
      <c r="AC547" s="35"/>
      <c r="AD547" s="35"/>
      <c r="AE547" s="35"/>
      <c r="AF547" s="35"/>
      <c r="AG547" s="35"/>
      <c r="AH547" s="35"/>
      <c r="AI547" s="35"/>
      <c r="AJ547" s="35"/>
      <c r="AK547" s="35"/>
      <c r="AL547" s="35"/>
      <c r="AM547" s="35"/>
      <c r="AN547" s="35"/>
      <c r="AO547" s="35"/>
    </row>
    <row r="548" spans="1:41" ht="13">
      <c r="A548" s="71"/>
      <c r="B548" s="72"/>
      <c r="AA548" s="35"/>
      <c r="AB548" s="35"/>
      <c r="AC548" s="35"/>
      <c r="AD548" s="35"/>
      <c r="AE548" s="35"/>
      <c r="AF548" s="35"/>
      <c r="AG548" s="35"/>
      <c r="AH548" s="35"/>
      <c r="AI548" s="35"/>
      <c r="AJ548" s="35"/>
      <c r="AK548" s="35"/>
      <c r="AL548" s="35"/>
      <c r="AM548" s="35"/>
      <c r="AN548" s="35"/>
      <c r="AO548" s="35"/>
    </row>
    <row r="549" spans="1:41" ht="13">
      <c r="A549" s="71"/>
      <c r="B549" s="72"/>
      <c r="AA549" s="35"/>
      <c r="AB549" s="35"/>
      <c r="AC549" s="35"/>
      <c r="AD549" s="35"/>
      <c r="AE549" s="35"/>
      <c r="AF549" s="35"/>
      <c r="AG549" s="35"/>
      <c r="AH549" s="35"/>
      <c r="AI549" s="35"/>
      <c r="AJ549" s="35"/>
      <c r="AK549" s="35"/>
      <c r="AL549" s="35"/>
      <c r="AM549" s="35"/>
      <c r="AN549" s="35"/>
      <c r="AO549" s="35"/>
    </row>
    <row r="550" spans="1:41" ht="13">
      <c r="A550" s="71"/>
      <c r="B550" s="72"/>
      <c r="AA550" s="35"/>
      <c r="AB550" s="35"/>
      <c r="AC550" s="35"/>
      <c r="AD550" s="35"/>
      <c r="AE550" s="35"/>
      <c r="AF550" s="35"/>
      <c r="AG550" s="35"/>
      <c r="AH550" s="35"/>
      <c r="AI550" s="35"/>
      <c r="AJ550" s="35"/>
      <c r="AK550" s="35"/>
      <c r="AL550" s="35"/>
      <c r="AM550" s="35"/>
      <c r="AN550" s="35"/>
      <c r="AO550" s="35"/>
    </row>
    <row r="551" spans="1:41" ht="13">
      <c r="A551" s="71"/>
      <c r="B551" s="72"/>
      <c r="AA551" s="35"/>
      <c r="AB551" s="35"/>
      <c r="AC551" s="35"/>
      <c r="AD551" s="35"/>
      <c r="AE551" s="35"/>
      <c r="AF551" s="35"/>
      <c r="AG551" s="35"/>
      <c r="AH551" s="35"/>
      <c r="AI551" s="35"/>
      <c r="AJ551" s="35"/>
      <c r="AK551" s="35"/>
      <c r="AL551" s="35"/>
      <c r="AM551" s="35"/>
      <c r="AN551" s="35"/>
      <c r="AO551" s="35"/>
    </row>
    <row r="552" spans="1:41" ht="13">
      <c r="A552" s="71"/>
      <c r="B552" s="72"/>
      <c r="AA552" s="35"/>
      <c r="AB552" s="35"/>
      <c r="AC552" s="35"/>
      <c r="AD552" s="35"/>
      <c r="AE552" s="35"/>
      <c r="AF552" s="35"/>
      <c r="AG552" s="35"/>
      <c r="AH552" s="35"/>
      <c r="AI552" s="35"/>
      <c r="AJ552" s="35"/>
      <c r="AK552" s="35"/>
      <c r="AL552" s="35"/>
      <c r="AM552" s="35"/>
      <c r="AN552" s="35"/>
      <c r="AO552" s="35"/>
    </row>
    <row r="553" spans="1:41" ht="13">
      <c r="A553" s="71"/>
      <c r="B553" s="72"/>
      <c r="AA553" s="35"/>
      <c r="AB553" s="35"/>
      <c r="AC553" s="35"/>
      <c r="AD553" s="35"/>
      <c r="AE553" s="35"/>
      <c r="AF553" s="35"/>
      <c r="AG553" s="35"/>
      <c r="AH553" s="35"/>
      <c r="AI553" s="35"/>
      <c r="AJ553" s="35"/>
      <c r="AK553" s="35"/>
      <c r="AL553" s="35"/>
      <c r="AM553" s="35"/>
      <c r="AN553" s="35"/>
      <c r="AO553" s="35"/>
    </row>
    <row r="554" spans="1:41" ht="13">
      <c r="A554" s="71"/>
      <c r="B554" s="72"/>
      <c r="AA554" s="35"/>
      <c r="AB554" s="35"/>
      <c r="AC554" s="35"/>
      <c r="AD554" s="35"/>
      <c r="AE554" s="35"/>
      <c r="AF554" s="35"/>
      <c r="AG554" s="35"/>
      <c r="AH554" s="35"/>
      <c r="AI554" s="35"/>
      <c r="AJ554" s="35"/>
      <c r="AK554" s="35"/>
      <c r="AL554" s="35"/>
      <c r="AM554" s="35"/>
      <c r="AN554" s="35"/>
      <c r="AO554" s="35"/>
    </row>
    <row r="555" spans="1:41" ht="13">
      <c r="A555" s="71"/>
      <c r="B555" s="72"/>
      <c r="AA555" s="35"/>
      <c r="AB555" s="35"/>
      <c r="AC555" s="35"/>
      <c r="AD555" s="35"/>
      <c r="AE555" s="35"/>
      <c r="AF555" s="35"/>
      <c r="AG555" s="35"/>
      <c r="AH555" s="35"/>
      <c r="AI555" s="35"/>
      <c r="AJ555" s="35"/>
      <c r="AK555" s="35"/>
      <c r="AL555" s="35"/>
      <c r="AM555" s="35"/>
      <c r="AN555" s="35"/>
      <c r="AO555" s="35"/>
    </row>
    <row r="556" spans="1:41" ht="13">
      <c r="A556" s="71"/>
      <c r="B556" s="72"/>
      <c r="AA556" s="35"/>
      <c r="AB556" s="35"/>
      <c r="AC556" s="35"/>
      <c r="AD556" s="35"/>
      <c r="AE556" s="35"/>
      <c r="AF556" s="35"/>
      <c r="AG556" s="35"/>
      <c r="AH556" s="35"/>
      <c r="AI556" s="35"/>
      <c r="AJ556" s="35"/>
      <c r="AK556" s="35"/>
      <c r="AL556" s="35"/>
      <c r="AM556" s="35"/>
      <c r="AN556" s="35"/>
      <c r="AO556" s="35"/>
    </row>
    <row r="557" spans="1:41" ht="13">
      <c r="A557" s="71"/>
      <c r="B557" s="72"/>
      <c r="AA557" s="35"/>
      <c r="AB557" s="35"/>
      <c r="AC557" s="35"/>
      <c r="AD557" s="35"/>
      <c r="AE557" s="35"/>
      <c r="AF557" s="35"/>
      <c r="AG557" s="35"/>
      <c r="AH557" s="35"/>
      <c r="AI557" s="35"/>
      <c r="AJ557" s="35"/>
      <c r="AK557" s="35"/>
      <c r="AL557" s="35"/>
      <c r="AM557" s="35"/>
      <c r="AN557" s="35"/>
      <c r="AO557" s="35"/>
    </row>
    <row r="558" spans="1:41" ht="13">
      <c r="A558" s="71"/>
      <c r="B558" s="72"/>
      <c r="AA558" s="35"/>
      <c r="AB558" s="35"/>
      <c r="AC558" s="35"/>
      <c r="AD558" s="35"/>
      <c r="AE558" s="35"/>
      <c r="AF558" s="35"/>
      <c r="AG558" s="35"/>
      <c r="AH558" s="35"/>
      <c r="AI558" s="35"/>
      <c r="AJ558" s="35"/>
      <c r="AK558" s="35"/>
      <c r="AL558" s="35"/>
      <c r="AM558" s="35"/>
      <c r="AN558" s="35"/>
      <c r="AO558" s="35"/>
    </row>
    <row r="559" spans="1:41" ht="13">
      <c r="A559" s="71"/>
      <c r="B559" s="72"/>
      <c r="AA559" s="35"/>
      <c r="AB559" s="35"/>
      <c r="AC559" s="35"/>
      <c r="AD559" s="35"/>
      <c r="AE559" s="35"/>
      <c r="AF559" s="35"/>
      <c r="AG559" s="35"/>
      <c r="AH559" s="35"/>
      <c r="AI559" s="35"/>
      <c r="AJ559" s="35"/>
      <c r="AK559" s="35"/>
      <c r="AL559" s="35"/>
      <c r="AM559" s="35"/>
      <c r="AN559" s="35"/>
      <c r="AO559" s="35"/>
    </row>
    <row r="560" spans="1:41" ht="13">
      <c r="A560" s="71"/>
      <c r="B560" s="72"/>
      <c r="AA560" s="35"/>
      <c r="AB560" s="35"/>
      <c r="AC560" s="35"/>
      <c r="AD560" s="35"/>
      <c r="AE560" s="35"/>
      <c r="AF560" s="35"/>
      <c r="AG560" s="35"/>
      <c r="AH560" s="35"/>
      <c r="AI560" s="35"/>
      <c r="AJ560" s="35"/>
      <c r="AK560" s="35"/>
      <c r="AL560" s="35"/>
      <c r="AM560" s="35"/>
      <c r="AN560" s="35"/>
      <c r="AO560" s="35"/>
    </row>
    <row r="561" spans="1:41" ht="13">
      <c r="A561" s="71"/>
      <c r="B561" s="72"/>
      <c r="AA561" s="35"/>
      <c r="AB561" s="35"/>
      <c r="AC561" s="35"/>
      <c r="AD561" s="35"/>
      <c r="AE561" s="35"/>
      <c r="AF561" s="35"/>
      <c r="AG561" s="35"/>
      <c r="AH561" s="35"/>
      <c r="AI561" s="35"/>
      <c r="AJ561" s="35"/>
      <c r="AK561" s="35"/>
      <c r="AL561" s="35"/>
      <c r="AM561" s="35"/>
      <c r="AN561" s="35"/>
      <c r="AO561" s="35"/>
    </row>
    <row r="562" spans="1:41" ht="13">
      <c r="A562" s="71"/>
      <c r="B562" s="72"/>
      <c r="AA562" s="35"/>
      <c r="AB562" s="35"/>
      <c r="AC562" s="35"/>
      <c r="AD562" s="35"/>
      <c r="AE562" s="35"/>
      <c r="AF562" s="35"/>
      <c r="AG562" s="35"/>
      <c r="AH562" s="35"/>
      <c r="AI562" s="35"/>
      <c r="AJ562" s="35"/>
      <c r="AK562" s="35"/>
      <c r="AL562" s="35"/>
      <c r="AM562" s="35"/>
      <c r="AN562" s="35"/>
      <c r="AO562" s="35"/>
    </row>
    <row r="563" spans="1:41" ht="13">
      <c r="A563" s="71"/>
      <c r="B563" s="72"/>
      <c r="AA563" s="35"/>
      <c r="AB563" s="35"/>
      <c r="AC563" s="35"/>
      <c r="AD563" s="35"/>
      <c r="AE563" s="35"/>
      <c r="AF563" s="35"/>
      <c r="AG563" s="35"/>
      <c r="AH563" s="35"/>
      <c r="AI563" s="35"/>
      <c r="AJ563" s="35"/>
      <c r="AK563" s="35"/>
      <c r="AL563" s="35"/>
      <c r="AM563" s="35"/>
      <c r="AN563" s="35"/>
      <c r="AO563" s="35"/>
    </row>
    <row r="564" spans="1:41" ht="13">
      <c r="A564" s="71"/>
      <c r="B564" s="72"/>
      <c r="AA564" s="35"/>
      <c r="AB564" s="35"/>
      <c r="AC564" s="35"/>
      <c r="AD564" s="35"/>
      <c r="AE564" s="35"/>
      <c r="AF564" s="35"/>
      <c r="AG564" s="35"/>
      <c r="AH564" s="35"/>
      <c r="AI564" s="35"/>
      <c r="AJ564" s="35"/>
      <c r="AK564" s="35"/>
      <c r="AL564" s="35"/>
      <c r="AM564" s="35"/>
      <c r="AN564" s="35"/>
      <c r="AO564" s="35"/>
    </row>
    <row r="565" spans="1:41" ht="13">
      <c r="A565" s="71"/>
      <c r="B565" s="72"/>
      <c r="AA565" s="35"/>
      <c r="AB565" s="35"/>
      <c r="AC565" s="35"/>
      <c r="AD565" s="35"/>
      <c r="AE565" s="35"/>
      <c r="AF565" s="35"/>
      <c r="AG565" s="35"/>
      <c r="AH565" s="35"/>
      <c r="AI565" s="35"/>
      <c r="AJ565" s="35"/>
      <c r="AK565" s="35"/>
      <c r="AL565" s="35"/>
      <c r="AM565" s="35"/>
      <c r="AN565" s="35"/>
      <c r="AO565" s="35"/>
    </row>
    <row r="566" spans="1:41" ht="13">
      <c r="A566" s="71"/>
      <c r="B566" s="72"/>
      <c r="AA566" s="35"/>
      <c r="AB566" s="35"/>
      <c r="AC566" s="35"/>
      <c r="AD566" s="35"/>
      <c r="AE566" s="35"/>
      <c r="AF566" s="35"/>
      <c r="AG566" s="35"/>
      <c r="AH566" s="35"/>
      <c r="AI566" s="35"/>
      <c r="AJ566" s="35"/>
      <c r="AK566" s="35"/>
      <c r="AL566" s="35"/>
      <c r="AM566" s="35"/>
      <c r="AN566" s="35"/>
      <c r="AO566" s="35"/>
    </row>
    <row r="567" spans="1:41" ht="13">
      <c r="A567" s="71"/>
      <c r="B567" s="72"/>
      <c r="AA567" s="35"/>
      <c r="AB567" s="35"/>
      <c r="AC567" s="35"/>
      <c r="AD567" s="35"/>
      <c r="AE567" s="35"/>
      <c r="AF567" s="35"/>
      <c r="AG567" s="35"/>
      <c r="AH567" s="35"/>
      <c r="AI567" s="35"/>
      <c r="AJ567" s="35"/>
      <c r="AK567" s="35"/>
      <c r="AL567" s="35"/>
      <c r="AM567" s="35"/>
      <c r="AN567" s="35"/>
      <c r="AO567" s="35"/>
    </row>
    <row r="568" spans="1:41" ht="13">
      <c r="A568" s="71"/>
      <c r="B568" s="72"/>
      <c r="AA568" s="35"/>
      <c r="AB568" s="35"/>
      <c r="AC568" s="35"/>
      <c r="AD568" s="35"/>
      <c r="AE568" s="35"/>
      <c r="AF568" s="35"/>
      <c r="AG568" s="35"/>
      <c r="AH568" s="35"/>
      <c r="AI568" s="35"/>
      <c r="AJ568" s="35"/>
      <c r="AK568" s="35"/>
      <c r="AL568" s="35"/>
      <c r="AM568" s="35"/>
      <c r="AN568" s="35"/>
      <c r="AO568" s="35"/>
    </row>
    <row r="569" spans="1:41" ht="13">
      <c r="A569" s="71"/>
      <c r="B569" s="72"/>
      <c r="AA569" s="35"/>
      <c r="AB569" s="35"/>
      <c r="AC569" s="35"/>
      <c r="AD569" s="35"/>
      <c r="AE569" s="35"/>
      <c r="AF569" s="35"/>
      <c r="AG569" s="35"/>
      <c r="AH569" s="35"/>
      <c r="AI569" s="35"/>
      <c r="AJ569" s="35"/>
      <c r="AK569" s="35"/>
      <c r="AL569" s="35"/>
      <c r="AM569" s="35"/>
      <c r="AN569" s="35"/>
      <c r="AO569" s="35"/>
    </row>
    <row r="570" spans="1:41" ht="13">
      <c r="A570" s="71"/>
      <c r="B570" s="72"/>
      <c r="AA570" s="35"/>
      <c r="AB570" s="35"/>
      <c r="AC570" s="35"/>
      <c r="AD570" s="35"/>
      <c r="AE570" s="35"/>
      <c r="AF570" s="35"/>
      <c r="AG570" s="35"/>
      <c r="AH570" s="35"/>
      <c r="AI570" s="35"/>
      <c r="AJ570" s="35"/>
      <c r="AK570" s="35"/>
      <c r="AL570" s="35"/>
      <c r="AM570" s="35"/>
      <c r="AN570" s="35"/>
      <c r="AO570" s="35"/>
    </row>
    <row r="571" spans="1:41" ht="13">
      <c r="A571" s="71"/>
      <c r="B571" s="72"/>
      <c r="AA571" s="35"/>
      <c r="AB571" s="35"/>
      <c r="AC571" s="35"/>
      <c r="AD571" s="35"/>
      <c r="AE571" s="35"/>
      <c r="AF571" s="35"/>
      <c r="AG571" s="35"/>
      <c r="AH571" s="35"/>
      <c r="AI571" s="35"/>
      <c r="AJ571" s="35"/>
      <c r="AK571" s="35"/>
      <c r="AL571" s="35"/>
      <c r="AM571" s="35"/>
      <c r="AN571" s="35"/>
      <c r="AO571" s="35"/>
    </row>
    <row r="572" spans="1:41" ht="13">
      <c r="A572" s="71"/>
      <c r="B572" s="72"/>
      <c r="AA572" s="35"/>
      <c r="AB572" s="35"/>
      <c r="AC572" s="35"/>
      <c r="AD572" s="35"/>
      <c r="AE572" s="35"/>
      <c r="AF572" s="35"/>
      <c r="AG572" s="35"/>
      <c r="AH572" s="35"/>
      <c r="AI572" s="35"/>
      <c r="AJ572" s="35"/>
      <c r="AK572" s="35"/>
      <c r="AL572" s="35"/>
      <c r="AM572" s="35"/>
      <c r="AN572" s="35"/>
      <c r="AO572" s="35"/>
    </row>
    <row r="573" spans="1:41" ht="13">
      <c r="A573" s="71"/>
      <c r="B573" s="72"/>
      <c r="AA573" s="35"/>
      <c r="AB573" s="35"/>
      <c r="AC573" s="35"/>
      <c r="AD573" s="35"/>
      <c r="AE573" s="35"/>
      <c r="AF573" s="35"/>
      <c r="AG573" s="35"/>
      <c r="AH573" s="35"/>
      <c r="AI573" s="35"/>
      <c r="AJ573" s="35"/>
      <c r="AK573" s="35"/>
      <c r="AL573" s="35"/>
      <c r="AM573" s="35"/>
      <c r="AN573" s="35"/>
      <c r="AO573" s="35"/>
    </row>
    <row r="574" spans="1:41" ht="13">
      <c r="A574" s="71"/>
      <c r="B574" s="72"/>
      <c r="AA574" s="35"/>
      <c r="AB574" s="35"/>
      <c r="AC574" s="35"/>
      <c r="AD574" s="35"/>
      <c r="AE574" s="35"/>
      <c r="AF574" s="35"/>
      <c r="AG574" s="35"/>
      <c r="AH574" s="35"/>
      <c r="AI574" s="35"/>
      <c r="AJ574" s="35"/>
      <c r="AK574" s="35"/>
      <c r="AL574" s="35"/>
      <c r="AM574" s="35"/>
      <c r="AN574" s="35"/>
      <c r="AO574" s="35"/>
    </row>
    <row r="575" spans="1:41" ht="13">
      <c r="A575" s="71"/>
      <c r="B575" s="72"/>
      <c r="AA575" s="35"/>
      <c r="AB575" s="35"/>
      <c r="AC575" s="35"/>
      <c r="AD575" s="35"/>
      <c r="AE575" s="35"/>
      <c r="AF575" s="35"/>
      <c r="AG575" s="35"/>
      <c r="AH575" s="35"/>
      <c r="AI575" s="35"/>
      <c r="AJ575" s="35"/>
      <c r="AK575" s="35"/>
      <c r="AL575" s="35"/>
      <c r="AM575" s="35"/>
      <c r="AN575" s="35"/>
      <c r="AO575" s="35"/>
    </row>
    <row r="576" spans="1:41" ht="13">
      <c r="A576" s="71"/>
      <c r="B576" s="72"/>
      <c r="AA576" s="35"/>
      <c r="AB576" s="35"/>
      <c r="AC576" s="35"/>
      <c r="AD576" s="35"/>
      <c r="AE576" s="35"/>
      <c r="AF576" s="35"/>
      <c r="AG576" s="35"/>
      <c r="AH576" s="35"/>
      <c r="AI576" s="35"/>
      <c r="AJ576" s="35"/>
      <c r="AK576" s="35"/>
      <c r="AL576" s="35"/>
      <c r="AM576" s="35"/>
      <c r="AN576" s="35"/>
      <c r="AO576" s="35"/>
    </row>
    <row r="577" spans="1:41" ht="13">
      <c r="A577" s="71"/>
      <c r="B577" s="72"/>
      <c r="AA577" s="35"/>
      <c r="AB577" s="35"/>
      <c r="AC577" s="35"/>
      <c r="AD577" s="35"/>
      <c r="AE577" s="35"/>
      <c r="AF577" s="35"/>
      <c r="AG577" s="35"/>
      <c r="AH577" s="35"/>
      <c r="AI577" s="35"/>
      <c r="AJ577" s="35"/>
      <c r="AK577" s="35"/>
      <c r="AL577" s="35"/>
      <c r="AM577" s="35"/>
      <c r="AN577" s="35"/>
      <c r="AO577" s="35"/>
    </row>
    <row r="578" spans="1:41" ht="13">
      <c r="A578" s="71"/>
      <c r="B578" s="72"/>
      <c r="AA578" s="35"/>
      <c r="AB578" s="35"/>
      <c r="AC578" s="35"/>
      <c r="AD578" s="35"/>
      <c r="AE578" s="35"/>
      <c r="AF578" s="35"/>
      <c r="AG578" s="35"/>
      <c r="AH578" s="35"/>
      <c r="AI578" s="35"/>
      <c r="AJ578" s="35"/>
      <c r="AK578" s="35"/>
      <c r="AL578" s="35"/>
      <c r="AM578" s="35"/>
      <c r="AN578" s="35"/>
      <c r="AO578" s="35"/>
    </row>
    <row r="579" spans="1:41" ht="13">
      <c r="A579" s="71"/>
      <c r="B579" s="72"/>
      <c r="AA579" s="35"/>
      <c r="AB579" s="35"/>
      <c r="AC579" s="35"/>
      <c r="AD579" s="35"/>
      <c r="AE579" s="35"/>
      <c r="AF579" s="35"/>
      <c r="AG579" s="35"/>
      <c r="AH579" s="35"/>
      <c r="AI579" s="35"/>
      <c r="AJ579" s="35"/>
      <c r="AK579" s="35"/>
      <c r="AL579" s="35"/>
      <c r="AM579" s="35"/>
      <c r="AN579" s="35"/>
      <c r="AO579" s="35"/>
    </row>
    <row r="580" spans="1:41" ht="13">
      <c r="A580" s="71"/>
      <c r="B580" s="72"/>
      <c r="AA580" s="35"/>
      <c r="AB580" s="35"/>
      <c r="AC580" s="35"/>
      <c r="AD580" s="35"/>
      <c r="AE580" s="35"/>
      <c r="AF580" s="35"/>
      <c r="AG580" s="35"/>
      <c r="AH580" s="35"/>
      <c r="AI580" s="35"/>
      <c r="AJ580" s="35"/>
      <c r="AK580" s="35"/>
      <c r="AL580" s="35"/>
      <c r="AM580" s="35"/>
      <c r="AN580" s="35"/>
      <c r="AO580" s="35"/>
    </row>
    <row r="581" spans="1:41" ht="13">
      <c r="A581" s="71"/>
      <c r="B581" s="72"/>
      <c r="AA581" s="35"/>
      <c r="AB581" s="35"/>
      <c r="AC581" s="35"/>
      <c r="AD581" s="35"/>
      <c r="AE581" s="35"/>
      <c r="AF581" s="35"/>
      <c r="AG581" s="35"/>
      <c r="AH581" s="35"/>
      <c r="AI581" s="35"/>
      <c r="AJ581" s="35"/>
      <c r="AK581" s="35"/>
      <c r="AL581" s="35"/>
      <c r="AM581" s="35"/>
      <c r="AN581" s="35"/>
      <c r="AO581" s="35"/>
    </row>
    <row r="582" spans="1:41" ht="13">
      <c r="A582" s="71"/>
      <c r="B582" s="72"/>
      <c r="AA582" s="35"/>
      <c r="AB582" s="35"/>
      <c r="AC582" s="35"/>
      <c r="AD582" s="35"/>
      <c r="AE582" s="35"/>
      <c r="AF582" s="35"/>
      <c r="AG582" s="35"/>
      <c r="AH582" s="35"/>
      <c r="AI582" s="35"/>
      <c r="AJ582" s="35"/>
      <c r="AK582" s="35"/>
      <c r="AL582" s="35"/>
      <c r="AM582" s="35"/>
      <c r="AN582" s="35"/>
      <c r="AO582" s="35"/>
    </row>
    <row r="583" spans="1:41" ht="13">
      <c r="A583" s="71"/>
      <c r="B583" s="72"/>
      <c r="AA583" s="35"/>
      <c r="AB583" s="35"/>
      <c r="AC583" s="35"/>
      <c r="AD583" s="35"/>
      <c r="AE583" s="35"/>
      <c r="AF583" s="35"/>
      <c r="AG583" s="35"/>
      <c r="AH583" s="35"/>
      <c r="AI583" s="35"/>
      <c r="AJ583" s="35"/>
      <c r="AK583" s="35"/>
      <c r="AL583" s="35"/>
      <c r="AM583" s="35"/>
      <c r="AN583" s="35"/>
      <c r="AO583" s="35"/>
    </row>
    <row r="584" spans="1:41" ht="13">
      <c r="A584" s="71"/>
      <c r="B584" s="72"/>
      <c r="AA584" s="35"/>
      <c r="AB584" s="35"/>
      <c r="AC584" s="35"/>
      <c r="AD584" s="35"/>
      <c r="AE584" s="35"/>
      <c r="AF584" s="35"/>
      <c r="AG584" s="35"/>
      <c r="AH584" s="35"/>
      <c r="AI584" s="35"/>
      <c r="AJ584" s="35"/>
      <c r="AK584" s="35"/>
      <c r="AL584" s="35"/>
      <c r="AM584" s="35"/>
      <c r="AN584" s="35"/>
      <c r="AO584" s="35"/>
    </row>
    <row r="585" spans="1:41" ht="13">
      <c r="A585" s="71"/>
      <c r="B585" s="72"/>
      <c r="AA585" s="35"/>
      <c r="AB585" s="35"/>
      <c r="AC585" s="35"/>
      <c r="AD585" s="35"/>
      <c r="AE585" s="35"/>
      <c r="AF585" s="35"/>
      <c r="AG585" s="35"/>
      <c r="AH585" s="35"/>
      <c r="AI585" s="35"/>
      <c r="AJ585" s="35"/>
      <c r="AK585" s="35"/>
      <c r="AL585" s="35"/>
      <c r="AM585" s="35"/>
      <c r="AN585" s="35"/>
      <c r="AO585" s="35"/>
    </row>
    <row r="586" spans="1:41" ht="13">
      <c r="A586" s="71"/>
      <c r="B586" s="72"/>
      <c r="AA586" s="35"/>
      <c r="AB586" s="35"/>
      <c r="AC586" s="35"/>
      <c r="AD586" s="35"/>
      <c r="AE586" s="35"/>
      <c r="AF586" s="35"/>
      <c r="AG586" s="35"/>
      <c r="AH586" s="35"/>
      <c r="AI586" s="35"/>
      <c r="AJ586" s="35"/>
      <c r="AK586" s="35"/>
      <c r="AL586" s="35"/>
      <c r="AM586" s="35"/>
      <c r="AN586" s="35"/>
      <c r="AO586" s="35"/>
    </row>
    <row r="587" spans="1:41" ht="13">
      <c r="A587" s="71"/>
      <c r="B587" s="72"/>
      <c r="AA587" s="35"/>
      <c r="AB587" s="35"/>
      <c r="AC587" s="35"/>
      <c r="AD587" s="35"/>
      <c r="AE587" s="35"/>
      <c r="AF587" s="35"/>
      <c r="AG587" s="35"/>
      <c r="AH587" s="35"/>
      <c r="AI587" s="35"/>
      <c r="AJ587" s="35"/>
      <c r="AK587" s="35"/>
      <c r="AL587" s="35"/>
      <c r="AM587" s="35"/>
      <c r="AN587" s="35"/>
      <c r="AO587" s="35"/>
    </row>
    <row r="588" spans="1:41" ht="13">
      <c r="A588" s="71"/>
      <c r="B588" s="72"/>
      <c r="AA588" s="35"/>
      <c r="AB588" s="35"/>
      <c r="AC588" s="35"/>
      <c r="AD588" s="35"/>
      <c r="AE588" s="35"/>
      <c r="AF588" s="35"/>
      <c r="AG588" s="35"/>
      <c r="AH588" s="35"/>
      <c r="AI588" s="35"/>
      <c r="AJ588" s="35"/>
      <c r="AK588" s="35"/>
      <c r="AL588" s="35"/>
      <c r="AM588" s="35"/>
      <c r="AN588" s="35"/>
      <c r="AO588" s="35"/>
    </row>
    <row r="589" spans="1:41" ht="13">
      <c r="A589" s="71"/>
      <c r="B589" s="72"/>
      <c r="AA589" s="35"/>
      <c r="AB589" s="35"/>
      <c r="AC589" s="35"/>
      <c r="AD589" s="35"/>
      <c r="AE589" s="35"/>
      <c r="AF589" s="35"/>
      <c r="AG589" s="35"/>
      <c r="AH589" s="35"/>
      <c r="AI589" s="35"/>
      <c r="AJ589" s="35"/>
      <c r="AK589" s="35"/>
      <c r="AL589" s="35"/>
      <c r="AM589" s="35"/>
      <c r="AN589" s="35"/>
      <c r="AO589" s="35"/>
    </row>
    <row r="590" spans="1:41" ht="13">
      <c r="A590" s="71"/>
      <c r="B590" s="72"/>
      <c r="AA590" s="35"/>
      <c r="AB590" s="35"/>
      <c r="AC590" s="35"/>
      <c r="AD590" s="35"/>
      <c r="AE590" s="35"/>
      <c r="AF590" s="35"/>
      <c r="AG590" s="35"/>
      <c r="AH590" s="35"/>
      <c r="AI590" s="35"/>
      <c r="AJ590" s="35"/>
      <c r="AK590" s="35"/>
      <c r="AL590" s="35"/>
      <c r="AM590" s="35"/>
      <c r="AN590" s="35"/>
      <c r="AO590" s="35"/>
    </row>
    <row r="591" spans="1:41" ht="13">
      <c r="A591" s="71"/>
      <c r="B591" s="72"/>
      <c r="AA591" s="35"/>
      <c r="AB591" s="35"/>
      <c r="AC591" s="35"/>
      <c r="AD591" s="35"/>
      <c r="AE591" s="35"/>
      <c r="AF591" s="35"/>
      <c r="AG591" s="35"/>
      <c r="AH591" s="35"/>
      <c r="AI591" s="35"/>
      <c r="AJ591" s="35"/>
      <c r="AK591" s="35"/>
      <c r="AL591" s="35"/>
      <c r="AM591" s="35"/>
      <c r="AN591" s="35"/>
      <c r="AO591" s="35"/>
    </row>
    <row r="592" spans="1:41" ht="13">
      <c r="A592" s="71"/>
      <c r="B592" s="72"/>
      <c r="AA592" s="35"/>
      <c r="AB592" s="35"/>
      <c r="AC592" s="35"/>
      <c r="AD592" s="35"/>
      <c r="AE592" s="35"/>
      <c r="AF592" s="35"/>
      <c r="AG592" s="35"/>
      <c r="AH592" s="35"/>
      <c r="AI592" s="35"/>
      <c r="AJ592" s="35"/>
      <c r="AK592" s="35"/>
      <c r="AL592" s="35"/>
      <c r="AM592" s="35"/>
      <c r="AN592" s="35"/>
      <c r="AO592" s="35"/>
    </row>
    <row r="593" spans="1:41" ht="13">
      <c r="A593" s="71"/>
      <c r="B593" s="72"/>
      <c r="AA593" s="35"/>
      <c r="AB593" s="35"/>
      <c r="AC593" s="35"/>
      <c r="AD593" s="35"/>
      <c r="AE593" s="35"/>
      <c r="AF593" s="35"/>
      <c r="AG593" s="35"/>
      <c r="AH593" s="35"/>
      <c r="AI593" s="35"/>
      <c r="AJ593" s="35"/>
      <c r="AK593" s="35"/>
      <c r="AL593" s="35"/>
      <c r="AM593" s="35"/>
      <c r="AN593" s="35"/>
      <c r="AO593" s="35"/>
    </row>
    <row r="594" spans="1:41" ht="13">
      <c r="A594" s="71"/>
      <c r="B594" s="72"/>
      <c r="AA594" s="35"/>
      <c r="AB594" s="35"/>
      <c r="AC594" s="35"/>
      <c r="AD594" s="35"/>
      <c r="AE594" s="35"/>
      <c r="AF594" s="35"/>
      <c r="AG594" s="35"/>
      <c r="AH594" s="35"/>
      <c r="AI594" s="35"/>
      <c r="AJ594" s="35"/>
      <c r="AK594" s="35"/>
      <c r="AL594" s="35"/>
      <c r="AM594" s="35"/>
      <c r="AN594" s="35"/>
      <c r="AO594" s="35"/>
    </row>
    <row r="595" spans="1:41" ht="13">
      <c r="A595" s="71"/>
      <c r="B595" s="72"/>
      <c r="AA595" s="35"/>
      <c r="AB595" s="35"/>
      <c r="AC595" s="35"/>
      <c r="AD595" s="35"/>
      <c r="AE595" s="35"/>
      <c r="AF595" s="35"/>
      <c r="AG595" s="35"/>
      <c r="AH595" s="35"/>
      <c r="AI595" s="35"/>
      <c r="AJ595" s="35"/>
      <c r="AK595" s="35"/>
      <c r="AL595" s="35"/>
      <c r="AM595" s="35"/>
      <c r="AN595" s="35"/>
      <c r="AO595" s="35"/>
    </row>
    <row r="596" spans="1:41" ht="13">
      <c r="A596" s="71"/>
      <c r="B596" s="72"/>
      <c r="AA596" s="35"/>
      <c r="AB596" s="35"/>
      <c r="AC596" s="35"/>
      <c r="AD596" s="35"/>
      <c r="AE596" s="35"/>
      <c r="AF596" s="35"/>
      <c r="AG596" s="35"/>
      <c r="AH596" s="35"/>
      <c r="AI596" s="35"/>
      <c r="AJ596" s="35"/>
      <c r="AK596" s="35"/>
      <c r="AL596" s="35"/>
      <c r="AM596" s="35"/>
      <c r="AN596" s="35"/>
      <c r="AO596" s="35"/>
    </row>
    <row r="597" spans="1:41" ht="13">
      <c r="A597" s="71"/>
      <c r="B597" s="72"/>
      <c r="AA597" s="35"/>
      <c r="AB597" s="35"/>
      <c r="AC597" s="35"/>
      <c r="AD597" s="35"/>
      <c r="AE597" s="35"/>
      <c r="AF597" s="35"/>
      <c r="AG597" s="35"/>
      <c r="AH597" s="35"/>
      <c r="AI597" s="35"/>
      <c r="AJ597" s="35"/>
      <c r="AK597" s="35"/>
      <c r="AL597" s="35"/>
      <c r="AM597" s="35"/>
      <c r="AN597" s="35"/>
      <c r="AO597" s="35"/>
    </row>
    <row r="598" spans="1:41" ht="13">
      <c r="A598" s="71"/>
      <c r="B598" s="72"/>
      <c r="AA598" s="35"/>
      <c r="AB598" s="35"/>
      <c r="AC598" s="35"/>
      <c r="AD598" s="35"/>
      <c r="AE598" s="35"/>
      <c r="AF598" s="35"/>
      <c r="AG598" s="35"/>
      <c r="AH598" s="35"/>
      <c r="AI598" s="35"/>
      <c r="AJ598" s="35"/>
      <c r="AK598" s="35"/>
      <c r="AL598" s="35"/>
      <c r="AM598" s="35"/>
      <c r="AN598" s="35"/>
      <c r="AO598" s="35"/>
    </row>
    <row r="599" spans="1:41" ht="13">
      <c r="A599" s="71"/>
      <c r="B599" s="72"/>
      <c r="AA599" s="35"/>
      <c r="AB599" s="35"/>
      <c r="AC599" s="35"/>
      <c r="AD599" s="35"/>
      <c r="AE599" s="35"/>
      <c r="AF599" s="35"/>
      <c r="AG599" s="35"/>
      <c r="AH599" s="35"/>
      <c r="AI599" s="35"/>
      <c r="AJ599" s="35"/>
      <c r="AK599" s="35"/>
      <c r="AL599" s="35"/>
      <c r="AM599" s="35"/>
      <c r="AN599" s="35"/>
      <c r="AO599" s="35"/>
    </row>
    <row r="600" spans="1:41" ht="13">
      <c r="A600" s="71"/>
      <c r="B600" s="72"/>
      <c r="AA600" s="35"/>
      <c r="AB600" s="35"/>
      <c r="AC600" s="35"/>
      <c r="AD600" s="35"/>
      <c r="AE600" s="35"/>
      <c r="AF600" s="35"/>
      <c r="AG600" s="35"/>
      <c r="AH600" s="35"/>
      <c r="AI600" s="35"/>
      <c r="AJ600" s="35"/>
      <c r="AK600" s="35"/>
      <c r="AL600" s="35"/>
      <c r="AM600" s="35"/>
      <c r="AN600" s="35"/>
      <c r="AO600" s="35"/>
    </row>
    <row r="601" spans="1:41" ht="13">
      <c r="A601" s="71"/>
      <c r="B601" s="72"/>
      <c r="AA601" s="35"/>
      <c r="AB601" s="35"/>
      <c r="AC601" s="35"/>
      <c r="AD601" s="35"/>
      <c r="AE601" s="35"/>
      <c r="AF601" s="35"/>
      <c r="AG601" s="35"/>
      <c r="AH601" s="35"/>
      <c r="AI601" s="35"/>
      <c r="AJ601" s="35"/>
      <c r="AK601" s="35"/>
      <c r="AL601" s="35"/>
      <c r="AM601" s="35"/>
      <c r="AN601" s="35"/>
      <c r="AO601" s="35"/>
    </row>
    <row r="602" spans="1:41" ht="13">
      <c r="A602" s="71"/>
      <c r="B602" s="72"/>
      <c r="AA602" s="35"/>
      <c r="AB602" s="35"/>
      <c r="AC602" s="35"/>
      <c r="AD602" s="35"/>
      <c r="AE602" s="35"/>
      <c r="AF602" s="35"/>
      <c r="AG602" s="35"/>
      <c r="AH602" s="35"/>
      <c r="AI602" s="35"/>
      <c r="AJ602" s="35"/>
      <c r="AK602" s="35"/>
      <c r="AL602" s="35"/>
      <c r="AM602" s="35"/>
      <c r="AN602" s="35"/>
      <c r="AO602" s="35"/>
    </row>
    <row r="603" spans="1:41" ht="13">
      <c r="A603" s="71"/>
      <c r="B603" s="72"/>
      <c r="AA603" s="35"/>
      <c r="AB603" s="35"/>
      <c r="AC603" s="35"/>
      <c r="AD603" s="35"/>
      <c r="AE603" s="35"/>
      <c r="AF603" s="35"/>
      <c r="AG603" s="35"/>
      <c r="AH603" s="35"/>
      <c r="AI603" s="35"/>
      <c r="AJ603" s="35"/>
      <c r="AK603" s="35"/>
      <c r="AL603" s="35"/>
      <c r="AM603" s="35"/>
      <c r="AN603" s="35"/>
      <c r="AO603" s="35"/>
    </row>
    <row r="604" spans="1:41" ht="13">
      <c r="A604" s="71"/>
      <c r="B604" s="72"/>
      <c r="AA604" s="35"/>
      <c r="AB604" s="35"/>
      <c r="AC604" s="35"/>
      <c r="AD604" s="35"/>
      <c r="AE604" s="35"/>
      <c r="AF604" s="35"/>
      <c r="AG604" s="35"/>
      <c r="AH604" s="35"/>
      <c r="AI604" s="35"/>
      <c r="AJ604" s="35"/>
      <c r="AK604" s="35"/>
      <c r="AL604" s="35"/>
      <c r="AM604" s="35"/>
      <c r="AN604" s="35"/>
      <c r="AO604" s="35"/>
    </row>
    <row r="605" spans="1:41" ht="13">
      <c r="A605" s="71"/>
      <c r="B605" s="72"/>
      <c r="AA605" s="35"/>
      <c r="AB605" s="35"/>
      <c r="AC605" s="35"/>
      <c r="AD605" s="35"/>
      <c r="AE605" s="35"/>
      <c r="AF605" s="35"/>
      <c r="AG605" s="35"/>
      <c r="AH605" s="35"/>
      <c r="AI605" s="35"/>
      <c r="AJ605" s="35"/>
      <c r="AK605" s="35"/>
      <c r="AL605" s="35"/>
      <c r="AM605" s="35"/>
      <c r="AN605" s="35"/>
      <c r="AO605" s="35"/>
    </row>
    <row r="606" spans="1:41" ht="13">
      <c r="A606" s="71"/>
      <c r="B606" s="72"/>
      <c r="AA606" s="35"/>
      <c r="AB606" s="35"/>
      <c r="AC606" s="35"/>
      <c r="AD606" s="35"/>
      <c r="AE606" s="35"/>
      <c r="AF606" s="35"/>
      <c r="AG606" s="35"/>
      <c r="AH606" s="35"/>
      <c r="AI606" s="35"/>
      <c r="AJ606" s="35"/>
      <c r="AK606" s="35"/>
      <c r="AL606" s="35"/>
      <c r="AM606" s="35"/>
      <c r="AN606" s="35"/>
      <c r="AO606" s="35"/>
    </row>
    <row r="607" spans="1:41" ht="13">
      <c r="A607" s="71"/>
      <c r="B607" s="72"/>
      <c r="AA607" s="35"/>
      <c r="AB607" s="35"/>
      <c r="AC607" s="35"/>
      <c r="AD607" s="35"/>
      <c r="AE607" s="35"/>
      <c r="AF607" s="35"/>
      <c r="AG607" s="35"/>
      <c r="AH607" s="35"/>
      <c r="AI607" s="35"/>
      <c r="AJ607" s="35"/>
      <c r="AK607" s="35"/>
      <c r="AL607" s="35"/>
      <c r="AM607" s="35"/>
      <c r="AN607" s="35"/>
      <c r="AO607" s="35"/>
    </row>
    <row r="608" spans="1:41" ht="13">
      <c r="A608" s="71"/>
      <c r="B608" s="72"/>
      <c r="AA608" s="35"/>
      <c r="AB608" s="35"/>
      <c r="AC608" s="35"/>
      <c r="AD608" s="35"/>
      <c r="AE608" s="35"/>
      <c r="AF608" s="35"/>
      <c r="AG608" s="35"/>
      <c r="AH608" s="35"/>
      <c r="AI608" s="35"/>
      <c r="AJ608" s="35"/>
      <c r="AK608" s="35"/>
      <c r="AL608" s="35"/>
      <c r="AM608" s="35"/>
      <c r="AN608" s="35"/>
      <c r="AO608" s="35"/>
    </row>
    <row r="609" spans="1:41" ht="13">
      <c r="A609" s="71"/>
      <c r="B609" s="72"/>
      <c r="AA609" s="35"/>
      <c r="AB609" s="35"/>
      <c r="AC609" s="35"/>
      <c r="AD609" s="35"/>
      <c r="AE609" s="35"/>
      <c r="AF609" s="35"/>
      <c r="AG609" s="35"/>
      <c r="AH609" s="35"/>
      <c r="AI609" s="35"/>
      <c r="AJ609" s="35"/>
      <c r="AK609" s="35"/>
      <c r="AL609" s="35"/>
      <c r="AM609" s="35"/>
      <c r="AN609" s="35"/>
      <c r="AO609" s="35"/>
    </row>
    <row r="610" spans="1:41" ht="13">
      <c r="A610" s="71"/>
      <c r="B610" s="72"/>
      <c r="AA610" s="35"/>
      <c r="AB610" s="35"/>
      <c r="AC610" s="35"/>
      <c r="AD610" s="35"/>
      <c r="AE610" s="35"/>
      <c r="AF610" s="35"/>
      <c r="AG610" s="35"/>
      <c r="AH610" s="35"/>
      <c r="AI610" s="35"/>
      <c r="AJ610" s="35"/>
      <c r="AK610" s="35"/>
      <c r="AL610" s="35"/>
      <c r="AM610" s="35"/>
      <c r="AN610" s="35"/>
      <c r="AO610" s="35"/>
    </row>
    <row r="611" spans="1:41" ht="13">
      <c r="A611" s="71"/>
      <c r="B611" s="72"/>
      <c r="AA611" s="35"/>
      <c r="AB611" s="35"/>
      <c r="AC611" s="35"/>
      <c r="AD611" s="35"/>
      <c r="AE611" s="35"/>
      <c r="AF611" s="35"/>
      <c r="AG611" s="35"/>
      <c r="AH611" s="35"/>
      <c r="AI611" s="35"/>
      <c r="AJ611" s="35"/>
      <c r="AK611" s="35"/>
      <c r="AL611" s="35"/>
      <c r="AM611" s="35"/>
      <c r="AN611" s="35"/>
      <c r="AO611" s="35"/>
    </row>
    <row r="612" spans="1:41" ht="13">
      <c r="A612" s="71"/>
      <c r="B612" s="72"/>
      <c r="AA612" s="35"/>
      <c r="AB612" s="35"/>
      <c r="AC612" s="35"/>
      <c r="AD612" s="35"/>
      <c r="AE612" s="35"/>
      <c r="AF612" s="35"/>
      <c r="AG612" s="35"/>
      <c r="AH612" s="35"/>
      <c r="AI612" s="35"/>
      <c r="AJ612" s="35"/>
      <c r="AK612" s="35"/>
      <c r="AL612" s="35"/>
      <c r="AM612" s="35"/>
      <c r="AN612" s="35"/>
      <c r="AO612" s="35"/>
    </row>
    <row r="613" spans="1:41" ht="13">
      <c r="A613" s="71"/>
      <c r="B613" s="72"/>
      <c r="AA613" s="35"/>
      <c r="AB613" s="35"/>
      <c r="AC613" s="35"/>
      <c r="AD613" s="35"/>
      <c r="AE613" s="35"/>
      <c r="AF613" s="35"/>
      <c r="AG613" s="35"/>
      <c r="AH613" s="35"/>
      <c r="AI613" s="35"/>
      <c r="AJ613" s="35"/>
      <c r="AK613" s="35"/>
      <c r="AL613" s="35"/>
      <c r="AM613" s="35"/>
      <c r="AN613" s="35"/>
      <c r="AO613" s="35"/>
    </row>
    <row r="614" spans="1:41" ht="13">
      <c r="A614" s="71"/>
      <c r="B614" s="72"/>
      <c r="AA614" s="35"/>
      <c r="AB614" s="35"/>
      <c r="AC614" s="35"/>
      <c r="AD614" s="35"/>
      <c r="AE614" s="35"/>
      <c r="AF614" s="35"/>
      <c r="AG614" s="35"/>
      <c r="AH614" s="35"/>
      <c r="AI614" s="35"/>
      <c r="AJ614" s="35"/>
      <c r="AK614" s="35"/>
      <c r="AL614" s="35"/>
      <c r="AM614" s="35"/>
      <c r="AN614" s="35"/>
      <c r="AO614" s="35"/>
    </row>
    <row r="615" spans="1:41" ht="13">
      <c r="A615" s="71"/>
      <c r="B615" s="72"/>
      <c r="AA615" s="35"/>
      <c r="AB615" s="35"/>
      <c r="AC615" s="35"/>
      <c r="AD615" s="35"/>
      <c r="AE615" s="35"/>
      <c r="AF615" s="35"/>
      <c r="AG615" s="35"/>
      <c r="AH615" s="35"/>
      <c r="AI615" s="35"/>
      <c r="AJ615" s="35"/>
      <c r="AK615" s="35"/>
      <c r="AL615" s="35"/>
      <c r="AM615" s="35"/>
      <c r="AN615" s="35"/>
      <c r="AO615" s="35"/>
    </row>
    <row r="616" spans="1:41" ht="13">
      <c r="A616" s="71"/>
      <c r="B616" s="72"/>
      <c r="AA616" s="35"/>
      <c r="AB616" s="35"/>
      <c r="AC616" s="35"/>
      <c r="AD616" s="35"/>
      <c r="AE616" s="35"/>
      <c r="AF616" s="35"/>
      <c r="AG616" s="35"/>
      <c r="AH616" s="35"/>
      <c r="AI616" s="35"/>
      <c r="AJ616" s="35"/>
      <c r="AK616" s="35"/>
      <c r="AL616" s="35"/>
      <c r="AM616" s="35"/>
      <c r="AN616" s="35"/>
      <c r="AO616" s="35"/>
    </row>
    <row r="617" spans="1:41" ht="13">
      <c r="A617" s="71"/>
      <c r="B617" s="72"/>
      <c r="AA617" s="35"/>
      <c r="AB617" s="35"/>
      <c r="AC617" s="35"/>
      <c r="AD617" s="35"/>
      <c r="AE617" s="35"/>
      <c r="AF617" s="35"/>
      <c r="AG617" s="35"/>
      <c r="AH617" s="35"/>
      <c r="AI617" s="35"/>
      <c r="AJ617" s="35"/>
      <c r="AK617" s="35"/>
      <c r="AL617" s="35"/>
      <c r="AM617" s="35"/>
      <c r="AN617" s="35"/>
      <c r="AO617" s="35"/>
    </row>
    <row r="618" spans="1:41" ht="13">
      <c r="A618" s="71"/>
      <c r="B618" s="72"/>
      <c r="AA618" s="35"/>
      <c r="AB618" s="35"/>
      <c r="AC618" s="35"/>
      <c r="AD618" s="35"/>
      <c r="AE618" s="35"/>
      <c r="AF618" s="35"/>
      <c r="AG618" s="35"/>
      <c r="AH618" s="35"/>
      <c r="AI618" s="35"/>
      <c r="AJ618" s="35"/>
      <c r="AK618" s="35"/>
      <c r="AL618" s="35"/>
      <c r="AM618" s="35"/>
      <c r="AN618" s="35"/>
      <c r="AO618" s="35"/>
    </row>
    <row r="619" spans="1:41" ht="13">
      <c r="A619" s="71"/>
      <c r="B619" s="72"/>
      <c r="AA619" s="35"/>
      <c r="AB619" s="35"/>
      <c r="AC619" s="35"/>
      <c r="AD619" s="35"/>
      <c r="AE619" s="35"/>
      <c r="AF619" s="35"/>
      <c r="AG619" s="35"/>
      <c r="AH619" s="35"/>
      <c r="AI619" s="35"/>
      <c r="AJ619" s="35"/>
      <c r="AK619" s="35"/>
      <c r="AL619" s="35"/>
      <c r="AM619" s="35"/>
      <c r="AN619" s="35"/>
      <c r="AO619" s="35"/>
    </row>
    <row r="620" spans="1:41" ht="13">
      <c r="A620" s="71"/>
      <c r="B620" s="72"/>
      <c r="AA620" s="35"/>
      <c r="AB620" s="35"/>
      <c r="AC620" s="35"/>
      <c r="AD620" s="35"/>
      <c r="AE620" s="35"/>
      <c r="AF620" s="35"/>
      <c r="AG620" s="35"/>
      <c r="AH620" s="35"/>
      <c r="AI620" s="35"/>
      <c r="AJ620" s="35"/>
      <c r="AK620" s="35"/>
      <c r="AL620" s="35"/>
      <c r="AM620" s="35"/>
      <c r="AN620" s="35"/>
      <c r="AO620" s="35"/>
    </row>
    <row r="621" spans="1:41" ht="13">
      <c r="A621" s="71"/>
      <c r="B621" s="72"/>
      <c r="AA621" s="35"/>
      <c r="AB621" s="35"/>
      <c r="AC621" s="35"/>
      <c r="AD621" s="35"/>
      <c r="AE621" s="35"/>
      <c r="AF621" s="35"/>
      <c r="AG621" s="35"/>
      <c r="AH621" s="35"/>
      <c r="AI621" s="35"/>
      <c r="AJ621" s="35"/>
      <c r="AK621" s="35"/>
      <c r="AL621" s="35"/>
      <c r="AM621" s="35"/>
      <c r="AN621" s="35"/>
      <c r="AO621" s="35"/>
    </row>
    <row r="622" spans="1:41" ht="13">
      <c r="A622" s="71"/>
      <c r="B622" s="72"/>
      <c r="AA622" s="35"/>
      <c r="AB622" s="35"/>
      <c r="AC622" s="35"/>
      <c r="AD622" s="35"/>
      <c r="AE622" s="35"/>
      <c r="AF622" s="35"/>
      <c r="AG622" s="35"/>
      <c r="AH622" s="35"/>
      <c r="AI622" s="35"/>
      <c r="AJ622" s="35"/>
      <c r="AK622" s="35"/>
      <c r="AL622" s="35"/>
      <c r="AM622" s="35"/>
      <c r="AN622" s="35"/>
      <c r="AO622" s="35"/>
    </row>
    <row r="623" spans="1:41" ht="13">
      <c r="A623" s="71"/>
      <c r="B623" s="72"/>
      <c r="AA623" s="35"/>
      <c r="AB623" s="35"/>
      <c r="AC623" s="35"/>
      <c r="AD623" s="35"/>
      <c r="AE623" s="35"/>
      <c r="AF623" s="35"/>
      <c r="AG623" s="35"/>
      <c r="AH623" s="35"/>
      <c r="AI623" s="35"/>
      <c r="AJ623" s="35"/>
      <c r="AK623" s="35"/>
      <c r="AL623" s="35"/>
      <c r="AM623" s="35"/>
      <c r="AN623" s="35"/>
      <c r="AO623" s="35"/>
    </row>
    <row r="624" spans="1:41" ht="13">
      <c r="A624" s="71"/>
      <c r="B624" s="72"/>
      <c r="AA624" s="35"/>
      <c r="AB624" s="35"/>
      <c r="AC624" s="35"/>
      <c r="AD624" s="35"/>
      <c r="AE624" s="35"/>
      <c r="AF624" s="35"/>
      <c r="AG624" s="35"/>
      <c r="AH624" s="35"/>
      <c r="AI624" s="35"/>
      <c r="AJ624" s="35"/>
      <c r="AK624" s="35"/>
      <c r="AL624" s="35"/>
      <c r="AM624" s="35"/>
      <c r="AN624" s="35"/>
      <c r="AO624" s="35"/>
    </row>
    <row r="625" spans="1:41" ht="13">
      <c r="A625" s="71"/>
      <c r="B625" s="72"/>
      <c r="AA625" s="35"/>
      <c r="AB625" s="35"/>
      <c r="AC625" s="35"/>
      <c r="AD625" s="35"/>
      <c r="AE625" s="35"/>
      <c r="AF625" s="35"/>
      <c r="AG625" s="35"/>
      <c r="AH625" s="35"/>
      <c r="AI625" s="35"/>
      <c r="AJ625" s="35"/>
      <c r="AK625" s="35"/>
      <c r="AL625" s="35"/>
      <c r="AM625" s="35"/>
      <c r="AN625" s="35"/>
      <c r="AO625" s="35"/>
    </row>
    <row r="626" spans="1:41" ht="13">
      <c r="A626" s="71"/>
      <c r="B626" s="72"/>
      <c r="AA626" s="35"/>
      <c r="AB626" s="35"/>
      <c r="AC626" s="35"/>
      <c r="AD626" s="35"/>
      <c r="AE626" s="35"/>
      <c r="AF626" s="35"/>
      <c r="AG626" s="35"/>
      <c r="AH626" s="35"/>
      <c r="AI626" s="35"/>
      <c r="AJ626" s="35"/>
      <c r="AK626" s="35"/>
      <c r="AL626" s="35"/>
      <c r="AM626" s="35"/>
      <c r="AN626" s="35"/>
      <c r="AO626" s="35"/>
    </row>
    <row r="627" spans="1:41" ht="13">
      <c r="A627" s="71"/>
      <c r="B627" s="72"/>
      <c r="AA627" s="35"/>
      <c r="AB627" s="35"/>
      <c r="AC627" s="35"/>
      <c r="AD627" s="35"/>
      <c r="AE627" s="35"/>
      <c r="AF627" s="35"/>
      <c r="AG627" s="35"/>
      <c r="AH627" s="35"/>
      <c r="AI627" s="35"/>
      <c r="AJ627" s="35"/>
      <c r="AK627" s="35"/>
      <c r="AL627" s="35"/>
      <c r="AM627" s="35"/>
      <c r="AN627" s="35"/>
      <c r="AO627" s="35"/>
    </row>
    <row r="628" spans="1:41" ht="13">
      <c r="A628" s="71"/>
      <c r="B628" s="72"/>
      <c r="AA628" s="35"/>
      <c r="AB628" s="35"/>
      <c r="AC628" s="35"/>
      <c r="AD628" s="35"/>
      <c r="AE628" s="35"/>
      <c r="AF628" s="35"/>
      <c r="AG628" s="35"/>
      <c r="AH628" s="35"/>
      <c r="AI628" s="35"/>
      <c r="AJ628" s="35"/>
      <c r="AK628" s="35"/>
      <c r="AL628" s="35"/>
      <c r="AM628" s="35"/>
      <c r="AN628" s="35"/>
      <c r="AO628" s="35"/>
    </row>
    <row r="629" spans="1:41" ht="13">
      <c r="A629" s="71"/>
      <c r="B629" s="72"/>
      <c r="AA629" s="35"/>
      <c r="AB629" s="35"/>
      <c r="AC629" s="35"/>
      <c r="AD629" s="35"/>
      <c r="AE629" s="35"/>
      <c r="AF629" s="35"/>
      <c r="AG629" s="35"/>
      <c r="AH629" s="35"/>
      <c r="AI629" s="35"/>
      <c r="AJ629" s="35"/>
      <c r="AK629" s="35"/>
      <c r="AL629" s="35"/>
      <c r="AM629" s="35"/>
      <c r="AN629" s="35"/>
      <c r="AO629" s="35"/>
    </row>
    <row r="630" spans="1:41" ht="13">
      <c r="A630" s="71"/>
      <c r="B630" s="72"/>
      <c r="AA630" s="35"/>
      <c r="AB630" s="35"/>
      <c r="AC630" s="35"/>
      <c r="AD630" s="35"/>
      <c r="AE630" s="35"/>
      <c r="AF630" s="35"/>
      <c r="AG630" s="35"/>
      <c r="AH630" s="35"/>
      <c r="AI630" s="35"/>
      <c r="AJ630" s="35"/>
      <c r="AK630" s="35"/>
      <c r="AL630" s="35"/>
      <c r="AM630" s="35"/>
      <c r="AN630" s="35"/>
      <c r="AO630" s="35"/>
    </row>
    <row r="631" spans="1:41" ht="13">
      <c r="A631" s="71"/>
      <c r="B631" s="72"/>
      <c r="AA631" s="35"/>
      <c r="AB631" s="35"/>
      <c r="AC631" s="35"/>
      <c r="AD631" s="35"/>
      <c r="AE631" s="35"/>
      <c r="AF631" s="35"/>
      <c r="AG631" s="35"/>
      <c r="AH631" s="35"/>
      <c r="AI631" s="35"/>
      <c r="AJ631" s="35"/>
      <c r="AK631" s="35"/>
      <c r="AL631" s="35"/>
      <c r="AM631" s="35"/>
      <c r="AN631" s="35"/>
      <c r="AO631" s="35"/>
    </row>
    <row r="632" spans="1:41" ht="13">
      <c r="A632" s="71"/>
      <c r="B632" s="72"/>
      <c r="AA632" s="35"/>
      <c r="AB632" s="35"/>
      <c r="AC632" s="35"/>
      <c r="AD632" s="35"/>
      <c r="AE632" s="35"/>
      <c r="AF632" s="35"/>
      <c r="AG632" s="35"/>
      <c r="AH632" s="35"/>
      <c r="AI632" s="35"/>
      <c r="AJ632" s="35"/>
      <c r="AK632" s="35"/>
      <c r="AL632" s="35"/>
      <c r="AM632" s="35"/>
      <c r="AN632" s="35"/>
      <c r="AO632" s="35"/>
    </row>
    <row r="633" spans="1:41" ht="13">
      <c r="A633" s="71"/>
      <c r="B633" s="72"/>
      <c r="AA633" s="35"/>
      <c r="AB633" s="35"/>
      <c r="AC633" s="35"/>
      <c r="AD633" s="35"/>
      <c r="AE633" s="35"/>
      <c r="AF633" s="35"/>
      <c r="AG633" s="35"/>
      <c r="AH633" s="35"/>
      <c r="AI633" s="35"/>
      <c r="AJ633" s="35"/>
      <c r="AK633" s="35"/>
      <c r="AL633" s="35"/>
      <c r="AM633" s="35"/>
      <c r="AN633" s="35"/>
      <c r="AO633" s="35"/>
    </row>
    <row r="634" spans="1:41" ht="13">
      <c r="A634" s="71"/>
      <c r="B634" s="72"/>
      <c r="AA634" s="35"/>
      <c r="AB634" s="35"/>
      <c r="AC634" s="35"/>
      <c r="AD634" s="35"/>
      <c r="AE634" s="35"/>
      <c r="AF634" s="35"/>
      <c r="AG634" s="35"/>
      <c r="AH634" s="35"/>
      <c r="AI634" s="35"/>
      <c r="AJ634" s="35"/>
      <c r="AK634" s="35"/>
      <c r="AL634" s="35"/>
      <c r="AM634" s="35"/>
      <c r="AN634" s="35"/>
      <c r="AO634" s="35"/>
    </row>
    <row r="635" spans="1:41" ht="13">
      <c r="A635" s="71"/>
      <c r="B635" s="72"/>
      <c r="AA635" s="35"/>
      <c r="AB635" s="35"/>
      <c r="AC635" s="35"/>
      <c r="AD635" s="35"/>
      <c r="AE635" s="35"/>
      <c r="AF635" s="35"/>
      <c r="AG635" s="35"/>
      <c r="AH635" s="35"/>
      <c r="AI635" s="35"/>
      <c r="AJ635" s="35"/>
      <c r="AK635" s="35"/>
      <c r="AL635" s="35"/>
      <c r="AM635" s="35"/>
      <c r="AN635" s="35"/>
      <c r="AO635" s="35"/>
    </row>
    <row r="636" spans="1:41" ht="13">
      <c r="A636" s="71"/>
      <c r="B636" s="72"/>
      <c r="AA636" s="35"/>
      <c r="AB636" s="35"/>
      <c r="AC636" s="35"/>
      <c r="AD636" s="35"/>
      <c r="AE636" s="35"/>
      <c r="AF636" s="35"/>
      <c r="AG636" s="35"/>
      <c r="AH636" s="35"/>
      <c r="AI636" s="35"/>
      <c r="AJ636" s="35"/>
      <c r="AK636" s="35"/>
      <c r="AL636" s="35"/>
      <c r="AM636" s="35"/>
      <c r="AN636" s="35"/>
      <c r="AO636" s="35"/>
    </row>
    <row r="637" spans="1:41" ht="13">
      <c r="A637" s="71"/>
      <c r="B637" s="72"/>
      <c r="AA637" s="35"/>
      <c r="AB637" s="35"/>
      <c r="AC637" s="35"/>
      <c r="AD637" s="35"/>
      <c r="AE637" s="35"/>
      <c r="AF637" s="35"/>
      <c r="AG637" s="35"/>
      <c r="AH637" s="35"/>
      <c r="AI637" s="35"/>
      <c r="AJ637" s="35"/>
      <c r="AK637" s="35"/>
      <c r="AL637" s="35"/>
      <c r="AM637" s="35"/>
      <c r="AN637" s="35"/>
      <c r="AO637" s="35"/>
    </row>
    <row r="638" spans="1:41" ht="13">
      <c r="A638" s="71"/>
      <c r="B638" s="72"/>
      <c r="AA638" s="35"/>
      <c r="AB638" s="35"/>
      <c r="AC638" s="35"/>
      <c r="AD638" s="35"/>
      <c r="AE638" s="35"/>
      <c r="AF638" s="35"/>
      <c r="AG638" s="35"/>
      <c r="AH638" s="35"/>
      <c r="AI638" s="35"/>
      <c r="AJ638" s="35"/>
      <c r="AK638" s="35"/>
      <c r="AL638" s="35"/>
      <c r="AM638" s="35"/>
      <c r="AN638" s="35"/>
      <c r="AO638" s="35"/>
    </row>
    <row r="639" spans="1:41" ht="13">
      <c r="A639" s="71"/>
      <c r="B639" s="72"/>
      <c r="AA639" s="35"/>
      <c r="AB639" s="35"/>
      <c r="AC639" s="35"/>
      <c r="AD639" s="35"/>
      <c r="AE639" s="35"/>
      <c r="AF639" s="35"/>
      <c r="AG639" s="35"/>
      <c r="AH639" s="35"/>
      <c r="AI639" s="35"/>
      <c r="AJ639" s="35"/>
      <c r="AK639" s="35"/>
      <c r="AL639" s="35"/>
      <c r="AM639" s="35"/>
      <c r="AN639" s="35"/>
      <c r="AO639" s="35"/>
    </row>
    <row r="640" spans="1:41" ht="13">
      <c r="A640" s="71"/>
      <c r="B640" s="72"/>
      <c r="AA640" s="35"/>
      <c r="AB640" s="35"/>
      <c r="AC640" s="35"/>
      <c r="AD640" s="35"/>
      <c r="AE640" s="35"/>
      <c r="AF640" s="35"/>
      <c r="AG640" s="35"/>
      <c r="AH640" s="35"/>
      <c r="AI640" s="35"/>
      <c r="AJ640" s="35"/>
      <c r="AK640" s="35"/>
      <c r="AL640" s="35"/>
      <c r="AM640" s="35"/>
      <c r="AN640" s="35"/>
      <c r="AO640" s="35"/>
    </row>
    <row r="641" spans="1:41" ht="13">
      <c r="A641" s="71"/>
      <c r="B641" s="72"/>
      <c r="AA641" s="35"/>
      <c r="AB641" s="35"/>
      <c r="AC641" s="35"/>
      <c r="AD641" s="35"/>
      <c r="AE641" s="35"/>
      <c r="AF641" s="35"/>
      <c r="AG641" s="35"/>
      <c r="AH641" s="35"/>
      <c r="AI641" s="35"/>
      <c r="AJ641" s="35"/>
      <c r="AK641" s="35"/>
      <c r="AL641" s="35"/>
      <c r="AM641" s="35"/>
      <c r="AN641" s="35"/>
      <c r="AO641" s="35"/>
    </row>
    <row r="642" spans="1:41" ht="13">
      <c r="A642" s="71"/>
      <c r="B642" s="72"/>
      <c r="AA642" s="35"/>
      <c r="AB642" s="35"/>
      <c r="AC642" s="35"/>
      <c r="AD642" s="35"/>
      <c r="AE642" s="35"/>
      <c r="AF642" s="35"/>
      <c r="AG642" s="35"/>
      <c r="AH642" s="35"/>
      <c r="AI642" s="35"/>
      <c r="AJ642" s="35"/>
      <c r="AK642" s="35"/>
      <c r="AL642" s="35"/>
      <c r="AM642" s="35"/>
      <c r="AN642" s="35"/>
      <c r="AO642" s="35"/>
    </row>
    <row r="643" spans="1:41" ht="13">
      <c r="A643" s="71"/>
      <c r="B643" s="72"/>
      <c r="AA643" s="35"/>
      <c r="AB643" s="35"/>
      <c r="AC643" s="35"/>
      <c r="AD643" s="35"/>
      <c r="AE643" s="35"/>
      <c r="AF643" s="35"/>
      <c r="AG643" s="35"/>
      <c r="AH643" s="35"/>
      <c r="AI643" s="35"/>
      <c r="AJ643" s="35"/>
      <c r="AK643" s="35"/>
      <c r="AL643" s="35"/>
      <c r="AM643" s="35"/>
      <c r="AN643" s="35"/>
      <c r="AO643" s="35"/>
    </row>
    <row r="644" spans="1:41" ht="13">
      <c r="A644" s="71"/>
      <c r="B644" s="72"/>
      <c r="AA644" s="35"/>
      <c r="AB644" s="35"/>
      <c r="AC644" s="35"/>
      <c r="AD644" s="35"/>
      <c r="AE644" s="35"/>
      <c r="AF644" s="35"/>
      <c r="AG644" s="35"/>
      <c r="AH644" s="35"/>
      <c r="AI644" s="35"/>
      <c r="AJ644" s="35"/>
      <c r="AK644" s="35"/>
      <c r="AL644" s="35"/>
      <c r="AM644" s="35"/>
      <c r="AN644" s="35"/>
      <c r="AO644" s="35"/>
    </row>
    <row r="645" spans="1:41" ht="13">
      <c r="A645" s="71"/>
      <c r="B645" s="72"/>
      <c r="AA645" s="35"/>
      <c r="AB645" s="35"/>
      <c r="AC645" s="35"/>
      <c r="AD645" s="35"/>
      <c r="AE645" s="35"/>
      <c r="AF645" s="35"/>
      <c r="AG645" s="35"/>
      <c r="AH645" s="35"/>
      <c r="AI645" s="35"/>
      <c r="AJ645" s="35"/>
      <c r="AK645" s="35"/>
      <c r="AL645" s="35"/>
      <c r="AM645" s="35"/>
      <c r="AN645" s="35"/>
      <c r="AO645" s="35"/>
    </row>
    <row r="646" spans="1:41" ht="13">
      <c r="A646" s="71"/>
      <c r="B646" s="72"/>
      <c r="AA646" s="35"/>
      <c r="AB646" s="35"/>
      <c r="AC646" s="35"/>
      <c r="AD646" s="35"/>
      <c r="AE646" s="35"/>
      <c r="AF646" s="35"/>
      <c r="AG646" s="35"/>
      <c r="AH646" s="35"/>
      <c r="AI646" s="35"/>
      <c r="AJ646" s="35"/>
      <c r="AK646" s="35"/>
      <c r="AL646" s="35"/>
      <c r="AM646" s="35"/>
      <c r="AN646" s="35"/>
      <c r="AO646" s="35"/>
    </row>
    <row r="647" spans="1:41" ht="13">
      <c r="A647" s="71"/>
      <c r="B647" s="72"/>
      <c r="AA647" s="35"/>
      <c r="AB647" s="35"/>
      <c r="AC647" s="35"/>
      <c r="AD647" s="35"/>
      <c r="AE647" s="35"/>
      <c r="AF647" s="35"/>
      <c r="AG647" s="35"/>
      <c r="AH647" s="35"/>
      <c r="AI647" s="35"/>
      <c r="AJ647" s="35"/>
      <c r="AK647" s="35"/>
      <c r="AL647" s="35"/>
      <c r="AM647" s="35"/>
      <c r="AN647" s="35"/>
      <c r="AO647" s="35"/>
    </row>
    <row r="648" spans="1:41" ht="13">
      <c r="A648" s="71"/>
      <c r="B648" s="72"/>
      <c r="AA648" s="35"/>
      <c r="AB648" s="35"/>
      <c r="AC648" s="35"/>
      <c r="AD648" s="35"/>
      <c r="AE648" s="35"/>
      <c r="AF648" s="35"/>
      <c r="AG648" s="35"/>
      <c r="AH648" s="35"/>
      <c r="AI648" s="35"/>
      <c r="AJ648" s="35"/>
      <c r="AK648" s="35"/>
      <c r="AL648" s="35"/>
      <c r="AM648" s="35"/>
      <c r="AN648" s="35"/>
      <c r="AO648" s="35"/>
    </row>
    <row r="649" spans="1:41" ht="13">
      <c r="A649" s="71"/>
      <c r="B649" s="72"/>
      <c r="AA649" s="35"/>
      <c r="AB649" s="35"/>
      <c r="AC649" s="35"/>
      <c r="AD649" s="35"/>
      <c r="AE649" s="35"/>
      <c r="AF649" s="35"/>
      <c r="AG649" s="35"/>
      <c r="AH649" s="35"/>
      <c r="AI649" s="35"/>
      <c r="AJ649" s="35"/>
      <c r="AK649" s="35"/>
      <c r="AL649" s="35"/>
      <c r="AM649" s="35"/>
      <c r="AN649" s="35"/>
      <c r="AO649" s="35"/>
    </row>
    <row r="650" spans="1:41" ht="13">
      <c r="A650" s="71"/>
      <c r="B650" s="72"/>
      <c r="AA650" s="35"/>
      <c r="AB650" s="35"/>
      <c r="AC650" s="35"/>
      <c r="AD650" s="35"/>
      <c r="AE650" s="35"/>
      <c r="AF650" s="35"/>
      <c r="AG650" s="35"/>
      <c r="AH650" s="35"/>
      <c r="AI650" s="35"/>
      <c r="AJ650" s="35"/>
      <c r="AK650" s="35"/>
      <c r="AL650" s="35"/>
      <c r="AM650" s="35"/>
      <c r="AN650" s="35"/>
      <c r="AO650" s="35"/>
    </row>
    <row r="651" spans="1:41" ht="13">
      <c r="A651" s="71"/>
      <c r="B651" s="72"/>
      <c r="AA651" s="35"/>
      <c r="AB651" s="35"/>
      <c r="AC651" s="35"/>
      <c r="AD651" s="35"/>
      <c r="AE651" s="35"/>
      <c r="AF651" s="35"/>
      <c r="AG651" s="35"/>
      <c r="AH651" s="35"/>
      <c r="AI651" s="35"/>
      <c r="AJ651" s="35"/>
      <c r="AK651" s="35"/>
      <c r="AL651" s="35"/>
      <c r="AM651" s="35"/>
      <c r="AN651" s="35"/>
      <c r="AO651" s="35"/>
    </row>
    <row r="652" spans="1:41" ht="13">
      <c r="A652" s="71"/>
      <c r="B652" s="72"/>
      <c r="AA652" s="35"/>
      <c r="AB652" s="35"/>
      <c r="AC652" s="35"/>
      <c r="AD652" s="35"/>
      <c r="AE652" s="35"/>
      <c r="AF652" s="35"/>
      <c r="AG652" s="35"/>
      <c r="AH652" s="35"/>
      <c r="AI652" s="35"/>
      <c r="AJ652" s="35"/>
      <c r="AK652" s="35"/>
      <c r="AL652" s="35"/>
      <c r="AM652" s="35"/>
      <c r="AN652" s="35"/>
      <c r="AO652" s="35"/>
    </row>
    <row r="653" spans="1:41" ht="13">
      <c r="A653" s="71"/>
      <c r="B653" s="72"/>
      <c r="AA653" s="35"/>
      <c r="AB653" s="35"/>
      <c r="AC653" s="35"/>
      <c r="AD653" s="35"/>
      <c r="AE653" s="35"/>
      <c r="AF653" s="35"/>
      <c r="AG653" s="35"/>
      <c r="AH653" s="35"/>
      <c r="AI653" s="35"/>
      <c r="AJ653" s="35"/>
      <c r="AK653" s="35"/>
      <c r="AL653" s="35"/>
      <c r="AM653" s="35"/>
      <c r="AN653" s="35"/>
      <c r="AO653" s="35"/>
    </row>
    <row r="654" spans="1:41" ht="13">
      <c r="A654" s="71"/>
      <c r="B654" s="72"/>
      <c r="AA654" s="35"/>
      <c r="AB654" s="35"/>
      <c r="AC654" s="35"/>
      <c r="AD654" s="35"/>
      <c r="AE654" s="35"/>
      <c r="AF654" s="35"/>
      <c r="AG654" s="35"/>
      <c r="AH654" s="35"/>
      <c r="AI654" s="35"/>
      <c r="AJ654" s="35"/>
      <c r="AK654" s="35"/>
      <c r="AL654" s="35"/>
      <c r="AM654" s="35"/>
      <c r="AN654" s="35"/>
      <c r="AO654" s="35"/>
    </row>
    <row r="655" spans="1:41" ht="13">
      <c r="A655" s="71"/>
      <c r="B655" s="72"/>
      <c r="AA655" s="35"/>
      <c r="AB655" s="35"/>
      <c r="AC655" s="35"/>
      <c r="AD655" s="35"/>
      <c r="AE655" s="35"/>
      <c r="AF655" s="35"/>
      <c r="AG655" s="35"/>
      <c r="AH655" s="35"/>
      <c r="AI655" s="35"/>
      <c r="AJ655" s="35"/>
      <c r="AK655" s="35"/>
      <c r="AL655" s="35"/>
      <c r="AM655" s="35"/>
      <c r="AN655" s="35"/>
      <c r="AO655" s="35"/>
    </row>
    <row r="656" spans="1:41" ht="13">
      <c r="A656" s="71"/>
      <c r="B656" s="72"/>
      <c r="AA656" s="35"/>
      <c r="AB656" s="35"/>
      <c r="AC656" s="35"/>
      <c r="AD656" s="35"/>
      <c r="AE656" s="35"/>
      <c r="AF656" s="35"/>
      <c r="AG656" s="35"/>
      <c r="AH656" s="35"/>
      <c r="AI656" s="35"/>
      <c r="AJ656" s="35"/>
      <c r="AK656" s="35"/>
      <c r="AL656" s="35"/>
      <c r="AM656" s="35"/>
      <c r="AN656" s="35"/>
      <c r="AO656" s="35"/>
    </row>
    <row r="657" spans="1:41" ht="13">
      <c r="A657" s="71"/>
      <c r="B657" s="72"/>
      <c r="AA657" s="35"/>
      <c r="AB657" s="35"/>
      <c r="AC657" s="35"/>
      <c r="AD657" s="35"/>
      <c r="AE657" s="35"/>
      <c r="AF657" s="35"/>
      <c r="AG657" s="35"/>
      <c r="AH657" s="35"/>
      <c r="AI657" s="35"/>
      <c r="AJ657" s="35"/>
      <c r="AK657" s="35"/>
      <c r="AL657" s="35"/>
      <c r="AM657" s="35"/>
      <c r="AN657" s="35"/>
      <c r="AO657" s="35"/>
    </row>
    <row r="658" spans="1:41" ht="13">
      <c r="A658" s="71"/>
      <c r="B658" s="72"/>
      <c r="AA658" s="35"/>
      <c r="AB658" s="35"/>
      <c r="AC658" s="35"/>
      <c r="AD658" s="35"/>
      <c r="AE658" s="35"/>
      <c r="AF658" s="35"/>
      <c r="AG658" s="35"/>
      <c r="AH658" s="35"/>
      <c r="AI658" s="35"/>
      <c r="AJ658" s="35"/>
      <c r="AK658" s="35"/>
      <c r="AL658" s="35"/>
      <c r="AM658" s="35"/>
      <c r="AN658" s="35"/>
      <c r="AO658" s="35"/>
    </row>
    <row r="659" spans="1:41" ht="13">
      <c r="A659" s="71"/>
      <c r="B659" s="72"/>
      <c r="AA659" s="35"/>
      <c r="AB659" s="35"/>
      <c r="AC659" s="35"/>
      <c r="AD659" s="35"/>
      <c r="AE659" s="35"/>
      <c r="AF659" s="35"/>
      <c r="AG659" s="35"/>
      <c r="AH659" s="35"/>
      <c r="AI659" s="35"/>
      <c r="AJ659" s="35"/>
      <c r="AK659" s="35"/>
      <c r="AL659" s="35"/>
      <c r="AM659" s="35"/>
      <c r="AN659" s="35"/>
      <c r="AO659" s="35"/>
    </row>
    <row r="660" spans="1:41" ht="13">
      <c r="A660" s="71"/>
      <c r="B660" s="72"/>
      <c r="AA660" s="35"/>
      <c r="AB660" s="35"/>
      <c r="AC660" s="35"/>
      <c r="AD660" s="35"/>
      <c r="AE660" s="35"/>
      <c r="AF660" s="35"/>
      <c r="AG660" s="35"/>
      <c r="AH660" s="35"/>
      <c r="AI660" s="35"/>
      <c r="AJ660" s="35"/>
      <c r="AK660" s="35"/>
      <c r="AL660" s="35"/>
      <c r="AM660" s="35"/>
      <c r="AN660" s="35"/>
      <c r="AO660" s="35"/>
    </row>
    <row r="661" spans="1:41" ht="13">
      <c r="A661" s="71"/>
      <c r="B661" s="72"/>
      <c r="AA661" s="35"/>
      <c r="AB661" s="35"/>
      <c r="AC661" s="35"/>
      <c r="AD661" s="35"/>
      <c r="AE661" s="35"/>
      <c r="AF661" s="35"/>
      <c r="AG661" s="35"/>
      <c r="AH661" s="35"/>
      <c r="AI661" s="35"/>
      <c r="AJ661" s="35"/>
      <c r="AK661" s="35"/>
      <c r="AL661" s="35"/>
      <c r="AM661" s="35"/>
      <c r="AN661" s="35"/>
      <c r="AO661" s="35"/>
    </row>
    <row r="662" spans="1:41" ht="13">
      <c r="A662" s="71"/>
      <c r="B662" s="72"/>
      <c r="AA662" s="35"/>
      <c r="AB662" s="35"/>
      <c r="AC662" s="35"/>
      <c r="AD662" s="35"/>
      <c r="AE662" s="35"/>
      <c r="AF662" s="35"/>
      <c r="AG662" s="35"/>
      <c r="AH662" s="35"/>
      <c r="AI662" s="35"/>
      <c r="AJ662" s="35"/>
      <c r="AK662" s="35"/>
      <c r="AL662" s="35"/>
      <c r="AM662" s="35"/>
      <c r="AN662" s="35"/>
      <c r="AO662" s="35"/>
    </row>
    <row r="663" spans="1:41" ht="13">
      <c r="A663" s="71"/>
      <c r="B663" s="72"/>
      <c r="AA663" s="35"/>
      <c r="AB663" s="35"/>
      <c r="AC663" s="35"/>
      <c r="AD663" s="35"/>
      <c r="AE663" s="35"/>
      <c r="AF663" s="35"/>
      <c r="AG663" s="35"/>
      <c r="AH663" s="35"/>
      <c r="AI663" s="35"/>
      <c r="AJ663" s="35"/>
      <c r="AK663" s="35"/>
      <c r="AL663" s="35"/>
      <c r="AM663" s="35"/>
      <c r="AN663" s="35"/>
      <c r="AO663" s="35"/>
    </row>
    <row r="664" spans="1:41" ht="13">
      <c r="A664" s="71"/>
      <c r="B664" s="72"/>
      <c r="AA664" s="35"/>
      <c r="AB664" s="35"/>
      <c r="AC664" s="35"/>
      <c r="AD664" s="35"/>
      <c r="AE664" s="35"/>
      <c r="AF664" s="35"/>
      <c r="AG664" s="35"/>
      <c r="AH664" s="35"/>
      <c r="AI664" s="35"/>
      <c r="AJ664" s="35"/>
      <c r="AK664" s="35"/>
      <c r="AL664" s="35"/>
      <c r="AM664" s="35"/>
      <c r="AN664" s="35"/>
      <c r="AO664" s="35"/>
    </row>
    <row r="665" spans="1:41" ht="13">
      <c r="A665" s="71"/>
      <c r="B665" s="72"/>
      <c r="AA665" s="35"/>
      <c r="AB665" s="35"/>
      <c r="AC665" s="35"/>
      <c r="AD665" s="35"/>
      <c r="AE665" s="35"/>
      <c r="AF665" s="35"/>
      <c r="AG665" s="35"/>
      <c r="AH665" s="35"/>
      <c r="AI665" s="35"/>
      <c r="AJ665" s="35"/>
      <c r="AK665" s="35"/>
      <c r="AL665" s="35"/>
      <c r="AM665" s="35"/>
      <c r="AN665" s="35"/>
      <c r="AO665" s="35"/>
    </row>
    <row r="666" spans="1:41" ht="13">
      <c r="A666" s="71"/>
      <c r="B666" s="72"/>
      <c r="AA666" s="35"/>
      <c r="AB666" s="35"/>
      <c r="AC666" s="35"/>
      <c r="AD666" s="35"/>
      <c r="AE666" s="35"/>
      <c r="AF666" s="35"/>
      <c r="AG666" s="35"/>
      <c r="AH666" s="35"/>
      <c r="AI666" s="35"/>
      <c r="AJ666" s="35"/>
      <c r="AK666" s="35"/>
      <c r="AL666" s="35"/>
      <c r="AM666" s="35"/>
      <c r="AN666" s="35"/>
      <c r="AO666" s="35"/>
    </row>
    <row r="667" spans="1:41" ht="13">
      <c r="A667" s="71"/>
      <c r="B667" s="72"/>
      <c r="AA667" s="35"/>
      <c r="AB667" s="35"/>
      <c r="AC667" s="35"/>
      <c r="AD667" s="35"/>
      <c r="AE667" s="35"/>
      <c r="AF667" s="35"/>
      <c r="AG667" s="35"/>
      <c r="AH667" s="35"/>
      <c r="AI667" s="35"/>
      <c r="AJ667" s="35"/>
      <c r="AK667" s="35"/>
      <c r="AL667" s="35"/>
      <c r="AM667" s="35"/>
      <c r="AN667" s="35"/>
      <c r="AO667" s="35"/>
    </row>
    <row r="668" spans="1:41" ht="13">
      <c r="A668" s="71"/>
      <c r="B668" s="72"/>
      <c r="AA668" s="35"/>
      <c r="AB668" s="35"/>
      <c r="AC668" s="35"/>
      <c r="AD668" s="35"/>
      <c r="AE668" s="35"/>
      <c r="AF668" s="35"/>
      <c r="AG668" s="35"/>
      <c r="AH668" s="35"/>
      <c r="AI668" s="35"/>
      <c r="AJ668" s="35"/>
      <c r="AK668" s="35"/>
      <c r="AL668" s="35"/>
      <c r="AM668" s="35"/>
      <c r="AN668" s="35"/>
      <c r="AO668" s="35"/>
    </row>
    <row r="669" spans="1:41" ht="13">
      <c r="A669" s="71"/>
      <c r="B669" s="72"/>
      <c r="AA669" s="35"/>
      <c r="AB669" s="35"/>
      <c r="AC669" s="35"/>
      <c r="AD669" s="35"/>
      <c r="AE669" s="35"/>
      <c r="AF669" s="35"/>
      <c r="AG669" s="35"/>
      <c r="AH669" s="35"/>
      <c r="AI669" s="35"/>
      <c r="AJ669" s="35"/>
      <c r="AK669" s="35"/>
      <c r="AL669" s="35"/>
      <c r="AM669" s="35"/>
      <c r="AN669" s="35"/>
      <c r="AO669" s="35"/>
    </row>
    <row r="670" spans="1:41" ht="13">
      <c r="A670" s="71"/>
      <c r="B670" s="72"/>
      <c r="AA670" s="35"/>
      <c r="AB670" s="35"/>
      <c r="AC670" s="35"/>
      <c r="AD670" s="35"/>
      <c r="AE670" s="35"/>
      <c r="AF670" s="35"/>
      <c r="AG670" s="35"/>
      <c r="AH670" s="35"/>
      <c r="AI670" s="35"/>
      <c r="AJ670" s="35"/>
      <c r="AK670" s="35"/>
      <c r="AL670" s="35"/>
      <c r="AM670" s="35"/>
      <c r="AN670" s="35"/>
      <c r="AO670" s="35"/>
    </row>
    <row r="671" spans="1:41" ht="13">
      <c r="A671" s="71"/>
      <c r="B671" s="72"/>
      <c r="AA671" s="35"/>
      <c r="AB671" s="35"/>
      <c r="AC671" s="35"/>
      <c r="AD671" s="35"/>
      <c r="AE671" s="35"/>
      <c r="AF671" s="35"/>
      <c r="AG671" s="35"/>
      <c r="AH671" s="35"/>
      <c r="AI671" s="35"/>
      <c r="AJ671" s="35"/>
      <c r="AK671" s="35"/>
      <c r="AL671" s="35"/>
      <c r="AM671" s="35"/>
      <c r="AN671" s="35"/>
      <c r="AO671" s="35"/>
    </row>
    <row r="672" spans="1:41" ht="13">
      <c r="A672" s="71"/>
      <c r="B672" s="72"/>
      <c r="AA672" s="35"/>
      <c r="AB672" s="35"/>
      <c r="AC672" s="35"/>
      <c r="AD672" s="35"/>
      <c r="AE672" s="35"/>
      <c r="AF672" s="35"/>
      <c r="AG672" s="35"/>
      <c r="AH672" s="35"/>
      <c r="AI672" s="35"/>
      <c r="AJ672" s="35"/>
      <c r="AK672" s="35"/>
      <c r="AL672" s="35"/>
      <c r="AM672" s="35"/>
      <c r="AN672" s="35"/>
      <c r="AO672" s="35"/>
    </row>
    <row r="673" spans="1:41" ht="13">
      <c r="A673" s="71"/>
      <c r="B673" s="72"/>
      <c r="AA673" s="35"/>
      <c r="AB673" s="35"/>
      <c r="AC673" s="35"/>
      <c r="AD673" s="35"/>
      <c r="AE673" s="35"/>
      <c r="AF673" s="35"/>
      <c r="AG673" s="35"/>
      <c r="AH673" s="35"/>
      <c r="AI673" s="35"/>
      <c r="AJ673" s="35"/>
      <c r="AK673" s="35"/>
      <c r="AL673" s="35"/>
      <c r="AM673" s="35"/>
      <c r="AN673" s="35"/>
      <c r="AO673" s="35"/>
    </row>
    <row r="674" spans="1:41" ht="13">
      <c r="A674" s="71"/>
      <c r="B674" s="72"/>
      <c r="AA674" s="35"/>
      <c r="AB674" s="35"/>
      <c r="AC674" s="35"/>
      <c r="AD674" s="35"/>
      <c r="AE674" s="35"/>
      <c r="AF674" s="35"/>
      <c r="AG674" s="35"/>
      <c r="AH674" s="35"/>
      <c r="AI674" s="35"/>
      <c r="AJ674" s="35"/>
      <c r="AK674" s="35"/>
      <c r="AL674" s="35"/>
      <c r="AM674" s="35"/>
      <c r="AN674" s="35"/>
      <c r="AO674" s="35"/>
    </row>
    <row r="675" spans="1:41" ht="13">
      <c r="A675" s="71"/>
      <c r="B675" s="72"/>
      <c r="AA675" s="35"/>
      <c r="AB675" s="35"/>
      <c r="AC675" s="35"/>
      <c r="AD675" s="35"/>
      <c r="AE675" s="35"/>
      <c r="AF675" s="35"/>
      <c r="AG675" s="35"/>
      <c r="AH675" s="35"/>
      <c r="AI675" s="35"/>
      <c r="AJ675" s="35"/>
      <c r="AK675" s="35"/>
      <c r="AL675" s="35"/>
      <c r="AM675" s="35"/>
      <c r="AN675" s="35"/>
      <c r="AO675" s="35"/>
    </row>
    <row r="676" spans="1:41" ht="13">
      <c r="A676" s="71"/>
      <c r="B676" s="72"/>
      <c r="AA676" s="35"/>
      <c r="AB676" s="35"/>
      <c r="AC676" s="35"/>
      <c r="AD676" s="35"/>
      <c r="AE676" s="35"/>
      <c r="AF676" s="35"/>
      <c r="AG676" s="35"/>
      <c r="AH676" s="35"/>
      <c r="AI676" s="35"/>
      <c r="AJ676" s="35"/>
      <c r="AK676" s="35"/>
      <c r="AL676" s="35"/>
      <c r="AM676" s="35"/>
      <c r="AN676" s="35"/>
      <c r="AO676" s="35"/>
    </row>
    <row r="677" spans="1:41" ht="13">
      <c r="A677" s="71"/>
      <c r="B677" s="72"/>
      <c r="AA677" s="35"/>
      <c r="AB677" s="35"/>
      <c r="AC677" s="35"/>
      <c r="AD677" s="35"/>
      <c r="AE677" s="35"/>
      <c r="AF677" s="35"/>
      <c r="AG677" s="35"/>
      <c r="AH677" s="35"/>
      <c r="AI677" s="35"/>
      <c r="AJ677" s="35"/>
      <c r="AK677" s="35"/>
      <c r="AL677" s="35"/>
      <c r="AM677" s="35"/>
      <c r="AN677" s="35"/>
      <c r="AO677" s="35"/>
    </row>
    <row r="678" spans="1:41" ht="13">
      <c r="A678" s="71"/>
      <c r="B678" s="72"/>
      <c r="AA678" s="35"/>
      <c r="AB678" s="35"/>
      <c r="AC678" s="35"/>
      <c r="AD678" s="35"/>
      <c r="AE678" s="35"/>
      <c r="AF678" s="35"/>
      <c r="AG678" s="35"/>
      <c r="AH678" s="35"/>
      <c r="AI678" s="35"/>
      <c r="AJ678" s="35"/>
      <c r="AK678" s="35"/>
      <c r="AL678" s="35"/>
      <c r="AM678" s="35"/>
      <c r="AN678" s="35"/>
      <c r="AO678" s="35"/>
    </row>
    <row r="679" spans="1:41" ht="13">
      <c r="A679" s="71"/>
      <c r="B679" s="72"/>
      <c r="AA679" s="35"/>
      <c r="AB679" s="35"/>
      <c r="AC679" s="35"/>
      <c r="AD679" s="35"/>
      <c r="AE679" s="35"/>
      <c r="AF679" s="35"/>
      <c r="AG679" s="35"/>
      <c r="AH679" s="35"/>
      <c r="AI679" s="35"/>
      <c r="AJ679" s="35"/>
      <c r="AK679" s="35"/>
      <c r="AL679" s="35"/>
      <c r="AM679" s="35"/>
      <c r="AN679" s="35"/>
      <c r="AO679" s="35"/>
    </row>
    <row r="680" spans="1:41" ht="13">
      <c r="A680" s="71"/>
      <c r="B680" s="72"/>
      <c r="AA680" s="35"/>
      <c r="AB680" s="35"/>
      <c r="AC680" s="35"/>
      <c r="AD680" s="35"/>
      <c r="AE680" s="35"/>
      <c r="AF680" s="35"/>
      <c r="AG680" s="35"/>
      <c r="AH680" s="35"/>
      <c r="AI680" s="35"/>
      <c r="AJ680" s="35"/>
      <c r="AK680" s="35"/>
      <c r="AL680" s="35"/>
      <c r="AM680" s="35"/>
      <c r="AN680" s="35"/>
      <c r="AO680" s="35"/>
    </row>
    <row r="681" spans="1:41" ht="13">
      <c r="A681" s="71"/>
      <c r="B681" s="72"/>
      <c r="AA681" s="35"/>
      <c r="AB681" s="35"/>
      <c r="AC681" s="35"/>
      <c r="AD681" s="35"/>
      <c r="AE681" s="35"/>
      <c r="AF681" s="35"/>
      <c r="AG681" s="35"/>
      <c r="AH681" s="35"/>
      <c r="AI681" s="35"/>
      <c r="AJ681" s="35"/>
      <c r="AK681" s="35"/>
      <c r="AL681" s="35"/>
      <c r="AM681" s="35"/>
      <c r="AN681" s="35"/>
      <c r="AO681" s="35"/>
    </row>
    <row r="682" spans="1:41" ht="13">
      <c r="A682" s="71"/>
      <c r="B682" s="72"/>
      <c r="AA682" s="35"/>
      <c r="AB682" s="35"/>
      <c r="AC682" s="35"/>
      <c r="AD682" s="35"/>
      <c r="AE682" s="35"/>
      <c r="AF682" s="35"/>
      <c r="AG682" s="35"/>
      <c r="AH682" s="35"/>
      <c r="AI682" s="35"/>
      <c r="AJ682" s="35"/>
      <c r="AK682" s="35"/>
      <c r="AL682" s="35"/>
      <c r="AM682" s="35"/>
      <c r="AN682" s="35"/>
      <c r="AO682" s="35"/>
    </row>
    <row r="683" spans="1:41" ht="13">
      <c r="A683" s="71"/>
      <c r="B683" s="72"/>
      <c r="AA683" s="35"/>
      <c r="AB683" s="35"/>
      <c r="AC683" s="35"/>
      <c r="AD683" s="35"/>
      <c r="AE683" s="35"/>
      <c r="AF683" s="35"/>
      <c r="AG683" s="35"/>
      <c r="AH683" s="35"/>
      <c r="AI683" s="35"/>
      <c r="AJ683" s="35"/>
      <c r="AK683" s="35"/>
      <c r="AL683" s="35"/>
      <c r="AM683" s="35"/>
      <c r="AN683" s="35"/>
      <c r="AO683" s="35"/>
    </row>
    <row r="684" spans="1:41" ht="13">
      <c r="A684" s="71"/>
      <c r="B684" s="72"/>
      <c r="AA684" s="35"/>
      <c r="AB684" s="35"/>
      <c r="AC684" s="35"/>
      <c r="AD684" s="35"/>
      <c r="AE684" s="35"/>
      <c r="AF684" s="35"/>
      <c r="AG684" s="35"/>
      <c r="AH684" s="35"/>
      <c r="AI684" s="35"/>
      <c r="AJ684" s="35"/>
      <c r="AK684" s="35"/>
      <c r="AL684" s="35"/>
      <c r="AM684" s="35"/>
      <c r="AN684" s="35"/>
      <c r="AO684" s="35"/>
    </row>
    <row r="685" spans="1:41" ht="13">
      <c r="A685" s="71"/>
      <c r="B685" s="72"/>
      <c r="AA685" s="35"/>
      <c r="AB685" s="35"/>
      <c r="AC685" s="35"/>
      <c r="AD685" s="35"/>
      <c r="AE685" s="35"/>
      <c r="AF685" s="35"/>
      <c r="AG685" s="35"/>
      <c r="AH685" s="35"/>
      <c r="AI685" s="35"/>
      <c r="AJ685" s="35"/>
      <c r="AK685" s="35"/>
      <c r="AL685" s="35"/>
      <c r="AM685" s="35"/>
      <c r="AN685" s="35"/>
      <c r="AO685" s="35"/>
    </row>
    <row r="686" spans="1:41" ht="13">
      <c r="A686" s="71"/>
      <c r="B686" s="72"/>
      <c r="AA686" s="35"/>
      <c r="AB686" s="35"/>
      <c r="AC686" s="35"/>
      <c r="AD686" s="35"/>
      <c r="AE686" s="35"/>
      <c r="AF686" s="35"/>
      <c r="AG686" s="35"/>
      <c r="AH686" s="35"/>
      <c r="AI686" s="35"/>
      <c r="AJ686" s="35"/>
      <c r="AK686" s="35"/>
      <c r="AL686" s="35"/>
      <c r="AM686" s="35"/>
      <c r="AN686" s="35"/>
      <c r="AO686" s="35"/>
    </row>
    <row r="687" spans="1:41" ht="13">
      <c r="A687" s="71"/>
      <c r="B687" s="72"/>
      <c r="AA687" s="35"/>
      <c r="AB687" s="35"/>
      <c r="AC687" s="35"/>
      <c r="AD687" s="35"/>
      <c r="AE687" s="35"/>
      <c r="AF687" s="35"/>
      <c r="AG687" s="35"/>
      <c r="AH687" s="35"/>
      <c r="AI687" s="35"/>
      <c r="AJ687" s="35"/>
      <c r="AK687" s="35"/>
      <c r="AL687" s="35"/>
      <c r="AM687" s="35"/>
      <c r="AN687" s="35"/>
      <c r="AO687" s="35"/>
    </row>
    <row r="688" spans="1:41" ht="13">
      <c r="A688" s="71"/>
      <c r="B688" s="72"/>
      <c r="AA688" s="35"/>
      <c r="AB688" s="35"/>
      <c r="AC688" s="35"/>
      <c r="AD688" s="35"/>
      <c r="AE688" s="35"/>
      <c r="AF688" s="35"/>
      <c r="AG688" s="35"/>
      <c r="AH688" s="35"/>
      <c r="AI688" s="35"/>
      <c r="AJ688" s="35"/>
      <c r="AK688" s="35"/>
      <c r="AL688" s="35"/>
      <c r="AM688" s="35"/>
      <c r="AN688" s="35"/>
      <c r="AO688" s="35"/>
    </row>
    <row r="689" spans="1:41" ht="13">
      <c r="A689" s="71"/>
      <c r="B689" s="72"/>
      <c r="AA689" s="35"/>
      <c r="AB689" s="35"/>
      <c r="AC689" s="35"/>
      <c r="AD689" s="35"/>
      <c r="AE689" s="35"/>
      <c r="AF689" s="35"/>
      <c r="AG689" s="35"/>
      <c r="AH689" s="35"/>
      <c r="AI689" s="35"/>
      <c r="AJ689" s="35"/>
      <c r="AK689" s="35"/>
      <c r="AL689" s="35"/>
      <c r="AM689" s="35"/>
      <c r="AN689" s="35"/>
      <c r="AO689" s="35"/>
    </row>
    <row r="690" spans="1:41" ht="13">
      <c r="A690" s="71"/>
      <c r="B690" s="72"/>
      <c r="AA690" s="35"/>
      <c r="AB690" s="35"/>
      <c r="AC690" s="35"/>
      <c r="AD690" s="35"/>
      <c r="AE690" s="35"/>
      <c r="AF690" s="35"/>
      <c r="AG690" s="35"/>
      <c r="AH690" s="35"/>
      <c r="AI690" s="35"/>
      <c r="AJ690" s="35"/>
      <c r="AK690" s="35"/>
      <c r="AL690" s="35"/>
      <c r="AM690" s="35"/>
      <c r="AN690" s="35"/>
      <c r="AO690" s="35"/>
    </row>
    <row r="691" spans="1:41" ht="13">
      <c r="A691" s="71"/>
      <c r="B691" s="72"/>
      <c r="AA691" s="35"/>
      <c r="AB691" s="35"/>
      <c r="AC691" s="35"/>
      <c r="AD691" s="35"/>
      <c r="AE691" s="35"/>
      <c r="AF691" s="35"/>
      <c r="AG691" s="35"/>
      <c r="AH691" s="35"/>
      <c r="AI691" s="35"/>
      <c r="AJ691" s="35"/>
      <c r="AK691" s="35"/>
      <c r="AL691" s="35"/>
      <c r="AM691" s="35"/>
      <c r="AN691" s="35"/>
      <c r="AO691" s="35"/>
    </row>
    <row r="692" spans="1:41" ht="13">
      <c r="A692" s="71"/>
      <c r="B692" s="72"/>
      <c r="AA692" s="35"/>
      <c r="AB692" s="35"/>
      <c r="AC692" s="35"/>
      <c r="AD692" s="35"/>
      <c r="AE692" s="35"/>
      <c r="AF692" s="35"/>
      <c r="AG692" s="35"/>
      <c r="AH692" s="35"/>
      <c r="AI692" s="35"/>
      <c r="AJ692" s="35"/>
      <c r="AK692" s="35"/>
      <c r="AL692" s="35"/>
      <c r="AM692" s="35"/>
      <c r="AN692" s="35"/>
      <c r="AO692" s="35"/>
    </row>
    <row r="693" spans="1:41" ht="13">
      <c r="A693" s="71"/>
      <c r="B693" s="72"/>
      <c r="AA693" s="35"/>
      <c r="AB693" s="35"/>
      <c r="AC693" s="35"/>
      <c r="AD693" s="35"/>
      <c r="AE693" s="35"/>
      <c r="AF693" s="35"/>
      <c r="AG693" s="35"/>
      <c r="AH693" s="35"/>
      <c r="AI693" s="35"/>
      <c r="AJ693" s="35"/>
      <c r="AK693" s="35"/>
      <c r="AL693" s="35"/>
      <c r="AM693" s="35"/>
      <c r="AN693" s="35"/>
      <c r="AO693" s="35"/>
    </row>
    <row r="694" spans="1:41" ht="13">
      <c r="A694" s="71"/>
      <c r="B694" s="72"/>
      <c r="AA694" s="35"/>
      <c r="AB694" s="35"/>
      <c r="AC694" s="35"/>
      <c r="AD694" s="35"/>
      <c r="AE694" s="35"/>
      <c r="AF694" s="35"/>
      <c r="AG694" s="35"/>
      <c r="AH694" s="35"/>
      <c r="AI694" s="35"/>
      <c r="AJ694" s="35"/>
      <c r="AK694" s="35"/>
      <c r="AL694" s="35"/>
      <c r="AM694" s="35"/>
      <c r="AN694" s="35"/>
      <c r="AO694" s="35"/>
    </row>
    <row r="695" spans="1:41" ht="13">
      <c r="A695" s="71"/>
      <c r="B695" s="72"/>
      <c r="AA695" s="35"/>
      <c r="AB695" s="35"/>
      <c r="AC695" s="35"/>
      <c r="AD695" s="35"/>
      <c r="AE695" s="35"/>
      <c r="AF695" s="35"/>
      <c r="AG695" s="35"/>
      <c r="AH695" s="35"/>
      <c r="AI695" s="35"/>
      <c r="AJ695" s="35"/>
      <c r="AK695" s="35"/>
      <c r="AL695" s="35"/>
      <c r="AM695" s="35"/>
      <c r="AN695" s="35"/>
      <c r="AO695" s="35"/>
    </row>
    <row r="696" spans="1:41" ht="13">
      <c r="A696" s="71"/>
      <c r="B696" s="72"/>
      <c r="AA696" s="35"/>
      <c r="AB696" s="35"/>
      <c r="AC696" s="35"/>
      <c r="AD696" s="35"/>
      <c r="AE696" s="35"/>
      <c r="AF696" s="35"/>
      <c r="AG696" s="35"/>
      <c r="AH696" s="35"/>
      <c r="AI696" s="35"/>
      <c r="AJ696" s="35"/>
      <c r="AK696" s="35"/>
      <c r="AL696" s="35"/>
      <c r="AM696" s="35"/>
      <c r="AN696" s="35"/>
      <c r="AO696" s="35"/>
    </row>
    <row r="697" spans="1:41" ht="13">
      <c r="A697" s="71"/>
      <c r="B697" s="72"/>
      <c r="AA697" s="35"/>
      <c r="AB697" s="35"/>
      <c r="AC697" s="35"/>
      <c r="AD697" s="35"/>
      <c r="AE697" s="35"/>
      <c r="AF697" s="35"/>
      <c r="AG697" s="35"/>
      <c r="AH697" s="35"/>
      <c r="AI697" s="35"/>
      <c r="AJ697" s="35"/>
      <c r="AK697" s="35"/>
      <c r="AL697" s="35"/>
      <c r="AM697" s="35"/>
      <c r="AN697" s="35"/>
      <c r="AO697" s="35"/>
    </row>
    <row r="698" spans="1:41" ht="13">
      <c r="A698" s="71"/>
      <c r="B698" s="72"/>
      <c r="AA698" s="35"/>
      <c r="AB698" s="35"/>
      <c r="AC698" s="35"/>
      <c r="AD698" s="35"/>
      <c r="AE698" s="35"/>
      <c r="AF698" s="35"/>
      <c r="AG698" s="35"/>
      <c r="AH698" s="35"/>
      <c r="AI698" s="35"/>
      <c r="AJ698" s="35"/>
      <c r="AK698" s="35"/>
      <c r="AL698" s="35"/>
      <c r="AM698" s="35"/>
      <c r="AN698" s="35"/>
      <c r="AO698" s="35"/>
    </row>
    <row r="699" spans="1:41" ht="13">
      <c r="A699" s="71"/>
      <c r="B699" s="72"/>
      <c r="AA699" s="35"/>
      <c r="AB699" s="35"/>
      <c r="AC699" s="35"/>
      <c r="AD699" s="35"/>
      <c r="AE699" s="35"/>
      <c r="AF699" s="35"/>
      <c r="AG699" s="35"/>
      <c r="AH699" s="35"/>
      <c r="AI699" s="35"/>
      <c r="AJ699" s="35"/>
      <c r="AK699" s="35"/>
      <c r="AL699" s="35"/>
      <c r="AM699" s="35"/>
      <c r="AN699" s="35"/>
      <c r="AO699" s="35"/>
    </row>
    <row r="700" spans="1:41" ht="13">
      <c r="A700" s="71"/>
      <c r="B700" s="72"/>
      <c r="AA700" s="35"/>
      <c r="AB700" s="35"/>
      <c r="AC700" s="35"/>
      <c r="AD700" s="35"/>
      <c r="AE700" s="35"/>
      <c r="AF700" s="35"/>
      <c r="AG700" s="35"/>
      <c r="AH700" s="35"/>
      <c r="AI700" s="35"/>
      <c r="AJ700" s="35"/>
      <c r="AK700" s="35"/>
      <c r="AL700" s="35"/>
      <c r="AM700" s="35"/>
      <c r="AN700" s="35"/>
      <c r="AO700" s="35"/>
    </row>
    <row r="701" spans="1:41" ht="13">
      <c r="A701" s="71"/>
      <c r="B701" s="72"/>
      <c r="AA701" s="35"/>
      <c r="AB701" s="35"/>
      <c r="AC701" s="35"/>
      <c r="AD701" s="35"/>
      <c r="AE701" s="35"/>
      <c r="AF701" s="35"/>
      <c r="AG701" s="35"/>
      <c r="AH701" s="35"/>
      <c r="AI701" s="35"/>
      <c r="AJ701" s="35"/>
      <c r="AK701" s="35"/>
      <c r="AL701" s="35"/>
      <c r="AM701" s="35"/>
      <c r="AN701" s="35"/>
      <c r="AO701" s="35"/>
    </row>
    <row r="702" spans="1:41" ht="13">
      <c r="A702" s="71"/>
      <c r="B702" s="72"/>
      <c r="AA702" s="35"/>
      <c r="AB702" s="35"/>
      <c r="AC702" s="35"/>
      <c r="AD702" s="35"/>
      <c r="AE702" s="35"/>
      <c r="AF702" s="35"/>
      <c r="AG702" s="35"/>
      <c r="AH702" s="35"/>
      <c r="AI702" s="35"/>
      <c r="AJ702" s="35"/>
      <c r="AK702" s="35"/>
      <c r="AL702" s="35"/>
      <c r="AM702" s="35"/>
      <c r="AN702" s="35"/>
      <c r="AO702" s="35"/>
    </row>
    <row r="703" spans="1:41" ht="13">
      <c r="A703" s="71"/>
      <c r="B703" s="72"/>
      <c r="AA703" s="35"/>
      <c r="AB703" s="35"/>
      <c r="AC703" s="35"/>
      <c r="AD703" s="35"/>
      <c r="AE703" s="35"/>
      <c r="AF703" s="35"/>
      <c r="AG703" s="35"/>
      <c r="AH703" s="35"/>
      <c r="AI703" s="35"/>
      <c r="AJ703" s="35"/>
      <c r="AK703" s="35"/>
      <c r="AL703" s="35"/>
      <c r="AM703" s="35"/>
      <c r="AN703" s="35"/>
      <c r="AO703" s="35"/>
    </row>
    <row r="704" spans="1:41" ht="13">
      <c r="A704" s="71"/>
      <c r="B704" s="72"/>
      <c r="AA704" s="35"/>
      <c r="AB704" s="35"/>
      <c r="AC704" s="35"/>
      <c r="AD704" s="35"/>
      <c r="AE704" s="35"/>
      <c r="AF704" s="35"/>
      <c r="AG704" s="35"/>
      <c r="AH704" s="35"/>
      <c r="AI704" s="35"/>
      <c r="AJ704" s="35"/>
      <c r="AK704" s="35"/>
      <c r="AL704" s="35"/>
      <c r="AM704" s="35"/>
      <c r="AN704" s="35"/>
      <c r="AO704" s="35"/>
    </row>
    <row r="705" spans="1:41" ht="13">
      <c r="A705" s="71"/>
      <c r="B705" s="72"/>
      <c r="AA705" s="35"/>
      <c r="AB705" s="35"/>
      <c r="AC705" s="35"/>
      <c r="AD705" s="35"/>
      <c r="AE705" s="35"/>
      <c r="AF705" s="35"/>
      <c r="AG705" s="35"/>
      <c r="AH705" s="35"/>
      <c r="AI705" s="35"/>
      <c r="AJ705" s="35"/>
      <c r="AK705" s="35"/>
      <c r="AL705" s="35"/>
      <c r="AM705" s="35"/>
      <c r="AN705" s="35"/>
      <c r="AO705" s="35"/>
    </row>
    <row r="706" spans="1:41" ht="13">
      <c r="A706" s="71"/>
      <c r="B706" s="72"/>
      <c r="AA706" s="35"/>
      <c r="AB706" s="35"/>
      <c r="AC706" s="35"/>
      <c r="AD706" s="35"/>
      <c r="AE706" s="35"/>
      <c r="AF706" s="35"/>
      <c r="AG706" s="35"/>
      <c r="AH706" s="35"/>
      <c r="AI706" s="35"/>
      <c r="AJ706" s="35"/>
      <c r="AK706" s="35"/>
      <c r="AL706" s="35"/>
      <c r="AM706" s="35"/>
      <c r="AN706" s="35"/>
      <c r="AO706" s="35"/>
    </row>
    <row r="707" spans="1:41" ht="13">
      <c r="A707" s="71"/>
      <c r="B707" s="72"/>
      <c r="AA707" s="35"/>
      <c r="AB707" s="35"/>
      <c r="AC707" s="35"/>
      <c r="AD707" s="35"/>
      <c r="AE707" s="35"/>
      <c r="AF707" s="35"/>
      <c r="AG707" s="35"/>
      <c r="AH707" s="35"/>
      <c r="AI707" s="35"/>
      <c r="AJ707" s="35"/>
      <c r="AK707" s="35"/>
      <c r="AL707" s="35"/>
      <c r="AM707" s="35"/>
      <c r="AN707" s="35"/>
      <c r="AO707" s="35"/>
    </row>
    <row r="708" spans="1:41" ht="13">
      <c r="A708" s="71"/>
      <c r="B708" s="72"/>
      <c r="AA708" s="35"/>
      <c r="AB708" s="35"/>
      <c r="AC708" s="35"/>
      <c r="AD708" s="35"/>
      <c r="AE708" s="35"/>
      <c r="AF708" s="35"/>
      <c r="AG708" s="35"/>
      <c r="AH708" s="35"/>
      <c r="AI708" s="35"/>
      <c r="AJ708" s="35"/>
      <c r="AK708" s="35"/>
      <c r="AL708" s="35"/>
      <c r="AM708" s="35"/>
      <c r="AN708" s="35"/>
      <c r="AO708" s="35"/>
    </row>
    <row r="709" spans="1:41" ht="13">
      <c r="A709" s="71"/>
      <c r="B709" s="72"/>
      <c r="AA709" s="35"/>
      <c r="AB709" s="35"/>
      <c r="AC709" s="35"/>
      <c r="AD709" s="35"/>
      <c r="AE709" s="35"/>
      <c r="AF709" s="35"/>
      <c r="AG709" s="35"/>
      <c r="AH709" s="35"/>
      <c r="AI709" s="35"/>
      <c r="AJ709" s="35"/>
      <c r="AK709" s="35"/>
      <c r="AL709" s="35"/>
      <c r="AM709" s="35"/>
      <c r="AN709" s="35"/>
      <c r="AO709" s="35"/>
    </row>
    <row r="710" spans="1:41" ht="13">
      <c r="A710" s="71"/>
      <c r="B710" s="72"/>
      <c r="AA710" s="35"/>
      <c r="AB710" s="35"/>
      <c r="AC710" s="35"/>
      <c r="AD710" s="35"/>
      <c r="AE710" s="35"/>
      <c r="AF710" s="35"/>
      <c r="AG710" s="35"/>
      <c r="AH710" s="35"/>
      <c r="AI710" s="35"/>
      <c r="AJ710" s="35"/>
      <c r="AK710" s="35"/>
      <c r="AL710" s="35"/>
      <c r="AM710" s="35"/>
      <c r="AN710" s="35"/>
      <c r="AO710" s="35"/>
    </row>
    <row r="711" spans="1:41" ht="13">
      <c r="A711" s="71"/>
      <c r="B711" s="72"/>
      <c r="AA711" s="35"/>
      <c r="AB711" s="35"/>
      <c r="AC711" s="35"/>
      <c r="AD711" s="35"/>
      <c r="AE711" s="35"/>
      <c r="AF711" s="35"/>
      <c r="AG711" s="35"/>
      <c r="AH711" s="35"/>
      <c r="AI711" s="35"/>
      <c r="AJ711" s="35"/>
      <c r="AK711" s="35"/>
      <c r="AL711" s="35"/>
      <c r="AM711" s="35"/>
      <c r="AN711" s="35"/>
      <c r="AO711" s="35"/>
    </row>
    <row r="712" spans="1:41" ht="13">
      <c r="A712" s="71"/>
      <c r="B712" s="72"/>
      <c r="AA712" s="35"/>
      <c r="AB712" s="35"/>
      <c r="AC712" s="35"/>
      <c r="AD712" s="35"/>
      <c r="AE712" s="35"/>
      <c r="AF712" s="35"/>
      <c r="AG712" s="35"/>
      <c r="AH712" s="35"/>
      <c r="AI712" s="35"/>
      <c r="AJ712" s="35"/>
      <c r="AK712" s="35"/>
      <c r="AL712" s="35"/>
      <c r="AM712" s="35"/>
      <c r="AN712" s="35"/>
      <c r="AO712" s="35"/>
    </row>
    <row r="713" spans="1:41" ht="13">
      <c r="A713" s="71"/>
      <c r="B713" s="72"/>
      <c r="AA713" s="35"/>
      <c r="AB713" s="35"/>
      <c r="AC713" s="35"/>
      <c r="AD713" s="35"/>
      <c r="AE713" s="35"/>
      <c r="AF713" s="35"/>
      <c r="AG713" s="35"/>
      <c r="AH713" s="35"/>
      <c r="AI713" s="35"/>
      <c r="AJ713" s="35"/>
      <c r="AK713" s="35"/>
      <c r="AL713" s="35"/>
      <c r="AM713" s="35"/>
      <c r="AN713" s="35"/>
      <c r="AO713" s="35"/>
    </row>
    <row r="714" spans="1:41" ht="13">
      <c r="A714" s="71"/>
      <c r="B714" s="72"/>
      <c r="AA714" s="35"/>
      <c r="AB714" s="35"/>
      <c r="AC714" s="35"/>
      <c r="AD714" s="35"/>
      <c r="AE714" s="35"/>
      <c r="AF714" s="35"/>
      <c r="AG714" s="35"/>
      <c r="AH714" s="35"/>
      <c r="AI714" s="35"/>
      <c r="AJ714" s="35"/>
      <c r="AK714" s="35"/>
      <c r="AL714" s="35"/>
      <c r="AM714" s="35"/>
      <c r="AN714" s="35"/>
      <c r="AO714" s="35"/>
    </row>
    <row r="715" spans="1:41" ht="13">
      <c r="A715" s="71"/>
      <c r="B715" s="72"/>
      <c r="AA715" s="35"/>
      <c r="AB715" s="35"/>
      <c r="AC715" s="35"/>
      <c r="AD715" s="35"/>
      <c r="AE715" s="35"/>
      <c r="AF715" s="35"/>
      <c r="AG715" s="35"/>
      <c r="AH715" s="35"/>
      <c r="AI715" s="35"/>
      <c r="AJ715" s="35"/>
      <c r="AK715" s="35"/>
      <c r="AL715" s="35"/>
      <c r="AM715" s="35"/>
      <c r="AN715" s="35"/>
      <c r="AO715" s="35"/>
    </row>
    <row r="716" spans="1:41" ht="13">
      <c r="A716" s="71"/>
      <c r="B716" s="72"/>
      <c r="AA716" s="35"/>
      <c r="AB716" s="35"/>
      <c r="AC716" s="35"/>
      <c r="AD716" s="35"/>
      <c r="AE716" s="35"/>
      <c r="AF716" s="35"/>
      <c r="AG716" s="35"/>
      <c r="AH716" s="35"/>
      <c r="AI716" s="35"/>
      <c r="AJ716" s="35"/>
      <c r="AK716" s="35"/>
      <c r="AL716" s="35"/>
      <c r="AM716" s="35"/>
      <c r="AN716" s="35"/>
      <c r="AO716" s="35"/>
    </row>
    <row r="717" spans="1:41" ht="13">
      <c r="A717" s="71"/>
      <c r="B717" s="72"/>
      <c r="AA717" s="35"/>
      <c r="AB717" s="35"/>
      <c r="AC717" s="35"/>
      <c r="AD717" s="35"/>
      <c r="AE717" s="35"/>
      <c r="AF717" s="35"/>
      <c r="AG717" s="35"/>
      <c r="AH717" s="35"/>
      <c r="AI717" s="35"/>
      <c r="AJ717" s="35"/>
      <c r="AK717" s="35"/>
      <c r="AL717" s="35"/>
      <c r="AM717" s="35"/>
      <c r="AN717" s="35"/>
      <c r="AO717" s="35"/>
    </row>
    <row r="718" spans="1:41" ht="13">
      <c r="A718" s="71"/>
      <c r="B718" s="72"/>
      <c r="AA718" s="35"/>
      <c r="AB718" s="35"/>
      <c r="AC718" s="35"/>
      <c r="AD718" s="35"/>
      <c r="AE718" s="35"/>
      <c r="AF718" s="35"/>
      <c r="AG718" s="35"/>
      <c r="AH718" s="35"/>
      <c r="AI718" s="35"/>
      <c r="AJ718" s="35"/>
      <c r="AK718" s="35"/>
      <c r="AL718" s="35"/>
      <c r="AM718" s="35"/>
      <c r="AN718" s="35"/>
      <c r="AO718" s="35"/>
    </row>
    <row r="719" spans="1:41" ht="13">
      <c r="A719" s="71"/>
      <c r="B719" s="72"/>
      <c r="AA719" s="35"/>
      <c r="AB719" s="35"/>
      <c r="AC719" s="35"/>
      <c r="AD719" s="35"/>
      <c r="AE719" s="35"/>
      <c r="AF719" s="35"/>
      <c r="AG719" s="35"/>
      <c r="AH719" s="35"/>
      <c r="AI719" s="35"/>
      <c r="AJ719" s="35"/>
      <c r="AK719" s="35"/>
      <c r="AL719" s="35"/>
      <c r="AM719" s="35"/>
      <c r="AN719" s="35"/>
      <c r="AO719" s="35"/>
    </row>
    <row r="720" spans="1:41" ht="13">
      <c r="A720" s="71"/>
      <c r="B720" s="72"/>
      <c r="AA720" s="35"/>
      <c r="AB720" s="35"/>
      <c r="AC720" s="35"/>
      <c r="AD720" s="35"/>
      <c r="AE720" s="35"/>
      <c r="AF720" s="35"/>
      <c r="AG720" s="35"/>
      <c r="AH720" s="35"/>
      <c r="AI720" s="35"/>
      <c r="AJ720" s="35"/>
      <c r="AK720" s="35"/>
      <c r="AL720" s="35"/>
      <c r="AM720" s="35"/>
      <c r="AN720" s="35"/>
      <c r="AO720" s="35"/>
    </row>
    <row r="721" spans="1:41" ht="13">
      <c r="A721" s="71"/>
      <c r="B721" s="72"/>
      <c r="AA721" s="35"/>
      <c r="AB721" s="35"/>
      <c r="AC721" s="35"/>
      <c r="AD721" s="35"/>
      <c r="AE721" s="35"/>
      <c r="AF721" s="35"/>
      <c r="AG721" s="35"/>
      <c r="AH721" s="35"/>
      <c r="AI721" s="35"/>
      <c r="AJ721" s="35"/>
      <c r="AK721" s="35"/>
      <c r="AL721" s="35"/>
      <c r="AM721" s="35"/>
      <c r="AN721" s="35"/>
      <c r="AO721" s="35"/>
    </row>
    <row r="722" spans="1:41" ht="13">
      <c r="A722" s="71"/>
      <c r="B722" s="72"/>
      <c r="AA722" s="35"/>
      <c r="AB722" s="35"/>
      <c r="AC722" s="35"/>
      <c r="AD722" s="35"/>
      <c r="AE722" s="35"/>
      <c r="AF722" s="35"/>
      <c r="AG722" s="35"/>
      <c r="AH722" s="35"/>
      <c r="AI722" s="35"/>
      <c r="AJ722" s="35"/>
      <c r="AK722" s="35"/>
      <c r="AL722" s="35"/>
      <c r="AM722" s="35"/>
      <c r="AN722" s="35"/>
      <c r="AO722" s="35"/>
    </row>
    <row r="723" spans="1:41" ht="13">
      <c r="A723" s="71"/>
      <c r="B723" s="72"/>
      <c r="AA723" s="35"/>
      <c r="AB723" s="35"/>
      <c r="AC723" s="35"/>
      <c r="AD723" s="35"/>
      <c r="AE723" s="35"/>
      <c r="AF723" s="35"/>
      <c r="AG723" s="35"/>
      <c r="AH723" s="35"/>
      <c r="AI723" s="35"/>
      <c r="AJ723" s="35"/>
      <c r="AK723" s="35"/>
      <c r="AL723" s="35"/>
      <c r="AM723" s="35"/>
      <c r="AN723" s="35"/>
      <c r="AO723" s="35"/>
    </row>
    <row r="724" spans="1:41" ht="13">
      <c r="A724" s="71"/>
      <c r="B724" s="72"/>
      <c r="AA724" s="35"/>
      <c r="AB724" s="35"/>
      <c r="AC724" s="35"/>
      <c r="AD724" s="35"/>
      <c r="AE724" s="35"/>
      <c r="AF724" s="35"/>
      <c r="AG724" s="35"/>
      <c r="AH724" s="35"/>
      <c r="AI724" s="35"/>
      <c r="AJ724" s="35"/>
      <c r="AK724" s="35"/>
      <c r="AL724" s="35"/>
      <c r="AM724" s="35"/>
      <c r="AN724" s="35"/>
      <c r="AO724" s="35"/>
    </row>
    <row r="725" spans="1:41" ht="13">
      <c r="A725" s="71"/>
      <c r="B725" s="72"/>
      <c r="AA725" s="35"/>
      <c r="AB725" s="35"/>
      <c r="AC725" s="35"/>
      <c r="AD725" s="35"/>
      <c r="AE725" s="35"/>
      <c r="AF725" s="35"/>
      <c r="AG725" s="35"/>
      <c r="AH725" s="35"/>
      <c r="AI725" s="35"/>
      <c r="AJ725" s="35"/>
      <c r="AK725" s="35"/>
      <c r="AL725" s="35"/>
      <c r="AM725" s="35"/>
      <c r="AN725" s="35"/>
      <c r="AO725" s="35"/>
    </row>
    <row r="726" spans="1:41" ht="13">
      <c r="A726" s="71"/>
      <c r="B726" s="72"/>
      <c r="AA726" s="35"/>
      <c r="AB726" s="35"/>
      <c r="AC726" s="35"/>
      <c r="AD726" s="35"/>
      <c r="AE726" s="35"/>
      <c r="AF726" s="35"/>
      <c r="AG726" s="35"/>
      <c r="AH726" s="35"/>
      <c r="AI726" s="35"/>
      <c r="AJ726" s="35"/>
      <c r="AK726" s="35"/>
      <c r="AL726" s="35"/>
      <c r="AM726" s="35"/>
      <c r="AN726" s="35"/>
      <c r="AO726" s="35"/>
    </row>
    <row r="727" spans="1:41" ht="13">
      <c r="A727" s="71"/>
      <c r="B727" s="72"/>
      <c r="AA727" s="35"/>
      <c r="AB727" s="35"/>
      <c r="AC727" s="35"/>
      <c r="AD727" s="35"/>
      <c r="AE727" s="35"/>
      <c r="AF727" s="35"/>
      <c r="AG727" s="35"/>
      <c r="AH727" s="35"/>
      <c r="AI727" s="35"/>
      <c r="AJ727" s="35"/>
      <c r="AK727" s="35"/>
      <c r="AL727" s="35"/>
      <c r="AM727" s="35"/>
      <c r="AN727" s="35"/>
      <c r="AO727" s="35"/>
    </row>
    <row r="728" spans="1:41" ht="13">
      <c r="A728" s="71"/>
      <c r="B728" s="72"/>
      <c r="AA728" s="35"/>
      <c r="AB728" s="35"/>
      <c r="AC728" s="35"/>
      <c r="AD728" s="35"/>
      <c r="AE728" s="35"/>
      <c r="AF728" s="35"/>
      <c r="AG728" s="35"/>
      <c r="AH728" s="35"/>
      <c r="AI728" s="35"/>
      <c r="AJ728" s="35"/>
      <c r="AK728" s="35"/>
      <c r="AL728" s="35"/>
      <c r="AM728" s="35"/>
      <c r="AN728" s="35"/>
      <c r="AO728" s="35"/>
    </row>
    <row r="729" spans="1:41" ht="13">
      <c r="A729" s="71"/>
      <c r="B729" s="72"/>
      <c r="AA729" s="35"/>
      <c r="AB729" s="35"/>
      <c r="AC729" s="35"/>
      <c r="AD729" s="35"/>
      <c r="AE729" s="35"/>
      <c r="AF729" s="35"/>
      <c r="AG729" s="35"/>
      <c r="AH729" s="35"/>
      <c r="AI729" s="35"/>
      <c r="AJ729" s="35"/>
      <c r="AK729" s="35"/>
      <c r="AL729" s="35"/>
      <c r="AM729" s="35"/>
      <c r="AN729" s="35"/>
      <c r="AO729" s="35"/>
    </row>
    <row r="730" spans="1:41" ht="13">
      <c r="A730" s="71"/>
      <c r="B730" s="72"/>
      <c r="AA730" s="35"/>
      <c r="AB730" s="35"/>
      <c r="AC730" s="35"/>
      <c r="AD730" s="35"/>
      <c r="AE730" s="35"/>
      <c r="AF730" s="35"/>
      <c r="AG730" s="35"/>
      <c r="AH730" s="35"/>
      <c r="AI730" s="35"/>
      <c r="AJ730" s="35"/>
      <c r="AK730" s="35"/>
      <c r="AL730" s="35"/>
      <c r="AM730" s="35"/>
      <c r="AN730" s="35"/>
      <c r="AO730" s="35"/>
    </row>
    <row r="731" spans="1:41" ht="13">
      <c r="A731" s="71"/>
      <c r="B731" s="72"/>
      <c r="AA731" s="35"/>
      <c r="AB731" s="35"/>
      <c r="AC731" s="35"/>
      <c r="AD731" s="35"/>
      <c r="AE731" s="35"/>
      <c r="AF731" s="35"/>
      <c r="AG731" s="35"/>
      <c r="AH731" s="35"/>
      <c r="AI731" s="35"/>
      <c r="AJ731" s="35"/>
      <c r="AK731" s="35"/>
      <c r="AL731" s="35"/>
      <c r="AM731" s="35"/>
      <c r="AN731" s="35"/>
      <c r="AO731" s="35"/>
    </row>
    <row r="732" spans="1:41" ht="13">
      <c r="A732" s="71"/>
      <c r="B732" s="72"/>
      <c r="AA732" s="35"/>
      <c r="AB732" s="35"/>
      <c r="AC732" s="35"/>
      <c r="AD732" s="35"/>
      <c r="AE732" s="35"/>
      <c r="AF732" s="35"/>
      <c r="AG732" s="35"/>
      <c r="AH732" s="35"/>
      <c r="AI732" s="35"/>
      <c r="AJ732" s="35"/>
      <c r="AK732" s="35"/>
      <c r="AL732" s="35"/>
      <c r="AM732" s="35"/>
      <c r="AN732" s="35"/>
      <c r="AO732" s="35"/>
    </row>
    <row r="733" spans="1:41" ht="13">
      <c r="A733" s="71"/>
      <c r="B733" s="72"/>
      <c r="AA733" s="35"/>
      <c r="AB733" s="35"/>
      <c r="AC733" s="35"/>
      <c r="AD733" s="35"/>
      <c r="AE733" s="35"/>
      <c r="AF733" s="35"/>
      <c r="AG733" s="35"/>
      <c r="AH733" s="35"/>
      <c r="AI733" s="35"/>
      <c r="AJ733" s="35"/>
      <c r="AK733" s="35"/>
      <c r="AL733" s="35"/>
      <c r="AM733" s="35"/>
      <c r="AN733" s="35"/>
      <c r="AO733" s="35"/>
    </row>
    <row r="734" spans="1:41" ht="13">
      <c r="A734" s="71"/>
      <c r="B734" s="72"/>
      <c r="AA734" s="35"/>
      <c r="AB734" s="35"/>
      <c r="AC734" s="35"/>
      <c r="AD734" s="35"/>
      <c r="AE734" s="35"/>
      <c r="AF734" s="35"/>
      <c r="AG734" s="35"/>
      <c r="AH734" s="35"/>
      <c r="AI734" s="35"/>
      <c r="AJ734" s="35"/>
      <c r="AK734" s="35"/>
      <c r="AL734" s="35"/>
      <c r="AM734" s="35"/>
      <c r="AN734" s="35"/>
      <c r="AO734" s="35"/>
    </row>
    <row r="735" spans="1:41" ht="13">
      <c r="A735" s="71"/>
      <c r="B735" s="72"/>
      <c r="AA735" s="35"/>
      <c r="AB735" s="35"/>
      <c r="AC735" s="35"/>
      <c r="AD735" s="35"/>
      <c r="AE735" s="35"/>
      <c r="AF735" s="35"/>
      <c r="AG735" s="35"/>
      <c r="AH735" s="35"/>
      <c r="AI735" s="35"/>
      <c r="AJ735" s="35"/>
      <c r="AK735" s="35"/>
      <c r="AL735" s="35"/>
      <c r="AM735" s="35"/>
      <c r="AN735" s="35"/>
      <c r="AO735" s="35"/>
    </row>
    <row r="736" spans="1:41" ht="13">
      <c r="A736" s="71"/>
      <c r="B736" s="72"/>
      <c r="AA736" s="35"/>
      <c r="AB736" s="35"/>
      <c r="AC736" s="35"/>
      <c r="AD736" s="35"/>
      <c r="AE736" s="35"/>
      <c r="AF736" s="35"/>
      <c r="AG736" s="35"/>
      <c r="AH736" s="35"/>
      <c r="AI736" s="35"/>
      <c r="AJ736" s="35"/>
      <c r="AK736" s="35"/>
      <c r="AL736" s="35"/>
      <c r="AM736" s="35"/>
      <c r="AN736" s="35"/>
      <c r="AO736" s="35"/>
    </row>
    <row r="737" spans="1:41" ht="13">
      <c r="A737" s="71"/>
      <c r="B737" s="72"/>
      <c r="AA737" s="35"/>
      <c r="AB737" s="35"/>
      <c r="AC737" s="35"/>
      <c r="AD737" s="35"/>
      <c r="AE737" s="35"/>
      <c r="AF737" s="35"/>
      <c r="AG737" s="35"/>
      <c r="AH737" s="35"/>
      <c r="AI737" s="35"/>
      <c r="AJ737" s="35"/>
      <c r="AK737" s="35"/>
      <c r="AL737" s="35"/>
      <c r="AM737" s="35"/>
      <c r="AN737" s="35"/>
      <c r="AO737" s="35"/>
    </row>
    <row r="738" spans="1:41" ht="13">
      <c r="A738" s="71"/>
      <c r="B738" s="72"/>
      <c r="AA738" s="35"/>
      <c r="AB738" s="35"/>
      <c r="AC738" s="35"/>
      <c r="AD738" s="35"/>
      <c r="AE738" s="35"/>
      <c r="AF738" s="35"/>
      <c r="AG738" s="35"/>
      <c r="AH738" s="35"/>
      <c r="AI738" s="35"/>
      <c r="AJ738" s="35"/>
      <c r="AK738" s="35"/>
      <c r="AL738" s="35"/>
      <c r="AM738" s="35"/>
      <c r="AN738" s="35"/>
      <c r="AO738" s="35"/>
    </row>
    <row r="739" spans="1:41" ht="13">
      <c r="A739" s="71"/>
      <c r="B739" s="72"/>
      <c r="AA739" s="35"/>
      <c r="AB739" s="35"/>
      <c r="AC739" s="35"/>
      <c r="AD739" s="35"/>
      <c r="AE739" s="35"/>
      <c r="AF739" s="35"/>
      <c r="AG739" s="35"/>
      <c r="AH739" s="35"/>
      <c r="AI739" s="35"/>
      <c r="AJ739" s="35"/>
      <c r="AK739" s="35"/>
      <c r="AL739" s="35"/>
      <c r="AM739" s="35"/>
      <c r="AN739" s="35"/>
      <c r="AO739" s="35"/>
    </row>
    <row r="740" spans="1:41" ht="13">
      <c r="A740" s="71"/>
      <c r="B740" s="72"/>
      <c r="AA740" s="35"/>
      <c r="AB740" s="35"/>
      <c r="AC740" s="35"/>
      <c r="AD740" s="35"/>
      <c r="AE740" s="35"/>
      <c r="AF740" s="35"/>
      <c r="AG740" s="35"/>
      <c r="AH740" s="35"/>
      <c r="AI740" s="35"/>
      <c r="AJ740" s="35"/>
      <c r="AK740" s="35"/>
      <c r="AL740" s="35"/>
      <c r="AM740" s="35"/>
      <c r="AN740" s="35"/>
      <c r="AO740" s="35"/>
    </row>
    <row r="741" spans="1:41" ht="13">
      <c r="A741" s="71"/>
      <c r="B741" s="72"/>
      <c r="AA741" s="35"/>
      <c r="AB741" s="35"/>
      <c r="AC741" s="35"/>
      <c r="AD741" s="35"/>
      <c r="AE741" s="35"/>
      <c r="AF741" s="35"/>
      <c r="AG741" s="35"/>
      <c r="AH741" s="35"/>
      <c r="AI741" s="35"/>
      <c r="AJ741" s="35"/>
      <c r="AK741" s="35"/>
      <c r="AL741" s="35"/>
      <c r="AM741" s="35"/>
      <c r="AN741" s="35"/>
      <c r="AO741" s="35"/>
    </row>
    <row r="742" spans="1:41" ht="13">
      <c r="A742" s="71"/>
      <c r="B742" s="72"/>
      <c r="AA742" s="35"/>
      <c r="AB742" s="35"/>
      <c r="AC742" s="35"/>
      <c r="AD742" s="35"/>
      <c r="AE742" s="35"/>
      <c r="AF742" s="35"/>
      <c r="AG742" s="35"/>
      <c r="AH742" s="35"/>
      <c r="AI742" s="35"/>
      <c r="AJ742" s="35"/>
      <c r="AK742" s="35"/>
      <c r="AL742" s="35"/>
      <c r="AM742" s="35"/>
      <c r="AN742" s="35"/>
      <c r="AO742" s="35"/>
    </row>
    <row r="743" spans="1:41" ht="13">
      <c r="A743" s="71"/>
      <c r="B743" s="72"/>
      <c r="AA743" s="35"/>
      <c r="AB743" s="35"/>
      <c r="AC743" s="35"/>
      <c r="AD743" s="35"/>
      <c r="AE743" s="35"/>
      <c r="AF743" s="35"/>
      <c r="AG743" s="35"/>
      <c r="AH743" s="35"/>
      <c r="AI743" s="35"/>
      <c r="AJ743" s="35"/>
      <c r="AK743" s="35"/>
      <c r="AL743" s="35"/>
      <c r="AM743" s="35"/>
      <c r="AN743" s="35"/>
      <c r="AO743" s="35"/>
    </row>
    <row r="744" spans="1:41" ht="13">
      <c r="A744" s="71"/>
      <c r="B744" s="72"/>
      <c r="AA744" s="35"/>
      <c r="AB744" s="35"/>
      <c r="AC744" s="35"/>
      <c r="AD744" s="35"/>
      <c r="AE744" s="35"/>
      <c r="AF744" s="35"/>
      <c r="AG744" s="35"/>
      <c r="AH744" s="35"/>
      <c r="AI744" s="35"/>
      <c r="AJ744" s="35"/>
      <c r="AK744" s="35"/>
      <c r="AL744" s="35"/>
      <c r="AM744" s="35"/>
      <c r="AN744" s="35"/>
      <c r="AO744" s="35"/>
    </row>
    <row r="745" spans="1:41" ht="13">
      <c r="A745" s="71"/>
      <c r="B745" s="72"/>
      <c r="AA745" s="35"/>
      <c r="AB745" s="35"/>
      <c r="AC745" s="35"/>
      <c r="AD745" s="35"/>
      <c r="AE745" s="35"/>
      <c r="AF745" s="35"/>
      <c r="AG745" s="35"/>
      <c r="AH745" s="35"/>
      <c r="AI745" s="35"/>
      <c r="AJ745" s="35"/>
      <c r="AK745" s="35"/>
      <c r="AL745" s="35"/>
      <c r="AM745" s="35"/>
      <c r="AN745" s="35"/>
      <c r="AO745" s="35"/>
    </row>
    <row r="746" spans="1:41" ht="13">
      <c r="A746" s="71"/>
      <c r="B746" s="72"/>
      <c r="AA746" s="35"/>
      <c r="AB746" s="35"/>
      <c r="AC746" s="35"/>
      <c r="AD746" s="35"/>
      <c r="AE746" s="35"/>
      <c r="AF746" s="35"/>
      <c r="AG746" s="35"/>
      <c r="AH746" s="35"/>
      <c r="AI746" s="35"/>
      <c r="AJ746" s="35"/>
      <c r="AK746" s="35"/>
      <c r="AL746" s="35"/>
      <c r="AM746" s="35"/>
      <c r="AN746" s="35"/>
      <c r="AO746" s="35"/>
    </row>
    <row r="747" spans="1:41" ht="13">
      <c r="A747" s="71"/>
      <c r="B747" s="72"/>
      <c r="AA747" s="35"/>
      <c r="AB747" s="35"/>
      <c r="AC747" s="35"/>
      <c r="AD747" s="35"/>
      <c r="AE747" s="35"/>
      <c r="AF747" s="35"/>
      <c r="AG747" s="35"/>
      <c r="AH747" s="35"/>
      <c r="AI747" s="35"/>
      <c r="AJ747" s="35"/>
      <c r="AK747" s="35"/>
      <c r="AL747" s="35"/>
      <c r="AM747" s="35"/>
      <c r="AN747" s="35"/>
      <c r="AO747" s="35"/>
    </row>
    <row r="748" spans="1:41" ht="13">
      <c r="A748" s="71"/>
      <c r="B748" s="72"/>
      <c r="AA748" s="35"/>
      <c r="AB748" s="35"/>
      <c r="AC748" s="35"/>
      <c r="AD748" s="35"/>
      <c r="AE748" s="35"/>
      <c r="AF748" s="35"/>
      <c r="AG748" s="35"/>
      <c r="AH748" s="35"/>
      <c r="AI748" s="35"/>
      <c r="AJ748" s="35"/>
      <c r="AK748" s="35"/>
      <c r="AL748" s="35"/>
      <c r="AM748" s="35"/>
      <c r="AN748" s="35"/>
      <c r="AO748" s="35"/>
    </row>
    <row r="749" spans="1:41" ht="13">
      <c r="A749" s="71"/>
      <c r="B749" s="72"/>
      <c r="AA749" s="35"/>
      <c r="AB749" s="35"/>
      <c r="AC749" s="35"/>
      <c r="AD749" s="35"/>
      <c r="AE749" s="35"/>
      <c r="AF749" s="35"/>
      <c r="AG749" s="35"/>
      <c r="AH749" s="35"/>
      <c r="AI749" s="35"/>
      <c r="AJ749" s="35"/>
      <c r="AK749" s="35"/>
      <c r="AL749" s="35"/>
      <c r="AM749" s="35"/>
      <c r="AN749" s="35"/>
      <c r="AO749" s="35"/>
    </row>
    <row r="750" spans="1:41" ht="13">
      <c r="A750" s="71"/>
      <c r="B750" s="72"/>
      <c r="AA750" s="35"/>
      <c r="AB750" s="35"/>
      <c r="AC750" s="35"/>
      <c r="AD750" s="35"/>
      <c r="AE750" s="35"/>
      <c r="AF750" s="35"/>
      <c r="AG750" s="35"/>
      <c r="AH750" s="35"/>
      <c r="AI750" s="35"/>
      <c r="AJ750" s="35"/>
      <c r="AK750" s="35"/>
      <c r="AL750" s="35"/>
      <c r="AM750" s="35"/>
      <c r="AN750" s="35"/>
      <c r="AO750" s="35"/>
    </row>
    <row r="751" spans="1:41" ht="13">
      <c r="A751" s="71"/>
      <c r="B751" s="72"/>
      <c r="AA751" s="35"/>
      <c r="AB751" s="35"/>
      <c r="AC751" s="35"/>
      <c r="AD751" s="35"/>
      <c r="AE751" s="35"/>
      <c r="AF751" s="35"/>
      <c r="AG751" s="35"/>
      <c r="AH751" s="35"/>
      <c r="AI751" s="35"/>
      <c r="AJ751" s="35"/>
      <c r="AK751" s="35"/>
      <c r="AL751" s="35"/>
      <c r="AM751" s="35"/>
      <c r="AN751" s="35"/>
      <c r="AO751" s="35"/>
    </row>
    <row r="752" spans="1:41" ht="13">
      <c r="A752" s="71"/>
      <c r="B752" s="72"/>
      <c r="AA752" s="35"/>
      <c r="AB752" s="35"/>
      <c r="AC752" s="35"/>
      <c r="AD752" s="35"/>
      <c r="AE752" s="35"/>
      <c r="AF752" s="35"/>
      <c r="AG752" s="35"/>
      <c r="AH752" s="35"/>
      <c r="AI752" s="35"/>
      <c r="AJ752" s="35"/>
      <c r="AK752" s="35"/>
      <c r="AL752" s="35"/>
      <c r="AM752" s="35"/>
      <c r="AN752" s="35"/>
      <c r="AO752" s="35"/>
    </row>
    <row r="753" spans="1:41" ht="13">
      <c r="A753" s="71"/>
      <c r="B753" s="72"/>
      <c r="AA753" s="35"/>
      <c r="AB753" s="35"/>
      <c r="AC753" s="35"/>
      <c r="AD753" s="35"/>
      <c r="AE753" s="35"/>
      <c r="AF753" s="35"/>
      <c r="AG753" s="35"/>
      <c r="AH753" s="35"/>
      <c r="AI753" s="35"/>
      <c r="AJ753" s="35"/>
      <c r="AK753" s="35"/>
      <c r="AL753" s="35"/>
      <c r="AM753" s="35"/>
      <c r="AN753" s="35"/>
      <c r="AO753" s="35"/>
    </row>
    <row r="754" spans="1:41" ht="13">
      <c r="A754" s="71"/>
      <c r="B754" s="72"/>
      <c r="AA754" s="35"/>
      <c r="AB754" s="35"/>
      <c r="AC754" s="35"/>
      <c r="AD754" s="35"/>
      <c r="AE754" s="35"/>
      <c r="AF754" s="35"/>
      <c r="AG754" s="35"/>
      <c r="AH754" s="35"/>
      <c r="AI754" s="35"/>
      <c r="AJ754" s="35"/>
      <c r="AK754" s="35"/>
      <c r="AL754" s="35"/>
      <c r="AM754" s="35"/>
      <c r="AN754" s="35"/>
      <c r="AO754" s="35"/>
    </row>
    <row r="755" spans="1:41" ht="13">
      <c r="A755" s="71"/>
      <c r="B755" s="72"/>
      <c r="AA755" s="35"/>
      <c r="AB755" s="35"/>
      <c r="AC755" s="35"/>
      <c r="AD755" s="35"/>
      <c r="AE755" s="35"/>
      <c r="AF755" s="35"/>
      <c r="AG755" s="35"/>
      <c r="AH755" s="35"/>
      <c r="AI755" s="35"/>
      <c r="AJ755" s="35"/>
      <c r="AK755" s="35"/>
      <c r="AL755" s="35"/>
      <c r="AM755" s="35"/>
      <c r="AN755" s="35"/>
      <c r="AO755" s="35"/>
    </row>
    <row r="756" spans="1:41" ht="13">
      <c r="A756" s="71"/>
      <c r="B756" s="72"/>
      <c r="AA756" s="35"/>
      <c r="AB756" s="35"/>
      <c r="AC756" s="35"/>
      <c r="AD756" s="35"/>
      <c r="AE756" s="35"/>
      <c r="AF756" s="35"/>
      <c r="AG756" s="35"/>
      <c r="AH756" s="35"/>
      <c r="AI756" s="35"/>
      <c r="AJ756" s="35"/>
      <c r="AK756" s="35"/>
      <c r="AL756" s="35"/>
      <c r="AM756" s="35"/>
      <c r="AN756" s="35"/>
      <c r="AO756" s="35"/>
    </row>
    <row r="757" spans="1:41" ht="13">
      <c r="A757" s="71"/>
      <c r="B757" s="72"/>
      <c r="AA757" s="35"/>
      <c r="AB757" s="35"/>
      <c r="AC757" s="35"/>
      <c r="AD757" s="35"/>
      <c r="AE757" s="35"/>
      <c r="AF757" s="35"/>
      <c r="AG757" s="35"/>
      <c r="AH757" s="35"/>
      <c r="AI757" s="35"/>
      <c r="AJ757" s="35"/>
      <c r="AK757" s="35"/>
      <c r="AL757" s="35"/>
      <c r="AM757" s="35"/>
      <c r="AN757" s="35"/>
      <c r="AO757" s="35"/>
    </row>
    <row r="758" spans="1:41" ht="13">
      <c r="A758" s="71"/>
      <c r="B758" s="72"/>
      <c r="AA758" s="35"/>
      <c r="AB758" s="35"/>
      <c r="AC758" s="35"/>
      <c r="AD758" s="35"/>
      <c r="AE758" s="35"/>
      <c r="AF758" s="35"/>
      <c r="AG758" s="35"/>
      <c r="AH758" s="35"/>
      <c r="AI758" s="35"/>
      <c r="AJ758" s="35"/>
      <c r="AK758" s="35"/>
      <c r="AL758" s="35"/>
      <c r="AM758" s="35"/>
      <c r="AN758" s="35"/>
      <c r="AO758" s="35"/>
    </row>
    <row r="759" spans="1:41" ht="13">
      <c r="A759" s="71"/>
      <c r="B759" s="72"/>
      <c r="AA759" s="35"/>
      <c r="AB759" s="35"/>
      <c r="AC759" s="35"/>
      <c r="AD759" s="35"/>
      <c r="AE759" s="35"/>
      <c r="AF759" s="35"/>
      <c r="AG759" s="35"/>
      <c r="AH759" s="35"/>
      <c r="AI759" s="35"/>
      <c r="AJ759" s="35"/>
      <c r="AK759" s="35"/>
      <c r="AL759" s="35"/>
      <c r="AM759" s="35"/>
      <c r="AN759" s="35"/>
      <c r="AO759" s="35"/>
    </row>
    <row r="760" spans="1:41" ht="13">
      <c r="A760" s="71"/>
      <c r="B760" s="72"/>
      <c r="AA760" s="35"/>
      <c r="AB760" s="35"/>
      <c r="AC760" s="35"/>
      <c r="AD760" s="35"/>
      <c r="AE760" s="35"/>
      <c r="AF760" s="35"/>
      <c r="AG760" s="35"/>
      <c r="AH760" s="35"/>
      <c r="AI760" s="35"/>
      <c r="AJ760" s="35"/>
      <c r="AK760" s="35"/>
      <c r="AL760" s="35"/>
      <c r="AM760" s="35"/>
      <c r="AN760" s="35"/>
      <c r="AO760" s="35"/>
    </row>
    <row r="761" spans="1:41" ht="13">
      <c r="A761" s="71"/>
      <c r="B761" s="72"/>
      <c r="AA761" s="35"/>
      <c r="AB761" s="35"/>
      <c r="AC761" s="35"/>
      <c r="AD761" s="35"/>
      <c r="AE761" s="35"/>
      <c r="AF761" s="35"/>
      <c r="AG761" s="35"/>
      <c r="AH761" s="35"/>
      <c r="AI761" s="35"/>
      <c r="AJ761" s="35"/>
      <c r="AK761" s="35"/>
      <c r="AL761" s="35"/>
      <c r="AM761" s="35"/>
      <c r="AN761" s="35"/>
      <c r="AO761" s="35"/>
    </row>
    <row r="762" spans="1:41" ht="13">
      <c r="A762" s="71"/>
      <c r="B762" s="72"/>
      <c r="AA762" s="35"/>
      <c r="AB762" s="35"/>
      <c r="AC762" s="35"/>
      <c r="AD762" s="35"/>
      <c r="AE762" s="35"/>
      <c r="AF762" s="35"/>
      <c r="AG762" s="35"/>
      <c r="AH762" s="35"/>
      <c r="AI762" s="35"/>
      <c r="AJ762" s="35"/>
      <c r="AK762" s="35"/>
      <c r="AL762" s="35"/>
      <c r="AM762" s="35"/>
      <c r="AN762" s="35"/>
      <c r="AO762" s="35"/>
    </row>
    <row r="763" spans="1:41" ht="13">
      <c r="A763" s="71"/>
      <c r="B763" s="72"/>
      <c r="AA763" s="35"/>
      <c r="AB763" s="35"/>
      <c r="AC763" s="35"/>
      <c r="AD763" s="35"/>
      <c r="AE763" s="35"/>
      <c r="AF763" s="35"/>
      <c r="AG763" s="35"/>
      <c r="AH763" s="35"/>
      <c r="AI763" s="35"/>
      <c r="AJ763" s="35"/>
      <c r="AK763" s="35"/>
      <c r="AL763" s="35"/>
      <c r="AM763" s="35"/>
      <c r="AN763" s="35"/>
      <c r="AO763" s="35"/>
    </row>
    <row r="764" spans="1:41" ht="13">
      <c r="A764" s="71"/>
      <c r="B764" s="72"/>
      <c r="AA764" s="35"/>
      <c r="AB764" s="35"/>
      <c r="AC764" s="35"/>
      <c r="AD764" s="35"/>
      <c r="AE764" s="35"/>
      <c r="AF764" s="35"/>
      <c r="AG764" s="35"/>
      <c r="AH764" s="35"/>
      <c r="AI764" s="35"/>
      <c r="AJ764" s="35"/>
      <c r="AK764" s="35"/>
      <c r="AL764" s="35"/>
      <c r="AM764" s="35"/>
      <c r="AN764" s="35"/>
      <c r="AO764" s="35"/>
    </row>
    <row r="765" spans="1:41" ht="13">
      <c r="A765" s="71"/>
      <c r="B765" s="72"/>
      <c r="AA765" s="35"/>
      <c r="AB765" s="35"/>
      <c r="AC765" s="35"/>
      <c r="AD765" s="35"/>
      <c r="AE765" s="35"/>
      <c r="AF765" s="35"/>
      <c r="AG765" s="35"/>
      <c r="AH765" s="35"/>
      <c r="AI765" s="35"/>
      <c r="AJ765" s="35"/>
      <c r="AK765" s="35"/>
      <c r="AL765" s="35"/>
      <c r="AM765" s="35"/>
      <c r="AN765" s="35"/>
      <c r="AO765" s="35"/>
    </row>
    <row r="766" spans="1:41" ht="13">
      <c r="A766" s="71"/>
      <c r="B766" s="72"/>
      <c r="AA766" s="35"/>
      <c r="AB766" s="35"/>
      <c r="AC766" s="35"/>
      <c r="AD766" s="35"/>
      <c r="AE766" s="35"/>
      <c r="AF766" s="35"/>
      <c r="AG766" s="35"/>
      <c r="AH766" s="35"/>
      <c r="AI766" s="35"/>
      <c r="AJ766" s="35"/>
      <c r="AK766" s="35"/>
      <c r="AL766" s="35"/>
      <c r="AM766" s="35"/>
      <c r="AN766" s="35"/>
      <c r="AO766" s="35"/>
    </row>
    <row r="767" spans="1:41" ht="13">
      <c r="A767" s="71"/>
      <c r="B767" s="72"/>
      <c r="AA767" s="35"/>
      <c r="AB767" s="35"/>
      <c r="AC767" s="35"/>
      <c r="AD767" s="35"/>
      <c r="AE767" s="35"/>
      <c r="AF767" s="35"/>
      <c r="AG767" s="35"/>
      <c r="AH767" s="35"/>
      <c r="AI767" s="35"/>
      <c r="AJ767" s="35"/>
      <c r="AK767" s="35"/>
      <c r="AL767" s="35"/>
      <c r="AM767" s="35"/>
      <c r="AN767" s="35"/>
      <c r="AO767" s="35"/>
    </row>
    <row r="768" spans="1:41" ht="13">
      <c r="A768" s="71"/>
      <c r="B768" s="72"/>
      <c r="AA768" s="35"/>
      <c r="AB768" s="35"/>
      <c r="AC768" s="35"/>
      <c r="AD768" s="35"/>
      <c r="AE768" s="35"/>
      <c r="AF768" s="35"/>
      <c r="AG768" s="35"/>
      <c r="AH768" s="35"/>
      <c r="AI768" s="35"/>
      <c r="AJ768" s="35"/>
      <c r="AK768" s="35"/>
      <c r="AL768" s="35"/>
      <c r="AM768" s="35"/>
      <c r="AN768" s="35"/>
      <c r="AO768" s="35"/>
    </row>
    <row r="769" spans="1:41" ht="13">
      <c r="A769" s="71"/>
      <c r="B769" s="72"/>
      <c r="AA769" s="35"/>
      <c r="AB769" s="35"/>
      <c r="AC769" s="35"/>
      <c r="AD769" s="35"/>
      <c r="AE769" s="35"/>
      <c r="AF769" s="35"/>
      <c r="AG769" s="35"/>
      <c r="AH769" s="35"/>
      <c r="AI769" s="35"/>
      <c r="AJ769" s="35"/>
      <c r="AK769" s="35"/>
      <c r="AL769" s="35"/>
      <c r="AM769" s="35"/>
      <c r="AN769" s="35"/>
      <c r="AO769" s="35"/>
    </row>
    <row r="770" spans="1:41" ht="13">
      <c r="A770" s="71"/>
      <c r="B770" s="72"/>
      <c r="AA770" s="35"/>
      <c r="AB770" s="35"/>
      <c r="AC770" s="35"/>
      <c r="AD770" s="35"/>
      <c r="AE770" s="35"/>
      <c r="AF770" s="35"/>
      <c r="AG770" s="35"/>
      <c r="AH770" s="35"/>
      <c r="AI770" s="35"/>
      <c r="AJ770" s="35"/>
      <c r="AK770" s="35"/>
      <c r="AL770" s="35"/>
      <c r="AM770" s="35"/>
      <c r="AN770" s="35"/>
      <c r="AO770" s="35"/>
    </row>
    <row r="771" spans="1:41" ht="13">
      <c r="A771" s="71"/>
      <c r="B771" s="72"/>
      <c r="AA771" s="35"/>
      <c r="AB771" s="35"/>
      <c r="AC771" s="35"/>
      <c r="AD771" s="35"/>
      <c r="AE771" s="35"/>
      <c r="AF771" s="35"/>
      <c r="AG771" s="35"/>
      <c r="AH771" s="35"/>
      <c r="AI771" s="35"/>
      <c r="AJ771" s="35"/>
      <c r="AK771" s="35"/>
      <c r="AL771" s="35"/>
      <c r="AM771" s="35"/>
      <c r="AN771" s="35"/>
      <c r="AO771" s="35"/>
    </row>
    <row r="772" spans="1:41" ht="13">
      <c r="A772" s="71"/>
      <c r="B772" s="72"/>
      <c r="AA772" s="35"/>
      <c r="AB772" s="35"/>
      <c r="AC772" s="35"/>
      <c r="AD772" s="35"/>
      <c r="AE772" s="35"/>
      <c r="AF772" s="35"/>
      <c r="AG772" s="35"/>
      <c r="AH772" s="35"/>
      <c r="AI772" s="35"/>
      <c r="AJ772" s="35"/>
      <c r="AK772" s="35"/>
      <c r="AL772" s="35"/>
      <c r="AM772" s="35"/>
      <c r="AN772" s="35"/>
      <c r="AO772" s="35"/>
    </row>
    <row r="773" spans="1:41" ht="13">
      <c r="A773" s="71"/>
      <c r="B773" s="72"/>
      <c r="AA773" s="35"/>
      <c r="AB773" s="35"/>
      <c r="AC773" s="35"/>
      <c r="AD773" s="35"/>
      <c r="AE773" s="35"/>
      <c r="AF773" s="35"/>
      <c r="AG773" s="35"/>
      <c r="AH773" s="35"/>
      <c r="AI773" s="35"/>
      <c r="AJ773" s="35"/>
      <c r="AK773" s="35"/>
      <c r="AL773" s="35"/>
      <c r="AM773" s="35"/>
      <c r="AN773" s="35"/>
      <c r="AO773" s="35"/>
    </row>
    <row r="774" spans="1:41" ht="13">
      <c r="A774" s="71"/>
      <c r="B774" s="72"/>
      <c r="AA774" s="35"/>
      <c r="AB774" s="35"/>
      <c r="AC774" s="35"/>
      <c r="AD774" s="35"/>
      <c r="AE774" s="35"/>
      <c r="AF774" s="35"/>
      <c r="AG774" s="35"/>
      <c r="AH774" s="35"/>
      <c r="AI774" s="35"/>
      <c r="AJ774" s="35"/>
      <c r="AK774" s="35"/>
      <c r="AL774" s="35"/>
      <c r="AM774" s="35"/>
      <c r="AN774" s="35"/>
      <c r="AO774" s="35"/>
    </row>
    <row r="775" spans="1:41" ht="13">
      <c r="A775" s="71"/>
      <c r="B775" s="72"/>
      <c r="AA775" s="35"/>
      <c r="AB775" s="35"/>
      <c r="AC775" s="35"/>
      <c r="AD775" s="35"/>
      <c r="AE775" s="35"/>
      <c r="AF775" s="35"/>
      <c r="AG775" s="35"/>
      <c r="AH775" s="35"/>
      <c r="AI775" s="35"/>
      <c r="AJ775" s="35"/>
      <c r="AK775" s="35"/>
      <c r="AL775" s="35"/>
      <c r="AM775" s="35"/>
      <c r="AN775" s="35"/>
      <c r="AO775" s="35"/>
    </row>
    <row r="776" spans="1:41" ht="13">
      <c r="A776" s="71"/>
      <c r="B776" s="72"/>
      <c r="AA776" s="35"/>
      <c r="AB776" s="35"/>
      <c r="AC776" s="35"/>
      <c r="AD776" s="35"/>
      <c r="AE776" s="35"/>
      <c r="AF776" s="35"/>
      <c r="AG776" s="35"/>
      <c r="AH776" s="35"/>
      <c r="AI776" s="35"/>
      <c r="AJ776" s="35"/>
      <c r="AK776" s="35"/>
      <c r="AL776" s="35"/>
      <c r="AM776" s="35"/>
      <c r="AN776" s="35"/>
      <c r="AO776" s="35"/>
    </row>
    <row r="777" spans="1:41" ht="13">
      <c r="A777" s="71"/>
      <c r="B777" s="72"/>
      <c r="AA777" s="35"/>
      <c r="AB777" s="35"/>
      <c r="AC777" s="35"/>
      <c r="AD777" s="35"/>
      <c r="AE777" s="35"/>
      <c r="AF777" s="35"/>
      <c r="AG777" s="35"/>
      <c r="AH777" s="35"/>
      <c r="AI777" s="35"/>
      <c r="AJ777" s="35"/>
      <c r="AK777" s="35"/>
      <c r="AL777" s="35"/>
      <c r="AM777" s="35"/>
      <c r="AN777" s="35"/>
      <c r="AO777" s="35"/>
    </row>
    <row r="778" spans="1:41" ht="13">
      <c r="A778" s="71"/>
      <c r="B778" s="72"/>
      <c r="AA778" s="35"/>
      <c r="AB778" s="35"/>
      <c r="AC778" s="35"/>
      <c r="AD778" s="35"/>
      <c r="AE778" s="35"/>
      <c r="AF778" s="35"/>
      <c r="AG778" s="35"/>
      <c r="AH778" s="35"/>
      <c r="AI778" s="35"/>
      <c r="AJ778" s="35"/>
      <c r="AK778" s="35"/>
      <c r="AL778" s="35"/>
      <c r="AM778" s="35"/>
      <c r="AN778" s="35"/>
      <c r="AO778" s="35"/>
    </row>
    <row r="779" spans="1:41" ht="13">
      <c r="A779" s="71"/>
      <c r="B779" s="72"/>
      <c r="AA779" s="35"/>
      <c r="AB779" s="35"/>
      <c r="AC779" s="35"/>
      <c r="AD779" s="35"/>
      <c r="AE779" s="35"/>
      <c r="AF779" s="35"/>
      <c r="AG779" s="35"/>
      <c r="AH779" s="35"/>
      <c r="AI779" s="35"/>
      <c r="AJ779" s="35"/>
      <c r="AK779" s="35"/>
      <c r="AL779" s="35"/>
      <c r="AM779" s="35"/>
      <c r="AN779" s="35"/>
      <c r="AO779" s="35"/>
    </row>
    <row r="780" spans="1:41" ht="13">
      <c r="A780" s="71"/>
      <c r="B780" s="72"/>
      <c r="AA780" s="35"/>
      <c r="AB780" s="35"/>
      <c r="AC780" s="35"/>
      <c r="AD780" s="35"/>
      <c r="AE780" s="35"/>
      <c r="AF780" s="35"/>
      <c r="AG780" s="35"/>
      <c r="AH780" s="35"/>
      <c r="AI780" s="35"/>
      <c r="AJ780" s="35"/>
      <c r="AK780" s="35"/>
      <c r="AL780" s="35"/>
      <c r="AM780" s="35"/>
      <c r="AN780" s="35"/>
      <c r="AO780" s="35"/>
    </row>
    <row r="781" spans="1:41" ht="13">
      <c r="A781" s="71"/>
      <c r="B781" s="72"/>
      <c r="AA781" s="35"/>
      <c r="AB781" s="35"/>
      <c r="AC781" s="35"/>
      <c r="AD781" s="35"/>
      <c r="AE781" s="35"/>
      <c r="AF781" s="35"/>
      <c r="AG781" s="35"/>
      <c r="AH781" s="35"/>
      <c r="AI781" s="35"/>
      <c r="AJ781" s="35"/>
      <c r="AK781" s="35"/>
      <c r="AL781" s="35"/>
      <c r="AM781" s="35"/>
      <c r="AN781" s="35"/>
      <c r="AO781" s="35"/>
    </row>
    <row r="782" spans="1:41" ht="13">
      <c r="A782" s="71"/>
      <c r="B782" s="72"/>
      <c r="AA782" s="35"/>
      <c r="AB782" s="35"/>
      <c r="AC782" s="35"/>
      <c r="AD782" s="35"/>
      <c r="AE782" s="35"/>
      <c r="AF782" s="35"/>
      <c r="AG782" s="35"/>
      <c r="AH782" s="35"/>
      <c r="AI782" s="35"/>
      <c r="AJ782" s="35"/>
      <c r="AK782" s="35"/>
      <c r="AL782" s="35"/>
      <c r="AM782" s="35"/>
      <c r="AN782" s="35"/>
      <c r="AO782" s="35"/>
    </row>
    <row r="783" spans="1:41" ht="13">
      <c r="A783" s="71"/>
      <c r="B783" s="72"/>
      <c r="AA783" s="35"/>
      <c r="AB783" s="35"/>
      <c r="AC783" s="35"/>
      <c r="AD783" s="35"/>
      <c r="AE783" s="35"/>
      <c r="AF783" s="35"/>
      <c r="AG783" s="35"/>
      <c r="AH783" s="35"/>
      <c r="AI783" s="35"/>
      <c r="AJ783" s="35"/>
      <c r="AK783" s="35"/>
      <c r="AL783" s="35"/>
      <c r="AM783" s="35"/>
      <c r="AN783" s="35"/>
      <c r="AO783" s="35"/>
    </row>
    <row r="784" spans="1:41" ht="13">
      <c r="A784" s="71"/>
      <c r="B784" s="72"/>
      <c r="AA784" s="35"/>
      <c r="AB784" s="35"/>
      <c r="AC784" s="35"/>
      <c r="AD784" s="35"/>
      <c r="AE784" s="35"/>
      <c r="AF784" s="35"/>
      <c r="AG784" s="35"/>
      <c r="AH784" s="35"/>
      <c r="AI784" s="35"/>
      <c r="AJ784" s="35"/>
      <c r="AK784" s="35"/>
      <c r="AL784" s="35"/>
      <c r="AM784" s="35"/>
      <c r="AN784" s="35"/>
      <c r="AO784" s="35"/>
    </row>
    <row r="785" spans="1:41" ht="13">
      <c r="A785" s="71"/>
      <c r="B785" s="72"/>
      <c r="AA785" s="35"/>
      <c r="AB785" s="35"/>
      <c r="AC785" s="35"/>
      <c r="AD785" s="35"/>
      <c r="AE785" s="35"/>
      <c r="AF785" s="35"/>
      <c r="AG785" s="35"/>
      <c r="AH785" s="35"/>
      <c r="AI785" s="35"/>
      <c r="AJ785" s="35"/>
      <c r="AK785" s="35"/>
      <c r="AL785" s="35"/>
      <c r="AM785" s="35"/>
      <c r="AN785" s="35"/>
      <c r="AO785" s="35"/>
    </row>
    <row r="786" spans="1:41" ht="13">
      <c r="A786" s="71"/>
      <c r="B786" s="72"/>
      <c r="AA786" s="35"/>
      <c r="AB786" s="35"/>
      <c r="AC786" s="35"/>
      <c r="AD786" s="35"/>
      <c r="AE786" s="35"/>
      <c r="AF786" s="35"/>
      <c r="AG786" s="35"/>
      <c r="AH786" s="35"/>
      <c r="AI786" s="35"/>
      <c r="AJ786" s="35"/>
      <c r="AK786" s="35"/>
      <c r="AL786" s="35"/>
      <c r="AM786" s="35"/>
      <c r="AN786" s="35"/>
      <c r="AO786" s="35"/>
    </row>
    <row r="787" spans="1:41" ht="13">
      <c r="A787" s="71"/>
      <c r="B787" s="72"/>
      <c r="AA787" s="35"/>
      <c r="AB787" s="35"/>
      <c r="AC787" s="35"/>
      <c r="AD787" s="35"/>
      <c r="AE787" s="35"/>
      <c r="AF787" s="35"/>
      <c r="AG787" s="35"/>
      <c r="AH787" s="35"/>
      <c r="AI787" s="35"/>
      <c r="AJ787" s="35"/>
      <c r="AK787" s="35"/>
      <c r="AL787" s="35"/>
      <c r="AM787" s="35"/>
      <c r="AN787" s="35"/>
      <c r="AO787" s="35"/>
    </row>
    <row r="788" spans="1:41" ht="13">
      <c r="A788" s="71"/>
      <c r="B788" s="72"/>
      <c r="AA788" s="35"/>
      <c r="AB788" s="35"/>
      <c r="AC788" s="35"/>
      <c r="AD788" s="35"/>
      <c r="AE788" s="35"/>
      <c r="AF788" s="35"/>
      <c r="AG788" s="35"/>
      <c r="AH788" s="35"/>
      <c r="AI788" s="35"/>
      <c r="AJ788" s="35"/>
      <c r="AK788" s="35"/>
      <c r="AL788" s="35"/>
      <c r="AM788" s="35"/>
      <c r="AN788" s="35"/>
      <c r="AO788" s="35"/>
    </row>
    <row r="789" spans="1:41" ht="13">
      <c r="A789" s="71"/>
      <c r="B789" s="72"/>
      <c r="AA789" s="35"/>
      <c r="AB789" s="35"/>
      <c r="AC789" s="35"/>
      <c r="AD789" s="35"/>
      <c r="AE789" s="35"/>
      <c r="AF789" s="35"/>
      <c r="AG789" s="35"/>
      <c r="AH789" s="35"/>
      <c r="AI789" s="35"/>
      <c r="AJ789" s="35"/>
      <c r="AK789" s="35"/>
      <c r="AL789" s="35"/>
      <c r="AM789" s="35"/>
      <c r="AN789" s="35"/>
      <c r="AO789" s="35"/>
    </row>
    <row r="790" spans="1:41" ht="13">
      <c r="A790" s="71"/>
      <c r="B790" s="72"/>
      <c r="AA790" s="35"/>
      <c r="AB790" s="35"/>
      <c r="AC790" s="35"/>
      <c r="AD790" s="35"/>
      <c r="AE790" s="35"/>
      <c r="AF790" s="35"/>
      <c r="AG790" s="35"/>
      <c r="AH790" s="35"/>
      <c r="AI790" s="35"/>
      <c r="AJ790" s="35"/>
      <c r="AK790" s="35"/>
      <c r="AL790" s="35"/>
      <c r="AM790" s="35"/>
      <c r="AN790" s="35"/>
      <c r="AO790" s="35"/>
    </row>
    <row r="791" spans="1:41" ht="13">
      <c r="A791" s="71"/>
      <c r="B791" s="72"/>
      <c r="AA791" s="35"/>
      <c r="AB791" s="35"/>
      <c r="AC791" s="35"/>
      <c r="AD791" s="35"/>
      <c r="AE791" s="35"/>
      <c r="AF791" s="35"/>
      <c r="AG791" s="35"/>
      <c r="AH791" s="35"/>
      <c r="AI791" s="35"/>
      <c r="AJ791" s="35"/>
      <c r="AK791" s="35"/>
      <c r="AL791" s="35"/>
      <c r="AM791" s="35"/>
      <c r="AN791" s="35"/>
      <c r="AO791" s="35"/>
    </row>
    <row r="792" spans="1:41" ht="13">
      <c r="A792" s="71"/>
      <c r="B792" s="72"/>
      <c r="AA792" s="35"/>
      <c r="AB792" s="35"/>
      <c r="AC792" s="35"/>
      <c r="AD792" s="35"/>
      <c r="AE792" s="35"/>
      <c r="AF792" s="35"/>
      <c r="AG792" s="35"/>
      <c r="AH792" s="35"/>
      <c r="AI792" s="35"/>
      <c r="AJ792" s="35"/>
      <c r="AK792" s="35"/>
      <c r="AL792" s="35"/>
      <c r="AM792" s="35"/>
      <c r="AN792" s="35"/>
      <c r="AO792" s="35"/>
    </row>
    <row r="793" spans="1:41" ht="13">
      <c r="A793" s="71"/>
      <c r="B793" s="72"/>
      <c r="AA793" s="35"/>
      <c r="AB793" s="35"/>
      <c r="AC793" s="35"/>
      <c r="AD793" s="35"/>
      <c r="AE793" s="35"/>
      <c r="AF793" s="35"/>
      <c r="AG793" s="35"/>
      <c r="AH793" s="35"/>
      <c r="AI793" s="35"/>
      <c r="AJ793" s="35"/>
      <c r="AK793" s="35"/>
      <c r="AL793" s="35"/>
      <c r="AM793" s="35"/>
      <c r="AN793" s="35"/>
      <c r="AO793" s="35"/>
    </row>
    <row r="794" spans="1:41" ht="13">
      <c r="A794" s="71"/>
      <c r="B794" s="72"/>
      <c r="AA794" s="35"/>
      <c r="AB794" s="35"/>
      <c r="AC794" s="35"/>
      <c r="AD794" s="35"/>
      <c r="AE794" s="35"/>
      <c r="AF794" s="35"/>
      <c r="AG794" s="35"/>
      <c r="AH794" s="35"/>
      <c r="AI794" s="35"/>
      <c r="AJ794" s="35"/>
      <c r="AK794" s="35"/>
      <c r="AL794" s="35"/>
      <c r="AM794" s="35"/>
      <c r="AN794" s="35"/>
      <c r="AO794" s="35"/>
    </row>
    <row r="795" spans="1:41" ht="13">
      <c r="A795" s="71"/>
      <c r="B795" s="72"/>
      <c r="AA795" s="35"/>
      <c r="AB795" s="35"/>
      <c r="AC795" s="35"/>
      <c r="AD795" s="35"/>
      <c r="AE795" s="35"/>
      <c r="AF795" s="35"/>
      <c r="AG795" s="35"/>
      <c r="AH795" s="35"/>
      <c r="AI795" s="35"/>
      <c r="AJ795" s="35"/>
      <c r="AK795" s="35"/>
      <c r="AL795" s="35"/>
      <c r="AM795" s="35"/>
      <c r="AN795" s="35"/>
      <c r="AO795" s="35"/>
    </row>
    <row r="796" spans="1:41" ht="13">
      <c r="A796" s="71"/>
      <c r="B796" s="72"/>
      <c r="AA796" s="35"/>
      <c r="AB796" s="35"/>
      <c r="AC796" s="35"/>
      <c r="AD796" s="35"/>
      <c r="AE796" s="35"/>
      <c r="AF796" s="35"/>
      <c r="AG796" s="35"/>
      <c r="AH796" s="35"/>
      <c r="AI796" s="35"/>
      <c r="AJ796" s="35"/>
      <c r="AK796" s="35"/>
      <c r="AL796" s="35"/>
      <c r="AM796" s="35"/>
      <c r="AN796" s="35"/>
      <c r="AO796" s="35"/>
    </row>
    <row r="797" spans="1:41" ht="13">
      <c r="A797" s="71"/>
      <c r="B797" s="72"/>
      <c r="AA797" s="35"/>
      <c r="AB797" s="35"/>
      <c r="AC797" s="35"/>
      <c r="AD797" s="35"/>
      <c r="AE797" s="35"/>
      <c r="AF797" s="35"/>
      <c r="AG797" s="35"/>
      <c r="AH797" s="35"/>
      <c r="AI797" s="35"/>
      <c r="AJ797" s="35"/>
      <c r="AK797" s="35"/>
      <c r="AL797" s="35"/>
      <c r="AM797" s="35"/>
      <c r="AN797" s="35"/>
      <c r="AO797" s="35"/>
    </row>
    <row r="798" spans="1:41" ht="13">
      <c r="A798" s="71"/>
      <c r="B798" s="72"/>
      <c r="AA798" s="35"/>
      <c r="AB798" s="35"/>
      <c r="AC798" s="35"/>
      <c r="AD798" s="35"/>
      <c r="AE798" s="35"/>
      <c r="AF798" s="35"/>
      <c r="AG798" s="35"/>
      <c r="AH798" s="35"/>
      <c r="AI798" s="35"/>
      <c r="AJ798" s="35"/>
      <c r="AK798" s="35"/>
      <c r="AL798" s="35"/>
      <c r="AM798" s="35"/>
      <c r="AN798" s="35"/>
      <c r="AO798" s="35"/>
    </row>
    <row r="799" spans="1:41" ht="13">
      <c r="A799" s="71"/>
      <c r="B799" s="72"/>
      <c r="AA799" s="35"/>
      <c r="AB799" s="35"/>
      <c r="AC799" s="35"/>
      <c r="AD799" s="35"/>
      <c r="AE799" s="35"/>
      <c r="AF799" s="35"/>
      <c r="AG799" s="35"/>
      <c r="AH799" s="35"/>
      <c r="AI799" s="35"/>
      <c r="AJ799" s="35"/>
      <c r="AK799" s="35"/>
      <c r="AL799" s="35"/>
      <c r="AM799" s="35"/>
      <c r="AN799" s="35"/>
      <c r="AO799" s="35"/>
    </row>
    <row r="800" spans="1:41" ht="13">
      <c r="A800" s="71"/>
      <c r="B800" s="72"/>
      <c r="AA800" s="35"/>
      <c r="AB800" s="35"/>
      <c r="AC800" s="35"/>
      <c r="AD800" s="35"/>
      <c r="AE800" s="35"/>
      <c r="AF800" s="35"/>
      <c r="AG800" s="35"/>
      <c r="AH800" s="35"/>
      <c r="AI800" s="35"/>
      <c r="AJ800" s="35"/>
      <c r="AK800" s="35"/>
      <c r="AL800" s="35"/>
      <c r="AM800" s="35"/>
      <c r="AN800" s="35"/>
      <c r="AO800" s="35"/>
    </row>
    <row r="801" spans="1:41" ht="13">
      <c r="A801" s="71"/>
      <c r="B801" s="72"/>
      <c r="AA801" s="35"/>
      <c r="AB801" s="35"/>
      <c r="AC801" s="35"/>
      <c r="AD801" s="35"/>
      <c r="AE801" s="35"/>
      <c r="AF801" s="35"/>
      <c r="AG801" s="35"/>
      <c r="AH801" s="35"/>
      <c r="AI801" s="35"/>
      <c r="AJ801" s="35"/>
      <c r="AK801" s="35"/>
      <c r="AL801" s="35"/>
      <c r="AM801" s="35"/>
      <c r="AN801" s="35"/>
      <c r="AO801" s="35"/>
    </row>
    <row r="802" spans="1:41" ht="13">
      <c r="A802" s="71"/>
      <c r="B802" s="72"/>
      <c r="AA802" s="35"/>
      <c r="AB802" s="35"/>
      <c r="AC802" s="35"/>
      <c r="AD802" s="35"/>
      <c r="AE802" s="35"/>
      <c r="AF802" s="35"/>
      <c r="AG802" s="35"/>
      <c r="AH802" s="35"/>
      <c r="AI802" s="35"/>
      <c r="AJ802" s="35"/>
      <c r="AK802" s="35"/>
      <c r="AL802" s="35"/>
      <c r="AM802" s="35"/>
      <c r="AN802" s="35"/>
      <c r="AO802" s="35"/>
    </row>
    <row r="803" spans="1:41" ht="13">
      <c r="A803" s="71"/>
      <c r="B803" s="72"/>
      <c r="AA803" s="35"/>
      <c r="AB803" s="35"/>
      <c r="AC803" s="35"/>
      <c r="AD803" s="35"/>
      <c r="AE803" s="35"/>
      <c r="AF803" s="35"/>
      <c r="AG803" s="35"/>
      <c r="AH803" s="35"/>
      <c r="AI803" s="35"/>
      <c r="AJ803" s="35"/>
      <c r="AK803" s="35"/>
      <c r="AL803" s="35"/>
      <c r="AM803" s="35"/>
      <c r="AN803" s="35"/>
      <c r="AO803" s="35"/>
    </row>
    <row r="804" spans="1:41" ht="13">
      <c r="A804" s="71"/>
      <c r="B804" s="72"/>
      <c r="AA804" s="35"/>
      <c r="AB804" s="35"/>
      <c r="AC804" s="35"/>
      <c r="AD804" s="35"/>
      <c r="AE804" s="35"/>
      <c r="AF804" s="35"/>
      <c r="AG804" s="35"/>
      <c r="AH804" s="35"/>
      <c r="AI804" s="35"/>
      <c r="AJ804" s="35"/>
      <c r="AK804" s="35"/>
      <c r="AL804" s="35"/>
      <c r="AM804" s="35"/>
      <c r="AN804" s="35"/>
      <c r="AO804" s="35"/>
    </row>
    <row r="805" spans="1:41" ht="13">
      <c r="A805" s="71"/>
      <c r="B805" s="72"/>
      <c r="AA805" s="35"/>
      <c r="AB805" s="35"/>
      <c r="AC805" s="35"/>
      <c r="AD805" s="35"/>
      <c r="AE805" s="35"/>
      <c r="AF805" s="35"/>
      <c r="AG805" s="35"/>
      <c r="AH805" s="35"/>
      <c r="AI805" s="35"/>
      <c r="AJ805" s="35"/>
      <c r="AK805" s="35"/>
      <c r="AL805" s="35"/>
      <c r="AM805" s="35"/>
      <c r="AN805" s="35"/>
      <c r="AO805" s="35"/>
    </row>
    <row r="806" spans="1:41" ht="13">
      <c r="A806" s="71"/>
      <c r="B806" s="72"/>
      <c r="AA806" s="35"/>
      <c r="AB806" s="35"/>
      <c r="AC806" s="35"/>
      <c r="AD806" s="35"/>
      <c r="AE806" s="35"/>
      <c r="AF806" s="35"/>
      <c r="AG806" s="35"/>
      <c r="AH806" s="35"/>
      <c r="AI806" s="35"/>
      <c r="AJ806" s="35"/>
      <c r="AK806" s="35"/>
      <c r="AL806" s="35"/>
      <c r="AM806" s="35"/>
      <c r="AN806" s="35"/>
      <c r="AO806" s="35"/>
    </row>
    <row r="807" spans="1:41" ht="13">
      <c r="A807" s="71"/>
      <c r="B807" s="72"/>
      <c r="AA807" s="35"/>
      <c r="AB807" s="35"/>
      <c r="AC807" s="35"/>
      <c r="AD807" s="35"/>
      <c r="AE807" s="35"/>
      <c r="AF807" s="35"/>
      <c r="AG807" s="35"/>
      <c r="AH807" s="35"/>
      <c r="AI807" s="35"/>
      <c r="AJ807" s="35"/>
      <c r="AK807" s="35"/>
      <c r="AL807" s="35"/>
      <c r="AM807" s="35"/>
      <c r="AN807" s="35"/>
      <c r="AO807" s="35"/>
    </row>
    <row r="808" spans="1:41" ht="13">
      <c r="A808" s="71"/>
      <c r="B808" s="72"/>
      <c r="AA808" s="35"/>
      <c r="AB808" s="35"/>
      <c r="AC808" s="35"/>
      <c r="AD808" s="35"/>
      <c r="AE808" s="35"/>
      <c r="AF808" s="35"/>
      <c r="AG808" s="35"/>
      <c r="AH808" s="35"/>
      <c r="AI808" s="35"/>
      <c r="AJ808" s="35"/>
      <c r="AK808" s="35"/>
      <c r="AL808" s="35"/>
      <c r="AM808" s="35"/>
      <c r="AN808" s="35"/>
      <c r="AO808" s="35"/>
    </row>
    <row r="809" spans="1:41" ht="13">
      <c r="A809" s="71"/>
      <c r="B809" s="72"/>
      <c r="AA809" s="35"/>
      <c r="AB809" s="35"/>
      <c r="AC809" s="35"/>
      <c r="AD809" s="35"/>
      <c r="AE809" s="35"/>
      <c r="AF809" s="35"/>
      <c r="AG809" s="35"/>
      <c r="AH809" s="35"/>
      <c r="AI809" s="35"/>
      <c r="AJ809" s="35"/>
      <c r="AK809" s="35"/>
      <c r="AL809" s="35"/>
      <c r="AM809" s="35"/>
      <c r="AN809" s="35"/>
      <c r="AO809" s="35"/>
    </row>
    <row r="810" spans="1:41" ht="13">
      <c r="A810" s="71"/>
      <c r="B810" s="72"/>
      <c r="AA810" s="35"/>
      <c r="AB810" s="35"/>
      <c r="AC810" s="35"/>
      <c r="AD810" s="35"/>
      <c r="AE810" s="35"/>
      <c r="AF810" s="35"/>
      <c r="AG810" s="35"/>
      <c r="AH810" s="35"/>
      <c r="AI810" s="35"/>
      <c r="AJ810" s="35"/>
      <c r="AK810" s="35"/>
      <c r="AL810" s="35"/>
      <c r="AM810" s="35"/>
      <c r="AN810" s="35"/>
      <c r="AO810" s="35"/>
    </row>
    <row r="811" spans="1:41" ht="13">
      <c r="A811" s="71"/>
      <c r="B811" s="72"/>
      <c r="AA811" s="35"/>
      <c r="AB811" s="35"/>
      <c r="AC811" s="35"/>
      <c r="AD811" s="35"/>
      <c r="AE811" s="35"/>
      <c r="AF811" s="35"/>
      <c r="AG811" s="35"/>
      <c r="AH811" s="35"/>
      <c r="AI811" s="35"/>
      <c r="AJ811" s="35"/>
      <c r="AK811" s="35"/>
      <c r="AL811" s="35"/>
      <c r="AM811" s="35"/>
      <c r="AN811" s="35"/>
      <c r="AO811" s="35"/>
    </row>
    <row r="812" spans="1:41" ht="13">
      <c r="A812" s="71"/>
      <c r="B812" s="72"/>
      <c r="AA812" s="35"/>
      <c r="AB812" s="35"/>
      <c r="AC812" s="35"/>
      <c r="AD812" s="35"/>
      <c r="AE812" s="35"/>
      <c r="AF812" s="35"/>
      <c r="AG812" s="35"/>
      <c r="AH812" s="35"/>
      <c r="AI812" s="35"/>
      <c r="AJ812" s="35"/>
      <c r="AK812" s="35"/>
      <c r="AL812" s="35"/>
      <c r="AM812" s="35"/>
      <c r="AN812" s="35"/>
      <c r="AO812" s="35"/>
    </row>
    <row r="813" spans="1:41" ht="13">
      <c r="A813" s="71"/>
      <c r="B813" s="72"/>
      <c r="AA813" s="35"/>
      <c r="AB813" s="35"/>
      <c r="AC813" s="35"/>
      <c r="AD813" s="35"/>
      <c r="AE813" s="35"/>
      <c r="AF813" s="35"/>
      <c r="AG813" s="35"/>
      <c r="AH813" s="35"/>
      <c r="AI813" s="35"/>
      <c r="AJ813" s="35"/>
      <c r="AK813" s="35"/>
      <c r="AL813" s="35"/>
      <c r="AM813" s="35"/>
      <c r="AN813" s="35"/>
      <c r="AO813" s="35"/>
    </row>
    <row r="814" spans="1:41" ht="13">
      <c r="A814" s="71"/>
      <c r="B814" s="72"/>
      <c r="AA814" s="35"/>
      <c r="AB814" s="35"/>
      <c r="AC814" s="35"/>
      <c r="AD814" s="35"/>
      <c r="AE814" s="35"/>
      <c r="AF814" s="35"/>
      <c r="AG814" s="35"/>
      <c r="AH814" s="35"/>
      <c r="AI814" s="35"/>
      <c r="AJ814" s="35"/>
      <c r="AK814" s="35"/>
      <c r="AL814" s="35"/>
      <c r="AM814" s="35"/>
      <c r="AN814" s="35"/>
      <c r="AO814" s="35"/>
    </row>
    <row r="815" spans="1:41" ht="13">
      <c r="A815" s="71"/>
      <c r="B815" s="72"/>
      <c r="AA815" s="35"/>
      <c r="AB815" s="35"/>
      <c r="AC815" s="35"/>
      <c r="AD815" s="35"/>
      <c r="AE815" s="35"/>
      <c r="AF815" s="35"/>
      <c r="AG815" s="35"/>
      <c r="AH815" s="35"/>
      <c r="AI815" s="35"/>
      <c r="AJ815" s="35"/>
      <c r="AK815" s="35"/>
      <c r="AL815" s="35"/>
      <c r="AM815" s="35"/>
      <c r="AN815" s="35"/>
      <c r="AO815" s="35"/>
    </row>
    <row r="816" spans="1:41" ht="13">
      <c r="A816" s="71"/>
      <c r="B816" s="72"/>
      <c r="AA816" s="35"/>
      <c r="AB816" s="35"/>
      <c r="AC816" s="35"/>
      <c r="AD816" s="35"/>
      <c r="AE816" s="35"/>
      <c r="AF816" s="35"/>
      <c r="AG816" s="35"/>
      <c r="AH816" s="35"/>
      <c r="AI816" s="35"/>
      <c r="AJ816" s="35"/>
      <c r="AK816" s="35"/>
      <c r="AL816" s="35"/>
      <c r="AM816" s="35"/>
      <c r="AN816" s="35"/>
      <c r="AO816" s="35"/>
    </row>
    <row r="817" spans="1:41" ht="13">
      <c r="A817" s="71"/>
      <c r="B817" s="72"/>
      <c r="AA817" s="35"/>
      <c r="AB817" s="35"/>
      <c r="AC817" s="35"/>
      <c r="AD817" s="35"/>
      <c r="AE817" s="35"/>
      <c r="AF817" s="35"/>
      <c r="AG817" s="35"/>
      <c r="AH817" s="35"/>
      <c r="AI817" s="35"/>
      <c r="AJ817" s="35"/>
      <c r="AK817" s="35"/>
      <c r="AL817" s="35"/>
      <c r="AM817" s="35"/>
      <c r="AN817" s="35"/>
      <c r="AO817" s="35"/>
    </row>
    <row r="818" spans="1:41" ht="13">
      <c r="A818" s="71"/>
      <c r="B818" s="72"/>
      <c r="AA818" s="35"/>
      <c r="AB818" s="35"/>
      <c r="AC818" s="35"/>
      <c r="AD818" s="35"/>
      <c r="AE818" s="35"/>
      <c r="AF818" s="35"/>
      <c r="AG818" s="35"/>
      <c r="AH818" s="35"/>
      <c r="AI818" s="35"/>
      <c r="AJ818" s="35"/>
      <c r="AK818" s="35"/>
      <c r="AL818" s="35"/>
      <c r="AM818" s="35"/>
      <c r="AN818" s="35"/>
      <c r="AO818" s="35"/>
    </row>
    <row r="819" spans="1:41" ht="13">
      <c r="A819" s="71"/>
      <c r="B819" s="72"/>
      <c r="AA819" s="35"/>
      <c r="AB819" s="35"/>
      <c r="AC819" s="35"/>
      <c r="AD819" s="35"/>
      <c r="AE819" s="35"/>
      <c r="AF819" s="35"/>
      <c r="AG819" s="35"/>
      <c r="AH819" s="35"/>
      <c r="AI819" s="35"/>
      <c r="AJ819" s="35"/>
      <c r="AK819" s="35"/>
      <c r="AL819" s="35"/>
      <c r="AM819" s="35"/>
      <c r="AN819" s="35"/>
      <c r="AO819" s="35"/>
    </row>
    <row r="820" spans="1:41" ht="13">
      <c r="A820" s="71"/>
      <c r="B820" s="72"/>
      <c r="AA820" s="35"/>
      <c r="AB820" s="35"/>
      <c r="AC820" s="35"/>
      <c r="AD820" s="35"/>
      <c r="AE820" s="35"/>
      <c r="AF820" s="35"/>
      <c r="AG820" s="35"/>
      <c r="AH820" s="35"/>
      <c r="AI820" s="35"/>
      <c r="AJ820" s="35"/>
      <c r="AK820" s="35"/>
      <c r="AL820" s="35"/>
      <c r="AM820" s="35"/>
      <c r="AN820" s="35"/>
      <c r="AO820" s="35"/>
    </row>
    <row r="821" spans="1:41" ht="13">
      <c r="A821" s="71"/>
      <c r="B821" s="72"/>
      <c r="AA821" s="35"/>
      <c r="AB821" s="35"/>
      <c r="AC821" s="35"/>
      <c r="AD821" s="35"/>
      <c r="AE821" s="35"/>
      <c r="AF821" s="35"/>
      <c r="AG821" s="35"/>
      <c r="AH821" s="35"/>
      <c r="AI821" s="35"/>
      <c r="AJ821" s="35"/>
      <c r="AK821" s="35"/>
      <c r="AL821" s="35"/>
      <c r="AM821" s="35"/>
      <c r="AN821" s="35"/>
      <c r="AO821" s="35"/>
    </row>
    <row r="822" spans="1:41" ht="13">
      <c r="A822" s="71"/>
      <c r="B822" s="72"/>
      <c r="AA822" s="35"/>
      <c r="AB822" s="35"/>
      <c r="AC822" s="35"/>
      <c r="AD822" s="35"/>
      <c r="AE822" s="35"/>
      <c r="AF822" s="35"/>
      <c r="AG822" s="35"/>
      <c r="AH822" s="35"/>
      <c r="AI822" s="35"/>
      <c r="AJ822" s="35"/>
      <c r="AK822" s="35"/>
      <c r="AL822" s="35"/>
      <c r="AM822" s="35"/>
      <c r="AN822" s="35"/>
      <c r="AO822" s="35"/>
    </row>
    <row r="823" spans="1:41" ht="13">
      <c r="A823" s="71"/>
      <c r="B823" s="72"/>
      <c r="AA823" s="35"/>
      <c r="AB823" s="35"/>
      <c r="AC823" s="35"/>
      <c r="AD823" s="35"/>
      <c r="AE823" s="35"/>
      <c r="AF823" s="35"/>
      <c r="AG823" s="35"/>
      <c r="AH823" s="35"/>
      <c r="AI823" s="35"/>
      <c r="AJ823" s="35"/>
      <c r="AK823" s="35"/>
      <c r="AL823" s="35"/>
      <c r="AM823" s="35"/>
      <c r="AN823" s="35"/>
      <c r="AO823" s="35"/>
    </row>
    <row r="824" spans="1:41" ht="13">
      <c r="A824" s="71"/>
      <c r="B824" s="72"/>
      <c r="AA824" s="35"/>
      <c r="AB824" s="35"/>
      <c r="AC824" s="35"/>
      <c r="AD824" s="35"/>
      <c r="AE824" s="35"/>
      <c r="AF824" s="35"/>
      <c r="AG824" s="35"/>
      <c r="AH824" s="35"/>
      <c r="AI824" s="35"/>
      <c r="AJ824" s="35"/>
      <c r="AK824" s="35"/>
      <c r="AL824" s="35"/>
      <c r="AM824" s="35"/>
      <c r="AN824" s="35"/>
      <c r="AO824" s="35"/>
    </row>
    <row r="825" spans="1:41" ht="13">
      <c r="A825" s="71"/>
      <c r="B825" s="72"/>
      <c r="AA825" s="35"/>
      <c r="AB825" s="35"/>
      <c r="AC825" s="35"/>
      <c r="AD825" s="35"/>
      <c r="AE825" s="35"/>
      <c r="AF825" s="35"/>
      <c r="AG825" s="35"/>
      <c r="AH825" s="35"/>
      <c r="AI825" s="35"/>
      <c r="AJ825" s="35"/>
      <c r="AK825" s="35"/>
      <c r="AL825" s="35"/>
      <c r="AM825" s="35"/>
      <c r="AN825" s="35"/>
      <c r="AO825" s="35"/>
    </row>
    <row r="826" spans="1:41" ht="13">
      <c r="A826" s="71"/>
      <c r="B826" s="72"/>
      <c r="AA826" s="35"/>
      <c r="AB826" s="35"/>
      <c r="AC826" s="35"/>
      <c r="AD826" s="35"/>
      <c r="AE826" s="35"/>
      <c r="AF826" s="35"/>
      <c r="AG826" s="35"/>
      <c r="AH826" s="35"/>
      <c r="AI826" s="35"/>
      <c r="AJ826" s="35"/>
      <c r="AK826" s="35"/>
      <c r="AL826" s="35"/>
      <c r="AM826" s="35"/>
      <c r="AN826" s="35"/>
      <c r="AO826" s="35"/>
    </row>
    <row r="827" spans="1:41" ht="13">
      <c r="A827" s="71"/>
      <c r="B827" s="72"/>
      <c r="AA827" s="35"/>
      <c r="AB827" s="35"/>
      <c r="AC827" s="35"/>
      <c r="AD827" s="35"/>
      <c r="AE827" s="35"/>
      <c r="AF827" s="35"/>
      <c r="AG827" s="35"/>
      <c r="AH827" s="35"/>
      <c r="AI827" s="35"/>
      <c r="AJ827" s="35"/>
      <c r="AK827" s="35"/>
      <c r="AL827" s="35"/>
      <c r="AM827" s="35"/>
      <c r="AN827" s="35"/>
      <c r="AO827" s="35"/>
    </row>
    <row r="828" spans="1:41" ht="13">
      <c r="A828" s="71"/>
      <c r="B828" s="72"/>
      <c r="AA828" s="35"/>
      <c r="AB828" s="35"/>
      <c r="AC828" s="35"/>
      <c r="AD828" s="35"/>
      <c r="AE828" s="35"/>
      <c r="AF828" s="35"/>
      <c r="AG828" s="35"/>
      <c r="AH828" s="35"/>
      <c r="AI828" s="35"/>
      <c r="AJ828" s="35"/>
      <c r="AK828" s="35"/>
      <c r="AL828" s="35"/>
      <c r="AM828" s="35"/>
      <c r="AN828" s="35"/>
      <c r="AO828" s="35"/>
    </row>
    <row r="829" spans="1:41" ht="13">
      <c r="A829" s="71"/>
      <c r="B829" s="72"/>
      <c r="AA829" s="35"/>
      <c r="AB829" s="35"/>
      <c r="AC829" s="35"/>
      <c r="AD829" s="35"/>
      <c r="AE829" s="35"/>
      <c r="AF829" s="35"/>
      <c r="AG829" s="35"/>
      <c r="AH829" s="35"/>
      <c r="AI829" s="35"/>
      <c r="AJ829" s="35"/>
      <c r="AK829" s="35"/>
      <c r="AL829" s="35"/>
      <c r="AM829" s="35"/>
      <c r="AN829" s="35"/>
      <c r="AO829" s="35"/>
    </row>
    <row r="830" spans="1:41" ht="13">
      <c r="A830" s="71"/>
      <c r="B830" s="72"/>
      <c r="AA830" s="35"/>
      <c r="AB830" s="35"/>
      <c r="AC830" s="35"/>
      <c r="AD830" s="35"/>
      <c r="AE830" s="35"/>
      <c r="AF830" s="35"/>
      <c r="AG830" s="35"/>
      <c r="AH830" s="35"/>
      <c r="AI830" s="35"/>
      <c r="AJ830" s="35"/>
      <c r="AK830" s="35"/>
      <c r="AL830" s="35"/>
      <c r="AM830" s="35"/>
      <c r="AN830" s="35"/>
      <c r="AO830" s="35"/>
    </row>
    <row r="831" spans="1:41" ht="13">
      <c r="A831" s="71"/>
      <c r="B831" s="72"/>
      <c r="AA831" s="35"/>
      <c r="AB831" s="35"/>
      <c r="AC831" s="35"/>
      <c r="AD831" s="35"/>
      <c r="AE831" s="35"/>
      <c r="AF831" s="35"/>
      <c r="AG831" s="35"/>
      <c r="AH831" s="35"/>
      <c r="AI831" s="35"/>
      <c r="AJ831" s="35"/>
      <c r="AK831" s="35"/>
      <c r="AL831" s="35"/>
      <c r="AM831" s="35"/>
      <c r="AN831" s="35"/>
      <c r="AO831" s="35"/>
    </row>
    <row r="832" spans="1:41" ht="13">
      <c r="A832" s="71"/>
      <c r="B832" s="72"/>
      <c r="AA832" s="35"/>
      <c r="AB832" s="35"/>
      <c r="AC832" s="35"/>
      <c r="AD832" s="35"/>
      <c r="AE832" s="35"/>
      <c r="AF832" s="35"/>
      <c r="AG832" s="35"/>
      <c r="AH832" s="35"/>
      <c r="AI832" s="35"/>
      <c r="AJ832" s="35"/>
      <c r="AK832" s="35"/>
      <c r="AL832" s="35"/>
      <c r="AM832" s="35"/>
      <c r="AN832" s="35"/>
      <c r="AO832" s="35"/>
    </row>
    <row r="833" spans="1:41" ht="13">
      <c r="A833" s="71"/>
      <c r="B833" s="72"/>
      <c r="AA833" s="35"/>
      <c r="AB833" s="35"/>
      <c r="AC833" s="35"/>
      <c r="AD833" s="35"/>
      <c r="AE833" s="35"/>
      <c r="AF833" s="35"/>
      <c r="AG833" s="35"/>
      <c r="AH833" s="35"/>
      <c r="AI833" s="35"/>
      <c r="AJ833" s="35"/>
      <c r="AK833" s="35"/>
      <c r="AL833" s="35"/>
      <c r="AM833" s="35"/>
      <c r="AN833" s="35"/>
      <c r="AO833" s="35"/>
    </row>
    <row r="834" spans="1:41" ht="13">
      <c r="A834" s="71"/>
      <c r="B834" s="72"/>
      <c r="AA834" s="35"/>
      <c r="AB834" s="35"/>
      <c r="AC834" s="35"/>
      <c r="AD834" s="35"/>
      <c r="AE834" s="35"/>
      <c r="AF834" s="35"/>
      <c r="AG834" s="35"/>
      <c r="AH834" s="35"/>
      <c r="AI834" s="35"/>
      <c r="AJ834" s="35"/>
      <c r="AK834" s="35"/>
      <c r="AL834" s="35"/>
      <c r="AM834" s="35"/>
      <c r="AN834" s="35"/>
      <c r="AO834" s="35"/>
    </row>
    <row r="835" spans="1:41" ht="13">
      <c r="A835" s="71"/>
      <c r="B835" s="72"/>
      <c r="AA835" s="35"/>
      <c r="AB835" s="35"/>
      <c r="AC835" s="35"/>
      <c r="AD835" s="35"/>
      <c r="AE835" s="35"/>
      <c r="AF835" s="35"/>
      <c r="AG835" s="35"/>
      <c r="AH835" s="35"/>
      <c r="AI835" s="35"/>
      <c r="AJ835" s="35"/>
      <c r="AK835" s="35"/>
      <c r="AL835" s="35"/>
      <c r="AM835" s="35"/>
      <c r="AN835" s="35"/>
      <c r="AO835" s="35"/>
    </row>
    <row r="836" spans="1:41" ht="13">
      <c r="A836" s="71"/>
      <c r="B836" s="72"/>
      <c r="AA836" s="35"/>
      <c r="AB836" s="35"/>
      <c r="AC836" s="35"/>
      <c r="AD836" s="35"/>
      <c r="AE836" s="35"/>
      <c r="AF836" s="35"/>
      <c r="AG836" s="35"/>
      <c r="AH836" s="35"/>
      <c r="AI836" s="35"/>
      <c r="AJ836" s="35"/>
      <c r="AK836" s="35"/>
      <c r="AL836" s="35"/>
      <c r="AM836" s="35"/>
      <c r="AN836" s="35"/>
      <c r="AO836" s="35"/>
    </row>
    <row r="837" spans="1:41" ht="13">
      <c r="A837" s="71"/>
      <c r="B837" s="72"/>
      <c r="AA837" s="35"/>
      <c r="AB837" s="35"/>
      <c r="AC837" s="35"/>
      <c r="AD837" s="35"/>
      <c r="AE837" s="35"/>
      <c r="AF837" s="35"/>
      <c r="AG837" s="35"/>
      <c r="AH837" s="35"/>
      <c r="AI837" s="35"/>
      <c r="AJ837" s="35"/>
      <c r="AK837" s="35"/>
      <c r="AL837" s="35"/>
      <c r="AM837" s="35"/>
      <c r="AN837" s="35"/>
      <c r="AO837" s="35"/>
    </row>
    <row r="838" spans="1:41" ht="13">
      <c r="A838" s="71"/>
      <c r="B838" s="72"/>
      <c r="AA838" s="35"/>
      <c r="AB838" s="35"/>
      <c r="AC838" s="35"/>
      <c r="AD838" s="35"/>
      <c r="AE838" s="35"/>
      <c r="AF838" s="35"/>
      <c r="AG838" s="35"/>
      <c r="AH838" s="35"/>
      <c r="AI838" s="35"/>
      <c r="AJ838" s="35"/>
      <c r="AK838" s="35"/>
      <c r="AL838" s="35"/>
      <c r="AM838" s="35"/>
      <c r="AN838" s="35"/>
      <c r="AO838" s="35"/>
    </row>
    <row r="839" spans="1:41" ht="13">
      <c r="A839" s="71"/>
      <c r="B839" s="72"/>
      <c r="AA839" s="35"/>
      <c r="AB839" s="35"/>
      <c r="AC839" s="35"/>
      <c r="AD839" s="35"/>
      <c r="AE839" s="35"/>
      <c r="AF839" s="35"/>
      <c r="AG839" s="35"/>
      <c r="AH839" s="35"/>
      <c r="AI839" s="35"/>
      <c r="AJ839" s="35"/>
      <c r="AK839" s="35"/>
      <c r="AL839" s="35"/>
      <c r="AM839" s="35"/>
      <c r="AN839" s="35"/>
      <c r="AO839" s="35"/>
    </row>
    <row r="840" spans="1:41" ht="13">
      <c r="A840" s="71"/>
      <c r="B840" s="72"/>
      <c r="AA840" s="35"/>
      <c r="AB840" s="35"/>
      <c r="AC840" s="35"/>
      <c r="AD840" s="35"/>
      <c r="AE840" s="35"/>
      <c r="AF840" s="35"/>
      <c r="AG840" s="35"/>
      <c r="AH840" s="35"/>
      <c r="AI840" s="35"/>
      <c r="AJ840" s="35"/>
      <c r="AK840" s="35"/>
      <c r="AL840" s="35"/>
      <c r="AM840" s="35"/>
      <c r="AN840" s="35"/>
      <c r="AO840" s="35"/>
    </row>
    <row r="841" spans="1:41" ht="13">
      <c r="A841" s="71"/>
      <c r="B841" s="72"/>
      <c r="AA841" s="35"/>
      <c r="AB841" s="35"/>
      <c r="AC841" s="35"/>
      <c r="AD841" s="35"/>
      <c r="AE841" s="35"/>
      <c r="AF841" s="35"/>
      <c r="AG841" s="35"/>
      <c r="AH841" s="35"/>
      <c r="AI841" s="35"/>
      <c r="AJ841" s="35"/>
      <c r="AK841" s="35"/>
      <c r="AL841" s="35"/>
      <c r="AM841" s="35"/>
      <c r="AN841" s="35"/>
      <c r="AO841" s="35"/>
    </row>
    <row r="842" spans="1:41" ht="13">
      <c r="A842" s="71"/>
      <c r="B842" s="72"/>
      <c r="AA842" s="35"/>
      <c r="AB842" s="35"/>
      <c r="AC842" s="35"/>
      <c r="AD842" s="35"/>
      <c r="AE842" s="35"/>
      <c r="AF842" s="35"/>
      <c r="AG842" s="35"/>
      <c r="AH842" s="35"/>
      <c r="AI842" s="35"/>
      <c r="AJ842" s="35"/>
      <c r="AK842" s="35"/>
      <c r="AL842" s="35"/>
      <c r="AM842" s="35"/>
      <c r="AN842" s="35"/>
      <c r="AO842" s="35"/>
    </row>
    <row r="843" spans="1:41" ht="13">
      <c r="A843" s="71"/>
      <c r="B843" s="72"/>
      <c r="AA843" s="35"/>
      <c r="AB843" s="35"/>
      <c r="AC843" s="35"/>
      <c r="AD843" s="35"/>
      <c r="AE843" s="35"/>
      <c r="AF843" s="35"/>
      <c r="AG843" s="35"/>
      <c r="AH843" s="35"/>
      <c r="AI843" s="35"/>
      <c r="AJ843" s="35"/>
      <c r="AK843" s="35"/>
      <c r="AL843" s="35"/>
      <c r="AM843" s="35"/>
      <c r="AN843" s="35"/>
      <c r="AO843" s="35"/>
    </row>
    <row r="844" spans="1:41" ht="13">
      <c r="A844" s="71"/>
      <c r="B844" s="72"/>
      <c r="AA844" s="35"/>
      <c r="AB844" s="35"/>
      <c r="AC844" s="35"/>
      <c r="AD844" s="35"/>
      <c r="AE844" s="35"/>
      <c r="AF844" s="35"/>
      <c r="AG844" s="35"/>
      <c r="AH844" s="35"/>
      <c r="AI844" s="35"/>
      <c r="AJ844" s="35"/>
      <c r="AK844" s="35"/>
      <c r="AL844" s="35"/>
      <c r="AM844" s="35"/>
      <c r="AN844" s="35"/>
      <c r="AO844" s="35"/>
    </row>
    <row r="845" spans="1:41" ht="13">
      <c r="A845" s="71"/>
      <c r="B845" s="72"/>
      <c r="AA845" s="35"/>
      <c r="AB845" s="35"/>
      <c r="AC845" s="35"/>
      <c r="AD845" s="35"/>
      <c r="AE845" s="35"/>
      <c r="AF845" s="35"/>
      <c r="AG845" s="35"/>
      <c r="AH845" s="35"/>
      <c r="AI845" s="35"/>
      <c r="AJ845" s="35"/>
      <c r="AK845" s="35"/>
      <c r="AL845" s="35"/>
      <c r="AM845" s="35"/>
      <c r="AN845" s="35"/>
      <c r="AO845" s="35"/>
    </row>
    <row r="846" spans="1:41" ht="13">
      <c r="A846" s="71"/>
      <c r="B846" s="72"/>
      <c r="AA846" s="35"/>
      <c r="AB846" s="35"/>
      <c r="AC846" s="35"/>
      <c r="AD846" s="35"/>
      <c r="AE846" s="35"/>
      <c r="AF846" s="35"/>
      <c r="AG846" s="35"/>
      <c r="AH846" s="35"/>
      <c r="AI846" s="35"/>
      <c r="AJ846" s="35"/>
      <c r="AK846" s="35"/>
      <c r="AL846" s="35"/>
      <c r="AM846" s="35"/>
      <c r="AN846" s="35"/>
      <c r="AO846" s="35"/>
    </row>
    <row r="847" spans="1:41" ht="13">
      <c r="A847" s="71"/>
      <c r="B847" s="72"/>
      <c r="AA847" s="35"/>
      <c r="AB847" s="35"/>
      <c r="AC847" s="35"/>
      <c r="AD847" s="35"/>
      <c r="AE847" s="35"/>
      <c r="AF847" s="35"/>
      <c r="AG847" s="35"/>
      <c r="AH847" s="35"/>
      <c r="AI847" s="35"/>
      <c r="AJ847" s="35"/>
      <c r="AK847" s="35"/>
      <c r="AL847" s="35"/>
      <c r="AM847" s="35"/>
      <c r="AN847" s="35"/>
      <c r="AO847" s="35"/>
    </row>
    <row r="848" spans="1:41" ht="13">
      <c r="A848" s="71"/>
      <c r="B848" s="72"/>
      <c r="AA848" s="35"/>
      <c r="AB848" s="35"/>
      <c r="AC848" s="35"/>
      <c r="AD848" s="35"/>
      <c r="AE848" s="35"/>
      <c r="AF848" s="35"/>
      <c r="AG848" s="35"/>
      <c r="AH848" s="35"/>
      <c r="AI848" s="35"/>
      <c r="AJ848" s="35"/>
      <c r="AK848" s="35"/>
      <c r="AL848" s="35"/>
      <c r="AM848" s="35"/>
      <c r="AN848" s="35"/>
      <c r="AO848" s="35"/>
    </row>
    <row r="849" spans="1:41" ht="13">
      <c r="A849" s="71"/>
      <c r="B849" s="72"/>
      <c r="AA849" s="35"/>
      <c r="AB849" s="35"/>
      <c r="AC849" s="35"/>
      <c r="AD849" s="35"/>
      <c r="AE849" s="35"/>
      <c r="AF849" s="35"/>
      <c r="AG849" s="35"/>
      <c r="AH849" s="35"/>
      <c r="AI849" s="35"/>
      <c r="AJ849" s="35"/>
      <c r="AK849" s="35"/>
      <c r="AL849" s="35"/>
      <c r="AM849" s="35"/>
      <c r="AN849" s="35"/>
      <c r="AO849" s="35"/>
    </row>
    <row r="850" spans="1:41" ht="13">
      <c r="A850" s="71"/>
      <c r="B850" s="72"/>
      <c r="AA850" s="35"/>
      <c r="AB850" s="35"/>
      <c r="AC850" s="35"/>
      <c r="AD850" s="35"/>
      <c r="AE850" s="35"/>
      <c r="AF850" s="35"/>
      <c r="AG850" s="35"/>
      <c r="AH850" s="35"/>
      <c r="AI850" s="35"/>
      <c r="AJ850" s="35"/>
      <c r="AK850" s="35"/>
      <c r="AL850" s="35"/>
      <c r="AM850" s="35"/>
      <c r="AN850" s="35"/>
      <c r="AO850" s="35"/>
    </row>
    <row r="851" spans="1:41" ht="13">
      <c r="A851" s="71"/>
      <c r="B851" s="72"/>
      <c r="AA851" s="35"/>
      <c r="AB851" s="35"/>
      <c r="AC851" s="35"/>
      <c r="AD851" s="35"/>
      <c r="AE851" s="35"/>
      <c r="AF851" s="35"/>
      <c r="AG851" s="35"/>
      <c r="AH851" s="35"/>
      <c r="AI851" s="35"/>
      <c r="AJ851" s="35"/>
      <c r="AK851" s="35"/>
      <c r="AL851" s="35"/>
      <c r="AM851" s="35"/>
      <c r="AN851" s="35"/>
      <c r="AO851" s="35"/>
    </row>
    <row r="852" spans="1:41" ht="13">
      <c r="A852" s="71"/>
      <c r="B852" s="72"/>
      <c r="AA852" s="35"/>
      <c r="AB852" s="35"/>
      <c r="AC852" s="35"/>
      <c r="AD852" s="35"/>
      <c r="AE852" s="35"/>
      <c r="AF852" s="35"/>
      <c r="AG852" s="35"/>
      <c r="AH852" s="35"/>
      <c r="AI852" s="35"/>
      <c r="AJ852" s="35"/>
      <c r="AK852" s="35"/>
      <c r="AL852" s="35"/>
      <c r="AM852" s="35"/>
      <c r="AN852" s="35"/>
      <c r="AO852" s="35"/>
    </row>
    <row r="853" spans="1:41" ht="13">
      <c r="A853" s="71"/>
      <c r="B853" s="72"/>
      <c r="AA853" s="35"/>
      <c r="AB853" s="35"/>
      <c r="AC853" s="35"/>
      <c r="AD853" s="35"/>
      <c r="AE853" s="35"/>
      <c r="AF853" s="35"/>
      <c r="AG853" s="35"/>
      <c r="AH853" s="35"/>
      <c r="AI853" s="35"/>
      <c r="AJ853" s="35"/>
      <c r="AK853" s="35"/>
      <c r="AL853" s="35"/>
      <c r="AM853" s="35"/>
      <c r="AN853" s="35"/>
      <c r="AO853" s="35"/>
    </row>
    <row r="854" spans="1:41" ht="13">
      <c r="A854" s="71"/>
      <c r="B854" s="72"/>
      <c r="AA854" s="35"/>
      <c r="AB854" s="35"/>
      <c r="AC854" s="35"/>
      <c r="AD854" s="35"/>
      <c r="AE854" s="35"/>
      <c r="AF854" s="35"/>
      <c r="AG854" s="35"/>
      <c r="AH854" s="35"/>
      <c r="AI854" s="35"/>
      <c r="AJ854" s="35"/>
      <c r="AK854" s="35"/>
      <c r="AL854" s="35"/>
      <c r="AM854" s="35"/>
      <c r="AN854" s="35"/>
      <c r="AO854" s="35"/>
    </row>
    <row r="855" spans="1:41" ht="13">
      <c r="A855" s="71"/>
      <c r="B855" s="72"/>
      <c r="AA855" s="35"/>
      <c r="AB855" s="35"/>
      <c r="AC855" s="35"/>
      <c r="AD855" s="35"/>
      <c r="AE855" s="35"/>
      <c r="AF855" s="35"/>
      <c r="AG855" s="35"/>
      <c r="AH855" s="35"/>
      <c r="AI855" s="35"/>
      <c r="AJ855" s="35"/>
      <c r="AK855" s="35"/>
      <c r="AL855" s="35"/>
      <c r="AM855" s="35"/>
      <c r="AN855" s="35"/>
      <c r="AO855" s="35"/>
    </row>
    <row r="856" spans="1:41" ht="13">
      <c r="A856" s="71"/>
      <c r="B856" s="72"/>
      <c r="AA856" s="35"/>
      <c r="AB856" s="35"/>
      <c r="AC856" s="35"/>
      <c r="AD856" s="35"/>
      <c r="AE856" s="35"/>
      <c r="AF856" s="35"/>
      <c r="AG856" s="35"/>
      <c r="AH856" s="35"/>
      <c r="AI856" s="35"/>
      <c r="AJ856" s="35"/>
      <c r="AK856" s="35"/>
      <c r="AL856" s="35"/>
      <c r="AM856" s="35"/>
      <c r="AN856" s="35"/>
      <c r="AO856" s="35"/>
    </row>
    <row r="857" spans="1:41" ht="13">
      <c r="A857" s="71"/>
      <c r="B857" s="72"/>
      <c r="AA857" s="35"/>
      <c r="AB857" s="35"/>
      <c r="AC857" s="35"/>
      <c r="AD857" s="35"/>
      <c r="AE857" s="35"/>
      <c r="AF857" s="35"/>
      <c r="AG857" s="35"/>
      <c r="AH857" s="35"/>
      <c r="AI857" s="35"/>
      <c r="AJ857" s="35"/>
      <c r="AK857" s="35"/>
      <c r="AL857" s="35"/>
      <c r="AM857" s="35"/>
      <c r="AN857" s="35"/>
      <c r="AO857" s="35"/>
    </row>
    <row r="858" spans="1:41" ht="13">
      <c r="A858" s="71"/>
      <c r="B858" s="72"/>
      <c r="AA858" s="35"/>
      <c r="AB858" s="35"/>
      <c r="AC858" s="35"/>
      <c r="AD858" s="35"/>
      <c r="AE858" s="35"/>
      <c r="AF858" s="35"/>
      <c r="AG858" s="35"/>
      <c r="AH858" s="35"/>
      <c r="AI858" s="35"/>
      <c r="AJ858" s="35"/>
      <c r="AK858" s="35"/>
      <c r="AL858" s="35"/>
      <c r="AM858" s="35"/>
      <c r="AN858" s="35"/>
      <c r="AO858" s="35"/>
    </row>
    <row r="859" spans="1:41" ht="13">
      <c r="A859" s="71"/>
      <c r="B859" s="72"/>
      <c r="AA859" s="35"/>
      <c r="AB859" s="35"/>
      <c r="AC859" s="35"/>
      <c r="AD859" s="35"/>
      <c r="AE859" s="35"/>
      <c r="AF859" s="35"/>
      <c r="AG859" s="35"/>
      <c r="AH859" s="35"/>
      <c r="AI859" s="35"/>
      <c r="AJ859" s="35"/>
      <c r="AK859" s="35"/>
      <c r="AL859" s="35"/>
      <c r="AM859" s="35"/>
      <c r="AN859" s="35"/>
      <c r="AO859" s="35"/>
    </row>
    <row r="860" spans="1:41" ht="13">
      <c r="A860" s="71"/>
      <c r="B860" s="72"/>
      <c r="AA860" s="35"/>
      <c r="AB860" s="35"/>
      <c r="AC860" s="35"/>
      <c r="AD860" s="35"/>
      <c r="AE860" s="35"/>
      <c r="AF860" s="35"/>
      <c r="AG860" s="35"/>
      <c r="AH860" s="35"/>
      <c r="AI860" s="35"/>
      <c r="AJ860" s="35"/>
      <c r="AK860" s="35"/>
      <c r="AL860" s="35"/>
      <c r="AM860" s="35"/>
      <c r="AN860" s="35"/>
      <c r="AO860" s="35"/>
    </row>
    <row r="861" spans="1:41" ht="13">
      <c r="A861" s="71"/>
      <c r="B861" s="72"/>
      <c r="AA861" s="35"/>
      <c r="AB861" s="35"/>
      <c r="AC861" s="35"/>
      <c r="AD861" s="35"/>
      <c r="AE861" s="35"/>
      <c r="AF861" s="35"/>
      <c r="AG861" s="35"/>
      <c r="AH861" s="35"/>
      <c r="AI861" s="35"/>
      <c r="AJ861" s="35"/>
      <c r="AK861" s="35"/>
      <c r="AL861" s="35"/>
      <c r="AM861" s="35"/>
      <c r="AN861" s="35"/>
      <c r="AO861" s="35"/>
    </row>
    <row r="862" spans="1:41" ht="13">
      <c r="A862" s="71"/>
      <c r="B862" s="72"/>
      <c r="AA862" s="35"/>
      <c r="AB862" s="35"/>
      <c r="AC862" s="35"/>
      <c r="AD862" s="35"/>
      <c r="AE862" s="35"/>
      <c r="AF862" s="35"/>
      <c r="AG862" s="35"/>
      <c r="AH862" s="35"/>
      <c r="AI862" s="35"/>
      <c r="AJ862" s="35"/>
      <c r="AK862" s="35"/>
      <c r="AL862" s="35"/>
      <c r="AM862" s="35"/>
      <c r="AN862" s="35"/>
      <c r="AO862" s="35"/>
    </row>
    <row r="863" spans="1:41" ht="13">
      <c r="A863" s="71"/>
      <c r="B863" s="72"/>
      <c r="AA863" s="35"/>
      <c r="AB863" s="35"/>
      <c r="AC863" s="35"/>
      <c r="AD863" s="35"/>
      <c r="AE863" s="35"/>
      <c r="AF863" s="35"/>
      <c r="AG863" s="35"/>
      <c r="AH863" s="35"/>
      <c r="AI863" s="35"/>
      <c r="AJ863" s="35"/>
      <c r="AK863" s="35"/>
      <c r="AL863" s="35"/>
      <c r="AM863" s="35"/>
      <c r="AN863" s="35"/>
      <c r="AO863" s="35"/>
    </row>
    <row r="864" spans="1:41" ht="13">
      <c r="A864" s="71"/>
      <c r="B864" s="72"/>
      <c r="AA864" s="35"/>
      <c r="AB864" s="35"/>
      <c r="AC864" s="35"/>
      <c r="AD864" s="35"/>
      <c r="AE864" s="35"/>
      <c r="AF864" s="35"/>
      <c r="AG864" s="35"/>
      <c r="AH864" s="35"/>
      <c r="AI864" s="35"/>
      <c r="AJ864" s="35"/>
      <c r="AK864" s="35"/>
      <c r="AL864" s="35"/>
      <c r="AM864" s="35"/>
      <c r="AN864" s="35"/>
      <c r="AO864" s="35"/>
    </row>
    <row r="865" spans="1:41" ht="13">
      <c r="A865" s="71"/>
      <c r="B865" s="72"/>
      <c r="AA865" s="35"/>
      <c r="AB865" s="35"/>
      <c r="AC865" s="35"/>
      <c r="AD865" s="35"/>
      <c r="AE865" s="35"/>
      <c r="AF865" s="35"/>
      <c r="AG865" s="35"/>
      <c r="AH865" s="35"/>
      <c r="AI865" s="35"/>
      <c r="AJ865" s="35"/>
      <c r="AK865" s="35"/>
      <c r="AL865" s="35"/>
      <c r="AM865" s="35"/>
      <c r="AN865" s="35"/>
      <c r="AO865" s="35"/>
    </row>
    <row r="866" spans="1:41" ht="13">
      <c r="A866" s="71"/>
      <c r="B866" s="72"/>
      <c r="AA866" s="35"/>
      <c r="AB866" s="35"/>
      <c r="AC866" s="35"/>
      <c r="AD866" s="35"/>
      <c r="AE866" s="35"/>
      <c r="AF866" s="35"/>
      <c r="AG866" s="35"/>
      <c r="AH866" s="35"/>
      <c r="AI866" s="35"/>
      <c r="AJ866" s="35"/>
      <c r="AK866" s="35"/>
      <c r="AL866" s="35"/>
      <c r="AM866" s="35"/>
      <c r="AN866" s="35"/>
      <c r="AO866" s="35"/>
    </row>
    <row r="867" spans="1:41" ht="13">
      <c r="A867" s="71"/>
      <c r="B867" s="72"/>
      <c r="AA867" s="35"/>
      <c r="AB867" s="35"/>
      <c r="AC867" s="35"/>
      <c r="AD867" s="35"/>
      <c r="AE867" s="35"/>
      <c r="AF867" s="35"/>
      <c r="AG867" s="35"/>
      <c r="AH867" s="35"/>
      <c r="AI867" s="35"/>
      <c r="AJ867" s="35"/>
      <c r="AK867" s="35"/>
      <c r="AL867" s="35"/>
      <c r="AM867" s="35"/>
      <c r="AN867" s="35"/>
      <c r="AO867" s="35"/>
    </row>
    <row r="868" spans="1:41" ht="13">
      <c r="A868" s="71"/>
      <c r="B868" s="72"/>
      <c r="AA868" s="35"/>
      <c r="AB868" s="35"/>
      <c r="AC868" s="35"/>
      <c r="AD868" s="35"/>
      <c r="AE868" s="35"/>
      <c r="AF868" s="35"/>
      <c r="AG868" s="35"/>
      <c r="AH868" s="35"/>
      <c r="AI868" s="35"/>
      <c r="AJ868" s="35"/>
      <c r="AK868" s="35"/>
      <c r="AL868" s="35"/>
      <c r="AM868" s="35"/>
      <c r="AN868" s="35"/>
      <c r="AO868" s="35"/>
    </row>
    <row r="869" spans="1:41" ht="13">
      <c r="A869" s="71"/>
      <c r="B869" s="72"/>
      <c r="AA869" s="35"/>
      <c r="AB869" s="35"/>
      <c r="AC869" s="35"/>
      <c r="AD869" s="35"/>
      <c r="AE869" s="35"/>
      <c r="AF869" s="35"/>
      <c r="AG869" s="35"/>
      <c r="AH869" s="35"/>
      <c r="AI869" s="35"/>
      <c r="AJ869" s="35"/>
      <c r="AK869" s="35"/>
      <c r="AL869" s="35"/>
      <c r="AM869" s="35"/>
      <c r="AN869" s="35"/>
      <c r="AO869" s="35"/>
    </row>
    <row r="870" spans="1:41" ht="13">
      <c r="A870" s="71"/>
      <c r="B870" s="72"/>
      <c r="AA870" s="35"/>
      <c r="AB870" s="35"/>
      <c r="AC870" s="35"/>
      <c r="AD870" s="35"/>
      <c r="AE870" s="35"/>
      <c r="AF870" s="35"/>
      <c r="AG870" s="35"/>
      <c r="AH870" s="35"/>
      <c r="AI870" s="35"/>
      <c r="AJ870" s="35"/>
      <c r="AK870" s="35"/>
      <c r="AL870" s="35"/>
      <c r="AM870" s="35"/>
      <c r="AN870" s="35"/>
      <c r="AO870" s="35"/>
    </row>
    <row r="871" spans="1:41" ht="13">
      <c r="A871" s="71"/>
      <c r="B871" s="72"/>
      <c r="AA871" s="35"/>
      <c r="AB871" s="35"/>
      <c r="AC871" s="35"/>
      <c r="AD871" s="35"/>
      <c r="AE871" s="35"/>
      <c r="AF871" s="35"/>
      <c r="AG871" s="35"/>
      <c r="AH871" s="35"/>
      <c r="AI871" s="35"/>
      <c r="AJ871" s="35"/>
      <c r="AK871" s="35"/>
      <c r="AL871" s="35"/>
      <c r="AM871" s="35"/>
      <c r="AN871" s="35"/>
      <c r="AO871" s="35"/>
    </row>
    <row r="872" spans="1:41" ht="13">
      <c r="A872" s="71"/>
      <c r="B872" s="72"/>
      <c r="AA872" s="35"/>
      <c r="AB872" s="35"/>
      <c r="AC872" s="35"/>
      <c r="AD872" s="35"/>
      <c r="AE872" s="35"/>
      <c r="AF872" s="35"/>
      <c r="AG872" s="35"/>
      <c r="AH872" s="35"/>
      <c r="AI872" s="35"/>
      <c r="AJ872" s="35"/>
      <c r="AK872" s="35"/>
      <c r="AL872" s="35"/>
      <c r="AM872" s="35"/>
      <c r="AN872" s="35"/>
      <c r="AO872" s="35"/>
    </row>
    <row r="873" spans="1:41" ht="13">
      <c r="A873" s="71"/>
      <c r="B873" s="72"/>
      <c r="AA873" s="35"/>
      <c r="AB873" s="35"/>
      <c r="AC873" s="35"/>
      <c r="AD873" s="35"/>
      <c r="AE873" s="35"/>
      <c r="AF873" s="35"/>
      <c r="AG873" s="35"/>
      <c r="AH873" s="35"/>
      <c r="AI873" s="35"/>
      <c r="AJ873" s="35"/>
      <c r="AK873" s="35"/>
      <c r="AL873" s="35"/>
      <c r="AM873" s="35"/>
      <c r="AN873" s="35"/>
      <c r="AO873" s="35"/>
    </row>
    <row r="874" spans="1:41" ht="13">
      <c r="A874" s="71"/>
      <c r="B874" s="72"/>
      <c r="AA874" s="35"/>
      <c r="AB874" s="35"/>
      <c r="AC874" s="35"/>
      <c r="AD874" s="35"/>
      <c r="AE874" s="35"/>
      <c r="AF874" s="35"/>
      <c r="AG874" s="35"/>
      <c r="AH874" s="35"/>
      <c r="AI874" s="35"/>
      <c r="AJ874" s="35"/>
      <c r="AK874" s="35"/>
      <c r="AL874" s="35"/>
      <c r="AM874" s="35"/>
      <c r="AN874" s="35"/>
      <c r="AO874" s="35"/>
    </row>
    <row r="875" spans="1:41" ht="13">
      <c r="A875" s="71"/>
      <c r="B875" s="72"/>
      <c r="AA875" s="35"/>
      <c r="AB875" s="35"/>
      <c r="AC875" s="35"/>
      <c r="AD875" s="35"/>
      <c r="AE875" s="35"/>
      <c r="AF875" s="35"/>
      <c r="AG875" s="35"/>
      <c r="AH875" s="35"/>
      <c r="AI875" s="35"/>
      <c r="AJ875" s="35"/>
      <c r="AK875" s="35"/>
      <c r="AL875" s="35"/>
      <c r="AM875" s="35"/>
      <c r="AN875" s="35"/>
      <c r="AO875" s="35"/>
    </row>
    <row r="876" spans="1:41" ht="13">
      <c r="A876" s="71"/>
      <c r="B876" s="72"/>
      <c r="AA876" s="35"/>
      <c r="AB876" s="35"/>
      <c r="AC876" s="35"/>
      <c r="AD876" s="35"/>
      <c r="AE876" s="35"/>
      <c r="AF876" s="35"/>
      <c r="AG876" s="35"/>
      <c r="AH876" s="35"/>
      <c r="AI876" s="35"/>
      <c r="AJ876" s="35"/>
      <c r="AK876" s="35"/>
      <c r="AL876" s="35"/>
      <c r="AM876" s="35"/>
      <c r="AN876" s="35"/>
      <c r="AO876" s="35"/>
    </row>
    <row r="877" spans="1:41" ht="13">
      <c r="A877" s="71"/>
      <c r="B877" s="72"/>
      <c r="AA877" s="35"/>
      <c r="AB877" s="35"/>
      <c r="AC877" s="35"/>
      <c r="AD877" s="35"/>
      <c r="AE877" s="35"/>
      <c r="AF877" s="35"/>
      <c r="AG877" s="35"/>
      <c r="AH877" s="35"/>
      <c r="AI877" s="35"/>
      <c r="AJ877" s="35"/>
      <c r="AK877" s="35"/>
      <c r="AL877" s="35"/>
      <c r="AM877" s="35"/>
      <c r="AN877" s="35"/>
      <c r="AO877" s="35"/>
    </row>
    <row r="878" spans="1:41" ht="13">
      <c r="A878" s="71"/>
      <c r="B878" s="72"/>
      <c r="AA878" s="35"/>
      <c r="AB878" s="35"/>
      <c r="AC878" s="35"/>
      <c r="AD878" s="35"/>
      <c r="AE878" s="35"/>
      <c r="AF878" s="35"/>
      <c r="AG878" s="35"/>
      <c r="AH878" s="35"/>
      <c r="AI878" s="35"/>
      <c r="AJ878" s="35"/>
      <c r="AK878" s="35"/>
      <c r="AL878" s="35"/>
      <c r="AM878" s="35"/>
      <c r="AN878" s="35"/>
      <c r="AO878" s="35"/>
    </row>
    <row r="879" spans="1:41" ht="13">
      <c r="A879" s="71"/>
      <c r="B879" s="72"/>
      <c r="AA879" s="35"/>
      <c r="AB879" s="35"/>
      <c r="AC879" s="35"/>
      <c r="AD879" s="35"/>
      <c r="AE879" s="35"/>
      <c r="AF879" s="35"/>
      <c r="AG879" s="35"/>
      <c r="AH879" s="35"/>
      <c r="AI879" s="35"/>
      <c r="AJ879" s="35"/>
      <c r="AK879" s="35"/>
      <c r="AL879" s="35"/>
      <c r="AM879" s="35"/>
      <c r="AN879" s="35"/>
      <c r="AO879" s="35"/>
    </row>
    <row r="880" spans="1:41" ht="13">
      <c r="A880" s="71"/>
      <c r="B880" s="72"/>
      <c r="AA880" s="35"/>
      <c r="AB880" s="35"/>
      <c r="AC880" s="35"/>
      <c r="AD880" s="35"/>
      <c r="AE880" s="35"/>
      <c r="AF880" s="35"/>
      <c r="AG880" s="35"/>
      <c r="AH880" s="35"/>
      <c r="AI880" s="35"/>
      <c r="AJ880" s="35"/>
      <c r="AK880" s="35"/>
      <c r="AL880" s="35"/>
      <c r="AM880" s="35"/>
      <c r="AN880" s="35"/>
      <c r="AO880" s="35"/>
    </row>
    <row r="881" spans="1:41" ht="13">
      <c r="A881" s="71"/>
      <c r="B881" s="72"/>
      <c r="AA881" s="35"/>
      <c r="AB881" s="35"/>
      <c r="AC881" s="35"/>
      <c r="AD881" s="35"/>
      <c r="AE881" s="35"/>
      <c r="AF881" s="35"/>
      <c r="AG881" s="35"/>
      <c r="AH881" s="35"/>
      <c r="AI881" s="35"/>
      <c r="AJ881" s="35"/>
      <c r="AK881" s="35"/>
      <c r="AL881" s="35"/>
      <c r="AM881" s="35"/>
      <c r="AN881" s="35"/>
      <c r="AO881" s="35"/>
    </row>
    <row r="882" spans="1:41" ht="13">
      <c r="A882" s="71"/>
      <c r="B882" s="72"/>
      <c r="AA882" s="35"/>
      <c r="AB882" s="35"/>
      <c r="AC882" s="35"/>
      <c r="AD882" s="35"/>
      <c r="AE882" s="35"/>
      <c r="AF882" s="35"/>
      <c r="AG882" s="35"/>
      <c r="AH882" s="35"/>
      <c r="AI882" s="35"/>
      <c r="AJ882" s="35"/>
      <c r="AK882" s="35"/>
      <c r="AL882" s="35"/>
      <c r="AM882" s="35"/>
      <c r="AN882" s="35"/>
      <c r="AO882" s="35"/>
    </row>
    <row r="883" spans="1:41" ht="13">
      <c r="A883" s="71"/>
      <c r="B883" s="72"/>
      <c r="AA883" s="35"/>
      <c r="AB883" s="35"/>
      <c r="AC883" s="35"/>
      <c r="AD883" s="35"/>
      <c r="AE883" s="35"/>
      <c r="AF883" s="35"/>
      <c r="AG883" s="35"/>
      <c r="AH883" s="35"/>
      <c r="AI883" s="35"/>
      <c r="AJ883" s="35"/>
      <c r="AK883" s="35"/>
      <c r="AL883" s="35"/>
      <c r="AM883" s="35"/>
      <c r="AN883" s="35"/>
      <c r="AO883" s="35"/>
    </row>
    <row r="884" spans="1:41" ht="13">
      <c r="A884" s="71"/>
      <c r="B884" s="72"/>
      <c r="AA884" s="35"/>
      <c r="AB884" s="35"/>
      <c r="AC884" s="35"/>
      <c r="AD884" s="35"/>
      <c r="AE884" s="35"/>
      <c r="AF884" s="35"/>
      <c r="AG884" s="35"/>
      <c r="AH884" s="35"/>
      <c r="AI884" s="35"/>
      <c r="AJ884" s="35"/>
      <c r="AK884" s="35"/>
      <c r="AL884" s="35"/>
      <c r="AM884" s="35"/>
      <c r="AN884" s="35"/>
      <c r="AO884" s="35"/>
    </row>
    <row r="885" spans="1:41" ht="13">
      <c r="A885" s="71"/>
      <c r="B885" s="72"/>
      <c r="AA885" s="35"/>
      <c r="AB885" s="35"/>
      <c r="AC885" s="35"/>
      <c r="AD885" s="35"/>
      <c r="AE885" s="35"/>
      <c r="AF885" s="35"/>
      <c r="AG885" s="35"/>
      <c r="AH885" s="35"/>
      <c r="AI885" s="35"/>
      <c r="AJ885" s="35"/>
      <c r="AK885" s="35"/>
      <c r="AL885" s="35"/>
      <c r="AM885" s="35"/>
      <c r="AN885" s="35"/>
      <c r="AO885" s="35"/>
    </row>
    <row r="886" spans="1:41" ht="13">
      <c r="A886" s="71"/>
      <c r="B886" s="72"/>
      <c r="AA886" s="35"/>
      <c r="AB886" s="35"/>
      <c r="AC886" s="35"/>
      <c r="AD886" s="35"/>
      <c r="AE886" s="35"/>
      <c r="AF886" s="35"/>
      <c r="AG886" s="35"/>
      <c r="AH886" s="35"/>
      <c r="AI886" s="35"/>
      <c r="AJ886" s="35"/>
      <c r="AK886" s="35"/>
      <c r="AL886" s="35"/>
      <c r="AM886" s="35"/>
      <c r="AN886" s="35"/>
      <c r="AO886" s="35"/>
    </row>
    <row r="887" spans="1:41" ht="13">
      <c r="A887" s="71"/>
      <c r="B887" s="72"/>
      <c r="AA887" s="35"/>
      <c r="AB887" s="35"/>
      <c r="AC887" s="35"/>
      <c r="AD887" s="35"/>
      <c r="AE887" s="35"/>
      <c r="AF887" s="35"/>
      <c r="AG887" s="35"/>
      <c r="AH887" s="35"/>
      <c r="AI887" s="35"/>
      <c r="AJ887" s="35"/>
      <c r="AK887" s="35"/>
      <c r="AL887" s="35"/>
      <c r="AM887" s="35"/>
      <c r="AN887" s="35"/>
      <c r="AO887" s="35"/>
    </row>
    <row r="888" spans="1:41" ht="13">
      <c r="A888" s="71"/>
      <c r="B888" s="72"/>
      <c r="AA888" s="35"/>
      <c r="AB888" s="35"/>
      <c r="AC888" s="35"/>
      <c r="AD888" s="35"/>
      <c r="AE888" s="35"/>
      <c r="AF888" s="35"/>
      <c r="AG888" s="35"/>
      <c r="AH888" s="35"/>
      <c r="AI888" s="35"/>
      <c r="AJ888" s="35"/>
      <c r="AK888" s="35"/>
      <c r="AL888" s="35"/>
      <c r="AM888" s="35"/>
      <c r="AN888" s="35"/>
      <c r="AO888" s="35"/>
    </row>
    <row r="889" spans="1:41" ht="13">
      <c r="A889" s="71"/>
      <c r="B889" s="72"/>
      <c r="AA889" s="35"/>
      <c r="AB889" s="35"/>
      <c r="AC889" s="35"/>
      <c r="AD889" s="35"/>
      <c r="AE889" s="35"/>
      <c r="AF889" s="35"/>
      <c r="AG889" s="35"/>
      <c r="AH889" s="35"/>
      <c r="AI889" s="35"/>
      <c r="AJ889" s="35"/>
      <c r="AK889" s="35"/>
      <c r="AL889" s="35"/>
      <c r="AM889" s="35"/>
      <c r="AN889" s="35"/>
      <c r="AO889" s="35"/>
    </row>
    <row r="890" spans="1:41" ht="13">
      <c r="A890" s="71"/>
      <c r="B890" s="72"/>
      <c r="AA890" s="35"/>
      <c r="AB890" s="35"/>
      <c r="AC890" s="35"/>
      <c r="AD890" s="35"/>
      <c r="AE890" s="35"/>
      <c r="AF890" s="35"/>
      <c r="AG890" s="35"/>
      <c r="AH890" s="35"/>
      <c r="AI890" s="35"/>
      <c r="AJ890" s="35"/>
      <c r="AK890" s="35"/>
      <c r="AL890" s="35"/>
      <c r="AM890" s="35"/>
      <c r="AN890" s="35"/>
      <c r="AO890" s="35"/>
    </row>
    <row r="891" spans="1:41" ht="13">
      <c r="A891" s="71"/>
      <c r="B891" s="72"/>
      <c r="AA891" s="35"/>
      <c r="AB891" s="35"/>
      <c r="AC891" s="35"/>
      <c r="AD891" s="35"/>
      <c r="AE891" s="35"/>
      <c r="AF891" s="35"/>
      <c r="AG891" s="35"/>
      <c r="AH891" s="35"/>
      <c r="AI891" s="35"/>
      <c r="AJ891" s="35"/>
      <c r="AK891" s="35"/>
      <c r="AL891" s="35"/>
      <c r="AM891" s="35"/>
      <c r="AN891" s="35"/>
      <c r="AO891" s="35"/>
    </row>
    <row r="892" spans="1:41" ht="13">
      <c r="A892" s="71"/>
      <c r="B892" s="72"/>
      <c r="AA892" s="35"/>
      <c r="AB892" s="35"/>
      <c r="AC892" s="35"/>
      <c r="AD892" s="35"/>
      <c r="AE892" s="35"/>
      <c r="AF892" s="35"/>
      <c r="AG892" s="35"/>
      <c r="AH892" s="35"/>
      <c r="AI892" s="35"/>
      <c r="AJ892" s="35"/>
      <c r="AK892" s="35"/>
      <c r="AL892" s="35"/>
      <c r="AM892" s="35"/>
      <c r="AN892" s="35"/>
      <c r="AO892" s="35"/>
    </row>
    <row r="893" spans="1:41" ht="13">
      <c r="A893" s="71"/>
      <c r="B893" s="72"/>
      <c r="AA893" s="35"/>
      <c r="AB893" s="35"/>
      <c r="AC893" s="35"/>
      <c r="AD893" s="35"/>
      <c r="AE893" s="35"/>
      <c r="AF893" s="35"/>
      <c r="AG893" s="35"/>
      <c r="AH893" s="35"/>
      <c r="AI893" s="35"/>
      <c r="AJ893" s="35"/>
      <c r="AK893" s="35"/>
      <c r="AL893" s="35"/>
      <c r="AM893" s="35"/>
      <c r="AN893" s="35"/>
      <c r="AO893" s="35"/>
    </row>
    <row r="894" spans="1:41" ht="13">
      <c r="A894" s="71"/>
      <c r="B894" s="72"/>
      <c r="AA894" s="35"/>
      <c r="AB894" s="35"/>
      <c r="AC894" s="35"/>
      <c r="AD894" s="35"/>
      <c r="AE894" s="35"/>
      <c r="AF894" s="35"/>
      <c r="AG894" s="35"/>
      <c r="AH894" s="35"/>
      <c r="AI894" s="35"/>
      <c r="AJ894" s="35"/>
      <c r="AK894" s="35"/>
      <c r="AL894" s="35"/>
      <c r="AM894" s="35"/>
      <c r="AN894" s="35"/>
      <c r="AO894" s="35"/>
    </row>
    <row r="895" spans="1:41" ht="13">
      <c r="A895" s="71"/>
      <c r="B895" s="72"/>
      <c r="AA895" s="35"/>
      <c r="AB895" s="35"/>
      <c r="AC895" s="35"/>
      <c r="AD895" s="35"/>
      <c r="AE895" s="35"/>
      <c r="AF895" s="35"/>
      <c r="AG895" s="35"/>
      <c r="AH895" s="35"/>
      <c r="AI895" s="35"/>
      <c r="AJ895" s="35"/>
      <c r="AK895" s="35"/>
      <c r="AL895" s="35"/>
      <c r="AM895" s="35"/>
      <c r="AN895" s="35"/>
      <c r="AO895" s="35"/>
    </row>
    <row r="896" spans="1:41" ht="13">
      <c r="A896" s="71"/>
      <c r="B896" s="72"/>
      <c r="AA896" s="35"/>
      <c r="AB896" s="35"/>
      <c r="AC896" s="35"/>
      <c r="AD896" s="35"/>
      <c r="AE896" s="35"/>
      <c r="AF896" s="35"/>
      <c r="AG896" s="35"/>
      <c r="AH896" s="35"/>
      <c r="AI896" s="35"/>
      <c r="AJ896" s="35"/>
      <c r="AK896" s="35"/>
      <c r="AL896" s="35"/>
      <c r="AM896" s="35"/>
      <c r="AN896" s="35"/>
      <c r="AO896" s="35"/>
    </row>
    <row r="897" spans="1:41" ht="13">
      <c r="A897" s="71"/>
      <c r="B897" s="72"/>
      <c r="AA897" s="35"/>
      <c r="AB897" s="35"/>
      <c r="AC897" s="35"/>
      <c r="AD897" s="35"/>
      <c r="AE897" s="35"/>
      <c r="AF897" s="35"/>
      <c r="AG897" s="35"/>
      <c r="AH897" s="35"/>
      <c r="AI897" s="35"/>
      <c r="AJ897" s="35"/>
      <c r="AK897" s="35"/>
      <c r="AL897" s="35"/>
      <c r="AM897" s="35"/>
      <c r="AN897" s="35"/>
      <c r="AO897" s="35"/>
    </row>
    <row r="898" spans="1:41" ht="13">
      <c r="A898" s="71"/>
      <c r="B898" s="72"/>
      <c r="AA898" s="35"/>
      <c r="AB898" s="35"/>
      <c r="AC898" s="35"/>
      <c r="AD898" s="35"/>
      <c r="AE898" s="35"/>
      <c r="AF898" s="35"/>
      <c r="AG898" s="35"/>
      <c r="AH898" s="35"/>
      <c r="AI898" s="35"/>
      <c r="AJ898" s="35"/>
      <c r="AK898" s="35"/>
      <c r="AL898" s="35"/>
      <c r="AM898" s="35"/>
      <c r="AN898" s="35"/>
      <c r="AO898" s="35"/>
    </row>
    <row r="899" spans="1:41" ht="13">
      <c r="A899" s="71"/>
      <c r="B899" s="72"/>
      <c r="AA899" s="35"/>
      <c r="AB899" s="35"/>
      <c r="AC899" s="35"/>
      <c r="AD899" s="35"/>
      <c r="AE899" s="35"/>
      <c r="AF899" s="35"/>
      <c r="AG899" s="35"/>
      <c r="AH899" s="35"/>
      <c r="AI899" s="35"/>
      <c r="AJ899" s="35"/>
      <c r="AK899" s="35"/>
      <c r="AL899" s="35"/>
      <c r="AM899" s="35"/>
      <c r="AN899" s="35"/>
      <c r="AO899" s="35"/>
    </row>
    <row r="900" spans="1:41" ht="13">
      <c r="A900" s="71"/>
      <c r="B900" s="72"/>
      <c r="AA900" s="35"/>
      <c r="AB900" s="35"/>
      <c r="AC900" s="35"/>
      <c r="AD900" s="35"/>
      <c r="AE900" s="35"/>
      <c r="AF900" s="35"/>
      <c r="AG900" s="35"/>
      <c r="AH900" s="35"/>
      <c r="AI900" s="35"/>
      <c r="AJ900" s="35"/>
      <c r="AK900" s="35"/>
      <c r="AL900" s="35"/>
      <c r="AM900" s="35"/>
      <c r="AN900" s="35"/>
      <c r="AO900" s="35"/>
    </row>
    <row r="901" spans="1:41" ht="13">
      <c r="A901" s="71"/>
      <c r="B901" s="72"/>
      <c r="AA901" s="35"/>
      <c r="AB901" s="35"/>
      <c r="AC901" s="35"/>
      <c r="AD901" s="35"/>
      <c r="AE901" s="35"/>
      <c r="AF901" s="35"/>
      <c r="AG901" s="35"/>
      <c r="AH901" s="35"/>
      <c r="AI901" s="35"/>
      <c r="AJ901" s="35"/>
      <c r="AK901" s="35"/>
      <c r="AL901" s="35"/>
      <c r="AM901" s="35"/>
      <c r="AN901" s="35"/>
      <c r="AO901" s="35"/>
    </row>
    <row r="902" spans="1:41" ht="13">
      <c r="A902" s="71"/>
      <c r="B902" s="72"/>
      <c r="AA902" s="35"/>
      <c r="AB902" s="35"/>
      <c r="AC902" s="35"/>
      <c r="AD902" s="35"/>
      <c r="AE902" s="35"/>
      <c r="AF902" s="35"/>
      <c r="AG902" s="35"/>
      <c r="AH902" s="35"/>
      <c r="AI902" s="35"/>
      <c r="AJ902" s="35"/>
      <c r="AK902" s="35"/>
      <c r="AL902" s="35"/>
      <c r="AM902" s="35"/>
      <c r="AN902" s="35"/>
      <c r="AO902" s="35"/>
    </row>
    <row r="903" spans="1:41" ht="13">
      <c r="A903" s="71"/>
      <c r="B903" s="72"/>
      <c r="AA903" s="35"/>
      <c r="AB903" s="35"/>
      <c r="AC903" s="35"/>
      <c r="AD903" s="35"/>
      <c r="AE903" s="35"/>
      <c r="AF903" s="35"/>
      <c r="AG903" s="35"/>
      <c r="AH903" s="35"/>
      <c r="AI903" s="35"/>
      <c r="AJ903" s="35"/>
      <c r="AK903" s="35"/>
      <c r="AL903" s="35"/>
      <c r="AM903" s="35"/>
      <c r="AN903" s="35"/>
      <c r="AO903" s="35"/>
    </row>
    <row r="904" spans="1:41" ht="13">
      <c r="A904" s="71"/>
      <c r="B904" s="72"/>
      <c r="AA904" s="35"/>
      <c r="AB904" s="35"/>
      <c r="AC904" s="35"/>
      <c r="AD904" s="35"/>
      <c r="AE904" s="35"/>
      <c r="AF904" s="35"/>
      <c r="AG904" s="35"/>
      <c r="AH904" s="35"/>
      <c r="AI904" s="35"/>
      <c r="AJ904" s="35"/>
      <c r="AK904" s="35"/>
      <c r="AL904" s="35"/>
      <c r="AM904" s="35"/>
      <c r="AN904" s="35"/>
      <c r="AO904" s="35"/>
    </row>
    <row r="905" spans="1:41" ht="13">
      <c r="A905" s="71"/>
      <c r="B905" s="72"/>
      <c r="AA905" s="35"/>
      <c r="AB905" s="35"/>
      <c r="AC905" s="35"/>
      <c r="AD905" s="35"/>
      <c r="AE905" s="35"/>
      <c r="AF905" s="35"/>
      <c r="AG905" s="35"/>
      <c r="AH905" s="35"/>
      <c r="AI905" s="35"/>
      <c r="AJ905" s="35"/>
      <c r="AK905" s="35"/>
      <c r="AL905" s="35"/>
      <c r="AM905" s="35"/>
      <c r="AN905" s="35"/>
      <c r="AO905" s="35"/>
    </row>
    <row r="906" spans="1:41" ht="13">
      <c r="A906" s="71"/>
      <c r="B906" s="72"/>
      <c r="AA906" s="35"/>
      <c r="AB906" s="35"/>
      <c r="AC906" s="35"/>
      <c r="AD906" s="35"/>
      <c r="AE906" s="35"/>
      <c r="AF906" s="35"/>
      <c r="AG906" s="35"/>
      <c r="AH906" s="35"/>
      <c r="AI906" s="35"/>
      <c r="AJ906" s="35"/>
      <c r="AK906" s="35"/>
      <c r="AL906" s="35"/>
      <c r="AM906" s="35"/>
      <c r="AN906" s="35"/>
      <c r="AO906" s="35"/>
    </row>
    <row r="907" spans="1:41" ht="13">
      <c r="A907" s="71"/>
      <c r="B907" s="72"/>
      <c r="AA907" s="35"/>
      <c r="AB907" s="35"/>
      <c r="AC907" s="35"/>
      <c r="AD907" s="35"/>
      <c r="AE907" s="35"/>
      <c r="AF907" s="35"/>
      <c r="AG907" s="35"/>
      <c r="AH907" s="35"/>
      <c r="AI907" s="35"/>
      <c r="AJ907" s="35"/>
      <c r="AK907" s="35"/>
      <c r="AL907" s="35"/>
      <c r="AM907" s="35"/>
      <c r="AN907" s="35"/>
      <c r="AO907" s="35"/>
    </row>
    <row r="908" spans="1:41" ht="13">
      <c r="A908" s="71"/>
      <c r="B908" s="72"/>
      <c r="AA908" s="35"/>
      <c r="AB908" s="35"/>
      <c r="AC908" s="35"/>
      <c r="AD908" s="35"/>
      <c r="AE908" s="35"/>
      <c r="AF908" s="35"/>
      <c r="AG908" s="35"/>
      <c r="AH908" s="35"/>
      <c r="AI908" s="35"/>
      <c r="AJ908" s="35"/>
      <c r="AK908" s="35"/>
      <c r="AL908" s="35"/>
      <c r="AM908" s="35"/>
      <c r="AN908" s="35"/>
      <c r="AO908" s="35"/>
    </row>
    <row r="909" spans="1:41" ht="13">
      <c r="A909" s="71"/>
      <c r="B909" s="72"/>
      <c r="AA909" s="35"/>
      <c r="AB909" s="35"/>
      <c r="AC909" s="35"/>
      <c r="AD909" s="35"/>
      <c r="AE909" s="35"/>
      <c r="AF909" s="35"/>
      <c r="AG909" s="35"/>
      <c r="AH909" s="35"/>
      <c r="AI909" s="35"/>
      <c r="AJ909" s="35"/>
      <c r="AK909" s="35"/>
      <c r="AL909" s="35"/>
      <c r="AM909" s="35"/>
      <c r="AN909" s="35"/>
      <c r="AO909" s="35"/>
    </row>
    <row r="910" spans="1:41" ht="13">
      <c r="A910" s="71"/>
      <c r="B910" s="72"/>
      <c r="AA910" s="35"/>
      <c r="AB910" s="35"/>
      <c r="AC910" s="35"/>
      <c r="AD910" s="35"/>
      <c r="AE910" s="35"/>
      <c r="AF910" s="35"/>
      <c r="AG910" s="35"/>
      <c r="AH910" s="35"/>
      <c r="AI910" s="35"/>
      <c r="AJ910" s="35"/>
      <c r="AK910" s="35"/>
      <c r="AL910" s="35"/>
      <c r="AM910" s="35"/>
      <c r="AN910" s="35"/>
      <c r="AO910" s="35"/>
    </row>
    <row r="911" spans="1:41" ht="13">
      <c r="A911" s="71"/>
      <c r="B911" s="72"/>
      <c r="AA911" s="35"/>
      <c r="AB911" s="35"/>
      <c r="AC911" s="35"/>
      <c r="AD911" s="35"/>
      <c r="AE911" s="35"/>
      <c r="AF911" s="35"/>
      <c r="AG911" s="35"/>
      <c r="AH911" s="35"/>
      <c r="AI911" s="35"/>
      <c r="AJ911" s="35"/>
      <c r="AK911" s="35"/>
      <c r="AL911" s="35"/>
      <c r="AM911" s="35"/>
      <c r="AN911" s="35"/>
      <c r="AO911" s="35"/>
    </row>
    <row r="912" spans="1:41" ht="13">
      <c r="A912" s="71"/>
      <c r="B912" s="72"/>
      <c r="AA912" s="35"/>
      <c r="AB912" s="35"/>
      <c r="AC912" s="35"/>
      <c r="AD912" s="35"/>
      <c r="AE912" s="35"/>
      <c r="AF912" s="35"/>
      <c r="AG912" s="35"/>
      <c r="AH912" s="35"/>
      <c r="AI912" s="35"/>
      <c r="AJ912" s="35"/>
      <c r="AK912" s="35"/>
      <c r="AL912" s="35"/>
      <c r="AM912" s="35"/>
      <c r="AN912" s="35"/>
      <c r="AO912" s="35"/>
    </row>
    <row r="913" spans="1:41" ht="13">
      <c r="A913" s="71"/>
      <c r="B913" s="72"/>
      <c r="AA913" s="35"/>
      <c r="AB913" s="35"/>
      <c r="AC913" s="35"/>
      <c r="AD913" s="35"/>
      <c r="AE913" s="35"/>
      <c r="AF913" s="35"/>
      <c r="AG913" s="35"/>
      <c r="AH913" s="35"/>
      <c r="AI913" s="35"/>
      <c r="AJ913" s="35"/>
      <c r="AK913" s="35"/>
      <c r="AL913" s="35"/>
      <c r="AM913" s="35"/>
      <c r="AN913" s="35"/>
      <c r="AO913" s="35"/>
    </row>
    <row r="914" spans="1:41" ht="13">
      <c r="A914" s="71"/>
      <c r="B914" s="72"/>
      <c r="AA914" s="35"/>
      <c r="AB914" s="35"/>
      <c r="AC914" s="35"/>
      <c r="AD914" s="35"/>
      <c r="AE914" s="35"/>
      <c r="AF914" s="35"/>
      <c r="AG914" s="35"/>
      <c r="AH914" s="35"/>
      <c r="AI914" s="35"/>
      <c r="AJ914" s="35"/>
      <c r="AK914" s="35"/>
      <c r="AL914" s="35"/>
      <c r="AM914" s="35"/>
      <c r="AN914" s="35"/>
      <c r="AO914" s="35"/>
    </row>
    <row r="915" spans="1:41" ht="13">
      <c r="A915" s="71"/>
      <c r="B915" s="72"/>
      <c r="AA915" s="35"/>
      <c r="AB915" s="35"/>
      <c r="AC915" s="35"/>
      <c r="AD915" s="35"/>
      <c r="AE915" s="35"/>
      <c r="AF915" s="35"/>
      <c r="AG915" s="35"/>
      <c r="AH915" s="35"/>
      <c r="AI915" s="35"/>
      <c r="AJ915" s="35"/>
      <c r="AK915" s="35"/>
      <c r="AL915" s="35"/>
      <c r="AM915" s="35"/>
      <c r="AN915" s="35"/>
      <c r="AO915" s="35"/>
    </row>
    <row r="916" spans="1:41" ht="13">
      <c r="A916" s="71"/>
      <c r="B916" s="72"/>
      <c r="AA916" s="35"/>
      <c r="AB916" s="35"/>
      <c r="AC916" s="35"/>
      <c r="AD916" s="35"/>
      <c r="AE916" s="35"/>
      <c r="AF916" s="35"/>
      <c r="AG916" s="35"/>
      <c r="AH916" s="35"/>
      <c r="AI916" s="35"/>
      <c r="AJ916" s="35"/>
      <c r="AK916" s="35"/>
      <c r="AL916" s="35"/>
      <c r="AM916" s="35"/>
      <c r="AN916" s="35"/>
      <c r="AO916" s="35"/>
    </row>
    <row r="917" spans="1:41" ht="13">
      <c r="A917" s="71"/>
      <c r="B917" s="72"/>
      <c r="AA917" s="35"/>
      <c r="AB917" s="35"/>
      <c r="AC917" s="35"/>
      <c r="AD917" s="35"/>
      <c r="AE917" s="35"/>
      <c r="AF917" s="35"/>
      <c r="AG917" s="35"/>
      <c r="AH917" s="35"/>
      <c r="AI917" s="35"/>
      <c r="AJ917" s="35"/>
      <c r="AK917" s="35"/>
      <c r="AL917" s="35"/>
      <c r="AM917" s="35"/>
      <c r="AN917" s="35"/>
      <c r="AO917" s="35"/>
    </row>
    <row r="918" spans="1:41" ht="13">
      <c r="A918" s="71"/>
      <c r="B918" s="72"/>
      <c r="AA918" s="35"/>
      <c r="AB918" s="35"/>
      <c r="AC918" s="35"/>
      <c r="AD918" s="35"/>
      <c r="AE918" s="35"/>
      <c r="AF918" s="35"/>
      <c r="AG918" s="35"/>
      <c r="AH918" s="35"/>
      <c r="AI918" s="35"/>
      <c r="AJ918" s="35"/>
      <c r="AK918" s="35"/>
      <c r="AL918" s="35"/>
      <c r="AM918" s="35"/>
      <c r="AN918" s="35"/>
      <c r="AO918" s="35"/>
    </row>
    <row r="919" spans="1:41" ht="13">
      <c r="A919" s="71"/>
      <c r="B919" s="72"/>
      <c r="AA919" s="35"/>
      <c r="AB919" s="35"/>
      <c r="AC919" s="35"/>
      <c r="AD919" s="35"/>
      <c r="AE919" s="35"/>
      <c r="AF919" s="35"/>
      <c r="AG919" s="35"/>
      <c r="AH919" s="35"/>
      <c r="AI919" s="35"/>
      <c r="AJ919" s="35"/>
      <c r="AK919" s="35"/>
      <c r="AL919" s="35"/>
      <c r="AM919" s="35"/>
      <c r="AN919" s="35"/>
      <c r="AO919" s="35"/>
    </row>
    <row r="920" spans="1:41" ht="13">
      <c r="A920" s="71"/>
      <c r="B920" s="72"/>
      <c r="AA920" s="35"/>
      <c r="AB920" s="35"/>
      <c r="AC920" s="35"/>
      <c r="AD920" s="35"/>
      <c r="AE920" s="35"/>
      <c r="AF920" s="35"/>
      <c r="AG920" s="35"/>
      <c r="AH920" s="35"/>
      <c r="AI920" s="35"/>
      <c r="AJ920" s="35"/>
      <c r="AK920" s="35"/>
      <c r="AL920" s="35"/>
      <c r="AM920" s="35"/>
      <c r="AN920" s="35"/>
      <c r="AO920" s="35"/>
    </row>
    <row r="921" spans="1:41" ht="13">
      <c r="A921" s="71"/>
      <c r="B921" s="72"/>
      <c r="AA921" s="35"/>
      <c r="AB921" s="35"/>
      <c r="AC921" s="35"/>
      <c r="AD921" s="35"/>
      <c r="AE921" s="35"/>
      <c r="AF921" s="35"/>
      <c r="AG921" s="35"/>
      <c r="AH921" s="35"/>
      <c r="AI921" s="35"/>
      <c r="AJ921" s="35"/>
      <c r="AK921" s="35"/>
      <c r="AL921" s="35"/>
      <c r="AM921" s="35"/>
      <c r="AN921" s="35"/>
      <c r="AO921" s="35"/>
    </row>
    <row r="922" spans="1:41" ht="13">
      <c r="A922" s="71"/>
      <c r="B922" s="72"/>
      <c r="AA922" s="35"/>
      <c r="AB922" s="35"/>
      <c r="AC922" s="35"/>
      <c r="AD922" s="35"/>
      <c r="AE922" s="35"/>
      <c r="AF922" s="35"/>
      <c r="AG922" s="35"/>
      <c r="AH922" s="35"/>
      <c r="AI922" s="35"/>
      <c r="AJ922" s="35"/>
      <c r="AK922" s="35"/>
      <c r="AL922" s="35"/>
      <c r="AM922" s="35"/>
      <c r="AN922" s="35"/>
      <c r="AO922" s="35"/>
    </row>
    <row r="923" spans="1:41" ht="13">
      <c r="A923" s="71"/>
      <c r="B923" s="72"/>
      <c r="AA923" s="35"/>
      <c r="AB923" s="35"/>
      <c r="AC923" s="35"/>
      <c r="AD923" s="35"/>
      <c r="AE923" s="35"/>
      <c r="AF923" s="35"/>
      <c r="AG923" s="35"/>
      <c r="AH923" s="35"/>
      <c r="AI923" s="35"/>
      <c r="AJ923" s="35"/>
      <c r="AK923" s="35"/>
      <c r="AL923" s="35"/>
      <c r="AM923" s="35"/>
      <c r="AN923" s="35"/>
      <c r="AO923" s="35"/>
    </row>
    <row r="924" spans="1:41" ht="13">
      <c r="A924" s="71"/>
      <c r="B924" s="72"/>
      <c r="AA924" s="35"/>
      <c r="AB924" s="35"/>
      <c r="AC924" s="35"/>
      <c r="AD924" s="35"/>
      <c r="AE924" s="35"/>
      <c r="AF924" s="35"/>
      <c r="AG924" s="35"/>
      <c r="AH924" s="35"/>
      <c r="AI924" s="35"/>
      <c r="AJ924" s="35"/>
      <c r="AK924" s="35"/>
      <c r="AL924" s="35"/>
      <c r="AM924" s="35"/>
      <c r="AN924" s="35"/>
      <c r="AO924" s="35"/>
    </row>
    <row r="925" spans="1:41" ht="13">
      <c r="A925" s="71"/>
      <c r="B925" s="72"/>
      <c r="AA925" s="35"/>
      <c r="AB925" s="35"/>
      <c r="AC925" s="35"/>
      <c r="AD925" s="35"/>
      <c r="AE925" s="35"/>
      <c r="AF925" s="35"/>
      <c r="AG925" s="35"/>
      <c r="AH925" s="35"/>
      <c r="AI925" s="35"/>
      <c r="AJ925" s="35"/>
      <c r="AK925" s="35"/>
      <c r="AL925" s="35"/>
      <c r="AM925" s="35"/>
      <c r="AN925" s="35"/>
      <c r="AO925" s="35"/>
    </row>
    <row r="926" spans="1:41" ht="13">
      <c r="A926" s="71"/>
      <c r="B926" s="72"/>
      <c r="AA926" s="35"/>
      <c r="AB926" s="35"/>
      <c r="AC926" s="35"/>
      <c r="AD926" s="35"/>
      <c r="AE926" s="35"/>
      <c r="AF926" s="35"/>
      <c r="AG926" s="35"/>
      <c r="AH926" s="35"/>
      <c r="AI926" s="35"/>
      <c r="AJ926" s="35"/>
      <c r="AK926" s="35"/>
      <c r="AL926" s="35"/>
      <c r="AM926" s="35"/>
      <c r="AN926" s="35"/>
      <c r="AO926" s="35"/>
    </row>
    <row r="927" spans="1:41" ht="13">
      <c r="A927" s="71"/>
      <c r="B927" s="72"/>
      <c r="AA927" s="35"/>
      <c r="AB927" s="35"/>
      <c r="AC927" s="35"/>
      <c r="AD927" s="35"/>
      <c r="AE927" s="35"/>
      <c r="AF927" s="35"/>
      <c r="AG927" s="35"/>
      <c r="AH927" s="35"/>
      <c r="AI927" s="35"/>
      <c r="AJ927" s="35"/>
      <c r="AK927" s="35"/>
      <c r="AL927" s="35"/>
      <c r="AM927" s="35"/>
      <c r="AN927" s="35"/>
      <c r="AO927" s="35"/>
    </row>
    <row r="928" spans="1:41" ht="13">
      <c r="A928" s="71"/>
      <c r="B928" s="72"/>
      <c r="AA928" s="35"/>
      <c r="AB928" s="35"/>
      <c r="AC928" s="35"/>
      <c r="AD928" s="35"/>
      <c r="AE928" s="35"/>
      <c r="AF928" s="35"/>
      <c r="AG928" s="35"/>
      <c r="AH928" s="35"/>
      <c r="AI928" s="35"/>
      <c r="AJ928" s="35"/>
      <c r="AK928" s="35"/>
      <c r="AL928" s="35"/>
      <c r="AM928" s="35"/>
      <c r="AN928" s="35"/>
      <c r="AO928" s="35"/>
    </row>
    <row r="929" spans="1:41" ht="13">
      <c r="A929" s="71"/>
      <c r="B929" s="72"/>
      <c r="AA929" s="35"/>
      <c r="AB929" s="35"/>
      <c r="AC929" s="35"/>
      <c r="AD929" s="35"/>
      <c r="AE929" s="35"/>
      <c r="AF929" s="35"/>
      <c r="AG929" s="35"/>
      <c r="AH929" s="35"/>
      <c r="AI929" s="35"/>
      <c r="AJ929" s="35"/>
      <c r="AK929" s="35"/>
      <c r="AL929" s="35"/>
      <c r="AM929" s="35"/>
      <c r="AN929" s="35"/>
      <c r="AO929" s="35"/>
    </row>
    <row r="930" spans="1:41" ht="13">
      <c r="A930" s="71"/>
      <c r="B930" s="72"/>
      <c r="AA930" s="35"/>
      <c r="AB930" s="35"/>
      <c r="AC930" s="35"/>
      <c r="AD930" s="35"/>
      <c r="AE930" s="35"/>
      <c r="AF930" s="35"/>
      <c r="AG930" s="35"/>
      <c r="AH930" s="35"/>
      <c r="AI930" s="35"/>
      <c r="AJ930" s="35"/>
      <c r="AK930" s="35"/>
      <c r="AL930" s="35"/>
      <c r="AM930" s="35"/>
      <c r="AN930" s="35"/>
      <c r="AO930" s="35"/>
    </row>
    <row r="931" spans="1:41" ht="13">
      <c r="A931" s="71"/>
      <c r="B931" s="72"/>
      <c r="AA931" s="35"/>
      <c r="AB931" s="35"/>
      <c r="AC931" s="35"/>
      <c r="AD931" s="35"/>
      <c r="AE931" s="35"/>
      <c r="AF931" s="35"/>
      <c r="AG931" s="35"/>
      <c r="AH931" s="35"/>
      <c r="AI931" s="35"/>
      <c r="AJ931" s="35"/>
      <c r="AK931" s="35"/>
      <c r="AL931" s="35"/>
      <c r="AM931" s="35"/>
      <c r="AN931" s="35"/>
      <c r="AO931" s="35"/>
    </row>
    <row r="932" spans="1:41" ht="13">
      <c r="A932" s="71"/>
      <c r="B932" s="72"/>
      <c r="AA932" s="35"/>
      <c r="AB932" s="35"/>
      <c r="AC932" s="35"/>
      <c r="AD932" s="35"/>
      <c r="AE932" s="35"/>
      <c r="AF932" s="35"/>
      <c r="AG932" s="35"/>
      <c r="AH932" s="35"/>
      <c r="AI932" s="35"/>
      <c r="AJ932" s="35"/>
      <c r="AK932" s="35"/>
      <c r="AL932" s="35"/>
      <c r="AM932" s="35"/>
      <c r="AN932" s="35"/>
      <c r="AO932" s="35"/>
    </row>
    <row r="933" spans="1:41" ht="13">
      <c r="A933" s="71"/>
      <c r="B933" s="72"/>
      <c r="AA933" s="35"/>
      <c r="AB933" s="35"/>
      <c r="AC933" s="35"/>
      <c r="AD933" s="35"/>
      <c r="AE933" s="35"/>
      <c r="AF933" s="35"/>
      <c r="AG933" s="35"/>
      <c r="AH933" s="35"/>
      <c r="AI933" s="35"/>
      <c r="AJ933" s="35"/>
      <c r="AK933" s="35"/>
      <c r="AL933" s="35"/>
      <c r="AM933" s="35"/>
      <c r="AN933" s="35"/>
      <c r="AO933" s="35"/>
    </row>
    <row r="934" spans="1:41" ht="13">
      <c r="A934" s="71"/>
      <c r="B934" s="72"/>
      <c r="AA934" s="35"/>
      <c r="AB934" s="35"/>
      <c r="AC934" s="35"/>
      <c r="AD934" s="35"/>
      <c r="AE934" s="35"/>
      <c r="AF934" s="35"/>
      <c r="AG934" s="35"/>
      <c r="AH934" s="35"/>
      <c r="AI934" s="35"/>
      <c r="AJ934" s="35"/>
      <c r="AK934" s="35"/>
      <c r="AL934" s="35"/>
      <c r="AM934" s="35"/>
      <c r="AN934" s="35"/>
      <c r="AO934" s="35"/>
    </row>
    <row r="935" spans="1:41" ht="13">
      <c r="A935" s="71"/>
      <c r="B935" s="72"/>
      <c r="AA935" s="35"/>
      <c r="AB935" s="35"/>
      <c r="AC935" s="35"/>
      <c r="AD935" s="35"/>
      <c r="AE935" s="35"/>
      <c r="AF935" s="35"/>
      <c r="AG935" s="35"/>
      <c r="AH935" s="35"/>
      <c r="AI935" s="35"/>
      <c r="AJ935" s="35"/>
      <c r="AK935" s="35"/>
      <c r="AL935" s="35"/>
      <c r="AM935" s="35"/>
      <c r="AN935" s="35"/>
      <c r="AO935" s="35"/>
    </row>
    <row r="936" spans="1:41" ht="13">
      <c r="A936" s="71"/>
      <c r="B936" s="72"/>
      <c r="AA936" s="35"/>
      <c r="AB936" s="35"/>
      <c r="AC936" s="35"/>
      <c r="AD936" s="35"/>
      <c r="AE936" s="35"/>
      <c r="AF936" s="35"/>
      <c r="AG936" s="35"/>
      <c r="AH936" s="35"/>
      <c r="AI936" s="35"/>
      <c r="AJ936" s="35"/>
      <c r="AK936" s="35"/>
      <c r="AL936" s="35"/>
      <c r="AM936" s="35"/>
      <c r="AN936" s="35"/>
      <c r="AO936" s="35"/>
    </row>
    <row r="937" spans="1:41" ht="13">
      <c r="A937" s="71"/>
      <c r="B937" s="72"/>
      <c r="AA937" s="35"/>
      <c r="AB937" s="35"/>
      <c r="AC937" s="35"/>
      <c r="AD937" s="35"/>
      <c r="AE937" s="35"/>
      <c r="AF937" s="35"/>
      <c r="AG937" s="35"/>
      <c r="AH937" s="35"/>
      <c r="AI937" s="35"/>
      <c r="AJ937" s="35"/>
      <c r="AK937" s="35"/>
      <c r="AL937" s="35"/>
      <c r="AM937" s="35"/>
      <c r="AN937" s="35"/>
      <c r="AO937" s="35"/>
    </row>
    <row r="938" spans="1:41" ht="13">
      <c r="A938" s="71"/>
      <c r="B938" s="72"/>
      <c r="AA938" s="35"/>
      <c r="AB938" s="35"/>
      <c r="AC938" s="35"/>
      <c r="AD938" s="35"/>
      <c r="AE938" s="35"/>
      <c r="AF938" s="35"/>
      <c r="AG938" s="35"/>
      <c r="AH938" s="35"/>
      <c r="AI938" s="35"/>
      <c r="AJ938" s="35"/>
      <c r="AK938" s="35"/>
      <c r="AL938" s="35"/>
      <c r="AM938" s="35"/>
      <c r="AN938" s="35"/>
      <c r="AO938" s="35"/>
    </row>
    <row r="939" spans="1:41" ht="13">
      <c r="A939" s="71"/>
      <c r="B939" s="72"/>
      <c r="AA939" s="35"/>
      <c r="AB939" s="35"/>
      <c r="AC939" s="35"/>
      <c r="AD939" s="35"/>
      <c r="AE939" s="35"/>
      <c r="AF939" s="35"/>
      <c r="AG939" s="35"/>
      <c r="AH939" s="35"/>
      <c r="AI939" s="35"/>
      <c r="AJ939" s="35"/>
      <c r="AK939" s="35"/>
      <c r="AL939" s="35"/>
      <c r="AM939" s="35"/>
      <c r="AN939" s="35"/>
      <c r="AO939" s="35"/>
    </row>
    <row r="940" spans="1:41" ht="13">
      <c r="A940" s="71"/>
      <c r="B940" s="72"/>
      <c r="AA940" s="35"/>
      <c r="AB940" s="35"/>
      <c r="AC940" s="35"/>
      <c r="AD940" s="35"/>
      <c r="AE940" s="35"/>
      <c r="AF940" s="35"/>
      <c r="AG940" s="35"/>
      <c r="AH940" s="35"/>
      <c r="AI940" s="35"/>
      <c r="AJ940" s="35"/>
      <c r="AK940" s="35"/>
      <c r="AL940" s="35"/>
      <c r="AM940" s="35"/>
      <c r="AN940" s="35"/>
      <c r="AO940" s="35"/>
    </row>
    <row r="941" spans="1:41" ht="13">
      <c r="A941" s="71"/>
      <c r="B941" s="72"/>
      <c r="AA941" s="35"/>
      <c r="AB941" s="35"/>
      <c r="AC941" s="35"/>
      <c r="AD941" s="35"/>
      <c r="AE941" s="35"/>
      <c r="AF941" s="35"/>
      <c r="AG941" s="35"/>
      <c r="AH941" s="35"/>
      <c r="AI941" s="35"/>
      <c r="AJ941" s="35"/>
      <c r="AK941" s="35"/>
      <c r="AL941" s="35"/>
      <c r="AM941" s="35"/>
      <c r="AN941" s="35"/>
      <c r="AO941" s="35"/>
    </row>
    <row r="942" spans="1:41" ht="13">
      <c r="A942" s="71"/>
      <c r="B942" s="72"/>
      <c r="AA942" s="35"/>
      <c r="AB942" s="35"/>
      <c r="AC942" s="35"/>
      <c r="AD942" s="35"/>
      <c r="AE942" s="35"/>
      <c r="AF942" s="35"/>
      <c r="AG942" s="35"/>
      <c r="AH942" s="35"/>
      <c r="AI942" s="35"/>
      <c r="AJ942" s="35"/>
      <c r="AK942" s="35"/>
      <c r="AL942" s="35"/>
      <c r="AM942" s="35"/>
      <c r="AN942" s="35"/>
      <c r="AO942" s="35"/>
    </row>
    <row r="943" spans="1:41" ht="13">
      <c r="A943" s="71"/>
      <c r="B943" s="72"/>
      <c r="AA943" s="35"/>
      <c r="AB943" s="35"/>
      <c r="AC943" s="35"/>
      <c r="AD943" s="35"/>
      <c r="AE943" s="35"/>
      <c r="AF943" s="35"/>
      <c r="AG943" s="35"/>
      <c r="AH943" s="35"/>
      <c r="AI943" s="35"/>
      <c r="AJ943" s="35"/>
      <c r="AK943" s="35"/>
      <c r="AL943" s="35"/>
      <c r="AM943" s="35"/>
      <c r="AN943" s="35"/>
      <c r="AO943" s="35"/>
    </row>
    <row r="944" spans="1:41" ht="13">
      <c r="A944" s="71"/>
      <c r="B944" s="72"/>
      <c r="AA944" s="35"/>
      <c r="AB944" s="35"/>
      <c r="AC944" s="35"/>
      <c r="AD944" s="35"/>
      <c r="AE944" s="35"/>
      <c r="AF944" s="35"/>
      <c r="AG944" s="35"/>
      <c r="AH944" s="35"/>
      <c r="AI944" s="35"/>
      <c r="AJ944" s="35"/>
      <c r="AK944" s="35"/>
      <c r="AL944" s="35"/>
      <c r="AM944" s="35"/>
      <c r="AN944" s="35"/>
      <c r="AO944" s="35"/>
    </row>
    <row r="945" spans="1:41" ht="13">
      <c r="A945" s="71"/>
      <c r="B945" s="72"/>
      <c r="AA945" s="35"/>
      <c r="AB945" s="35"/>
      <c r="AC945" s="35"/>
      <c r="AD945" s="35"/>
      <c r="AE945" s="35"/>
      <c r="AF945" s="35"/>
      <c r="AG945" s="35"/>
      <c r="AH945" s="35"/>
      <c r="AI945" s="35"/>
      <c r="AJ945" s="35"/>
      <c r="AK945" s="35"/>
      <c r="AL945" s="35"/>
      <c r="AM945" s="35"/>
      <c r="AN945" s="35"/>
      <c r="AO945" s="35"/>
    </row>
    <row r="946" spans="1:41" ht="13">
      <c r="A946" s="71"/>
      <c r="B946" s="72"/>
      <c r="AA946" s="35"/>
      <c r="AB946" s="35"/>
      <c r="AC946" s="35"/>
      <c r="AD946" s="35"/>
      <c r="AE946" s="35"/>
      <c r="AF946" s="35"/>
      <c r="AG946" s="35"/>
      <c r="AH946" s="35"/>
      <c r="AI946" s="35"/>
      <c r="AJ946" s="35"/>
      <c r="AK946" s="35"/>
      <c r="AL946" s="35"/>
      <c r="AM946" s="35"/>
      <c r="AN946" s="35"/>
      <c r="AO946" s="35"/>
    </row>
    <row r="947" spans="1:41" ht="13">
      <c r="A947" s="71"/>
      <c r="B947" s="72"/>
      <c r="AA947" s="35"/>
      <c r="AB947" s="35"/>
      <c r="AC947" s="35"/>
      <c r="AD947" s="35"/>
      <c r="AE947" s="35"/>
      <c r="AF947" s="35"/>
      <c r="AG947" s="35"/>
      <c r="AH947" s="35"/>
      <c r="AI947" s="35"/>
      <c r="AJ947" s="35"/>
      <c r="AK947" s="35"/>
      <c r="AL947" s="35"/>
      <c r="AM947" s="35"/>
      <c r="AN947" s="35"/>
      <c r="AO947" s="35"/>
    </row>
    <row r="948" spans="1:41" ht="13">
      <c r="A948" s="71"/>
      <c r="B948" s="72"/>
      <c r="AA948" s="35"/>
      <c r="AB948" s="35"/>
      <c r="AC948" s="35"/>
      <c r="AD948" s="35"/>
      <c r="AE948" s="35"/>
      <c r="AF948" s="35"/>
      <c r="AG948" s="35"/>
      <c r="AH948" s="35"/>
      <c r="AI948" s="35"/>
      <c r="AJ948" s="35"/>
      <c r="AK948" s="35"/>
      <c r="AL948" s="35"/>
      <c r="AM948" s="35"/>
      <c r="AN948" s="35"/>
      <c r="AO948" s="35"/>
    </row>
    <row r="949" spans="1:41" ht="13">
      <c r="A949" s="71"/>
      <c r="B949" s="72"/>
      <c r="AA949" s="35"/>
      <c r="AB949" s="35"/>
      <c r="AC949" s="35"/>
      <c r="AD949" s="35"/>
      <c r="AE949" s="35"/>
      <c r="AF949" s="35"/>
      <c r="AG949" s="35"/>
      <c r="AH949" s="35"/>
      <c r="AI949" s="35"/>
      <c r="AJ949" s="35"/>
      <c r="AK949" s="35"/>
      <c r="AL949" s="35"/>
      <c r="AM949" s="35"/>
      <c r="AN949" s="35"/>
      <c r="AO949" s="35"/>
    </row>
    <row r="950" spans="1:41" ht="13">
      <c r="A950" s="71"/>
      <c r="B950" s="72"/>
      <c r="AA950" s="35"/>
      <c r="AB950" s="35"/>
      <c r="AC950" s="35"/>
      <c r="AD950" s="35"/>
      <c r="AE950" s="35"/>
      <c r="AF950" s="35"/>
      <c r="AG950" s="35"/>
      <c r="AH950" s="35"/>
      <c r="AI950" s="35"/>
      <c r="AJ950" s="35"/>
      <c r="AK950" s="35"/>
      <c r="AL950" s="35"/>
      <c r="AM950" s="35"/>
      <c r="AN950" s="35"/>
      <c r="AO950" s="35"/>
    </row>
    <row r="951" spans="1:41" ht="13">
      <c r="A951" s="71"/>
      <c r="B951" s="72"/>
      <c r="AA951" s="35"/>
      <c r="AB951" s="35"/>
      <c r="AC951" s="35"/>
      <c r="AD951" s="35"/>
      <c r="AE951" s="35"/>
      <c r="AF951" s="35"/>
      <c r="AG951" s="35"/>
      <c r="AH951" s="35"/>
      <c r="AI951" s="35"/>
      <c r="AJ951" s="35"/>
      <c r="AK951" s="35"/>
      <c r="AL951" s="35"/>
      <c r="AM951" s="35"/>
      <c r="AN951" s="35"/>
      <c r="AO951" s="35"/>
    </row>
    <row r="952" spans="1:41" ht="13">
      <c r="A952" s="71"/>
      <c r="B952" s="72"/>
      <c r="AA952" s="35"/>
      <c r="AB952" s="35"/>
      <c r="AC952" s="35"/>
      <c r="AD952" s="35"/>
      <c r="AE952" s="35"/>
      <c r="AF952" s="35"/>
      <c r="AG952" s="35"/>
      <c r="AH952" s="35"/>
      <c r="AI952" s="35"/>
      <c r="AJ952" s="35"/>
      <c r="AK952" s="35"/>
      <c r="AL952" s="35"/>
      <c r="AM952" s="35"/>
      <c r="AN952" s="35"/>
      <c r="AO952" s="35"/>
    </row>
    <row r="953" spans="1:41" ht="13">
      <c r="A953" s="71"/>
      <c r="B953" s="72"/>
      <c r="AA953" s="35"/>
      <c r="AB953" s="35"/>
      <c r="AC953" s="35"/>
      <c r="AD953" s="35"/>
      <c r="AE953" s="35"/>
      <c r="AF953" s="35"/>
      <c r="AG953" s="35"/>
      <c r="AH953" s="35"/>
      <c r="AI953" s="35"/>
      <c r="AJ953" s="35"/>
      <c r="AK953" s="35"/>
      <c r="AL953" s="35"/>
      <c r="AM953" s="35"/>
      <c r="AN953" s="35"/>
      <c r="AO953" s="35"/>
    </row>
    <row r="954" spans="1:41" ht="13">
      <c r="A954" s="71"/>
      <c r="B954" s="72"/>
      <c r="AA954" s="35"/>
      <c r="AB954" s="35"/>
      <c r="AC954" s="35"/>
      <c r="AD954" s="35"/>
      <c r="AE954" s="35"/>
      <c r="AF954" s="35"/>
      <c r="AG954" s="35"/>
      <c r="AH954" s="35"/>
      <c r="AI954" s="35"/>
      <c r="AJ954" s="35"/>
      <c r="AK954" s="35"/>
      <c r="AL954" s="35"/>
      <c r="AM954" s="35"/>
      <c r="AN954" s="35"/>
      <c r="AO954" s="35"/>
    </row>
    <row r="955" spans="1:41" ht="13">
      <c r="A955" s="71"/>
      <c r="B955" s="72"/>
      <c r="AA955" s="35"/>
      <c r="AB955" s="35"/>
      <c r="AC955" s="35"/>
      <c r="AD955" s="35"/>
      <c r="AE955" s="35"/>
      <c r="AF955" s="35"/>
      <c r="AG955" s="35"/>
      <c r="AH955" s="35"/>
      <c r="AI955" s="35"/>
      <c r="AJ955" s="35"/>
      <c r="AK955" s="35"/>
      <c r="AL955" s="35"/>
      <c r="AM955" s="35"/>
      <c r="AN955" s="35"/>
      <c r="AO955" s="35"/>
    </row>
    <row r="956" spans="1:41" ht="13">
      <c r="A956" s="71"/>
      <c r="B956" s="72"/>
      <c r="AA956" s="35"/>
      <c r="AB956" s="35"/>
      <c r="AC956" s="35"/>
      <c r="AD956" s="35"/>
      <c r="AE956" s="35"/>
      <c r="AF956" s="35"/>
      <c r="AG956" s="35"/>
      <c r="AH956" s="35"/>
      <c r="AI956" s="35"/>
      <c r="AJ956" s="35"/>
      <c r="AK956" s="35"/>
      <c r="AL956" s="35"/>
      <c r="AM956" s="35"/>
      <c r="AN956" s="35"/>
      <c r="AO956" s="35"/>
    </row>
    <row r="957" spans="1:41" ht="13">
      <c r="A957" s="71"/>
      <c r="B957" s="72"/>
      <c r="AA957" s="35"/>
      <c r="AB957" s="35"/>
      <c r="AC957" s="35"/>
      <c r="AD957" s="35"/>
      <c r="AE957" s="35"/>
      <c r="AF957" s="35"/>
      <c r="AG957" s="35"/>
      <c r="AH957" s="35"/>
      <c r="AI957" s="35"/>
      <c r="AJ957" s="35"/>
      <c r="AK957" s="35"/>
      <c r="AL957" s="35"/>
      <c r="AM957" s="35"/>
      <c r="AN957" s="35"/>
      <c r="AO957" s="35"/>
    </row>
    <row r="958" spans="1:41" ht="13">
      <c r="A958" s="71"/>
      <c r="B958" s="72"/>
      <c r="AA958" s="35"/>
      <c r="AB958" s="35"/>
      <c r="AC958" s="35"/>
      <c r="AD958" s="35"/>
      <c r="AE958" s="35"/>
      <c r="AF958" s="35"/>
      <c r="AG958" s="35"/>
      <c r="AH958" s="35"/>
      <c r="AI958" s="35"/>
      <c r="AJ958" s="35"/>
      <c r="AK958" s="35"/>
      <c r="AL958" s="35"/>
      <c r="AM958" s="35"/>
      <c r="AN958" s="35"/>
      <c r="AO958" s="35"/>
    </row>
    <row r="959" spans="1:41" ht="13">
      <c r="A959" s="71"/>
      <c r="B959" s="72"/>
      <c r="AA959" s="35"/>
      <c r="AB959" s="35"/>
      <c r="AC959" s="35"/>
      <c r="AD959" s="35"/>
      <c r="AE959" s="35"/>
      <c r="AF959" s="35"/>
      <c r="AG959" s="35"/>
      <c r="AH959" s="35"/>
      <c r="AI959" s="35"/>
      <c r="AJ959" s="35"/>
      <c r="AK959" s="35"/>
      <c r="AL959" s="35"/>
      <c r="AM959" s="35"/>
      <c r="AN959" s="35"/>
      <c r="AO959" s="35"/>
    </row>
    <row r="960" spans="1:41" ht="13">
      <c r="A960" s="71"/>
      <c r="B960" s="72"/>
      <c r="AA960" s="35"/>
      <c r="AB960" s="35"/>
      <c r="AC960" s="35"/>
      <c r="AD960" s="35"/>
      <c r="AE960" s="35"/>
      <c r="AF960" s="35"/>
      <c r="AG960" s="35"/>
      <c r="AH960" s="35"/>
      <c r="AI960" s="35"/>
      <c r="AJ960" s="35"/>
      <c r="AK960" s="35"/>
      <c r="AL960" s="35"/>
      <c r="AM960" s="35"/>
      <c r="AN960" s="35"/>
      <c r="AO960" s="35"/>
    </row>
    <row r="961" spans="1:41" ht="13">
      <c r="A961" s="71"/>
      <c r="B961" s="72"/>
      <c r="AA961" s="35"/>
      <c r="AB961" s="35"/>
      <c r="AC961" s="35"/>
      <c r="AD961" s="35"/>
      <c r="AE961" s="35"/>
      <c r="AF961" s="35"/>
      <c r="AG961" s="35"/>
      <c r="AH961" s="35"/>
      <c r="AI961" s="35"/>
      <c r="AJ961" s="35"/>
      <c r="AK961" s="35"/>
      <c r="AL961" s="35"/>
      <c r="AM961" s="35"/>
      <c r="AN961" s="35"/>
      <c r="AO961" s="35"/>
    </row>
    <row r="962" spans="1:41" ht="13">
      <c r="A962" s="71"/>
      <c r="B962" s="72"/>
      <c r="AA962" s="35"/>
      <c r="AB962" s="35"/>
      <c r="AC962" s="35"/>
      <c r="AD962" s="35"/>
      <c r="AE962" s="35"/>
      <c r="AF962" s="35"/>
      <c r="AG962" s="35"/>
      <c r="AH962" s="35"/>
      <c r="AI962" s="35"/>
      <c r="AJ962" s="35"/>
      <c r="AK962" s="35"/>
      <c r="AL962" s="35"/>
      <c r="AM962" s="35"/>
      <c r="AN962" s="35"/>
      <c r="AO962" s="35"/>
    </row>
    <row r="963" spans="1:41" ht="13">
      <c r="A963" s="71"/>
      <c r="B963" s="72"/>
      <c r="AA963" s="35"/>
      <c r="AB963" s="35"/>
      <c r="AC963" s="35"/>
      <c r="AD963" s="35"/>
      <c r="AE963" s="35"/>
      <c r="AF963" s="35"/>
      <c r="AG963" s="35"/>
      <c r="AH963" s="35"/>
      <c r="AI963" s="35"/>
      <c r="AJ963" s="35"/>
      <c r="AK963" s="35"/>
      <c r="AL963" s="35"/>
      <c r="AM963" s="35"/>
      <c r="AN963" s="35"/>
      <c r="AO963" s="35"/>
    </row>
    <row r="964" spans="1:41" ht="13">
      <c r="A964" s="71"/>
      <c r="B964" s="72"/>
      <c r="AA964" s="35"/>
      <c r="AB964" s="35"/>
      <c r="AC964" s="35"/>
      <c r="AD964" s="35"/>
      <c r="AE964" s="35"/>
      <c r="AF964" s="35"/>
      <c r="AG964" s="35"/>
      <c r="AH964" s="35"/>
      <c r="AI964" s="35"/>
      <c r="AJ964" s="35"/>
      <c r="AK964" s="35"/>
      <c r="AL964" s="35"/>
      <c r="AM964" s="35"/>
      <c r="AN964" s="35"/>
      <c r="AO964" s="35"/>
    </row>
    <row r="965" spans="1:41" ht="13">
      <c r="A965" s="71"/>
      <c r="B965" s="72"/>
      <c r="AA965" s="35"/>
      <c r="AB965" s="35"/>
      <c r="AC965" s="35"/>
      <c r="AD965" s="35"/>
      <c r="AE965" s="35"/>
      <c r="AF965" s="35"/>
      <c r="AG965" s="35"/>
      <c r="AH965" s="35"/>
      <c r="AI965" s="35"/>
      <c r="AJ965" s="35"/>
      <c r="AK965" s="35"/>
      <c r="AL965" s="35"/>
      <c r="AM965" s="35"/>
      <c r="AN965" s="35"/>
      <c r="AO965" s="35"/>
    </row>
    <row r="966" spans="1:41" ht="13">
      <c r="A966" s="71"/>
      <c r="B966" s="72"/>
      <c r="AA966" s="35"/>
      <c r="AB966" s="35"/>
      <c r="AC966" s="35"/>
      <c r="AD966" s="35"/>
      <c r="AE966" s="35"/>
      <c r="AF966" s="35"/>
      <c r="AG966" s="35"/>
      <c r="AH966" s="35"/>
      <c r="AI966" s="35"/>
      <c r="AJ966" s="35"/>
      <c r="AK966" s="35"/>
      <c r="AL966" s="35"/>
      <c r="AM966" s="35"/>
      <c r="AN966" s="35"/>
      <c r="AO966" s="35"/>
    </row>
    <row r="967" spans="1:41" ht="13">
      <c r="A967" s="71"/>
      <c r="B967" s="72"/>
      <c r="AA967" s="35"/>
      <c r="AB967" s="35"/>
      <c r="AC967" s="35"/>
      <c r="AD967" s="35"/>
      <c r="AE967" s="35"/>
      <c r="AF967" s="35"/>
      <c r="AG967" s="35"/>
      <c r="AH967" s="35"/>
      <c r="AI967" s="35"/>
      <c r="AJ967" s="35"/>
      <c r="AK967" s="35"/>
      <c r="AL967" s="35"/>
      <c r="AM967" s="35"/>
      <c r="AN967" s="35"/>
      <c r="AO967" s="35"/>
    </row>
    <row r="968" spans="1:41" ht="13">
      <c r="A968" s="71"/>
      <c r="B968" s="72"/>
      <c r="AA968" s="35"/>
      <c r="AB968" s="35"/>
      <c r="AC968" s="35"/>
      <c r="AD968" s="35"/>
      <c r="AE968" s="35"/>
      <c r="AF968" s="35"/>
      <c r="AG968" s="35"/>
      <c r="AH968" s="35"/>
      <c r="AI968" s="35"/>
      <c r="AJ968" s="35"/>
      <c r="AK968" s="35"/>
      <c r="AL968" s="35"/>
      <c r="AM968" s="35"/>
      <c r="AN968" s="35"/>
      <c r="AO968" s="35"/>
    </row>
    <row r="969" spans="1:41" ht="13">
      <c r="A969" s="71"/>
      <c r="B969" s="72"/>
      <c r="AA969" s="35"/>
      <c r="AB969" s="35"/>
      <c r="AC969" s="35"/>
      <c r="AD969" s="35"/>
      <c r="AE969" s="35"/>
      <c r="AF969" s="35"/>
      <c r="AG969" s="35"/>
      <c r="AH969" s="35"/>
      <c r="AI969" s="35"/>
      <c r="AJ969" s="35"/>
      <c r="AK969" s="35"/>
      <c r="AL969" s="35"/>
      <c r="AM969" s="35"/>
      <c r="AN969" s="35"/>
      <c r="AO969" s="35"/>
    </row>
    <row r="970" spans="1:41" ht="13">
      <c r="A970" s="71"/>
      <c r="B970" s="72"/>
      <c r="AA970" s="35"/>
      <c r="AB970" s="35"/>
      <c r="AC970" s="35"/>
      <c r="AD970" s="35"/>
      <c r="AE970" s="35"/>
      <c r="AF970" s="35"/>
      <c r="AG970" s="35"/>
      <c r="AH970" s="35"/>
      <c r="AI970" s="35"/>
      <c r="AJ970" s="35"/>
      <c r="AK970" s="35"/>
      <c r="AL970" s="35"/>
      <c r="AM970" s="35"/>
      <c r="AN970" s="35"/>
      <c r="AO970" s="35"/>
    </row>
    <row r="971" spans="1:41" ht="13">
      <c r="A971" s="71"/>
      <c r="B971" s="72"/>
      <c r="AA971" s="35"/>
      <c r="AB971" s="35"/>
      <c r="AC971" s="35"/>
      <c r="AD971" s="35"/>
      <c r="AE971" s="35"/>
      <c r="AF971" s="35"/>
      <c r="AG971" s="35"/>
      <c r="AH971" s="35"/>
      <c r="AI971" s="35"/>
      <c r="AJ971" s="35"/>
      <c r="AK971" s="35"/>
      <c r="AL971" s="35"/>
      <c r="AM971" s="35"/>
      <c r="AN971" s="35"/>
      <c r="AO971" s="35"/>
    </row>
    <row r="972" spans="1:41" ht="13">
      <c r="A972" s="71"/>
      <c r="B972" s="72"/>
      <c r="AA972" s="35"/>
      <c r="AB972" s="35"/>
      <c r="AC972" s="35"/>
      <c r="AD972" s="35"/>
      <c r="AE972" s="35"/>
      <c r="AF972" s="35"/>
      <c r="AG972" s="35"/>
      <c r="AH972" s="35"/>
      <c r="AI972" s="35"/>
      <c r="AJ972" s="35"/>
      <c r="AK972" s="35"/>
      <c r="AL972" s="35"/>
      <c r="AM972" s="35"/>
      <c r="AN972" s="35"/>
      <c r="AO972" s="35"/>
    </row>
    <row r="973" spans="1:41" ht="13">
      <c r="A973" s="71"/>
      <c r="B973" s="72"/>
      <c r="AA973" s="35"/>
      <c r="AB973" s="35"/>
      <c r="AC973" s="35"/>
      <c r="AD973" s="35"/>
      <c r="AE973" s="35"/>
      <c r="AF973" s="35"/>
      <c r="AG973" s="35"/>
      <c r="AH973" s="35"/>
      <c r="AI973" s="35"/>
      <c r="AJ973" s="35"/>
      <c r="AK973" s="35"/>
      <c r="AL973" s="35"/>
      <c r="AM973" s="35"/>
      <c r="AN973" s="35"/>
      <c r="AO973" s="35"/>
    </row>
    <row r="974" spans="1:41" ht="13">
      <c r="A974" s="71"/>
      <c r="B974" s="72"/>
      <c r="AA974" s="35"/>
      <c r="AB974" s="35"/>
      <c r="AC974" s="35"/>
      <c r="AD974" s="35"/>
      <c r="AE974" s="35"/>
      <c r="AF974" s="35"/>
      <c r="AG974" s="35"/>
      <c r="AH974" s="35"/>
      <c r="AI974" s="35"/>
      <c r="AJ974" s="35"/>
      <c r="AK974" s="35"/>
      <c r="AL974" s="35"/>
      <c r="AM974" s="35"/>
      <c r="AN974" s="35"/>
      <c r="AO974" s="35"/>
    </row>
    <row r="975" spans="1:41" ht="13">
      <c r="A975" s="71"/>
      <c r="B975" s="72"/>
      <c r="AA975" s="35"/>
      <c r="AB975" s="35"/>
      <c r="AC975" s="35"/>
      <c r="AD975" s="35"/>
      <c r="AE975" s="35"/>
      <c r="AF975" s="35"/>
      <c r="AG975" s="35"/>
      <c r="AH975" s="35"/>
      <c r="AI975" s="35"/>
      <c r="AJ975" s="35"/>
      <c r="AK975" s="35"/>
      <c r="AL975" s="35"/>
      <c r="AM975" s="35"/>
      <c r="AN975" s="35"/>
      <c r="AO975" s="35"/>
    </row>
    <row r="976" spans="1:41" ht="13">
      <c r="A976" s="71"/>
      <c r="AA976" s="35"/>
      <c r="AB976" s="35"/>
      <c r="AC976" s="35"/>
      <c r="AD976" s="35"/>
      <c r="AE976" s="35"/>
      <c r="AF976" s="35"/>
      <c r="AG976" s="35"/>
      <c r="AH976" s="35"/>
      <c r="AI976" s="35"/>
      <c r="AJ976" s="35"/>
      <c r="AK976" s="35"/>
      <c r="AL976" s="35"/>
      <c r="AM976" s="35"/>
      <c r="AN976" s="35"/>
      <c r="AO976" s="35"/>
    </row>
    <row r="977" spans="1:41" ht="13">
      <c r="A977" s="71"/>
      <c r="AA977" s="35"/>
      <c r="AB977" s="35"/>
      <c r="AC977" s="35"/>
      <c r="AD977" s="35"/>
      <c r="AE977" s="35"/>
      <c r="AF977" s="35"/>
      <c r="AG977" s="35"/>
      <c r="AH977" s="35"/>
      <c r="AI977" s="35"/>
      <c r="AJ977" s="35"/>
      <c r="AK977" s="35"/>
      <c r="AL977" s="35"/>
      <c r="AM977" s="35"/>
      <c r="AN977" s="35"/>
      <c r="AO977" s="35"/>
    </row>
    <row r="978" spans="1:41" ht="13">
      <c r="A978" s="71"/>
      <c r="AA978" s="35"/>
      <c r="AB978" s="35"/>
      <c r="AC978" s="35"/>
      <c r="AD978" s="35"/>
      <c r="AE978" s="35"/>
      <c r="AF978" s="35"/>
      <c r="AG978" s="35"/>
      <c r="AH978" s="35"/>
      <c r="AI978" s="35"/>
      <c r="AJ978" s="35"/>
      <c r="AK978" s="35"/>
      <c r="AL978" s="35"/>
      <c r="AM978" s="35"/>
      <c r="AN978" s="35"/>
      <c r="AO978" s="35"/>
    </row>
    <row r="979" spans="1:41" ht="13">
      <c r="A979" s="71"/>
      <c r="AA979" s="35"/>
      <c r="AB979" s="35"/>
      <c r="AC979" s="35"/>
      <c r="AD979" s="35"/>
      <c r="AE979" s="35"/>
      <c r="AF979" s="35"/>
      <c r="AG979" s="35"/>
      <c r="AH979" s="35"/>
      <c r="AI979" s="35"/>
      <c r="AJ979" s="35"/>
      <c r="AK979" s="35"/>
      <c r="AL979" s="35"/>
      <c r="AM979" s="35"/>
      <c r="AN979" s="35"/>
      <c r="AO979" s="35"/>
    </row>
    <row r="980" spans="1:41" ht="13">
      <c r="A980" s="71"/>
      <c r="AA980" s="35"/>
      <c r="AB980" s="35"/>
      <c r="AC980" s="35"/>
      <c r="AD980" s="35"/>
      <c r="AE980" s="35"/>
      <c r="AF980" s="35"/>
      <c r="AG980" s="35"/>
      <c r="AH980" s="35"/>
      <c r="AI980" s="35"/>
      <c r="AJ980" s="35"/>
      <c r="AK980" s="35"/>
      <c r="AL980" s="35"/>
      <c r="AM980" s="35"/>
      <c r="AN980" s="35"/>
      <c r="AO980" s="35"/>
    </row>
    <row r="981" spans="1:41" ht="13">
      <c r="A981" s="71"/>
      <c r="AA981" s="35"/>
      <c r="AB981" s="35"/>
      <c r="AC981" s="35"/>
      <c r="AD981" s="35"/>
      <c r="AE981" s="35"/>
      <c r="AF981" s="35"/>
      <c r="AG981" s="35"/>
      <c r="AH981" s="35"/>
      <c r="AI981" s="35"/>
      <c r="AJ981" s="35"/>
      <c r="AK981" s="35"/>
      <c r="AL981" s="35"/>
      <c r="AM981" s="35"/>
      <c r="AN981" s="35"/>
      <c r="AO981" s="35"/>
    </row>
    <row r="982" spans="1:41" ht="13">
      <c r="A982" s="71"/>
      <c r="AA982" s="35"/>
      <c r="AB982" s="35"/>
      <c r="AC982" s="35"/>
      <c r="AD982" s="35"/>
      <c r="AE982" s="35"/>
      <c r="AF982" s="35"/>
      <c r="AG982" s="35"/>
      <c r="AH982" s="35"/>
      <c r="AI982" s="35"/>
      <c r="AJ982" s="35"/>
      <c r="AK982" s="35"/>
      <c r="AL982" s="35"/>
      <c r="AM982" s="35"/>
      <c r="AN982" s="35"/>
      <c r="AO982" s="35"/>
    </row>
  </sheetData>
  <conditionalFormatting sqref="Q142 C178:C179">
    <cfRule type="cellIs" dxfId="113" priority="1" operator="greaterThan">
      <formula>35</formula>
    </cfRule>
  </conditionalFormatting>
  <conditionalFormatting sqref="Q142 C178:C179">
    <cfRule type="containsText" dxfId="112" priority="2" operator="containsText" text="ND">
      <formula>NOT(ISERROR(SEARCH(("ND"),(Q142))))</formula>
    </cfRule>
  </conditionalFormatting>
  <conditionalFormatting sqref="Q142 C178:C179">
    <cfRule type="cellIs" dxfId="111" priority="3" operator="greaterThan">
      <formula>31</formula>
    </cfRule>
  </conditionalFormatting>
  <conditionalFormatting sqref="C177">
    <cfRule type="cellIs" dxfId="110" priority="4" operator="greaterThan">
      <formula>35</formula>
    </cfRule>
  </conditionalFormatting>
  <conditionalFormatting sqref="C177">
    <cfRule type="containsText" dxfId="109" priority="5" operator="containsText" text="ND">
      <formula>NOT(ISERROR(SEARCH(("ND"),(C177))))</formula>
    </cfRule>
  </conditionalFormatting>
  <conditionalFormatting sqref="C177">
    <cfRule type="cellIs" dxfId="108" priority="6" operator="greaterThan">
      <formula>31</formula>
    </cfRule>
  </conditionalFormatting>
  <conditionalFormatting sqref="C175:C176">
    <cfRule type="cellIs" dxfId="107" priority="7" operator="greaterThan">
      <formula>35</formula>
    </cfRule>
  </conditionalFormatting>
  <conditionalFormatting sqref="C175:C176">
    <cfRule type="containsText" dxfId="106" priority="8" operator="containsText" text="ND">
      <formula>NOT(ISERROR(SEARCH(("ND"),(C175))))</formula>
    </cfRule>
  </conditionalFormatting>
  <conditionalFormatting sqref="C175:C176">
    <cfRule type="cellIs" dxfId="105" priority="9" operator="greaterThan">
      <formula>31</formula>
    </cfRule>
  </conditionalFormatting>
  <conditionalFormatting sqref="C174">
    <cfRule type="cellIs" dxfId="104" priority="10" operator="greaterThan">
      <formula>35</formula>
    </cfRule>
  </conditionalFormatting>
  <conditionalFormatting sqref="C174">
    <cfRule type="containsText" dxfId="103" priority="11" operator="containsText" text="ND">
      <formula>NOT(ISERROR(SEARCH(("ND"),(C174))))</formula>
    </cfRule>
  </conditionalFormatting>
  <conditionalFormatting sqref="C174">
    <cfRule type="cellIs" dxfId="102" priority="12" operator="greaterThan">
      <formula>31</formula>
    </cfRule>
  </conditionalFormatting>
  <conditionalFormatting sqref="C150 C172:C173">
    <cfRule type="cellIs" dxfId="101" priority="13" operator="greaterThan">
      <formula>35</formula>
    </cfRule>
  </conditionalFormatting>
  <conditionalFormatting sqref="C150 C172:C173">
    <cfRule type="containsText" dxfId="100" priority="14" operator="containsText" text="ND">
      <formula>NOT(ISERROR(SEARCH(("ND"),(C150))))</formula>
    </cfRule>
  </conditionalFormatting>
  <conditionalFormatting sqref="C150 C172:C173">
    <cfRule type="cellIs" dxfId="99" priority="15" operator="greaterThan">
      <formula>31</formula>
    </cfRule>
  </conditionalFormatting>
  <conditionalFormatting sqref="Q141 C145:C149 C151:C171">
    <cfRule type="cellIs" dxfId="98" priority="16" operator="greaterThan">
      <formula>35</formula>
    </cfRule>
  </conditionalFormatting>
  <conditionalFormatting sqref="Q141 C145:C149 C151:C171">
    <cfRule type="containsText" dxfId="97" priority="17" operator="containsText" text="ND">
      <formula>NOT(ISERROR(SEARCH(("ND"),(Q141))))</formula>
    </cfRule>
  </conditionalFormatting>
  <conditionalFormatting sqref="Q141 C145:C149 C151:C171">
    <cfRule type="cellIs" dxfId="96" priority="18" operator="greaterThan">
      <formula>31</formula>
    </cfRule>
  </conditionalFormatting>
  <conditionalFormatting sqref="Q140">
    <cfRule type="cellIs" dxfId="95" priority="19" operator="greaterThan">
      <formula>35</formula>
    </cfRule>
  </conditionalFormatting>
  <conditionalFormatting sqref="Q140">
    <cfRule type="containsText" dxfId="94" priority="20" operator="containsText" text="ND">
      <formula>NOT(ISERROR(SEARCH(("ND"),(Q140))))</formula>
    </cfRule>
  </conditionalFormatting>
  <conditionalFormatting sqref="Q140">
    <cfRule type="cellIs" dxfId="93" priority="21" operator="greaterThan">
      <formula>31</formula>
    </cfRule>
  </conditionalFormatting>
  <conditionalFormatting sqref="C143:C144">
    <cfRule type="cellIs" dxfId="92" priority="22" operator="greaterThan">
      <formula>35</formula>
    </cfRule>
  </conditionalFormatting>
  <conditionalFormatting sqref="C143:C144">
    <cfRule type="containsText" dxfId="91" priority="23" operator="containsText" text="ND">
      <formula>NOT(ISERROR(SEARCH(("ND"),(C143))))</formula>
    </cfRule>
  </conditionalFormatting>
  <conditionalFormatting sqref="C143:C144">
    <cfRule type="cellIs" dxfId="90" priority="24" operator="greaterThan">
      <formula>31</formula>
    </cfRule>
  </conditionalFormatting>
  <conditionalFormatting sqref="C142">
    <cfRule type="cellIs" dxfId="89" priority="25" operator="greaterThan">
      <formula>35</formula>
    </cfRule>
  </conditionalFormatting>
  <conditionalFormatting sqref="C142">
    <cfRule type="containsText" dxfId="88" priority="26" operator="containsText" text="ND">
      <formula>NOT(ISERROR(SEARCH(("ND"),(C142))))</formula>
    </cfRule>
  </conditionalFormatting>
  <conditionalFormatting sqref="C142">
    <cfRule type="cellIs" dxfId="87" priority="27" operator="greaterThan">
      <formula>31</formula>
    </cfRule>
  </conditionalFormatting>
  <conditionalFormatting sqref="C139:C141">
    <cfRule type="cellIs" dxfId="86" priority="28" operator="greaterThan">
      <formula>35</formula>
    </cfRule>
  </conditionalFormatting>
  <conditionalFormatting sqref="C139:C141">
    <cfRule type="containsText" dxfId="85" priority="29" operator="containsText" text="ND">
      <formula>NOT(ISERROR(SEARCH(("ND"),(C139))))</formula>
    </cfRule>
  </conditionalFormatting>
  <conditionalFormatting sqref="C139:C141">
    <cfRule type="cellIs" dxfId="84" priority="30" operator="greaterThan">
      <formula>31</formula>
    </cfRule>
  </conditionalFormatting>
  <conditionalFormatting sqref="Q137:Q139">
    <cfRule type="cellIs" dxfId="83" priority="31" operator="greaterThan">
      <formula>35</formula>
    </cfRule>
  </conditionalFormatting>
  <conditionalFormatting sqref="Q137:Q139">
    <cfRule type="containsText" dxfId="82" priority="32" operator="containsText" text="ND">
      <formula>NOT(ISERROR(SEARCH(("ND"),(Q137))))</formula>
    </cfRule>
  </conditionalFormatting>
  <conditionalFormatting sqref="Q137:Q139">
    <cfRule type="cellIs" dxfId="81" priority="33" operator="greaterThan">
      <formula>31</formula>
    </cfRule>
  </conditionalFormatting>
  <conditionalFormatting sqref="Q136 C138">
    <cfRule type="cellIs" dxfId="80" priority="34" operator="greaterThan">
      <formula>35</formula>
    </cfRule>
  </conditionalFormatting>
  <conditionalFormatting sqref="Q136 C138">
    <cfRule type="containsText" dxfId="79" priority="35" operator="containsText" text="ND">
      <formula>NOT(ISERROR(SEARCH(("ND"),(Q136))))</formula>
    </cfRule>
  </conditionalFormatting>
  <conditionalFormatting sqref="Q136 C138">
    <cfRule type="cellIs" dxfId="78" priority="36" operator="greaterThan">
      <formula>31</formula>
    </cfRule>
  </conditionalFormatting>
  <conditionalFormatting sqref="Q135">
    <cfRule type="cellIs" dxfId="77" priority="37" operator="greaterThan">
      <formula>35</formula>
    </cfRule>
  </conditionalFormatting>
  <conditionalFormatting sqref="Q135">
    <cfRule type="containsText" dxfId="76" priority="38" operator="containsText" text="ND">
      <formula>NOT(ISERROR(SEARCH(("ND"),(Q135))))</formula>
    </cfRule>
  </conditionalFormatting>
  <conditionalFormatting sqref="Q135">
    <cfRule type="cellIs" dxfId="75" priority="39" operator="greaterThan">
      <formula>31</formula>
    </cfRule>
  </conditionalFormatting>
  <conditionalFormatting sqref="C136:C137">
    <cfRule type="cellIs" dxfId="74" priority="40" operator="greaterThan">
      <formula>35</formula>
    </cfRule>
  </conditionalFormatting>
  <conditionalFormatting sqref="C136:C137">
    <cfRule type="containsText" dxfId="73" priority="41" operator="containsText" text="ND">
      <formula>NOT(ISERROR(SEARCH(("ND"),(C136))))</formula>
    </cfRule>
  </conditionalFormatting>
  <conditionalFormatting sqref="C136:C137">
    <cfRule type="cellIs" dxfId="72" priority="42" operator="greaterThan">
      <formula>31</formula>
    </cfRule>
  </conditionalFormatting>
  <conditionalFormatting sqref="C134:C135 Q134">
    <cfRule type="cellIs" dxfId="71" priority="43" operator="greaterThan">
      <formula>35</formula>
    </cfRule>
  </conditionalFormatting>
  <conditionalFormatting sqref="C134:C135 Q134">
    <cfRule type="containsText" dxfId="70" priority="44" operator="containsText" text="ND">
      <formula>NOT(ISERROR(SEARCH(("ND"),(C134))))</formula>
    </cfRule>
  </conditionalFormatting>
  <conditionalFormatting sqref="C134:C135 Q134">
    <cfRule type="cellIs" dxfId="69" priority="45" operator="greaterThan">
      <formula>31</formula>
    </cfRule>
  </conditionalFormatting>
  <conditionalFormatting sqref="C133">
    <cfRule type="cellIs" dxfId="68" priority="46" operator="greaterThan">
      <formula>35</formula>
    </cfRule>
  </conditionalFormatting>
  <conditionalFormatting sqref="C133">
    <cfRule type="containsText" dxfId="67" priority="47" operator="containsText" text="ND">
      <formula>NOT(ISERROR(SEARCH(("ND"),(C133))))</formula>
    </cfRule>
  </conditionalFormatting>
  <conditionalFormatting sqref="C133">
    <cfRule type="cellIs" dxfId="66" priority="48" operator="greaterThan">
      <formula>31</formula>
    </cfRule>
  </conditionalFormatting>
  <conditionalFormatting sqref="C132">
    <cfRule type="cellIs" dxfId="65" priority="49" operator="greaterThan">
      <formula>35</formula>
    </cfRule>
  </conditionalFormatting>
  <conditionalFormatting sqref="C132">
    <cfRule type="containsText" dxfId="64" priority="50" operator="containsText" text="ND">
      <formula>NOT(ISERROR(SEARCH(("ND"),(C132))))</formula>
    </cfRule>
  </conditionalFormatting>
  <conditionalFormatting sqref="C132">
    <cfRule type="cellIs" dxfId="63" priority="51" operator="greaterThan">
      <formula>31</formula>
    </cfRule>
  </conditionalFormatting>
  <conditionalFormatting sqref="Q132:Q133">
    <cfRule type="cellIs" dxfId="62" priority="52" operator="greaterThan">
      <formula>35</formula>
    </cfRule>
  </conditionalFormatting>
  <conditionalFormatting sqref="Q132:Q133">
    <cfRule type="containsText" dxfId="61" priority="53" operator="containsText" text="ND">
      <formula>NOT(ISERROR(SEARCH(("ND"),(Q132))))</formula>
    </cfRule>
  </conditionalFormatting>
  <conditionalFormatting sqref="Q132:Q133">
    <cfRule type="cellIs" dxfId="60" priority="54" operator="greaterThan">
      <formula>31</formula>
    </cfRule>
  </conditionalFormatting>
  <conditionalFormatting sqref="C131">
    <cfRule type="cellIs" dxfId="59" priority="55" operator="greaterThan">
      <formula>35</formula>
    </cfRule>
  </conditionalFormatting>
  <conditionalFormatting sqref="C131">
    <cfRule type="containsText" dxfId="58" priority="56" operator="containsText" text="ND">
      <formula>NOT(ISERROR(SEARCH(("ND"),(C131))))</formula>
    </cfRule>
  </conditionalFormatting>
  <conditionalFormatting sqref="C131">
    <cfRule type="cellIs" dxfId="57" priority="57" operator="greaterThan">
      <formula>31</formula>
    </cfRule>
  </conditionalFormatting>
  <conditionalFormatting sqref="C125">
    <cfRule type="cellIs" dxfId="56" priority="58" operator="greaterThan">
      <formula>35</formula>
    </cfRule>
  </conditionalFormatting>
  <conditionalFormatting sqref="C125">
    <cfRule type="containsText" dxfId="55" priority="59" operator="containsText" text="ND">
      <formula>NOT(ISERROR(SEARCH(("ND"),(C125))))</formula>
    </cfRule>
  </conditionalFormatting>
  <conditionalFormatting sqref="C125">
    <cfRule type="cellIs" dxfId="54" priority="60" operator="greaterThan">
      <formula>31</formula>
    </cfRule>
  </conditionalFormatting>
  <conditionalFormatting sqref="C119:C124 Q131">
    <cfRule type="cellIs" dxfId="53" priority="61" operator="greaterThan">
      <formula>35</formula>
    </cfRule>
  </conditionalFormatting>
  <conditionalFormatting sqref="C119:C124 Q131">
    <cfRule type="containsText" dxfId="52" priority="62" operator="containsText" text="ND">
      <formula>NOT(ISERROR(SEARCH(("ND"),(C119))))</formula>
    </cfRule>
  </conditionalFormatting>
  <conditionalFormatting sqref="C119:C124 Q131">
    <cfRule type="cellIs" dxfId="51" priority="63" operator="greaterThan">
      <formula>31</formula>
    </cfRule>
  </conditionalFormatting>
  <conditionalFormatting sqref="Q129:Q130">
    <cfRule type="cellIs" dxfId="50" priority="64" operator="greaterThan">
      <formula>35</formula>
    </cfRule>
  </conditionalFormatting>
  <conditionalFormatting sqref="Q129:Q130">
    <cfRule type="containsText" dxfId="49" priority="65" operator="containsText" text="ND">
      <formula>NOT(ISERROR(SEARCH(("ND"),(Q129))))</formula>
    </cfRule>
  </conditionalFormatting>
  <conditionalFormatting sqref="Q129:Q130">
    <cfRule type="cellIs" dxfId="48" priority="66" operator="greaterThan">
      <formula>31</formula>
    </cfRule>
  </conditionalFormatting>
  <conditionalFormatting sqref="Q128">
    <cfRule type="cellIs" dxfId="47" priority="67" operator="greaterThan">
      <formula>35</formula>
    </cfRule>
  </conditionalFormatting>
  <conditionalFormatting sqref="Q128">
    <cfRule type="containsText" dxfId="46" priority="68" operator="containsText" text="ND">
      <formula>NOT(ISERROR(SEARCH(("ND"),(Q128))))</formula>
    </cfRule>
  </conditionalFormatting>
  <conditionalFormatting sqref="Q128">
    <cfRule type="cellIs" dxfId="45" priority="69" operator="greaterThan">
      <formula>31</formula>
    </cfRule>
  </conditionalFormatting>
  <conditionalFormatting sqref="Q127">
    <cfRule type="cellIs" dxfId="44" priority="70" operator="greaterThan">
      <formula>35</formula>
    </cfRule>
  </conditionalFormatting>
  <conditionalFormatting sqref="Q127">
    <cfRule type="containsText" dxfId="43" priority="71" operator="containsText" text="ND">
      <formula>NOT(ISERROR(SEARCH(("ND"),(Q127))))</formula>
    </cfRule>
  </conditionalFormatting>
  <conditionalFormatting sqref="Q127">
    <cfRule type="cellIs" dxfId="42" priority="72" operator="greaterThan">
      <formula>31</formula>
    </cfRule>
  </conditionalFormatting>
  <conditionalFormatting sqref="Q126">
    <cfRule type="cellIs" dxfId="41" priority="73" operator="greaterThan">
      <formula>35</formula>
    </cfRule>
  </conditionalFormatting>
  <conditionalFormatting sqref="Q126">
    <cfRule type="containsText" dxfId="40" priority="74" operator="containsText" text="ND">
      <formula>NOT(ISERROR(SEARCH(("ND"),(Q126))))</formula>
    </cfRule>
  </conditionalFormatting>
  <conditionalFormatting sqref="Q126">
    <cfRule type="cellIs" dxfId="39" priority="75" operator="greaterThan">
      <formula>31</formula>
    </cfRule>
  </conditionalFormatting>
  <conditionalFormatting sqref="Q125">
    <cfRule type="cellIs" dxfId="38" priority="76" operator="greaterThan">
      <formula>35</formula>
    </cfRule>
  </conditionalFormatting>
  <conditionalFormatting sqref="Q125">
    <cfRule type="containsText" dxfId="37" priority="77" operator="containsText" text="ND">
      <formula>NOT(ISERROR(SEARCH(("ND"),(Q125))))</formula>
    </cfRule>
  </conditionalFormatting>
  <conditionalFormatting sqref="Q125">
    <cfRule type="cellIs" dxfId="36" priority="78" operator="greaterThan">
      <formula>31</formula>
    </cfRule>
  </conditionalFormatting>
  <conditionalFormatting sqref="Q124">
    <cfRule type="cellIs" dxfId="35" priority="79" operator="greaterThan">
      <formula>35</formula>
    </cfRule>
  </conditionalFormatting>
  <conditionalFormatting sqref="Q124">
    <cfRule type="containsText" dxfId="34" priority="80" operator="containsText" text="ND">
      <formula>NOT(ISERROR(SEARCH(("ND"),(Q124))))</formula>
    </cfRule>
  </conditionalFormatting>
  <conditionalFormatting sqref="Q124">
    <cfRule type="cellIs" dxfId="33" priority="81" operator="greaterThan">
      <formula>31</formula>
    </cfRule>
  </conditionalFormatting>
  <conditionalFormatting sqref="Q123">
    <cfRule type="cellIs" dxfId="32" priority="82" operator="greaterThan">
      <formula>35</formula>
    </cfRule>
  </conditionalFormatting>
  <conditionalFormatting sqref="Q123">
    <cfRule type="containsText" dxfId="31" priority="83" operator="containsText" text="ND">
      <formula>NOT(ISERROR(SEARCH(("ND"),(Q123))))</formula>
    </cfRule>
  </conditionalFormatting>
  <conditionalFormatting sqref="Q123">
    <cfRule type="cellIs" dxfId="30" priority="84" operator="greaterThan">
      <formula>31</formula>
    </cfRule>
  </conditionalFormatting>
  <conditionalFormatting sqref="Q122">
    <cfRule type="cellIs" dxfId="29" priority="85" operator="greaterThan">
      <formula>35</formula>
    </cfRule>
  </conditionalFormatting>
  <conditionalFormatting sqref="Q122">
    <cfRule type="containsText" dxfId="28" priority="86" operator="containsText" text="ND">
      <formula>NOT(ISERROR(SEARCH(("ND"),(Q122))))</formula>
    </cfRule>
  </conditionalFormatting>
  <conditionalFormatting sqref="Q122">
    <cfRule type="cellIs" dxfId="27" priority="87" operator="greaterThan">
      <formula>31</formula>
    </cfRule>
  </conditionalFormatting>
  <conditionalFormatting sqref="Q121">
    <cfRule type="cellIs" dxfId="26" priority="88" operator="greaterThan">
      <formula>35</formula>
    </cfRule>
  </conditionalFormatting>
  <conditionalFormatting sqref="Q121">
    <cfRule type="containsText" dxfId="25" priority="89" operator="containsText" text="ND">
      <formula>NOT(ISERROR(SEARCH(("ND"),(Q121))))</formula>
    </cfRule>
  </conditionalFormatting>
  <conditionalFormatting sqref="Q121">
    <cfRule type="cellIs" dxfId="24" priority="90" operator="greaterThan">
      <formula>31</formula>
    </cfRule>
  </conditionalFormatting>
  <conditionalFormatting sqref="Q120">
    <cfRule type="cellIs" dxfId="23" priority="91" operator="greaterThan">
      <formula>35</formula>
    </cfRule>
  </conditionalFormatting>
  <conditionalFormatting sqref="Q120">
    <cfRule type="containsText" dxfId="22" priority="92" operator="containsText" text="ND">
      <formula>NOT(ISERROR(SEARCH(("ND"),(Q120))))</formula>
    </cfRule>
  </conditionalFormatting>
  <conditionalFormatting sqref="Q120">
    <cfRule type="cellIs" dxfId="21" priority="93" operator="greaterThan">
      <formula>31</formula>
    </cfRule>
  </conditionalFormatting>
  <conditionalFormatting sqref="Q119">
    <cfRule type="cellIs" dxfId="20" priority="94" operator="greaterThan">
      <formula>35</formula>
    </cfRule>
  </conditionalFormatting>
  <conditionalFormatting sqref="Q119">
    <cfRule type="containsText" dxfId="19" priority="95" operator="containsText" text="ND">
      <formula>NOT(ISERROR(SEARCH(("ND"),(Q119))))</formula>
    </cfRule>
  </conditionalFormatting>
  <conditionalFormatting sqref="Q119">
    <cfRule type="cellIs" dxfId="18" priority="96" operator="greaterThan">
      <formula>31</formula>
    </cfRule>
  </conditionalFormatting>
  <conditionalFormatting sqref="C118">
    <cfRule type="cellIs" dxfId="17" priority="97" operator="greaterThan">
      <formula>35</formula>
    </cfRule>
  </conditionalFormatting>
  <conditionalFormatting sqref="C118">
    <cfRule type="containsText" dxfId="16" priority="98" operator="containsText" text="ND">
      <formula>NOT(ISERROR(SEARCH(("ND"),(C118))))</formula>
    </cfRule>
  </conditionalFormatting>
  <conditionalFormatting sqref="P4:P18">
    <cfRule type="expression" dxfId="15" priority="99">
      <formula>COUNTIF(A:A,P4)&gt;1</formula>
    </cfRule>
  </conditionalFormatting>
  <printOptions horizontalCentered="1" gridLines="1"/>
  <pageMargins left="0.7" right="0.7" top="0.75" bottom="0.75" header="0" footer="0"/>
  <pageSetup fitToHeight="0" pageOrder="overThenDown"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Z330"/>
  <sheetViews>
    <sheetView workbookViewId="0"/>
  </sheetViews>
  <sheetFormatPr baseColWidth="10" defaultColWidth="14.5" defaultRowHeight="15.75" customHeight="1"/>
  <cols>
    <col min="1" max="1" width="17" customWidth="1"/>
    <col min="2" max="2" width="18.5" customWidth="1"/>
    <col min="3" max="3" width="18.83203125" customWidth="1"/>
    <col min="5" max="5" width="14.33203125" customWidth="1"/>
    <col min="6" max="6" width="8.1640625" customWidth="1"/>
  </cols>
  <sheetData>
    <row r="1" spans="1:18" ht="15.75" customHeight="1">
      <c r="A1" s="88" t="s">
        <v>1084</v>
      </c>
      <c r="B1" s="88" t="s">
        <v>1085</v>
      </c>
      <c r="C1" s="88" t="s">
        <v>1086</v>
      </c>
      <c r="D1" s="88" t="s">
        <v>1087</v>
      </c>
      <c r="E1" s="88" t="s">
        <v>1088</v>
      </c>
      <c r="F1" s="89"/>
      <c r="G1" s="90">
        <v>1</v>
      </c>
      <c r="H1" s="91">
        <v>2</v>
      </c>
      <c r="I1" s="92">
        <v>3</v>
      </c>
      <c r="J1" s="93">
        <v>4</v>
      </c>
      <c r="K1" s="91">
        <v>5</v>
      </c>
      <c r="L1" s="91">
        <v>6</v>
      </c>
      <c r="M1" s="91">
        <v>7</v>
      </c>
      <c r="N1" s="91">
        <v>8</v>
      </c>
      <c r="O1" s="93">
        <v>9</v>
      </c>
      <c r="P1" s="93">
        <v>10</v>
      </c>
      <c r="Q1" s="93">
        <v>11</v>
      </c>
      <c r="R1" s="93">
        <v>12</v>
      </c>
    </row>
    <row r="2" spans="1:18" ht="15.75" customHeight="1">
      <c r="A2" s="94">
        <v>44217</v>
      </c>
      <c r="B2" s="95">
        <v>32</v>
      </c>
      <c r="C2" s="26" t="s">
        <v>1089</v>
      </c>
      <c r="D2" s="95">
        <v>300</v>
      </c>
      <c r="E2" s="95">
        <v>75</v>
      </c>
      <c r="F2" s="91" t="s">
        <v>20</v>
      </c>
      <c r="G2" s="90" t="s">
        <v>42</v>
      </c>
      <c r="H2" s="96" t="s">
        <v>51</v>
      </c>
      <c r="I2" s="90" t="s">
        <v>58</v>
      </c>
      <c r="J2" s="90" t="s">
        <v>67</v>
      </c>
      <c r="K2" s="90" t="s">
        <v>1090</v>
      </c>
      <c r="L2" s="89"/>
      <c r="M2" s="90" t="s">
        <v>1091</v>
      </c>
      <c r="N2" s="90">
        <v>1466018</v>
      </c>
      <c r="O2" s="90">
        <v>1396987</v>
      </c>
      <c r="P2" s="89"/>
      <c r="Q2" s="89"/>
      <c r="R2" s="90" t="s">
        <v>1092</v>
      </c>
    </row>
    <row r="3" spans="1:18" ht="15.75" customHeight="1">
      <c r="A3" s="26"/>
      <c r="B3" s="26"/>
      <c r="C3" s="26"/>
      <c r="D3" s="26" t="s">
        <v>1093</v>
      </c>
      <c r="E3" s="26" t="s">
        <v>1094</v>
      </c>
      <c r="F3" s="91" t="s">
        <v>17</v>
      </c>
      <c r="G3" s="90" t="s">
        <v>44</v>
      </c>
      <c r="H3" s="90" t="s">
        <v>1095</v>
      </c>
      <c r="I3" s="96" t="s">
        <v>59</v>
      </c>
      <c r="J3" s="90" t="s">
        <v>69</v>
      </c>
      <c r="K3" s="96" t="s">
        <v>1096</v>
      </c>
      <c r="L3" s="89"/>
      <c r="M3" s="90" t="s">
        <v>37</v>
      </c>
      <c r="N3" s="90">
        <v>1463482</v>
      </c>
      <c r="O3" s="90">
        <v>1504078</v>
      </c>
      <c r="P3" s="89"/>
      <c r="Q3" s="89"/>
      <c r="R3" s="90" t="s">
        <v>1097</v>
      </c>
    </row>
    <row r="4" spans="1:18" ht="15.75" customHeight="1">
      <c r="A4" s="26" t="s">
        <v>1098</v>
      </c>
      <c r="B4" s="26"/>
      <c r="C4" s="26"/>
      <c r="D4" s="26"/>
      <c r="E4" s="26"/>
      <c r="F4" s="91" t="s">
        <v>1069</v>
      </c>
      <c r="G4" s="96" t="s">
        <v>45</v>
      </c>
      <c r="H4" s="90" t="s">
        <v>52</v>
      </c>
      <c r="I4" s="90" t="s">
        <v>60</v>
      </c>
      <c r="J4" s="90" t="s">
        <v>70</v>
      </c>
      <c r="K4" s="90" t="s">
        <v>1099</v>
      </c>
      <c r="L4" s="89"/>
      <c r="M4" s="90" t="s">
        <v>40</v>
      </c>
      <c r="N4" s="90">
        <v>1471438</v>
      </c>
      <c r="O4" s="90">
        <v>1517648</v>
      </c>
      <c r="P4" s="89"/>
      <c r="Q4" s="89"/>
      <c r="R4" s="90" t="s">
        <v>1100</v>
      </c>
    </row>
    <row r="5" spans="1:18" ht="15.75" customHeight="1">
      <c r="A5" s="97" t="s">
        <v>1101</v>
      </c>
      <c r="B5" s="26"/>
      <c r="C5" s="26"/>
      <c r="D5" s="26"/>
      <c r="E5" s="26"/>
      <c r="F5" s="91" t="s">
        <v>560</v>
      </c>
      <c r="G5" s="90" t="s">
        <v>46</v>
      </c>
      <c r="H5" s="90" t="s">
        <v>53</v>
      </c>
      <c r="I5" s="90" t="s">
        <v>61</v>
      </c>
      <c r="J5" s="96" t="s">
        <v>71</v>
      </c>
      <c r="K5" s="90" t="s">
        <v>1073</v>
      </c>
      <c r="L5" s="89"/>
      <c r="M5" s="90" t="s">
        <v>41</v>
      </c>
      <c r="N5" s="90">
        <v>1473428</v>
      </c>
      <c r="O5" s="90">
        <v>1523658</v>
      </c>
      <c r="P5" s="89"/>
      <c r="Q5" s="89"/>
      <c r="R5" s="90" t="s">
        <v>1102</v>
      </c>
    </row>
    <row r="6" spans="1:18" ht="15.75" customHeight="1">
      <c r="A6" s="97" t="s">
        <v>1103</v>
      </c>
      <c r="B6" s="26"/>
      <c r="C6" s="26"/>
      <c r="D6" s="26"/>
      <c r="E6" s="26"/>
      <c r="F6" s="91" t="s">
        <v>82</v>
      </c>
      <c r="G6" s="90" t="s">
        <v>47</v>
      </c>
      <c r="H6" s="90" t="s">
        <v>54</v>
      </c>
      <c r="I6" s="90" t="s">
        <v>62</v>
      </c>
      <c r="J6" s="90" t="s">
        <v>1073</v>
      </c>
      <c r="K6" s="90">
        <v>5016564</v>
      </c>
      <c r="L6" s="89"/>
      <c r="M6" s="90">
        <v>1442078</v>
      </c>
      <c r="N6" s="90">
        <v>1494028</v>
      </c>
      <c r="O6" s="90">
        <v>15234619</v>
      </c>
      <c r="P6" s="89"/>
      <c r="Q6" s="89"/>
      <c r="R6" s="90" t="s">
        <v>1073</v>
      </c>
    </row>
    <row r="7" spans="1:18" ht="15.75" customHeight="1">
      <c r="A7" s="26" t="s">
        <v>1104</v>
      </c>
      <c r="B7" s="26"/>
      <c r="C7" s="26"/>
      <c r="D7" s="26"/>
      <c r="E7" s="26"/>
      <c r="F7" s="91" t="s">
        <v>1072</v>
      </c>
      <c r="G7" s="90" t="s">
        <v>48</v>
      </c>
      <c r="H7" s="90" t="s">
        <v>55</v>
      </c>
      <c r="I7" s="90" t="s">
        <v>1073</v>
      </c>
      <c r="J7" s="96" t="s">
        <v>1105</v>
      </c>
      <c r="K7" s="90">
        <v>5225048</v>
      </c>
      <c r="L7" s="89"/>
      <c r="M7" s="90">
        <v>1457338</v>
      </c>
      <c r="N7" s="90">
        <v>1496118</v>
      </c>
      <c r="O7" s="90">
        <v>1527368</v>
      </c>
      <c r="P7" s="89"/>
      <c r="Q7" s="90" t="s">
        <v>1091</v>
      </c>
      <c r="R7" s="90" t="s">
        <v>1106</v>
      </c>
    </row>
    <row r="8" spans="1:18" ht="15.75" customHeight="1">
      <c r="A8" s="26" t="s">
        <v>1107</v>
      </c>
      <c r="B8" s="26"/>
      <c r="C8" s="26"/>
      <c r="D8" s="26"/>
      <c r="E8" s="26"/>
      <c r="F8" s="91" t="s">
        <v>1074</v>
      </c>
      <c r="G8" s="90" t="s">
        <v>49</v>
      </c>
      <c r="H8" s="90" t="s">
        <v>56</v>
      </c>
      <c r="I8" s="96">
        <v>7317244</v>
      </c>
      <c r="J8" s="96" t="s">
        <v>1108</v>
      </c>
      <c r="K8" s="90">
        <v>5340397</v>
      </c>
      <c r="L8" s="89"/>
      <c r="M8" s="90">
        <v>1461048</v>
      </c>
      <c r="N8" s="90">
        <v>1493742</v>
      </c>
      <c r="O8" s="90">
        <v>1527192</v>
      </c>
      <c r="P8" s="89"/>
      <c r="Q8" s="90" t="s">
        <v>1077</v>
      </c>
      <c r="R8" s="90" t="s">
        <v>1109</v>
      </c>
    </row>
    <row r="9" spans="1:18" ht="15.75" customHeight="1">
      <c r="A9" s="97" t="s">
        <v>1110</v>
      </c>
      <c r="B9" s="26"/>
      <c r="C9" s="26"/>
      <c r="D9" s="26"/>
      <c r="E9" s="26"/>
      <c r="F9" s="91" t="s">
        <v>1076</v>
      </c>
      <c r="G9" s="90" t="s">
        <v>50</v>
      </c>
      <c r="H9" s="90" t="s">
        <v>57</v>
      </c>
      <c r="I9" s="90" t="s">
        <v>1073</v>
      </c>
      <c r="J9" s="96" t="s">
        <v>22</v>
      </c>
      <c r="K9" s="90" t="s">
        <v>1073</v>
      </c>
      <c r="L9" s="89"/>
      <c r="M9" s="90">
        <v>1463478</v>
      </c>
      <c r="N9" s="90">
        <v>1501332</v>
      </c>
      <c r="O9" s="90" t="s">
        <v>1091</v>
      </c>
      <c r="P9" s="89"/>
      <c r="Q9" s="90" t="s">
        <v>1077</v>
      </c>
      <c r="R9" s="90" t="s">
        <v>1109</v>
      </c>
    </row>
    <row r="10" spans="1:18" ht="15.75" customHeight="1">
      <c r="A10" s="24"/>
      <c r="B10" s="24"/>
      <c r="C10" s="24"/>
      <c r="D10" s="24"/>
      <c r="E10" s="24"/>
      <c r="F10" s="24"/>
      <c r="G10" s="24"/>
      <c r="H10" s="24"/>
      <c r="I10" s="24"/>
      <c r="J10" s="24"/>
      <c r="K10" s="24"/>
      <c r="L10" s="24"/>
      <c r="M10" s="24"/>
      <c r="N10" s="24"/>
      <c r="O10" s="24"/>
      <c r="P10" s="24"/>
      <c r="Q10" s="24"/>
      <c r="R10" s="24"/>
    </row>
    <row r="11" spans="1:18" ht="15.75" customHeight="1">
      <c r="A11" s="24"/>
      <c r="B11" s="24"/>
      <c r="C11" s="24"/>
      <c r="D11" s="24"/>
      <c r="E11" s="24"/>
      <c r="F11" s="24"/>
      <c r="G11" s="98" t="s">
        <v>1111</v>
      </c>
      <c r="H11" s="99" t="s">
        <v>1112</v>
      </c>
      <c r="I11" s="98" t="s">
        <v>4</v>
      </c>
      <c r="J11" s="100" t="s">
        <v>5</v>
      </c>
      <c r="K11" s="98" t="s">
        <v>7</v>
      </c>
      <c r="L11" s="98" t="s">
        <v>1113</v>
      </c>
      <c r="M11" s="98" t="s">
        <v>1114</v>
      </c>
      <c r="N11" s="98" t="s">
        <v>1115</v>
      </c>
      <c r="O11" s="24"/>
      <c r="P11" s="24"/>
      <c r="Q11" s="24"/>
      <c r="R11" s="24"/>
    </row>
    <row r="12" spans="1:18" ht="15.75" customHeight="1">
      <c r="A12" s="24"/>
      <c r="B12" s="24"/>
      <c r="C12" s="24"/>
      <c r="D12" s="24"/>
      <c r="E12" s="24"/>
      <c r="F12" s="24"/>
      <c r="G12" s="13" t="s">
        <v>64</v>
      </c>
      <c r="H12" s="27" t="s">
        <v>1116</v>
      </c>
      <c r="I12" s="13" t="s">
        <v>1117</v>
      </c>
      <c r="J12" s="101">
        <v>44200</v>
      </c>
      <c r="K12" s="23">
        <v>10.7</v>
      </c>
      <c r="L12" s="23">
        <v>15.59</v>
      </c>
      <c r="M12" s="13" t="s">
        <v>1118</v>
      </c>
      <c r="N12" s="23">
        <v>17.079999999999998</v>
      </c>
      <c r="O12" s="24"/>
      <c r="P12" s="24"/>
      <c r="Q12" s="24"/>
      <c r="R12" s="24"/>
    </row>
    <row r="13" spans="1:18" ht="15.75" customHeight="1">
      <c r="A13" s="24"/>
      <c r="B13" s="24"/>
      <c r="C13" s="24"/>
      <c r="D13" s="102" t="s">
        <v>736</v>
      </c>
      <c r="E13" s="24"/>
      <c r="F13" s="24"/>
      <c r="G13" s="13" t="s">
        <v>63</v>
      </c>
      <c r="H13" s="27" t="s">
        <v>1119</v>
      </c>
      <c r="I13" s="13" t="s">
        <v>1117</v>
      </c>
      <c r="J13" s="101">
        <v>44200</v>
      </c>
      <c r="K13" s="23">
        <v>14.8</v>
      </c>
      <c r="L13" s="23">
        <v>18.48</v>
      </c>
      <c r="M13" s="13" t="s">
        <v>1118</v>
      </c>
      <c r="N13" s="23">
        <v>21.48</v>
      </c>
      <c r="O13" s="24"/>
      <c r="P13" s="24"/>
      <c r="Q13" s="24"/>
      <c r="R13" s="24"/>
    </row>
    <row r="14" spans="1:18" ht="15.75" customHeight="1">
      <c r="A14" s="24"/>
      <c r="B14" s="24"/>
      <c r="C14" s="24"/>
      <c r="D14" s="24"/>
      <c r="E14" s="24"/>
      <c r="F14" s="24"/>
      <c r="G14" s="23">
        <v>7317244</v>
      </c>
      <c r="H14" s="27" t="s">
        <v>1120</v>
      </c>
      <c r="I14" s="333" t="s">
        <v>72</v>
      </c>
      <c r="J14" s="333"/>
      <c r="K14" s="103"/>
      <c r="L14" s="23">
        <v>21.42</v>
      </c>
      <c r="M14" s="13" t="s">
        <v>1118</v>
      </c>
      <c r="N14" s="23">
        <v>22.82</v>
      </c>
      <c r="O14" s="24"/>
      <c r="P14" s="24"/>
      <c r="Q14" s="24"/>
      <c r="R14" s="24"/>
    </row>
    <row r="15" spans="1:18" ht="15.75" customHeight="1">
      <c r="A15" s="24"/>
      <c r="B15" s="24"/>
      <c r="C15" s="24"/>
      <c r="D15" s="24"/>
      <c r="E15" s="24"/>
      <c r="F15" s="24"/>
      <c r="G15" s="13" t="s">
        <v>65</v>
      </c>
      <c r="H15" s="27" t="s">
        <v>1121</v>
      </c>
      <c r="I15" s="13" t="s">
        <v>1117</v>
      </c>
      <c r="J15" s="101">
        <v>44194</v>
      </c>
      <c r="K15" s="23">
        <v>15.62</v>
      </c>
      <c r="L15" s="23">
        <v>22.48</v>
      </c>
      <c r="M15" s="13" t="s">
        <v>1118</v>
      </c>
      <c r="N15" s="23">
        <v>24.11</v>
      </c>
      <c r="O15" s="24"/>
      <c r="P15" s="24"/>
      <c r="Q15" s="24"/>
      <c r="R15" s="24"/>
    </row>
    <row r="16" spans="1:18" ht="15.75" customHeight="1">
      <c r="A16" s="24"/>
      <c r="B16" s="24"/>
      <c r="C16" s="24"/>
      <c r="D16" s="24"/>
      <c r="E16" s="24"/>
      <c r="F16" s="24"/>
      <c r="G16" s="13" t="s">
        <v>59</v>
      </c>
      <c r="H16" s="27" t="s">
        <v>1122</v>
      </c>
      <c r="I16" s="13" t="s">
        <v>43</v>
      </c>
      <c r="J16" s="101">
        <v>44203</v>
      </c>
      <c r="K16" s="23">
        <v>12.868606</v>
      </c>
      <c r="L16" s="23">
        <v>24.26</v>
      </c>
      <c r="M16" s="23">
        <v>25.15</v>
      </c>
      <c r="N16" s="23">
        <v>26.13</v>
      </c>
      <c r="O16" s="24"/>
      <c r="P16" s="24"/>
      <c r="Q16" s="24"/>
      <c r="R16" s="24"/>
    </row>
    <row r="17" spans="1:21" ht="15.75" customHeight="1">
      <c r="A17" s="24"/>
      <c r="B17" s="24"/>
      <c r="C17" s="24"/>
      <c r="D17" s="24"/>
      <c r="E17" s="24"/>
      <c r="F17" s="24"/>
      <c r="G17" s="13" t="s">
        <v>66</v>
      </c>
      <c r="H17" s="27" t="s">
        <v>1123</v>
      </c>
      <c r="I17" s="13" t="s">
        <v>1117</v>
      </c>
      <c r="J17" s="101">
        <v>44201</v>
      </c>
      <c r="K17" s="23">
        <v>19.739999999999998</v>
      </c>
      <c r="L17" s="23">
        <v>25.47</v>
      </c>
      <c r="M17" s="13" t="s">
        <v>1118</v>
      </c>
      <c r="N17" s="13" t="s">
        <v>1118</v>
      </c>
      <c r="O17" s="24"/>
      <c r="P17" s="24"/>
      <c r="Q17" s="24"/>
      <c r="R17" s="24"/>
    </row>
    <row r="18" spans="1:21" ht="15.75" customHeight="1">
      <c r="A18" s="24"/>
      <c r="B18" s="24"/>
      <c r="C18" s="24"/>
      <c r="D18" s="24"/>
      <c r="E18" s="24"/>
      <c r="F18" s="24"/>
      <c r="G18" s="13" t="s">
        <v>71</v>
      </c>
      <c r="H18" s="27" t="s">
        <v>1124</v>
      </c>
      <c r="I18" s="13" t="s">
        <v>68</v>
      </c>
      <c r="J18" s="101">
        <v>44207</v>
      </c>
      <c r="K18" s="103"/>
      <c r="L18" s="23">
        <v>28.09</v>
      </c>
      <c r="M18" s="13" t="s">
        <v>1118</v>
      </c>
      <c r="N18" s="23">
        <v>29.26</v>
      </c>
      <c r="O18" s="24"/>
      <c r="P18" s="24"/>
      <c r="Q18" s="24"/>
      <c r="R18" s="24"/>
    </row>
    <row r="19" spans="1:21" ht="15.75" customHeight="1">
      <c r="A19" s="24"/>
      <c r="B19" s="24"/>
      <c r="C19" s="24"/>
      <c r="D19" s="24"/>
      <c r="E19" s="24"/>
      <c r="F19" s="24"/>
      <c r="G19" s="13" t="s">
        <v>45</v>
      </c>
      <c r="H19" s="27" t="s">
        <v>1125</v>
      </c>
      <c r="I19" s="13" t="s">
        <v>43</v>
      </c>
      <c r="J19" s="101">
        <v>44204</v>
      </c>
      <c r="K19" s="23">
        <v>31.272649999999999</v>
      </c>
      <c r="L19" s="23">
        <v>34.93</v>
      </c>
      <c r="M19" s="23">
        <v>36.54</v>
      </c>
      <c r="N19" s="13" t="s">
        <v>1118</v>
      </c>
      <c r="O19" s="24"/>
      <c r="P19" s="24"/>
      <c r="Q19" s="24"/>
      <c r="R19" s="24"/>
    </row>
    <row r="20" spans="1:21" ht="15.75" customHeight="1">
      <c r="A20" s="24"/>
      <c r="B20" s="24"/>
      <c r="C20" s="24"/>
      <c r="D20" s="24"/>
      <c r="E20" s="24"/>
      <c r="F20" s="24"/>
      <c r="G20" s="13" t="s">
        <v>51</v>
      </c>
      <c r="H20" s="27" t="s">
        <v>1126</v>
      </c>
      <c r="I20" s="13" t="s">
        <v>43</v>
      </c>
      <c r="J20" s="101">
        <v>44204</v>
      </c>
      <c r="K20" s="23">
        <v>31.659996</v>
      </c>
      <c r="L20" s="23">
        <v>35.130000000000003</v>
      </c>
      <c r="M20" s="23">
        <v>37.97</v>
      </c>
      <c r="N20" s="13" t="s">
        <v>1118</v>
      </c>
      <c r="O20" s="24"/>
      <c r="P20" s="24"/>
      <c r="Q20" s="24"/>
      <c r="R20" s="24"/>
    </row>
    <row r="21" spans="1:21" ht="15.75" customHeight="1">
      <c r="A21" s="88" t="s">
        <v>1084</v>
      </c>
      <c r="B21" s="88" t="s">
        <v>1085</v>
      </c>
      <c r="C21" s="88" t="s">
        <v>1086</v>
      </c>
      <c r="D21" s="88" t="s">
        <v>1087</v>
      </c>
      <c r="E21" s="88" t="s">
        <v>1088</v>
      </c>
      <c r="F21" s="104"/>
      <c r="G21" s="105">
        <v>1</v>
      </c>
      <c r="H21" s="105">
        <v>2</v>
      </c>
      <c r="I21" s="106">
        <v>3</v>
      </c>
      <c r="J21" s="106">
        <v>4</v>
      </c>
      <c r="K21" s="105">
        <v>5</v>
      </c>
      <c r="L21" s="105">
        <v>6</v>
      </c>
      <c r="M21" s="105">
        <v>7</v>
      </c>
      <c r="N21" s="105">
        <v>8</v>
      </c>
      <c r="O21" s="106">
        <v>9</v>
      </c>
      <c r="P21" s="106">
        <v>10</v>
      </c>
      <c r="Q21" s="106">
        <v>11</v>
      </c>
      <c r="R21" s="106">
        <v>12</v>
      </c>
    </row>
    <row r="22" spans="1:21" ht="15.75" customHeight="1">
      <c r="A22" s="94">
        <v>44222</v>
      </c>
      <c r="B22" s="107">
        <v>33</v>
      </c>
      <c r="C22" s="26" t="s">
        <v>1089</v>
      </c>
      <c r="D22" s="95">
        <v>300</v>
      </c>
      <c r="E22" s="95">
        <v>75</v>
      </c>
      <c r="F22" s="106" t="s">
        <v>20</v>
      </c>
      <c r="G22" s="108" t="s">
        <v>1127</v>
      </c>
      <c r="H22" s="109"/>
      <c r="I22" s="109"/>
      <c r="J22" s="109"/>
      <c r="K22" s="109"/>
      <c r="L22" s="109"/>
      <c r="M22" s="109"/>
      <c r="N22" s="109"/>
      <c r="O22" s="109"/>
      <c r="P22" s="109"/>
      <c r="Q22" s="109"/>
      <c r="R22" s="110"/>
    </row>
    <row r="23" spans="1:21" ht="15.75" customHeight="1">
      <c r="F23" s="106" t="s">
        <v>17</v>
      </c>
      <c r="G23" s="108" t="s">
        <v>1128</v>
      </c>
      <c r="H23" s="109"/>
      <c r="I23" s="109"/>
      <c r="J23" s="109"/>
      <c r="K23" s="109"/>
      <c r="L23" s="109"/>
      <c r="M23" s="109"/>
      <c r="N23" s="109"/>
      <c r="O23" s="109"/>
      <c r="P23" s="109"/>
      <c r="Q23" s="109"/>
      <c r="R23" s="109"/>
    </row>
    <row r="24" spans="1:21" ht="15.75" customHeight="1">
      <c r="F24" s="106" t="s">
        <v>1069</v>
      </c>
      <c r="G24" s="108" t="s">
        <v>1129</v>
      </c>
      <c r="H24" s="109"/>
      <c r="I24" s="109"/>
      <c r="J24" s="109"/>
      <c r="K24" s="109"/>
      <c r="L24" s="109"/>
      <c r="M24" s="109"/>
      <c r="N24" s="109"/>
      <c r="O24" s="109"/>
      <c r="P24" s="109"/>
      <c r="Q24" s="109"/>
      <c r="R24" s="109"/>
    </row>
    <row r="25" spans="1:21" ht="15.75" customHeight="1">
      <c r="F25" s="106" t="s">
        <v>560</v>
      </c>
      <c r="G25" s="108" t="s">
        <v>1130</v>
      </c>
      <c r="H25" s="109"/>
      <c r="I25" s="109"/>
      <c r="J25" s="109"/>
      <c r="K25" s="109"/>
      <c r="L25" s="109"/>
      <c r="M25" s="109"/>
      <c r="N25" s="109"/>
      <c r="O25" s="109"/>
      <c r="P25" s="109"/>
      <c r="Q25" s="109"/>
      <c r="R25" s="109"/>
    </row>
    <row r="26" spans="1:21" ht="15.75" customHeight="1">
      <c r="F26" s="106" t="s">
        <v>82</v>
      </c>
      <c r="G26" s="108" t="s">
        <v>1131</v>
      </c>
      <c r="H26" s="109"/>
      <c r="I26" s="109"/>
      <c r="J26" s="109"/>
      <c r="K26" s="109"/>
      <c r="L26" s="109"/>
      <c r="M26" s="109"/>
      <c r="N26" s="109"/>
      <c r="O26" s="109"/>
      <c r="P26" s="109"/>
      <c r="Q26" s="109"/>
      <c r="R26" s="109"/>
    </row>
    <row r="27" spans="1:21" ht="15.75" customHeight="1">
      <c r="F27" s="106" t="s">
        <v>1072</v>
      </c>
      <c r="G27" s="109"/>
      <c r="H27" s="109"/>
      <c r="I27" s="109"/>
      <c r="J27" s="109"/>
      <c r="K27" s="109"/>
      <c r="L27" s="109"/>
      <c r="M27" s="109"/>
      <c r="N27" s="109"/>
      <c r="O27" s="109"/>
      <c r="P27" s="109"/>
      <c r="Q27" s="109"/>
      <c r="R27" s="108" t="s">
        <v>1091</v>
      </c>
    </row>
    <row r="28" spans="1:21" ht="15.75" customHeight="1">
      <c r="F28" s="106" t="s">
        <v>1074</v>
      </c>
      <c r="G28" s="109"/>
      <c r="H28" s="109"/>
      <c r="I28" s="109"/>
      <c r="J28" s="109"/>
      <c r="K28" s="109"/>
      <c r="L28" s="109"/>
      <c r="M28" s="109"/>
      <c r="N28" s="109"/>
      <c r="O28" s="109"/>
      <c r="P28" s="109"/>
      <c r="Q28" s="109"/>
      <c r="R28" s="108" t="s">
        <v>1077</v>
      </c>
    </row>
    <row r="29" spans="1:21" ht="15.75" customHeight="1">
      <c r="F29" s="106" t="s">
        <v>1076</v>
      </c>
      <c r="G29" s="109"/>
      <c r="H29" s="109"/>
      <c r="I29" s="109"/>
      <c r="J29" s="109"/>
      <c r="K29" s="109"/>
      <c r="L29" s="109"/>
      <c r="M29" s="109"/>
      <c r="N29" s="109"/>
      <c r="O29" s="109"/>
      <c r="P29" s="109"/>
      <c r="Q29" s="109"/>
      <c r="R29" s="108" t="s">
        <v>1077</v>
      </c>
    </row>
    <row r="31" spans="1:21" ht="15.75" customHeight="1">
      <c r="G31" s="98" t="s">
        <v>2</v>
      </c>
      <c r="H31" s="99" t="s">
        <v>1112</v>
      </c>
      <c r="I31" s="98" t="s">
        <v>4</v>
      </c>
      <c r="J31" s="100" t="s">
        <v>5</v>
      </c>
      <c r="K31" s="98" t="s">
        <v>7</v>
      </c>
      <c r="L31" s="98" t="s">
        <v>1113</v>
      </c>
      <c r="M31" s="98" t="s">
        <v>1114</v>
      </c>
      <c r="N31" s="98" t="s">
        <v>1115</v>
      </c>
      <c r="S31" s="111"/>
      <c r="T31" s="112"/>
      <c r="U31" s="112"/>
    </row>
    <row r="32" spans="1:21" ht="15">
      <c r="G32" s="77" t="s">
        <v>78</v>
      </c>
      <c r="H32" s="77" t="s">
        <v>1132</v>
      </c>
      <c r="I32" s="112" t="s">
        <v>21</v>
      </c>
      <c r="J32" s="113">
        <v>44218</v>
      </c>
      <c r="L32" s="23">
        <v>19.990264799999999</v>
      </c>
      <c r="M32" s="13" t="s">
        <v>1118</v>
      </c>
      <c r="N32" s="13" t="s">
        <v>1118</v>
      </c>
    </row>
    <row r="33" spans="1:19" ht="15.75" customHeight="1">
      <c r="G33" s="114" t="s">
        <v>39</v>
      </c>
      <c r="H33" s="115" t="s">
        <v>1133</v>
      </c>
      <c r="I33" s="112" t="s">
        <v>30</v>
      </c>
      <c r="J33" s="116">
        <v>44213</v>
      </c>
      <c r="K33" s="117">
        <v>15.67</v>
      </c>
      <c r="L33" s="23">
        <v>16.549474700000001</v>
      </c>
      <c r="M33" s="13" t="s">
        <v>1118</v>
      </c>
      <c r="N33" s="23">
        <v>16.8818351</v>
      </c>
    </row>
    <row r="34" spans="1:19" ht="15.75" customHeight="1">
      <c r="A34" s="88" t="s">
        <v>1084</v>
      </c>
      <c r="B34" s="88" t="s">
        <v>1085</v>
      </c>
      <c r="C34" s="88" t="s">
        <v>1086</v>
      </c>
      <c r="D34" s="88" t="s">
        <v>1087</v>
      </c>
      <c r="E34" s="88" t="s">
        <v>1088</v>
      </c>
      <c r="F34" s="104"/>
      <c r="G34" s="105">
        <v>1</v>
      </c>
      <c r="H34" s="105">
        <v>2</v>
      </c>
      <c r="I34" s="106">
        <v>3</v>
      </c>
      <c r="J34" s="106">
        <v>4</v>
      </c>
      <c r="K34" s="105">
        <v>5</v>
      </c>
      <c r="L34" s="105">
        <v>6</v>
      </c>
      <c r="M34" s="105">
        <v>7</v>
      </c>
      <c r="N34" s="105">
        <v>8</v>
      </c>
      <c r="O34" s="106">
        <v>9</v>
      </c>
      <c r="P34" s="106">
        <v>10</v>
      </c>
      <c r="Q34" s="106">
        <v>11</v>
      </c>
      <c r="R34" s="106">
        <v>12</v>
      </c>
    </row>
    <row r="35" spans="1:19" ht="15.75" customHeight="1">
      <c r="A35" s="94">
        <v>44223</v>
      </c>
      <c r="B35" s="107" t="s">
        <v>1134</v>
      </c>
      <c r="C35" s="26" t="s">
        <v>1089</v>
      </c>
      <c r="D35" s="95">
        <v>300</v>
      </c>
      <c r="E35" s="95">
        <v>75</v>
      </c>
      <c r="F35" s="106" t="s">
        <v>20</v>
      </c>
      <c r="G35" s="56" t="s">
        <v>1135</v>
      </c>
      <c r="H35" s="56" t="s">
        <v>1136</v>
      </c>
      <c r="I35" s="56" t="s">
        <v>1137</v>
      </c>
      <c r="J35" s="56" t="s">
        <v>1138</v>
      </c>
      <c r="K35" s="118">
        <v>73414606</v>
      </c>
      <c r="L35" s="119">
        <v>73605794</v>
      </c>
      <c r="M35" s="120" t="s">
        <v>74</v>
      </c>
      <c r="N35" s="121"/>
      <c r="O35" s="121"/>
      <c r="P35" s="121"/>
      <c r="Q35" s="121"/>
      <c r="R35" s="122">
        <v>986311224</v>
      </c>
      <c r="S35" s="77" t="s">
        <v>1139</v>
      </c>
    </row>
    <row r="36" spans="1:19" ht="15.75" customHeight="1">
      <c r="A36" s="77" t="s">
        <v>1140</v>
      </c>
      <c r="F36" s="106" t="s">
        <v>17</v>
      </c>
      <c r="G36" s="56" t="s">
        <v>1141</v>
      </c>
      <c r="H36" s="56" t="s">
        <v>1142</v>
      </c>
      <c r="I36" s="56" t="s">
        <v>1143</v>
      </c>
      <c r="J36" s="56" t="s">
        <v>1144</v>
      </c>
      <c r="K36" s="118">
        <v>73433481</v>
      </c>
      <c r="L36" s="119">
        <v>73377406</v>
      </c>
      <c r="M36" s="123" t="s">
        <v>73</v>
      </c>
      <c r="N36" s="121"/>
      <c r="O36" s="121"/>
      <c r="P36" s="121"/>
      <c r="Q36" s="121"/>
      <c r="R36" s="124" t="s">
        <v>1073</v>
      </c>
      <c r="S36" s="77" t="s">
        <v>1139</v>
      </c>
    </row>
    <row r="37" spans="1:19" ht="15.75" customHeight="1">
      <c r="A37" s="77" t="s">
        <v>1145</v>
      </c>
      <c r="D37" s="125" t="s">
        <v>1146</v>
      </c>
      <c r="F37" s="106" t="s">
        <v>1069</v>
      </c>
      <c r="G37" s="56" t="s">
        <v>1147</v>
      </c>
      <c r="H37" s="56" t="s">
        <v>1148</v>
      </c>
      <c r="I37" s="56" t="s">
        <v>1149</v>
      </c>
      <c r="J37" s="56" t="s">
        <v>1150</v>
      </c>
      <c r="K37" s="56">
        <v>73494896</v>
      </c>
      <c r="L37" s="56">
        <v>73614704</v>
      </c>
      <c r="M37" s="56" t="s">
        <v>1073</v>
      </c>
      <c r="N37" s="121"/>
      <c r="O37" s="121"/>
      <c r="P37" s="121"/>
      <c r="Q37" s="121"/>
      <c r="R37" s="121"/>
    </row>
    <row r="38" spans="1:19" ht="15.75" customHeight="1">
      <c r="A38" s="77" t="s">
        <v>1151</v>
      </c>
      <c r="D38" s="126" t="s">
        <v>1152</v>
      </c>
      <c r="F38" s="106" t="s">
        <v>560</v>
      </c>
      <c r="G38" s="56" t="s">
        <v>1153</v>
      </c>
      <c r="H38" s="56" t="s">
        <v>1154</v>
      </c>
      <c r="I38" s="56" t="s">
        <v>1155</v>
      </c>
      <c r="J38" s="56" t="s">
        <v>1156</v>
      </c>
      <c r="K38" s="118">
        <v>73426887</v>
      </c>
      <c r="L38" s="119">
        <v>73635844</v>
      </c>
      <c r="M38" s="56" t="s">
        <v>146</v>
      </c>
      <c r="N38" s="121"/>
      <c r="O38" s="121"/>
      <c r="P38" s="121"/>
      <c r="Q38" s="121"/>
      <c r="R38" s="127" t="s">
        <v>81</v>
      </c>
    </row>
    <row r="39" spans="1:19" ht="15.75" customHeight="1">
      <c r="A39" s="77" t="s">
        <v>1157</v>
      </c>
      <c r="C39" s="77" t="s">
        <v>1158</v>
      </c>
      <c r="D39" s="128" t="s">
        <v>1159</v>
      </c>
      <c r="F39" s="106" t="s">
        <v>82</v>
      </c>
      <c r="G39" s="56" t="s">
        <v>1160</v>
      </c>
      <c r="H39" s="56" t="s">
        <v>1161</v>
      </c>
      <c r="I39" s="56" t="s">
        <v>1162</v>
      </c>
      <c r="J39" s="56" t="s">
        <v>1163</v>
      </c>
      <c r="K39" s="56" t="s">
        <v>1073</v>
      </c>
      <c r="L39" s="56" t="s">
        <v>1073</v>
      </c>
      <c r="M39" s="56" t="s">
        <v>147</v>
      </c>
      <c r="N39" s="121"/>
      <c r="O39" s="121"/>
      <c r="P39" s="121"/>
      <c r="Q39" s="121"/>
      <c r="R39" s="56" t="s">
        <v>1091</v>
      </c>
    </row>
    <row r="40" spans="1:19" ht="15.75" customHeight="1">
      <c r="A40" s="77" t="s">
        <v>1164</v>
      </c>
      <c r="F40" s="106" t="s">
        <v>1072</v>
      </c>
      <c r="G40" s="56" t="s">
        <v>1165</v>
      </c>
      <c r="H40" s="56" t="s">
        <v>1166</v>
      </c>
      <c r="I40" s="56" t="s">
        <v>1167</v>
      </c>
      <c r="J40" s="56" t="s">
        <v>1168</v>
      </c>
      <c r="K40" s="119">
        <v>73534986</v>
      </c>
      <c r="L40" s="119">
        <v>73343077</v>
      </c>
      <c r="M40" s="56" t="s">
        <v>148</v>
      </c>
      <c r="N40" s="121"/>
      <c r="O40" s="121"/>
      <c r="P40" s="121"/>
      <c r="Q40" s="121"/>
      <c r="R40" s="56" t="s">
        <v>1091</v>
      </c>
    </row>
    <row r="41" spans="1:19" ht="15.75" customHeight="1">
      <c r="A41" s="77" t="s">
        <v>1169</v>
      </c>
      <c r="F41" s="106" t="s">
        <v>1074</v>
      </c>
      <c r="G41" s="56" t="s">
        <v>1170</v>
      </c>
      <c r="H41" s="56" t="s">
        <v>1171</v>
      </c>
      <c r="I41" s="56" t="s">
        <v>1172</v>
      </c>
      <c r="J41" s="56" t="s">
        <v>1173</v>
      </c>
      <c r="K41" s="119">
        <v>73378223</v>
      </c>
      <c r="L41" s="127">
        <v>73478473</v>
      </c>
      <c r="M41" s="56" t="s">
        <v>149</v>
      </c>
      <c r="N41" s="121"/>
      <c r="O41" s="121"/>
      <c r="P41" s="121"/>
      <c r="Q41" s="121"/>
      <c r="R41" s="56" t="s">
        <v>1077</v>
      </c>
    </row>
    <row r="42" spans="1:19" ht="15.75" customHeight="1">
      <c r="A42" s="77" t="s">
        <v>1174</v>
      </c>
      <c r="F42" s="106" t="s">
        <v>1076</v>
      </c>
      <c r="G42" s="56" t="s">
        <v>1175</v>
      </c>
      <c r="H42" s="56" t="s">
        <v>1176</v>
      </c>
      <c r="I42" s="56" t="s">
        <v>1177</v>
      </c>
      <c r="J42" s="56" t="s">
        <v>1073</v>
      </c>
      <c r="K42" s="119">
        <v>73648094</v>
      </c>
      <c r="L42" s="56" t="s">
        <v>1073</v>
      </c>
      <c r="M42" s="56" t="s">
        <v>1073</v>
      </c>
      <c r="N42" s="121"/>
      <c r="O42" s="121"/>
      <c r="P42" s="121"/>
      <c r="Q42" s="121"/>
      <c r="R42" s="56" t="s">
        <v>1077</v>
      </c>
    </row>
    <row r="43" spans="1:19" ht="15.75" customHeight="1">
      <c r="A43" s="88" t="s">
        <v>1084</v>
      </c>
      <c r="B43" s="88" t="s">
        <v>1085</v>
      </c>
      <c r="C43" s="88" t="s">
        <v>1086</v>
      </c>
      <c r="D43" s="88" t="s">
        <v>1087</v>
      </c>
      <c r="E43" s="88" t="s">
        <v>1088</v>
      </c>
      <c r="F43" s="104"/>
      <c r="G43" s="105">
        <v>1</v>
      </c>
      <c r="H43" s="105">
        <v>2</v>
      </c>
      <c r="I43" s="106">
        <v>3</v>
      </c>
      <c r="J43" s="106">
        <v>4</v>
      </c>
      <c r="K43" s="105">
        <v>5</v>
      </c>
      <c r="L43" s="105">
        <v>6</v>
      </c>
      <c r="M43" s="105">
        <v>7</v>
      </c>
      <c r="N43" s="105">
        <v>8</v>
      </c>
      <c r="O43" s="106">
        <v>9</v>
      </c>
      <c r="P43" s="106">
        <v>10</v>
      </c>
      <c r="Q43" s="106">
        <v>11</v>
      </c>
      <c r="R43" s="106">
        <v>12</v>
      </c>
    </row>
    <row r="44" spans="1:19" ht="15.75" customHeight="1">
      <c r="A44" s="94">
        <v>44224</v>
      </c>
      <c r="B44" s="107" t="s">
        <v>1178</v>
      </c>
      <c r="C44" s="26" t="s">
        <v>1089</v>
      </c>
      <c r="D44" s="95">
        <v>300</v>
      </c>
      <c r="E44" s="95">
        <v>75</v>
      </c>
      <c r="F44" s="106"/>
      <c r="G44" s="129" t="s">
        <v>83</v>
      </c>
      <c r="H44" s="130" t="s">
        <v>91</v>
      </c>
      <c r="I44" s="130" t="s">
        <v>99</v>
      </c>
      <c r="J44" s="131"/>
      <c r="K44" s="131"/>
      <c r="L44" s="131"/>
      <c r="M44" s="131"/>
      <c r="N44" s="132"/>
      <c r="O44" s="121"/>
      <c r="P44" s="121"/>
      <c r="Q44" s="121"/>
      <c r="R44" s="131"/>
    </row>
    <row r="45" spans="1:19" ht="15.75" customHeight="1">
      <c r="D45" s="133"/>
      <c r="E45" s="133"/>
      <c r="F45" s="106"/>
      <c r="G45" s="56" t="s">
        <v>84</v>
      </c>
      <c r="H45" s="134" t="s">
        <v>92</v>
      </c>
      <c r="I45" s="135" t="s">
        <v>100</v>
      </c>
      <c r="J45" s="136"/>
      <c r="K45" s="136"/>
      <c r="L45" s="136"/>
      <c r="M45" s="136"/>
      <c r="N45" s="121"/>
      <c r="O45" s="121"/>
      <c r="P45" s="121"/>
      <c r="Q45" s="121"/>
      <c r="R45" s="136"/>
    </row>
    <row r="46" spans="1:19" ht="15.75" customHeight="1">
      <c r="A46" s="77" t="s">
        <v>1179</v>
      </c>
      <c r="D46" s="125" t="s">
        <v>1146</v>
      </c>
      <c r="E46" s="133"/>
      <c r="F46" s="106"/>
      <c r="G46" s="129" t="s">
        <v>85</v>
      </c>
      <c r="H46" s="137" t="s">
        <v>93</v>
      </c>
      <c r="I46" s="137" t="s">
        <v>101</v>
      </c>
      <c r="J46" s="131"/>
      <c r="K46" s="131"/>
      <c r="L46" s="131"/>
      <c r="M46" s="131"/>
      <c r="N46" s="132"/>
      <c r="O46" s="121"/>
      <c r="P46" s="121"/>
      <c r="Q46" s="121"/>
      <c r="R46" s="121"/>
    </row>
    <row r="47" spans="1:19" ht="15.75" customHeight="1">
      <c r="D47" s="126" t="s">
        <v>1152</v>
      </c>
      <c r="E47" s="133"/>
      <c r="F47" s="106"/>
      <c r="G47" s="127" t="s">
        <v>86</v>
      </c>
      <c r="H47" s="135" t="s">
        <v>94</v>
      </c>
      <c r="I47" s="135" t="s">
        <v>102</v>
      </c>
      <c r="J47" s="136"/>
      <c r="K47" s="136"/>
      <c r="L47" s="136"/>
      <c r="M47" s="136"/>
      <c r="N47" s="121"/>
      <c r="O47" s="121"/>
      <c r="P47" s="121"/>
      <c r="Q47" s="121"/>
      <c r="R47" s="136"/>
    </row>
    <row r="48" spans="1:19" ht="15.75" customHeight="1">
      <c r="D48" s="128" t="s">
        <v>1159</v>
      </c>
      <c r="E48" s="133"/>
      <c r="F48" s="106"/>
      <c r="G48" s="130" t="s">
        <v>87</v>
      </c>
      <c r="H48" s="130" t="s">
        <v>95</v>
      </c>
      <c r="I48" s="137" t="s">
        <v>103</v>
      </c>
      <c r="J48" s="131"/>
      <c r="K48" s="131"/>
      <c r="L48" s="131"/>
      <c r="M48" s="131"/>
      <c r="N48" s="132"/>
      <c r="O48" s="121"/>
      <c r="P48" s="121"/>
      <c r="Q48" s="121"/>
      <c r="R48" s="136"/>
    </row>
    <row r="49" spans="6:18" ht="15.75" customHeight="1">
      <c r="F49" s="106"/>
      <c r="G49" s="135" t="s">
        <v>88</v>
      </c>
      <c r="H49" s="134" t="s">
        <v>96</v>
      </c>
      <c r="I49" s="134" t="s">
        <v>104</v>
      </c>
      <c r="J49" s="136"/>
      <c r="K49" s="136"/>
      <c r="L49" s="136"/>
      <c r="M49" s="136"/>
      <c r="N49" s="121"/>
      <c r="O49" s="121"/>
      <c r="P49" s="121"/>
      <c r="Q49" s="121"/>
      <c r="R49" s="56" t="s">
        <v>1091</v>
      </c>
    </row>
    <row r="50" spans="6:18" ht="15.75" customHeight="1">
      <c r="F50" s="106"/>
      <c r="G50" s="137" t="s">
        <v>89</v>
      </c>
      <c r="H50" s="137" t="s">
        <v>97</v>
      </c>
      <c r="I50" s="137" t="s">
        <v>105</v>
      </c>
      <c r="J50" s="131"/>
      <c r="K50" s="131"/>
      <c r="L50" s="131"/>
      <c r="M50" s="131"/>
      <c r="N50" s="132"/>
      <c r="O50" s="121"/>
      <c r="P50" s="121"/>
      <c r="Q50" s="121"/>
      <c r="R50" s="56" t="s">
        <v>1077</v>
      </c>
    </row>
    <row r="51" spans="6:18" ht="15.75" customHeight="1">
      <c r="F51" s="106"/>
      <c r="G51" s="134" t="s">
        <v>90</v>
      </c>
      <c r="H51" s="134" t="s">
        <v>98</v>
      </c>
      <c r="I51" s="120" t="s">
        <v>1073</v>
      </c>
      <c r="J51" s="136"/>
      <c r="K51" s="136"/>
      <c r="L51" s="136"/>
      <c r="M51" s="136"/>
      <c r="N51" s="121"/>
      <c r="O51" s="121"/>
      <c r="P51" s="121"/>
      <c r="Q51" s="121"/>
      <c r="R51" s="56" t="s">
        <v>1077</v>
      </c>
    </row>
    <row r="53" spans="6:18" ht="15.75" customHeight="1">
      <c r="K53" s="77" t="s">
        <v>1180</v>
      </c>
      <c r="L53" s="77" t="s">
        <v>1181</v>
      </c>
      <c r="M53" s="77" t="s">
        <v>1182</v>
      </c>
    </row>
    <row r="54" spans="6:18" ht="15">
      <c r="G54" s="45" t="s">
        <v>91</v>
      </c>
      <c r="H54" s="34"/>
      <c r="I54" s="34"/>
      <c r="J54" s="138" t="s">
        <v>1183</v>
      </c>
      <c r="K54" s="139">
        <v>16.752964599999999</v>
      </c>
      <c r="L54" s="140" t="s">
        <v>1118</v>
      </c>
      <c r="M54" s="140" t="s">
        <v>1118</v>
      </c>
    </row>
    <row r="55" spans="6:18" ht="15">
      <c r="G55" s="45" t="s">
        <v>99</v>
      </c>
      <c r="H55" s="34"/>
      <c r="I55" s="34"/>
      <c r="J55" s="138" t="s">
        <v>1184</v>
      </c>
      <c r="K55" s="139">
        <v>19.364526900000001</v>
      </c>
      <c r="L55" s="140" t="s">
        <v>1118</v>
      </c>
      <c r="M55" s="140" t="s">
        <v>1118</v>
      </c>
    </row>
    <row r="56" spans="6:18" ht="15">
      <c r="G56" s="45" t="s">
        <v>92</v>
      </c>
      <c r="H56" s="34"/>
      <c r="I56" s="34"/>
      <c r="J56" s="138" t="s">
        <v>1185</v>
      </c>
      <c r="K56" s="139">
        <v>28.010174500000002</v>
      </c>
      <c r="L56" s="140" t="s">
        <v>1118</v>
      </c>
      <c r="M56" s="140" t="s">
        <v>1118</v>
      </c>
    </row>
    <row r="57" spans="6:18" ht="15">
      <c r="G57" s="45" t="s">
        <v>86</v>
      </c>
      <c r="H57" s="34"/>
      <c r="I57" s="34"/>
      <c r="J57" s="138" t="s">
        <v>1186</v>
      </c>
      <c r="K57" s="139">
        <v>19.839974699999999</v>
      </c>
      <c r="L57" s="140" t="s">
        <v>1118</v>
      </c>
      <c r="M57" s="140" t="s">
        <v>1118</v>
      </c>
    </row>
    <row r="58" spans="6:18" ht="15">
      <c r="G58" s="45" t="s">
        <v>87</v>
      </c>
      <c r="H58" s="34"/>
      <c r="I58" s="34"/>
      <c r="J58" s="138" t="s">
        <v>1187</v>
      </c>
      <c r="K58" s="139">
        <v>14.530607</v>
      </c>
      <c r="L58" s="140" t="s">
        <v>1118</v>
      </c>
      <c r="M58" s="140" t="s">
        <v>1118</v>
      </c>
    </row>
    <row r="59" spans="6:18" ht="15">
      <c r="G59" s="141" t="s">
        <v>95</v>
      </c>
      <c r="H59" s="34"/>
      <c r="I59" s="34"/>
      <c r="J59" s="138" t="s">
        <v>1188</v>
      </c>
      <c r="K59" s="139">
        <v>33.170596199999999</v>
      </c>
      <c r="L59" s="140" t="s">
        <v>1118</v>
      </c>
      <c r="M59" s="140" t="s">
        <v>1118</v>
      </c>
    </row>
    <row r="60" spans="6:18" ht="15">
      <c r="G60" s="45" t="s">
        <v>96</v>
      </c>
      <c r="H60" s="34"/>
      <c r="I60" s="34"/>
      <c r="J60" s="138" t="s">
        <v>1189</v>
      </c>
      <c r="K60" s="139">
        <v>21.691612500000002</v>
      </c>
      <c r="L60" s="140" t="s">
        <v>1118</v>
      </c>
      <c r="M60" s="140" t="s">
        <v>1118</v>
      </c>
    </row>
    <row r="61" spans="6:18" ht="15">
      <c r="G61" s="142" t="s">
        <v>104</v>
      </c>
      <c r="H61" s="34"/>
      <c r="I61" s="34"/>
      <c r="J61" s="138" t="s">
        <v>1190</v>
      </c>
      <c r="K61" s="139">
        <v>20.354364199999999</v>
      </c>
      <c r="L61" s="140" t="s">
        <v>1118</v>
      </c>
      <c r="M61" s="140" t="s">
        <v>1118</v>
      </c>
    </row>
    <row r="62" spans="6:18" ht="15">
      <c r="G62" s="45" t="s">
        <v>90</v>
      </c>
      <c r="H62" s="34"/>
      <c r="I62" s="34"/>
      <c r="J62" s="138" t="s">
        <v>1191</v>
      </c>
      <c r="K62" s="139">
        <v>23.455850300000002</v>
      </c>
      <c r="L62" s="140" t="s">
        <v>1118</v>
      </c>
      <c r="M62" s="140" t="s">
        <v>1118</v>
      </c>
    </row>
    <row r="63" spans="6:18" ht="15">
      <c r="G63" s="143" t="s">
        <v>98</v>
      </c>
      <c r="H63" s="34"/>
      <c r="I63" s="34"/>
      <c r="J63" s="138" t="s">
        <v>1192</v>
      </c>
      <c r="K63" s="139">
        <v>24.028039700000001</v>
      </c>
      <c r="L63" s="140" t="s">
        <v>1118</v>
      </c>
      <c r="M63" s="140" t="s">
        <v>1118</v>
      </c>
    </row>
    <row r="64" spans="6:18" ht="15">
      <c r="G64" s="127">
        <v>73478473</v>
      </c>
      <c r="H64" s="77" t="s">
        <v>1193</v>
      </c>
      <c r="J64" s="77" t="s">
        <v>1194</v>
      </c>
      <c r="K64" s="139">
        <v>33.012262</v>
      </c>
      <c r="L64" s="140" t="s">
        <v>1118</v>
      </c>
      <c r="M64" s="140" t="s">
        <v>1118</v>
      </c>
    </row>
    <row r="65" spans="7:13" ht="15">
      <c r="G65" s="127" t="s">
        <v>81</v>
      </c>
      <c r="H65" s="77" t="s">
        <v>1195</v>
      </c>
      <c r="J65" s="77" t="s">
        <v>1196</v>
      </c>
      <c r="K65" s="139">
        <v>30.261930199999998</v>
      </c>
      <c r="L65" s="140" t="s">
        <v>1118</v>
      </c>
      <c r="M65" s="140" t="s">
        <v>1118</v>
      </c>
    </row>
    <row r="67" spans="7:13" ht="15">
      <c r="G67" s="45" t="s">
        <v>83</v>
      </c>
      <c r="H67" s="34"/>
      <c r="I67" s="34"/>
      <c r="J67" s="138" t="s">
        <v>1197</v>
      </c>
      <c r="K67" s="144">
        <v>20.903354199999999</v>
      </c>
      <c r="L67" s="145" t="s">
        <v>1118</v>
      </c>
      <c r="M67" s="144">
        <v>20.115161000000001</v>
      </c>
    </row>
    <row r="68" spans="7:13" ht="15">
      <c r="G68" s="45" t="s">
        <v>100</v>
      </c>
      <c r="H68" s="34"/>
      <c r="I68" s="34"/>
      <c r="J68" s="138" t="s">
        <v>1198</v>
      </c>
      <c r="K68" s="144">
        <v>23.9095242</v>
      </c>
      <c r="L68" s="145" t="s">
        <v>1118</v>
      </c>
      <c r="M68" s="144">
        <v>23.190002499999999</v>
      </c>
    </row>
    <row r="69" spans="7:13" ht="15">
      <c r="G69" s="45" t="s">
        <v>85</v>
      </c>
      <c r="H69" s="34"/>
      <c r="I69" s="34"/>
      <c r="J69" s="138" t="s">
        <v>1199</v>
      </c>
      <c r="K69" s="144">
        <v>13.701231</v>
      </c>
      <c r="L69" s="145" t="s">
        <v>1118</v>
      </c>
      <c r="M69" s="144">
        <v>12.210149299999999</v>
      </c>
    </row>
    <row r="70" spans="7:13" ht="15">
      <c r="G70" s="45" t="s">
        <v>93</v>
      </c>
      <c r="H70" s="34"/>
      <c r="I70" s="34"/>
      <c r="J70" s="138" t="s">
        <v>1200</v>
      </c>
      <c r="K70" s="144">
        <v>28.774996099999999</v>
      </c>
      <c r="L70" s="145" t="s">
        <v>1118</v>
      </c>
      <c r="M70" s="144">
        <v>28.2455915</v>
      </c>
    </row>
    <row r="71" spans="7:13" ht="15">
      <c r="G71" s="141" t="s">
        <v>101</v>
      </c>
      <c r="H71" s="34"/>
      <c r="I71" s="34"/>
      <c r="J71" s="138" t="s">
        <v>1201</v>
      </c>
      <c r="K71" s="144">
        <v>17.474274600000001</v>
      </c>
      <c r="L71" s="145" t="s">
        <v>1118</v>
      </c>
      <c r="M71" s="144">
        <v>16.110713100000002</v>
      </c>
    </row>
    <row r="72" spans="7:13" ht="15">
      <c r="G72" s="141" t="s">
        <v>94</v>
      </c>
      <c r="H72" s="34"/>
      <c r="I72" s="34"/>
      <c r="J72" s="138" t="s">
        <v>1202</v>
      </c>
      <c r="K72" s="144">
        <v>18.4855698</v>
      </c>
      <c r="L72" s="145" t="s">
        <v>1118</v>
      </c>
      <c r="M72" s="144">
        <v>17.631852200000001</v>
      </c>
    </row>
    <row r="73" spans="7:13" ht="15">
      <c r="G73" s="141" t="s">
        <v>102</v>
      </c>
      <c r="H73" s="34"/>
      <c r="I73" s="34"/>
      <c r="J73" s="138" t="s">
        <v>1203</v>
      </c>
      <c r="K73" s="144">
        <v>32.488682500000003</v>
      </c>
      <c r="L73" s="145" t="s">
        <v>1118</v>
      </c>
      <c r="M73" s="144">
        <v>31.864353999999999</v>
      </c>
    </row>
    <row r="74" spans="7:13" ht="15">
      <c r="G74" s="141" t="s">
        <v>103</v>
      </c>
      <c r="H74" s="34"/>
      <c r="I74" s="34"/>
      <c r="J74" s="138" t="s">
        <v>1204</v>
      </c>
      <c r="K74" s="144">
        <v>24.129376199999999</v>
      </c>
      <c r="L74" s="145" t="s">
        <v>1118</v>
      </c>
      <c r="M74" s="144">
        <v>23.453461799999999</v>
      </c>
    </row>
    <row r="75" spans="7:13" ht="15">
      <c r="G75" s="45" t="s">
        <v>88</v>
      </c>
      <c r="H75" s="34"/>
      <c r="I75" s="34"/>
      <c r="J75" s="138" t="s">
        <v>1205</v>
      </c>
      <c r="K75" s="144">
        <v>26.7279388</v>
      </c>
      <c r="L75" s="145" t="s">
        <v>1118</v>
      </c>
      <c r="M75" s="144">
        <v>24.922144800000002</v>
      </c>
    </row>
    <row r="76" spans="7:13" ht="15">
      <c r="G76" s="45" t="s">
        <v>89</v>
      </c>
      <c r="H76" s="34"/>
      <c r="I76" s="34"/>
      <c r="J76" s="138" t="s">
        <v>1206</v>
      </c>
      <c r="K76" s="144">
        <v>22.0793237</v>
      </c>
      <c r="L76" s="145" t="s">
        <v>1118</v>
      </c>
      <c r="M76" s="144">
        <v>20.837816100000001</v>
      </c>
    </row>
    <row r="77" spans="7:13" ht="15">
      <c r="G77" s="141" t="s">
        <v>97</v>
      </c>
      <c r="H77" s="34"/>
      <c r="I77" s="34"/>
      <c r="J77" s="138" t="s">
        <v>1207</v>
      </c>
      <c r="K77" s="144">
        <v>24.660252199999999</v>
      </c>
      <c r="L77" s="145" t="s">
        <v>1118</v>
      </c>
      <c r="M77" s="144">
        <v>23.846110700000001</v>
      </c>
    </row>
    <row r="78" spans="7:13" ht="15">
      <c r="G78" s="141" t="s">
        <v>105</v>
      </c>
      <c r="H78" s="34"/>
      <c r="I78" s="34"/>
      <c r="J78" s="138" t="s">
        <v>1208</v>
      </c>
      <c r="K78" s="144">
        <v>19.803842199999998</v>
      </c>
      <c r="L78" s="145" t="s">
        <v>1118</v>
      </c>
      <c r="M78" s="144">
        <v>18.567340399999999</v>
      </c>
    </row>
    <row r="80" spans="7:13" ht="15">
      <c r="G80" s="146">
        <v>73414606</v>
      </c>
      <c r="H80" s="138" t="s">
        <v>1209</v>
      </c>
      <c r="I80" s="34"/>
      <c r="J80" s="138" t="s">
        <v>1210</v>
      </c>
      <c r="K80" s="147">
        <v>18.298903200000002</v>
      </c>
      <c r="L80" s="147">
        <v>18.6374909</v>
      </c>
      <c r="M80" s="148" t="s">
        <v>1118</v>
      </c>
    </row>
    <row r="81" spans="1:18" ht="15">
      <c r="G81" s="146">
        <v>73433481</v>
      </c>
      <c r="H81" s="138" t="s">
        <v>1209</v>
      </c>
      <c r="I81" s="34"/>
      <c r="J81" s="138" t="s">
        <v>1211</v>
      </c>
      <c r="K81" s="147">
        <v>24.108654300000001</v>
      </c>
      <c r="L81" s="147">
        <v>23.942616600000001</v>
      </c>
      <c r="M81" s="148" t="s">
        <v>1118</v>
      </c>
    </row>
    <row r="82" spans="1:18" ht="15">
      <c r="G82" s="149">
        <v>73426887</v>
      </c>
      <c r="H82" s="138" t="s">
        <v>1209</v>
      </c>
      <c r="I82" s="34"/>
      <c r="J82" s="138" t="s">
        <v>1212</v>
      </c>
      <c r="K82" s="147">
        <v>21.8193342</v>
      </c>
      <c r="L82" s="147">
        <v>21.731315899999998</v>
      </c>
      <c r="M82" s="148" t="s">
        <v>1118</v>
      </c>
    </row>
    <row r="83" spans="1:18" ht="15.75" customHeight="1">
      <c r="A83" s="88" t="s">
        <v>1084</v>
      </c>
      <c r="B83" s="88" t="s">
        <v>1085</v>
      </c>
      <c r="C83" s="88" t="s">
        <v>1086</v>
      </c>
      <c r="D83" s="88" t="s">
        <v>1087</v>
      </c>
      <c r="E83" s="88" t="s">
        <v>1088</v>
      </c>
      <c r="F83" s="104"/>
      <c r="G83" s="105">
        <v>1</v>
      </c>
      <c r="H83" s="105">
        <v>2</v>
      </c>
      <c r="I83" s="106">
        <v>3</v>
      </c>
      <c r="J83" s="106">
        <v>4</v>
      </c>
      <c r="K83" s="105">
        <v>5</v>
      </c>
      <c r="L83" s="105">
        <v>6</v>
      </c>
      <c r="M83" s="105">
        <v>7</v>
      </c>
      <c r="N83" s="105">
        <v>8</v>
      </c>
      <c r="O83" s="106">
        <v>9</v>
      </c>
      <c r="P83" s="106">
        <v>10</v>
      </c>
      <c r="Q83" s="106">
        <v>11</v>
      </c>
      <c r="R83" s="106">
        <v>12</v>
      </c>
    </row>
    <row r="84" spans="1:18" ht="15.75" customHeight="1">
      <c r="A84" s="94">
        <v>44225</v>
      </c>
      <c r="B84" s="107" t="s">
        <v>1213</v>
      </c>
      <c r="C84" s="150" t="s">
        <v>1089</v>
      </c>
      <c r="D84" s="151">
        <v>300</v>
      </c>
      <c r="E84" s="151">
        <v>75</v>
      </c>
      <c r="F84" s="152" t="s">
        <v>20</v>
      </c>
      <c r="G84" s="142">
        <v>402271170</v>
      </c>
      <c r="H84" s="142">
        <v>9210019168</v>
      </c>
      <c r="I84" s="142">
        <v>9210019199</v>
      </c>
      <c r="J84" s="153" t="s">
        <v>1214</v>
      </c>
      <c r="K84" s="154" t="s">
        <v>1215</v>
      </c>
      <c r="L84" s="155" t="s">
        <v>1216</v>
      </c>
      <c r="M84" s="155" t="s">
        <v>1217</v>
      </c>
      <c r="N84" s="155" t="s">
        <v>1218</v>
      </c>
      <c r="O84" s="156" t="s">
        <v>1219</v>
      </c>
      <c r="P84" s="156" t="s">
        <v>1220</v>
      </c>
      <c r="Q84" s="156" t="s">
        <v>1221</v>
      </c>
      <c r="R84" s="155" t="s">
        <v>1222</v>
      </c>
    </row>
    <row r="85" spans="1:18" ht="15.75" customHeight="1">
      <c r="A85" s="77" t="s">
        <v>1223</v>
      </c>
      <c r="C85" s="133"/>
      <c r="D85" s="125" t="s">
        <v>1146</v>
      </c>
      <c r="E85" s="133"/>
      <c r="F85" s="152" t="s">
        <v>17</v>
      </c>
      <c r="G85" s="45">
        <v>402271211</v>
      </c>
      <c r="H85" s="45">
        <v>9210019170</v>
      </c>
      <c r="I85" s="45">
        <v>9210019215</v>
      </c>
      <c r="J85" s="156" t="s">
        <v>1224</v>
      </c>
      <c r="K85" s="156" t="s">
        <v>1225</v>
      </c>
      <c r="L85" s="154" t="s">
        <v>1226</v>
      </c>
      <c r="M85" s="156" t="s">
        <v>1227</v>
      </c>
      <c r="N85" s="156" t="s">
        <v>1228</v>
      </c>
      <c r="O85" s="156" t="s">
        <v>1229</v>
      </c>
      <c r="P85" s="156" t="s">
        <v>1230</v>
      </c>
      <c r="Q85" s="157" t="s">
        <v>1231</v>
      </c>
      <c r="R85" s="156" t="s">
        <v>1232</v>
      </c>
    </row>
    <row r="86" spans="1:18" ht="15.75" customHeight="1">
      <c r="A86" s="77" t="s">
        <v>1233</v>
      </c>
      <c r="C86" s="133"/>
      <c r="D86" s="126" t="s">
        <v>1152</v>
      </c>
      <c r="E86" s="133"/>
      <c r="F86" s="152" t="s">
        <v>1069</v>
      </c>
      <c r="G86" s="142" t="s">
        <v>1073</v>
      </c>
      <c r="H86" s="142">
        <v>9210019172</v>
      </c>
      <c r="I86" s="142" t="s">
        <v>1073</v>
      </c>
      <c r="J86" s="158" t="s">
        <v>1234</v>
      </c>
      <c r="K86" s="155" t="s">
        <v>1235</v>
      </c>
      <c r="L86" s="155" t="s">
        <v>1236</v>
      </c>
      <c r="M86" s="155" t="s">
        <v>1237</v>
      </c>
      <c r="N86" s="159" t="s">
        <v>1238</v>
      </c>
      <c r="O86" s="156" t="s">
        <v>1239</v>
      </c>
      <c r="P86" s="156" t="s">
        <v>1240</v>
      </c>
      <c r="Q86" s="156" t="s">
        <v>1241</v>
      </c>
      <c r="R86" s="157" t="s">
        <v>1242</v>
      </c>
    </row>
    <row r="87" spans="1:18" ht="15.75" customHeight="1">
      <c r="A87" s="77" t="s">
        <v>1243</v>
      </c>
      <c r="B87" s="160" t="s">
        <v>1244</v>
      </c>
      <c r="C87" s="133"/>
      <c r="D87" s="128" t="s">
        <v>1159</v>
      </c>
      <c r="E87" s="133"/>
      <c r="F87" s="152" t="s">
        <v>560</v>
      </c>
      <c r="G87" s="45">
        <v>9210019129</v>
      </c>
      <c r="H87" s="45">
        <v>9210019178</v>
      </c>
      <c r="I87" s="153" t="s">
        <v>1245</v>
      </c>
      <c r="J87" s="161" t="s">
        <v>1246</v>
      </c>
      <c r="K87" s="156" t="s">
        <v>1247</v>
      </c>
      <c r="L87" s="156" t="s">
        <v>1248</v>
      </c>
      <c r="M87" s="156" t="s">
        <v>1249</v>
      </c>
      <c r="N87" s="156" t="s">
        <v>1250</v>
      </c>
      <c r="O87" s="156" t="s">
        <v>1251</v>
      </c>
      <c r="P87" s="156" t="s">
        <v>1252</v>
      </c>
      <c r="Q87" s="156" t="s">
        <v>1253</v>
      </c>
      <c r="R87" s="157" t="s">
        <v>1254</v>
      </c>
    </row>
    <row r="88" spans="1:18" ht="15.75" customHeight="1">
      <c r="C88" s="133"/>
      <c r="D88" s="162" t="s">
        <v>1255</v>
      </c>
      <c r="E88" s="133"/>
      <c r="F88" s="152" t="s">
        <v>82</v>
      </c>
      <c r="G88" s="142">
        <v>9210019130</v>
      </c>
      <c r="H88" s="142">
        <v>9210019181</v>
      </c>
      <c r="I88" s="153" t="s">
        <v>1256</v>
      </c>
      <c r="J88" s="155" t="s">
        <v>1257</v>
      </c>
      <c r="K88" s="155" t="s">
        <v>1258</v>
      </c>
      <c r="L88" s="159" t="s">
        <v>1259</v>
      </c>
      <c r="M88" s="155" t="s">
        <v>1260</v>
      </c>
      <c r="N88" s="155" t="s">
        <v>1261</v>
      </c>
      <c r="O88" s="156" t="s">
        <v>1262</v>
      </c>
      <c r="P88" s="156" t="s">
        <v>1263</v>
      </c>
      <c r="Q88" s="156" t="s">
        <v>1264</v>
      </c>
      <c r="R88" s="45" t="s">
        <v>1073</v>
      </c>
    </row>
    <row r="89" spans="1:18" ht="15.75" customHeight="1">
      <c r="A89" s="77" t="s">
        <v>1265</v>
      </c>
      <c r="C89" s="133"/>
      <c r="D89" s="133"/>
      <c r="E89" s="133"/>
      <c r="F89" s="152" t="s">
        <v>1072</v>
      </c>
      <c r="G89" s="45">
        <v>9210019144</v>
      </c>
      <c r="H89" s="45">
        <v>9210019187</v>
      </c>
      <c r="I89" s="154" t="s">
        <v>1266</v>
      </c>
      <c r="J89" s="153" t="s">
        <v>1267</v>
      </c>
      <c r="K89" s="156" t="s">
        <v>1268</v>
      </c>
      <c r="L89" s="156" t="s">
        <v>1269</v>
      </c>
      <c r="M89" s="157" t="s">
        <v>1270</v>
      </c>
      <c r="N89" s="156" t="s">
        <v>1271</v>
      </c>
      <c r="O89" s="156" t="s">
        <v>1272</v>
      </c>
      <c r="P89" s="157" t="s">
        <v>1273</v>
      </c>
      <c r="Q89" s="156" t="s">
        <v>1274</v>
      </c>
      <c r="R89" s="45" t="s">
        <v>1091</v>
      </c>
    </row>
    <row r="90" spans="1:18" ht="15.75" customHeight="1">
      <c r="C90" s="133"/>
      <c r="D90" s="163" t="s">
        <v>1275</v>
      </c>
      <c r="E90" s="133"/>
      <c r="F90" s="152" t="s">
        <v>1074</v>
      </c>
      <c r="G90" s="142">
        <v>9210019150</v>
      </c>
      <c r="H90" s="142">
        <v>9210019189</v>
      </c>
      <c r="I90" s="154" t="s">
        <v>1276</v>
      </c>
      <c r="J90" s="155" t="s">
        <v>1277</v>
      </c>
      <c r="K90" s="155" t="s">
        <v>1278</v>
      </c>
      <c r="L90" s="155" t="s">
        <v>1279</v>
      </c>
      <c r="M90" s="155" t="s">
        <v>1280</v>
      </c>
      <c r="N90" s="155" t="s">
        <v>1281</v>
      </c>
      <c r="O90" s="156" t="s">
        <v>1282</v>
      </c>
      <c r="P90" s="157" t="s">
        <v>1283</v>
      </c>
      <c r="Q90" s="156" t="s">
        <v>1284</v>
      </c>
      <c r="R90" s="45" t="s">
        <v>1077</v>
      </c>
    </row>
    <row r="91" spans="1:18" ht="15.75" customHeight="1">
      <c r="C91" s="133"/>
      <c r="D91" s="133"/>
      <c r="E91" s="133"/>
      <c r="F91" s="152" t="s">
        <v>1076</v>
      </c>
      <c r="G91" s="45">
        <v>9210017890</v>
      </c>
      <c r="H91" s="45">
        <v>9210019191</v>
      </c>
      <c r="I91" s="154" t="s">
        <v>1285</v>
      </c>
      <c r="J91" s="156" t="s">
        <v>1286</v>
      </c>
      <c r="K91" s="156" t="s">
        <v>1287</v>
      </c>
      <c r="L91" s="156" t="s">
        <v>1288</v>
      </c>
      <c r="M91" s="164" t="s">
        <v>1289</v>
      </c>
      <c r="N91" s="156" t="s">
        <v>1290</v>
      </c>
      <c r="O91" s="156" t="s">
        <v>1291</v>
      </c>
      <c r="P91" s="157" t="s">
        <v>1292</v>
      </c>
      <c r="Q91" s="156" t="s">
        <v>1293</v>
      </c>
      <c r="R91" s="45" t="s">
        <v>1077</v>
      </c>
    </row>
    <row r="93" spans="1:18" ht="15.75" customHeight="1">
      <c r="G93" s="98" t="s">
        <v>2</v>
      </c>
      <c r="H93" s="99" t="s">
        <v>1112</v>
      </c>
      <c r="I93" s="98" t="s">
        <v>4</v>
      </c>
      <c r="J93" s="100" t="s">
        <v>5</v>
      </c>
      <c r="K93" s="98" t="s">
        <v>7</v>
      </c>
      <c r="L93" s="98" t="s">
        <v>1113</v>
      </c>
      <c r="M93" s="98" t="s">
        <v>1114</v>
      </c>
      <c r="N93" s="98" t="s">
        <v>1115</v>
      </c>
    </row>
    <row r="94" spans="1:18" ht="15">
      <c r="G94" s="165" t="s">
        <v>136</v>
      </c>
      <c r="H94" s="166" t="s">
        <v>1294</v>
      </c>
      <c r="I94" s="166" t="s">
        <v>1295</v>
      </c>
      <c r="J94" s="167">
        <v>44209</v>
      </c>
      <c r="K94" s="168"/>
      <c r="L94" s="32">
        <v>21.32</v>
      </c>
      <c r="M94" s="138" t="s">
        <v>1118</v>
      </c>
      <c r="N94" s="138" t="s">
        <v>1118</v>
      </c>
    </row>
    <row r="95" spans="1:18" ht="15">
      <c r="G95" s="138" t="s">
        <v>110</v>
      </c>
      <c r="H95" s="166" t="s">
        <v>1296</v>
      </c>
      <c r="I95" s="166" t="s">
        <v>1295</v>
      </c>
      <c r="J95" s="167">
        <v>44206</v>
      </c>
      <c r="K95" s="168"/>
      <c r="L95" s="32">
        <v>25.49</v>
      </c>
      <c r="M95" s="138" t="s">
        <v>1118</v>
      </c>
      <c r="N95" s="138" t="s">
        <v>1118</v>
      </c>
    </row>
    <row r="97" spans="7:14" ht="15">
      <c r="G97" s="138" t="s">
        <v>137</v>
      </c>
      <c r="H97" s="166" t="s">
        <v>1124</v>
      </c>
      <c r="I97" s="166" t="s">
        <v>1295</v>
      </c>
      <c r="J97" s="167">
        <v>44211</v>
      </c>
      <c r="K97" s="168"/>
      <c r="L97" s="138" t="s">
        <v>1118</v>
      </c>
      <c r="M97" s="32">
        <v>36.54</v>
      </c>
      <c r="N97" s="32">
        <v>32.729999999999997</v>
      </c>
    </row>
    <row r="99" spans="7:14" ht="15">
      <c r="G99" s="165" t="s">
        <v>143</v>
      </c>
      <c r="H99" s="166" t="s">
        <v>1297</v>
      </c>
      <c r="I99" s="166" t="s">
        <v>1295</v>
      </c>
      <c r="J99" s="167">
        <v>44195</v>
      </c>
      <c r="K99" s="168"/>
      <c r="L99" s="32">
        <v>23.44</v>
      </c>
      <c r="M99" s="32">
        <v>23.44</v>
      </c>
      <c r="N99" s="32">
        <v>22.26</v>
      </c>
    </row>
    <row r="100" spans="7:14" ht="15">
      <c r="G100" s="165" t="s">
        <v>144</v>
      </c>
      <c r="H100" s="166" t="s">
        <v>1120</v>
      </c>
      <c r="I100" s="166" t="s">
        <v>1295</v>
      </c>
      <c r="J100" s="167">
        <v>44193</v>
      </c>
      <c r="K100" s="168"/>
      <c r="L100" s="32">
        <v>22.86</v>
      </c>
      <c r="M100" s="32">
        <v>23.02</v>
      </c>
      <c r="N100" s="32">
        <v>22.06</v>
      </c>
    </row>
    <row r="101" spans="7:14" ht="15">
      <c r="G101" s="165" t="s">
        <v>145</v>
      </c>
      <c r="H101" s="166" t="s">
        <v>1298</v>
      </c>
      <c r="I101" s="166" t="s">
        <v>1295</v>
      </c>
      <c r="J101" s="167">
        <v>44193</v>
      </c>
      <c r="K101" s="168"/>
      <c r="L101" s="32">
        <v>30.61</v>
      </c>
      <c r="M101" s="32">
        <v>30.46</v>
      </c>
      <c r="N101" s="32">
        <v>29.53</v>
      </c>
    </row>
    <row r="102" spans="7:14" ht="15">
      <c r="G102" s="165" t="s">
        <v>139</v>
      </c>
      <c r="H102" s="166" t="s">
        <v>1299</v>
      </c>
      <c r="I102" s="166" t="s">
        <v>1295</v>
      </c>
      <c r="J102" s="167">
        <v>44213</v>
      </c>
      <c r="K102" s="168"/>
      <c r="L102" s="32">
        <v>26.04</v>
      </c>
      <c r="M102" s="32">
        <v>26.08</v>
      </c>
      <c r="N102" s="32">
        <v>24.89</v>
      </c>
    </row>
    <row r="103" spans="7:14" ht="15">
      <c r="G103" s="165" t="s">
        <v>133</v>
      </c>
      <c r="H103" s="166" t="s">
        <v>1300</v>
      </c>
      <c r="I103" s="166" t="s">
        <v>1295</v>
      </c>
      <c r="J103" s="167">
        <v>44214</v>
      </c>
      <c r="K103" s="168"/>
      <c r="L103" s="32">
        <v>23.39</v>
      </c>
      <c r="M103" s="32">
        <v>23.29</v>
      </c>
      <c r="N103" s="32">
        <v>21.97</v>
      </c>
    </row>
    <row r="104" spans="7:14" ht="15">
      <c r="G104" s="138" t="s">
        <v>115</v>
      </c>
      <c r="H104" s="166" t="s">
        <v>1301</v>
      </c>
      <c r="I104" s="166" t="s">
        <v>1295</v>
      </c>
      <c r="J104" s="167">
        <v>44206</v>
      </c>
      <c r="K104" s="168"/>
      <c r="L104" s="32">
        <v>20.86</v>
      </c>
      <c r="M104" s="32">
        <v>21.26</v>
      </c>
      <c r="N104" s="32">
        <v>20.14</v>
      </c>
    </row>
    <row r="105" spans="7:14" ht="15">
      <c r="G105" s="138" t="s">
        <v>132</v>
      </c>
      <c r="H105" s="166" t="s">
        <v>1302</v>
      </c>
      <c r="I105" s="166" t="s">
        <v>1295</v>
      </c>
      <c r="J105" s="167">
        <v>44204</v>
      </c>
      <c r="K105" s="168"/>
      <c r="L105" s="32">
        <v>22.03</v>
      </c>
      <c r="M105" s="32">
        <v>21.95</v>
      </c>
      <c r="N105" s="32">
        <v>20.83</v>
      </c>
    </row>
    <row r="106" spans="7:14" ht="15">
      <c r="G106" s="138" t="s">
        <v>129</v>
      </c>
      <c r="H106" s="166" t="s">
        <v>1303</v>
      </c>
      <c r="I106" s="166" t="s">
        <v>1295</v>
      </c>
      <c r="J106" s="167">
        <v>44204</v>
      </c>
      <c r="K106" s="168"/>
      <c r="L106" s="32">
        <v>23.78</v>
      </c>
      <c r="M106" s="32">
        <v>24.18</v>
      </c>
      <c r="N106" s="32">
        <v>22.41</v>
      </c>
    </row>
    <row r="107" spans="7:14" ht="15">
      <c r="G107" s="138" t="s">
        <v>126</v>
      </c>
      <c r="H107" s="166" t="s">
        <v>1304</v>
      </c>
      <c r="I107" s="166" t="s">
        <v>1295</v>
      </c>
      <c r="J107" s="167">
        <v>44204</v>
      </c>
      <c r="K107" s="168"/>
      <c r="L107" s="32">
        <v>23.81</v>
      </c>
      <c r="M107" s="32">
        <v>24.01</v>
      </c>
      <c r="N107" s="32">
        <v>22.85</v>
      </c>
    </row>
    <row r="108" spans="7:14" ht="15">
      <c r="G108" s="138" t="s">
        <v>131</v>
      </c>
      <c r="H108" s="166" t="s">
        <v>1305</v>
      </c>
      <c r="I108" s="166" t="s">
        <v>1295</v>
      </c>
      <c r="J108" s="167">
        <v>44204</v>
      </c>
      <c r="K108" s="168"/>
      <c r="L108" s="32">
        <v>24.03</v>
      </c>
      <c r="M108" s="32">
        <v>24.11</v>
      </c>
      <c r="N108" s="32">
        <v>23.18</v>
      </c>
    </row>
    <row r="109" spans="7:14" ht="15">
      <c r="G109" s="138" t="s">
        <v>123</v>
      </c>
      <c r="H109" s="166" t="s">
        <v>1306</v>
      </c>
      <c r="I109" s="166" t="s">
        <v>1295</v>
      </c>
      <c r="J109" s="167">
        <v>44204</v>
      </c>
      <c r="K109" s="168"/>
      <c r="L109" s="32">
        <v>24.79</v>
      </c>
      <c r="M109" s="32">
        <v>24.79</v>
      </c>
      <c r="N109" s="32">
        <v>23.37</v>
      </c>
    </row>
    <row r="110" spans="7:14" ht="15">
      <c r="G110" s="138" t="s">
        <v>124</v>
      </c>
      <c r="H110" s="166" t="s">
        <v>1307</v>
      </c>
      <c r="I110" s="166" t="s">
        <v>1295</v>
      </c>
      <c r="J110" s="167">
        <v>44206</v>
      </c>
      <c r="K110" s="168"/>
      <c r="L110" s="32">
        <v>25.72</v>
      </c>
      <c r="M110" s="32">
        <v>25.71</v>
      </c>
      <c r="N110" s="32">
        <v>24.63</v>
      </c>
    </row>
    <row r="111" spans="7:14" ht="15">
      <c r="G111" s="138" t="s">
        <v>127</v>
      </c>
      <c r="H111" s="166" t="s">
        <v>1308</v>
      </c>
      <c r="I111" s="166" t="s">
        <v>1295</v>
      </c>
      <c r="J111" s="167">
        <v>44204</v>
      </c>
      <c r="K111" s="168"/>
      <c r="L111" s="32">
        <v>26.01</v>
      </c>
      <c r="M111" s="32">
        <v>26.29</v>
      </c>
      <c r="N111" s="32">
        <v>25.33</v>
      </c>
    </row>
    <row r="112" spans="7:14" ht="15">
      <c r="G112" s="138" t="s">
        <v>108</v>
      </c>
      <c r="H112" s="166" t="s">
        <v>1309</v>
      </c>
      <c r="I112" s="166" t="s">
        <v>1295</v>
      </c>
      <c r="J112" s="167">
        <v>44205</v>
      </c>
      <c r="K112" s="168"/>
      <c r="L112" s="32">
        <v>26.02</v>
      </c>
      <c r="M112" s="32">
        <v>25.6</v>
      </c>
      <c r="N112" s="32">
        <v>24.54</v>
      </c>
    </row>
    <row r="113" spans="1:18" ht="15">
      <c r="G113" s="138" t="s">
        <v>134</v>
      </c>
      <c r="H113" s="166" t="s">
        <v>1310</v>
      </c>
      <c r="I113" s="166" t="s">
        <v>1295</v>
      </c>
      <c r="J113" s="167">
        <v>44211</v>
      </c>
      <c r="K113" s="168"/>
      <c r="L113" s="32">
        <v>26.07</v>
      </c>
      <c r="M113" s="32">
        <v>26.14</v>
      </c>
      <c r="N113" s="32">
        <v>24.96</v>
      </c>
    </row>
    <row r="114" spans="1:18" ht="13">
      <c r="G114" s="77" t="s">
        <v>1311</v>
      </c>
    </row>
    <row r="115" spans="1:18" ht="13">
      <c r="A115" s="88" t="s">
        <v>1084</v>
      </c>
      <c r="B115" s="88" t="s">
        <v>1085</v>
      </c>
      <c r="C115" s="88" t="s">
        <v>1086</v>
      </c>
      <c r="D115" s="88" t="s">
        <v>1087</v>
      </c>
      <c r="E115" s="88" t="s">
        <v>1088</v>
      </c>
      <c r="F115" s="104"/>
      <c r="G115" s="105">
        <v>1</v>
      </c>
      <c r="H115" s="105">
        <v>2</v>
      </c>
      <c r="I115" s="106">
        <v>3</v>
      </c>
      <c r="J115" s="106">
        <v>4</v>
      </c>
      <c r="K115" s="105">
        <v>5</v>
      </c>
      <c r="L115" s="105">
        <v>6</v>
      </c>
      <c r="M115" s="105">
        <v>7</v>
      </c>
      <c r="N115" s="105">
        <v>8</v>
      </c>
      <c r="O115" s="106">
        <v>9</v>
      </c>
      <c r="P115" s="106">
        <v>10</v>
      </c>
      <c r="Q115" s="106">
        <v>11</v>
      </c>
      <c r="R115" s="106">
        <v>12</v>
      </c>
    </row>
    <row r="116" spans="1:18" ht="14">
      <c r="A116" s="169">
        <v>44223</v>
      </c>
      <c r="B116" s="170" t="s">
        <v>1312</v>
      </c>
      <c r="C116" s="150" t="s">
        <v>1089</v>
      </c>
      <c r="D116" s="170" t="s">
        <v>18</v>
      </c>
      <c r="E116" s="170" t="s">
        <v>18</v>
      </c>
      <c r="F116" s="152" t="s">
        <v>20</v>
      </c>
      <c r="G116" s="171" t="s">
        <v>481</v>
      </c>
      <c r="H116" s="171" t="s">
        <v>488</v>
      </c>
      <c r="I116" s="171" t="s">
        <v>490</v>
      </c>
      <c r="J116" s="171" t="s">
        <v>498</v>
      </c>
      <c r="K116" s="171" t="s">
        <v>506</v>
      </c>
      <c r="L116" s="45">
        <v>41245</v>
      </c>
      <c r="M116" s="45" t="s">
        <v>299</v>
      </c>
      <c r="N116" s="45" t="s">
        <v>326</v>
      </c>
      <c r="O116" s="45" t="s">
        <v>382</v>
      </c>
      <c r="P116" s="45" t="s">
        <v>408</v>
      </c>
      <c r="Q116" s="45" t="s">
        <v>423</v>
      </c>
      <c r="R116" s="45" t="s">
        <v>442</v>
      </c>
    </row>
    <row r="117" spans="1:18" ht="14">
      <c r="A117" s="172" t="s">
        <v>1313</v>
      </c>
      <c r="B117" s="133"/>
      <c r="C117" s="133"/>
      <c r="D117" s="172" t="s">
        <v>1314</v>
      </c>
      <c r="E117" s="133"/>
      <c r="F117" s="152" t="s">
        <v>17</v>
      </c>
      <c r="G117" s="171" t="s">
        <v>482</v>
      </c>
      <c r="H117" s="171" t="s">
        <v>489</v>
      </c>
      <c r="I117" s="171" t="s">
        <v>491</v>
      </c>
      <c r="J117" s="171" t="s">
        <v>499</v>
      </c>
      <c r="K117" s="171" t="s">
        <v>507</v>
      </c>
      <c r="L117" s="173"/>
      <c r="M117" s="45" t="s">
        <v>301</v>
      </c>
      <c r="N117" s="45" t="s">
        <v>327</v>
      </c>
      <c r="O117" s="45" t="s">
        <v>383</v>
      </c>
      <c r="P117" s="45" t="s">
        <v>409</v>
      </c>
      <c r="Q117" s="45" t="s">
        <v>425</v>
      </c>
      <c r="R117" s="45" t="s">
        <v>443</v>
      </c>
    </row>
    <row r="118" spans="1:18" ht="14">
      <c r="A118" s="172" t="s">
        <v>1315</v>
      </c>
      <c r="B118" s="133"/>
      <c r="C118" s="133"/>
      <c r="D118" s="172"/>
      <c r="E118" s="133"/>
      <c r="F118" s="152" t="s">
        <v>1069</v>
      </c>
      <c r="G118" s="171" t="s">
        <v>483</v>
      </c>
      <c r="H118" s="174"/>
      <c r="I118" s="171" t="s">
        <v>492</v>
      </c>
      <c r="J118" s="171" t="s">
        <v>500</v>
      </c>
      <c r="K118" s="171" t="s">
        <v>508</v>
      </c>
      <c r="L118" s="173"/>
      <c r="M118" s="45" t="s">
        <v>302</v>
      </c>
      <c r="N118" s="45" t="s">
        <v>338</v>
      </c>
      <c r="O118" s="45" t="s">
        <v>389</v>
      </c>
      <c r="P118" s="45" t="s">
        <v>412</v>
      </c>
      <c r="Q118" s="45" t="s">
        <v>426</v>
      </c>
      <c r="R118" s="45" t="s">
        <v>444</v>
      </c>
    </row>
    <row r="119" spans="1:18" ht="14">
      <c r="A119" s="172" t="s">
        <v>1316</v>
      </c>
      <c r="B119" s="133"/>
      <c r="C119" s="133"/>
      <c r="D119" s="172"/>
      <c r="E119" s="133"/>
      <c r="F119" s="152" t="s">
        <v>560</v>
      </c>
      <c r="G119" s="171" t="s">
        <v>484</v>
      </c>
      <c r="H119" s="174"/>
      <c r="I119" s="171" t="s">
        <v>493</v>
      </c>
      <c r="J119" s="171" t="s">
        <v>501</v>
      </c>
      <c r="K119" s="171" t="s">
        <v>509</v>
      </c>
      <c r="L119" s="173"/>
      <c r="M119" s="45" t="s">
        <v>303</v>
      </c>
      <c r="N119" s="45" t="s">
        <v>340</v>
      </c>
      <c r="O119" s="45" t="s">
        <v>390</v>
      </c>
      <c r="P119" s="45" t="s">
        <v>415</v>
      </c>
      <c r="Q119" s="45" t="s">
        <v>427</v>
      </c>
      <c r="R119" s="45" t="s">
        <v>445</v>
      </c>
    </row>
    <row r="120" spans="1:18" ht="14">
      <c r="A120" s="133"/>
      <c r="B120" s="133"/>
      <c r="C120" s="133"/>
      <c r="D120" s="172"/>
      <c r="E120" s="133"/>
      <c r="F120" s="152" t="s">
        <v>82</v>
      </c>
      <c r="G120" s="171" t="s">
        <v>485</v>
      </c>
      <c r="H120" s="174"/>
      <c r="I120" s="171" t="s">
        <v>494</v>
      </c>
      <c r="J120" s="171" t="s">
        <v>502</v>
      </c>
      <c r="K120" s="171" t="s">
        <v>510</v>
      </c>
      <c r="L120" s="173"/>
      <c r="M120" s="45" t="s">
        <v>306</v>
      </c>
      <c r="N120" s="45" t="s">
        <v>351</v>
      </c>
      <c r="O120" s="45" t="s">
        <v>392</v>
      </c>
      <c r="P120" s="45" t="s">
        <v>417</v>
      </c>
      <c r="Q120" s="45" t="s">
        <v>428</v>
      </c>
      <c r="R120" s="173"/>
    </row>
    <row r="121" spans="1:18" ht="14">
      <c r="A121" s="133"/>
      <c r="B121" s="133"/>
      <c r="C121" s="133"/>
      <c r="D121" s="133"/>
      <c r="E121" s="133"/>
      <c r="F121" s="152" t="s">
        <v>1072</v>
      </c>
      <c r="G121" s="171" t="s">
        <v>486</v>
      </c>
      <c r="H121" s="174"/>
      <c r="I121" s="171" t="s">
        <v>495</v>
      </c>
      <c r="J121" s="171" t="s">
        <v>503</v>
      </c>
      <c r="K121" s="171" t="s">
        <v>511</v>
      </c>
      <c r="L121" s="173"/>
      <c r="M121" s="45" t="s">
        <v>307</v>
      </c>
      <c r="N121" s="45" t="s">
        <v>377</v>
      </c>
      <c r="O121" s="45" t="s">
        <v>400</v>
      </c>
      <c r="P121" s="45" t="s">
        <v>418</v>
      </c>
      <c r="Q121" s="45" t="s">
        <v>429</v>
      </c>
      <c r="R121" s="45" t="s">
        <v>1091</v>
      </c>
    </row>
    <row r="122" spans="1:18" ht="14">
      <c r="A122" s="133"/>
      <c r="B122" s="133"/>
      <c r="C122" s="133"/>
      <c r="D122" s="133"/>
      <c r="E122" s="133"/>
      <c r="F122" s="152" t="s">
        <v>1074</v>
      </c>
      <c r="G122" s="171" t="s">
        <v>487</v>
      </c>
      <c r="H122" s="174"/>
      <c r="I122" s="171" t="s">
        <v>496</v>
      </c>
      <c r="J122" s="171" t="s">
        <v>504</v>
      </c>
      <c r="K122" s="171" t="s">
        <v>512</v>
      </c>
      <c r="L122" s="173"/>
      <c r="M122" s="45" t="s">
        <v>309</v>
      </c>
      <c r="N122" s="45" t="s">
        <v>379</v>
      </c>
      <c r="O122" s="45" t="s">
        <v>406</v>
      </c>
      <c r="P122" s="45" t="s">
        <v>419</v>
      </c>
      <c r="Q122" s="45" t="s">
        <v>432</v>
      </c>
      <c r="R122" s="45" t="s">
        <v>1077</v>
      </c>
    </row>
    <row r="123" spans="1:18" ht="14">
      <c r="A123" s="133"/>
      <c r="B123" s="133"/>
      <c r="C123" s="133"/>
      <c r="D123" s="133"/>
      <c r="E123" s="133"/>
      <c r="F123" s="152" t="s">
        <v>1076</v>
      </c>
      <c r="G123" s="171" t="s">
        <v>488</v>
      </c>
      <c r="H123" s="174"/>
      <c r="I123" s="171" t="s">
        <v>497</v>
      </c>
      <c r="J123" s="171" t="s">
        <v>505</v>
      </c>
      <c r="K123" s="171" t="s">
        <v>513</v>
      </c>
      <c r="L123" s="173"/>
      <c r="M123" s="45" t="s">
        <v>324</v>
      </c>
      <c r="N123" s="45" t="s">
        <v>380</v>
      </c>
      <c r="O123" s="45" t="s">
        <v>407</v>
      </c>
      <c r="P123" s="45" t="s">
        <v>421</v>
      </c>
      <c r="Q123" s="45" t="s">
        <v>434</v>
      </c>
      <c r="R123" s="45" t="s">
        <v>1077</v>
      </c>
    </row>
    <row r="124" spans="1:18" ht="13">
      <c r="A124" s="88" t="s">
        <v>1084</v>
      </c>
      <c r="B124" s="88" t="s">
        <v>1085</v>
      </c>
      <c r="C124" s="88" t="s">
        <v>1086</v>
      </c>
      <c r="D124" s="88" t="s">
        <v>1087</v>
      </c>
      <c r="E124" s="88" t="s">
        <v>1088</v>
      </c>
      <c r="F124" s="104"/>
      <c r="G124" s="105">
        <v>1</v>
      </c>
      <c r="H124" s="105">
        <v>2</v>
      </c>
      <c r="I124" s="106">
        <v>3</v>
      </c>
      <c r="J124" s="106">
        <v>4</v>
      </c>
      <c r="K124" s="105">
        <v>5</v>
      </c>
      <c r="L124" s="105">
        <v>6</v>
      </c>
      <c r="M124" s="105">
        <v>7</v>
      </c>
      <c r="N124" s="105">
        <v>8</v>
      </c>
      <c r="O124" s="106">
        <v>9</v>
      </c>
      <c r="P124" s="106">
        <v>10</v>
      </c>
      <c r="Q124" s="106">
        <v>11</v>
      </c>
      <c r="R124" s="106">
        <v>12</v>
      </c>
    </row>
    <row r="125" spans="1:18" ht="14">
      <c r="A125" s="94">
        <v>44231</v>
      </c>
      <c r="B125" s="107" t="s">
        <v>1317</v>
      </c>
      <c r="C125" s="26" t="s">
        <v>1089</v>
      </c>
      <c r="D125" s="95">
        <v>300</v>
      </c>
      <c r="E125" s="95">
        <v>75</v>
      </c>
      <c r="F125" s="106" t="s">
        <v>20</v>
      </c>
      <c r="G125" s="56" t="s">
        <v>1318</v>
      </c>
      <c r="H125" s="56" t="s">
        <v>1319</v>
      </c>
      <c r="I125" s="56" t="s">
        <v>1320</v>
      </c>
      <c r="J125" s="56" t="s">
        <v>1321</v>
      </c>
      <c r="K125" s="56" t="s">
        <v>1322</v>
      </c>
      <c r="L125" s="56" t="s">
        <v>1323</v>
      </c>
      <c r="M125" s="56" t="s">
        <v>1324</v>
      </c>
      <c r="N125" s="56" t="s">
        <v>265</v>
      </c>
      <c r="O125" s="56" t="s">
        <v>282</v>
      </c>
      <c r="P125" s="56" t="s">
        <v>297</v>
      </c>
      <c r="Q125" s="56" t="s">
        <v>321</v>
      </c>
      <c r="R125" s="175" t="s">
        <v>435</v>
      </c>
    </row>
    <row r="126" spans="1:18" ht="14">
      <c r="F126" s="106" t="s">
        <v>17</v>
      </c>
      <c r="G126" s="56" t="s">
        <v>1325</v>
      </c>
      <c r="H126" s="56" t="s">
        <v>1326</v>
      </c>
      <c r="I126" s="56" t="s">
        <v>1327</v>
      </c>
      <c r="J126" s="56" t="s">
        <v>1328</v>
      </c>
      <c r="K126" s="56" t="s">
        <v>1329</v>
      </c>
      <c r="L126" s="56" t="s">
        <v>1330</v>
      </c>
      <c r="M126" s="56" t="s">
        <v>253</v>
      </c>
      <c r="N126" s="56" t="s">
        <v>266</v>
      </c>
      <c r="O126" s="56" t="s">
        <v>283</v>
      </c>
      <c r="P126" s="56" t="s">
        <v>310</v>
      </c>
      <c r="Q126" s="56" t="s">
        <v>332</v>
      </c>
      <c r="R126" s="56" t="s">
        <v>437</v>
      </c>
    </row>
    <row r="127" spans="1:18" ht="14">
      <c r="F127" s="106" t="s">
        <v>1069</v>
      </c>
      <c r="G127" s="56" t="s">
        <v>1331</v>
      </c>
      <c r="H127" s="56" t="s">
        <v>1332</v>
      </c>
      <c r="I127" s="56" t="s">
        <v>1333</v>
      </c>
      <c r="J127" s="56" t="s">
        <v>1334</v>
      </c>
      <c r="K127" s="56" t="s">
        <v>1335</v>
      </c>
      <c r="L127" s="56" t="s">
        <v>1336</v>
      </c>
      <c r="M127" s="56" t="s">
        <v>256</v>
      </c>
      <c r="N127" s="56" t="s">
        <v>267</v>
      </c>
      <c r="O127" s="56" t="s">
        <v>284</v>
      </c>
      <c r="P127" s="56" t="s">
        <v>311</v>
      </c>
      <c r="Q127" s="56" t="s">
        <v>333</v>
      </c>
      <c r="R127" s="56" t="s">
        <v>438</v>
      </c>
    </row>
    <row r="128" spans="1:18" ht="14">
      <c r="F128" s="106" t="s">
        <v>560</v>
      </c>
      <c r="G128" s="56" t="s">
        <v>1337</v>
      </c>
      <c r="H128" s="56" t="s">
        <v>1338</v>
      </c>
      <c r="I128" s="56" t="s">
        <v>1339</v>
      </c>
      <c r="J128" s="56" t="s">
        <v>1340</v>
      </c>
      <c r="K128" s="56" t="s">
        <v>1341</v>
      </c>
      <c r="L128" s="56" t="s">
        <v>1342</v>
      </c>
      <c r="M128" s="56" t="s">
        <v>257</v>
      </c>
      <c r="N128" s="56" t="s">
        <v>271</v>
      </c>
      <c r="O128" s="56" t="s">
        <v>286</v>
      </c>
      <c r="P128" s="56" t="s">
        <v>315</v>
      </c>
      <c r="Q128" s="56" t="s">
        <v>343</v>
      </c>
      <c r="R128" s="56" t="s">
        <v>439</v>
      </c>
    </row>
    <row r="129" spans="1:18" ht="14">
      <c r="F129" s="106" t="s">
        <v>82</v>
      </c>
      <c r="G129" s="56" t="s">
        <v>1343</v>
      </c>
      <c r="H129" s="56" t="s">
        <v>1344</v>
      </c>
      <c r="I129" s="56" t="s">
        <v>1345</v>
      </c>
      <c r="J129" s="56" t="s">
        <v>1346</v>
      </c>
      <c r="K129" s="56" t="s">
        <v>1347</v>
      </c>
      <c r="L129" s="56" t="s">
        <v>1348</v>
      </c>
      <c r="M129" s="56" t="s">
        <v>258</v>
      </c>
      <c r="N129" s="56" t="s">
        <v>274</v>
      </c>
      <c r="O129" s="56" t="s">
        <v>287</v>
      </c>
      <c r="P129" s="56" t="s">
        <v>316</v>
      </c>
      <c r="Q129" s="56" t="s">
        <v>344</v>
      </c>
      <c r="R129" s="56" t="s">
        <v>440</v>
      </c>
    </row>
    <row r="130" spans="1:18" ht="14">
      <c r="F130" s="106" t="s">
        <v>1072</v>
      </c>
      <c r="G130" s="56" t="s">
        <v>1349</v>
      </c>
      <c r="H130" s="56" t="s">
        <v>1350</v>
      </c>
      <c r="I130" s="56" t="s">
        <v>1351</v>
      </c>
      <c r="J130" s="56" t="s">
        <v>1352</v>
      </c>
      <c r="K130" s="56" t="s">
        <v>1353</v>
      </c>
      <c r="L130" s="56" t="s">
        <v>1354</v>
      </c>
      <c r="M130" s="56" t="s">
        <v>259</v>
      </c>
      <c r="N130" s="56" t="s">
        <v>276</v>
      </c>
      <c r="O130" s="56" t="s">
        <v>289</v>
      </c>
      <c r="P130" s="56" t="s">
        <v>317</v>
      </c>
      <c r="Q130" s="56" t="s">
        <v>346</v>
      </c>
      <c r="R130" s="56" t="s">
        <v>1091</v>
      </c>
    </row>
    <row r="131" spans="1:18" ht="14">
      <c r="F131" s="106" t="s">
        <v>1074</v>
      </c>
      <c r="G131" s="56" t="s">
        <v>1355</v>
      </c>
      <c r="H131" s="56" t="s">
        <v>1356</v>
      </c>
      <c r="I131" s="56" t="s">
        <v>1357</v>
      </c>
      <c r="J131" s="56" t="s">
        <v>1358</v>
      </c>
      <c r="K131" s="56" t="s">
        <v>1359</v>
      </c>
      <c r="L131" s="56" t="s">
        <v>1360</v>
      </c>
      <c r="M131" s="56" t="s">
        <v>260</v>
      </c>
      <c r="N131" s="56" t="s">
        <v>277</v>
      </c>
      <c r="O131" s="56" t="s">
        <v>290</v>
      </c>
      <c r="P131" s="56" t="s">
        <v>318</v>
      </c>
      <c r="Q131" s="56" t="s">
        <v>347</v>
      </c>
      <c r="R131" s="56" t="s">
        <v>1361</v>
      </c>
    </row>
    <row r="132" spans="1:18" ht="14">
      <c r="F132" s="106" t="s">
        <v>1076</v>
      </c>
      <c r="G132" s="56" t="s">
        <v>1362</v>
      </c>
      <c r="H132" s="56" t="s">
        <v>1363</v>
      </c>
      <c r="I132" s="56" t="s">
        <v>1364</v>
      </c>
      <c r="J132" s="56" t="s">
        <v>1365</v>
      </c>
      <c r="K132" s="56" t="s">
        <v>1366</v>
      </c>
      <c r="L132" s="56" t="s">
        <v>1367</v>
      </c>
      <c r="M132" s="56" t="s">
        <v>262</v>
      </c>
      <c r="N132" s="56" t="s">
        <v>281</v>
      </c>
      <c r="O132" s="56" t="s">
        <v>291</v>
      </c>
      <c r="P132" s="56" t="s">
        <v>319</v>
      </c>
      <c r="Q132" s="56" t="s">
        <v>349</v>
      </c>
      <c r="R132" s="56" t="s">
        <v>1361</v>
      </c>
    </row>
    <row r="133" spans="1:18" ht="13">
      <c r="A133" s="88" t="s">
        <v>1084</v>
      </c>
      <c r="B133" s="88" t="s">
        <v>1085</v>
      </c>
      <c r="C133" s="88" t="s">
        <v>1086</v>
      </c>
      <c r="D133" s="88" t="s">
        <v>1087</v>
      </c>
      <c r="E133" s="88" t="s">
        <v>1088</v>
      </c>
      <c r="F133" s="104"/>
      <c r="G133" s="105">
        <v>1</v>
      </c>
      <c r="H133" s="105">
        <v>2</v>
      </c>
      <c r="I133" s="106">
        <v>3</v>
      </c>
      <c r="J133" s="106">
        <v>4</v>
      </c>
      <c r="K133" s="105">
        <v>5</v>
      </c>
      <c r="L133" s="105">
        <v>6</v>
      </c>
      <c r="M133" s="105">
        <v>7</v>
      </c>
      <c r="N133" s="105">
        <v>8</v>
      </c>
      <c r="O133" s="106">
        <v>9</v>
      </c>
      <c r="P133" s="106">
        <v>10</v>
      </c>
      <c r="Q133" s="106">
        <v>11</v>
      </c>
      <c r="R133" s="106">
        <v>12</v>
      </c>
    </row>
    <row r="134" spans="1:18" ht="14">
      <c r="A134" s="94">
        <v>44231</v>
      </c>
      <c r="B134" s="107" t="s">
        <v>1368</v>
      </c>
      <c r="C134" s="26" t="s">
        <v>1089</v>
      </c>
      <c r="D134" s="95">
        <v>300</v>
      </c>
      <c r="E134" s="95">
        <v>75</v>
      </c>
      <c r="F134" s="106" t="s">
        <v>20</v>
      </c>
      <c r="G134" s="56">
        <v>73693914</v>
      </c>
      <c r="H134" s="56">
        <v>73753178</v>
      </c>
      <c r="I134" s="56">
        <v>73814150</v>
      </c>
      <c r="J134" s="56">
        <v>73833661</v>
      </c>
      <c r="K134" s="56" t="s">
        <v>525</v>
      </c>
      <c r="L134" s="56" t="s">
        <v>533</v>
      </c>
      <c r="M134" s="56" t="s">
        <v>541</v>
      </c>
      <c r="N134" s="56" t="s">
        <v>549</v>
      </c>
      <c r="O134" s="123" t="s">
        <v>1369</v>
      </c>
      <c r="P134" s="123" t="s">
        <v>1370</v>
      </c>
      <c r="Q134" s="123" t="s">
        <v>1371</v>
      </c>
      <c r="R134" s="176" t="s">
        <v>1372</v>
      </c>
    </row>
    <row r="135" spans="1:18" ht="14">
      <c r="A135" s="77" t="s">
        <v>1373</v>
      </c>
      <c r="F135" s="106" t="s">
        <v>17</v>
      </c>
      <c r="G135" s="56">
        <v>73695830</v>
      </c>
      <c r="H135" s="56">
        <v>73858138</v>
      </c>
      <c r="I135" s="56">
        <v>73789164</v>
      </c>
      <c r="J135" s="56">
        <v>73818691</v>
      </c>
      <c r="K135" s="56" t="s">
        <v>526</v>
      </c>
      <c r="L135" s="56" t="s">
        <v>534</v>
      </c>
      <c r="M135" s="56" t="s">
        <v>542</v>
      </c>
      <c r="N135" s="56" t="s">
        <v>550</v>
      </c>
      <c r="O135" s="123" t="s">
        <v>1374</v>
      </c>
      <c r="P135" s="123" t="s">
        <v>1375</v>
      </c>
      <c r="Q135" s="123" t="s">
        <v>1376</v>
      </c>
      <c r="R135" s="123" t="s">
        <v>1377</v>
      </c>
    </row>
    <row r="136" spans="1:18" ht="14">
      <c r="A136" s="77" t="s">
        <v>1378</v>
      </c>
      <c r="C136" s="77" t="s">
        <v>1379</v>
      </c>
      <c r="F136" s="106" t="s">
        <v>1069</v>
      </c>
      <c r="G136" s="56">
        <v>73688783</v>
      </c>
      <c r="H136" s="56">
        <v>73896965</v>
      </c>
      <c r="I136" s="56">
        <v>73672227</v>
      </c>
      <c r="J136" s="56" t="s">
        <v>1073</v>
      </c>
      <c r="K136" s="56" t="s">
        <v>527</v>
      </c>
      <c r="L136" s="56" t="s">
        <v>535</v>
      </c>
      <c r="M136" s="56" t="s">
        <v>543</v>
      </c>
      <c r="N136" s="56" t="s">
        <v>551</v>
      </c>
      <c r="O136" s="123" t="s">
        <v>1380</v>
      </c>
      <c r="P136" s="123" t="s">
        <v>1381</v>
      </c>
      <c r="Q136" s="123" t="s">
        <v>1382</v>
      </c>
      <c r="R136" s="56" t="s">
        <v>1073</v>
      </c>
    </row>
    <row r="137" spans="1:18" ht="14">
      <c r="A137" s="77" t="s">
        <v>1383</v>
      </c>
      <c r="F137" s="106" t="s">
        <v>560</v>
      </c>
      <c r="G137" s="56">
        <v>73695822</v>
      </c>
      <c r="H137" s="56">
        <v>73912854</v>
      </c>
      <c r="I137" s="56">
        <v>73692791</v>
      </c>
      <c r="J137" s="56" t="s">
        <v>519</v>
      </c>
      <c r="K137" s="56" t="s">
        <v>1384</v>
      </c>
      <c r="L137" s="56" t="s">
        <v>536</v>
      </c>
      <c r="M137" s="56" t="s">
        <v>544</v>
      </c>
      <c r="N137" s="56" t="s">
        <v>552</v>
      </c>
      <c r="O137" s="123" t="s">
        <v>1385</v>
      </c>
      <c r="P137" s="123" t="s">
        <v>1386</v>
      </c>
      <c r="Q137" s="123" t="s">
        <v>1387</v>
      </c>
      <c r="R137" s="56" t="s">
        <v>528</v>
      </c>
    </row>
    <row r="138" spans="1:18" ht="14">
      <c r="A138" s="77" t="s">
        <v>1388</v>
      </c>
      <c r="F138" s="106" t="s">
        <v>82</v>
      </c>
      <c r="G138" s="56">
        <v>73719393</v>
      </c>
      <c r="H138" s="56">
        <v>73859660</v>
      </c>
      <c r="I138" s="56">
        <v>73692860</v>
      </c>
      <c r="J138" s="56" t="s">
        <v>1073</v>
      </c>
      <c r="K138" s="56" t="s">
        <v>529</v>
      </c>
      <c r="L138" s="56" t="s">
        <v>537</v>
      </c>
      <c r="M138" s="56" t="s">
        <v>545</v>
      </c>
      <c r="N138" s="56" t="s">
        <v>553</v>
      </c>
      <c r="O138" s="123" t="s">
        <v>1389</v>
      </c>
      <c r="P138" s="123" t="s">
        <v>1390</v>
      </c>
      <c r="Q138" s="123" t="s">
        <v>1391</v>
      </c>
      <c r="R138" s="56" t="s">
        <v>1073</v>
      </c>
    </row>
    <row r="139" spans="1:18" ht="14">
      <c r="A139" s="77" t="s">
        <v>1392</v>
      </c>
      <c r="F139" s="106" t="s">
        <v>1072</v>
      </c>
      <c r="G139" s="56">
        <v>73727079</v>
      </c>
      <c r="H139" s="56">
        <v>73814200</v>
      </c>
      <c r="I139" s="56">
        <v>73588493</v>
      </c>
      <c r="J139" s="175">
        <v>947163387</v>
      </c>
      <c r="K139" s="56" t="s">
        <v>530</v>
      </c>
      <c r="L139" s="56" t="s">
        <v>538</v>
      </c>
      <c r="M139" s="56" t="s">
        <v>546</v>
      </c>
      <c r="N139" s="56" t="s">
        <v>1073</v>
      </c>
      <c r="O139" s="123" t="s">
        <v>1393</v>
      </c>
      <c r="P139" s="123" t="s">
        <v>1394</v>
      </c>
      <c r="Q139" s="123" t="s">
        <v>1395</v>
      </c>
      <c r="R139" s="56" t="s">
        <v>1091</v>
      </c>
    </row>
    <row r="140" spans="1:18" ht="14">
      <c r="A140" s="77" t="s">
        <v>1396</v>
      </c>
      <c r="F140" s="106" t="s">
        <v>1074</v>
      </c>
      <c r="G140" s="56">
        <v>73717735</v>
      </c>
      <c r="H140" s="56">
        <v>73814239</v>
      </c>
      <c r="I140" s="56">
        <v>73714814</v>
      </c>
      <c r="J140" s="175" t="s">
        <v>1073</v>
      </c>
      <c r="K140" s="56" t="s">
        <v>531</v>
      </c>
      <c r="L140" s="56" t="s">
        <v>539</v>
      </c>
      <c r="M140" s="56" t="s">
        <v>547</v>
      </c>
      <c r="N140" s="56" t="s">
        <v>522</v>
      </c>
      <c r="O140" s="123" t="s">
        <v>1397</v>
      </c>
      <c r="P140" s="123" t="s">
        <v>1398</v>
      </c>
      <c r="Q140" s="123" t="s">
        <v>1399</v>
      </c>
      <c r="R140" s="56" t="s">
        <v>1077</v>
      </c>
    </row>
    <row r="141" spans="1:18" ht="14">
      <c r="A141" s="77" t="s">
        <v>1400</v>
      </c>
      <c r="F141" s="106" t="s">
        <v>1076</v>
      </c>
      <c r="G141" s="56">
        <v>73751968</v>
      </c>
      <c r="H141" s="56">
        <v>73791899</v>
      </c>
      <c r="I141" s="56">
        <v>73544616</v>
      </c>
      <c r="J141" s="56" t="s">
        <v>524</v>
      </c>
      <c r="K141" s="56" t="s">
        <v>532</v>
      </c>
      <c r="L141" s="56" t="s">
        <v>540</v>
      </c>
      <c r="M141" s="56" t="s">
        <v>548</v>
      </c>
      <c r="N141" s="56" t="s">
        <v>1073</v>
      </c>
      <c r="O141" s="123" t="s">
        <v>1401</v>
      </c>
      <c r="P141" s="123" t="s">
        <v>1402</v>
      </c>
      <c r="Q141" s="123" t="s">
        <v>1403</v>
      </c>
      <c r="R141" s="56" t="s">
        <v>1077</v>
      </c>
    </row>
    <row r="142" spans="1:18" ht="13">
      <c r="A142" s="88" t="s">
        <v>1084</v>
      </c>
      <c r="B142" s="88" t="s">
        <v>1085</v>
      </c>
      <c r="C142" s="88" t="s">
        <v>1086</v>
      </c>
      <c r="D142" s="88" t="s">
        <v>1087</v>
      </c>
      <c r="E142" s="88" t="s">
        <v>1088</v>
      </c>
      <c r="F142" s="104"/>
      <c r="G142" s="105">
        <v>1</v>
      </c>
      <c r="H142" s="105">
        <v>2</v>
      </c>
      <c r="I142" s="106">
        <v>3</v>
      </c>
      <c r="J142" s="106">
        <v>4</v>
      </c>
      <c r="K142" s="105">
        <v>5</v>
      </c>
      <c r="L142" s="105">
        <v>6</v>
      </c>
      <c r="M142" s="105">
        <v>7</v>
      </c>
      <c r="N142" s="105">
        <v>8</v>
      </c>
      <c r="O142" s="106">
        <v>9</v>
      </c>
      <c r="P142" s="106">
        <v>10</v>
      </c>
      <c r="Q142" s="106">
        <v>11</v>
      </c>
      <c r="R142" s="106">
        <v>12</v>
      </c>
    </row>
    <row r="143" spans="1:18" ht="14">
      <c r="A143" s="94">
        <v>44235</v>
      </c>
      <c r="B143" s="107" t="s">
        <v>1404</v>
      </c>
      <c r="C143" s="26" t="s">
        <v>1089</v>
      </c>
      <c r="D143" s="95">
        <v>300</v>
      </c>
      <c r="E143" s="95">
        <v>75</v>
      </c>
      <c r="F143" s="106" t="s">
        <v>20</v>
      </c>
      <c r="G143" s="56" t="s">
        <v>554</v>
      </c>
      <c r="H143" s="56">
        <v>990174001</v>
      </c>
      <c r="I143" s="123" t="s">
        <v>1405</v>
      </c>
      <c r="J143" s="123" t="s">
        <v>1406</v>
      </c>
      <c r="K143" s="123" t="s">
        <v>1407</v>
      </c>
      <c r="L143" s="56">
        <v>104489152</v>
      </c>
      <c r="M143" s="121"/>
      <c r="N143" s="45" t="s">
        <v>561</v>
      </c>
      <c r="O143" s="45" t="s">
        <v>569</v>
      </c>
      <c r="P143" s="45" t="s">
        <v>577</v>
      </c>
      <c r="Q143" s="45" t="s">
        <v>585</v>
      </c>
      <c r="R143" s="132"/>
    </row>
    <row r="144" spans="1:18" ht="14">
      <c r="F144" s="106" t="s">
        <v>17</v>
      </c>
      <c r="G144" s="56" t="s">
        <v>1073</v>
      </c>
      <c r="H144" s="177" t="s">
        <v>555</v>
      </c>
      <c r="I144" s="123" t="s">
        <v>1408</v>
      </c>
      <c r="J144" s="123" t="s">
        <v>1409</v>
      </c>
      <c r="K144" s="56" t="s">
        <v>1073</v>
      </c>
      <c r="L144" s="56">
        <v>104522517</v>
      </c>
      <c r="M144" s="136"/>
      <c r="N144" s="45" t="s">
        <v>562</v>
      </c>
      <c r="O144" s="45" t="s">
        <v>570</v>
      </c>
      <c r="P144" s="45" t="s">
        <v>578</v>
      </c>
      <c r="Q144" s="45" t="s">
        <v>586</v>
      </c>
      <c r="R144" s="136"/>
    </row>
    <row r="145" spans="1:18" ht="14">
      <c r="A145" s="77" t="s">
        <v>1410</v>
      </c>
      <c r="F145" s="106" t="s">
        <v>1069</v>
      </c>
      <c r="G145" s="56">
        <v>990002001</v>
      </c>
      <c r="H145" s="177" t="s">
        <v>556</v>
      </c>
      <c r="I145" s="123" t="s">
        <v>1411</v>
      </c>
      <c r="J145" s="123" t="s">
        <v>1412</v>
      </c>
      <c r="K145" s="56">
        <v>104488287</v>
      </c>
      <c r="L145" s="56">
        <v>104253112</v>
      </c>
      <c r="M145" s="136"/>
      <c r="N145" s="45" t="s">
        <v>563</v>
      </c>
      <c r="O145" s="45" t="s">
        <v>571</v>
      </c>
      <c r="P145" s="45" t="s">
        <v>579</v>
      </c>
      <c r="Q145" s="45" t="s">
        <v>587</v>
      </c>
      <c r="R145" s="136"/>
    </row>
    <row r="146" spans="1:18" ht="14">
      <c r="A146" s="77" t="s">
        <v>1413</v>
      </c>
      <c r="F146" s="106" t="s">
        <v>560</v>
      </c>
      <c r="G146" s="56">
        <v>990020001</v>
      </c>
      <c r="H146" s="177" t="s">
        <v>557</v>
      </c>
      <c r="I146" s="123" t="s">
        <v>1414</v>
      </c>
      <c r="J146" s="123" t="s">
        <v>1415</v>
      </c>
      <c r="K146" s="56">
        <v>104522198</v>
      </c>
      <c r="L146" s="56">
        <v>104304503</v>
      </c>
      <c r="M146" s="136"/>
      <c r="N146" s="45" t="s">
        <v>564</v>
      </c>
      <c r="O146" s="45" t="s">
        <v>572</v>
      </c>
      <c r="P146" s="45" t="s">
        <v>580</v>
      </c>
      <c r="Q146" s="45" t="s">
        <v>588</v>
      </c>
      <c r="R146" s="136"/>
    </row>
    <row r="147" spans="1:18" ht="14">
      <c r="A147" s="77" t="s">
        <v>1416</v>
      </c>
      <c r="F147" s="106" t="s">
        <v>82</v>
      </c>
      <c r="G147" s="56">
        <v>990056001</v>
      </c>
      <c r="H147" s="56" t="s">
        <v>1073</v>
      </c>
      <c r="I147" s="123" t="s">
        <v>1417</v>
      </c>
      <c r="J147" s="123" t="s">
        <v>1418</v>
      </c>
      <c r="K147" s="56">
        <v>104299752</v>
      </c>
      <c r="L147" s="56">
        <v>104428075</v>
      </c>
      <c r="M147" s="136"/>
      <c r="N147" s="45" t="s">
        <v>565</v>
      </c>
      <c r="O147" s="45" t="s">
        <v>573</v>
      </c>
      <c r="P147" s="45" t="s">
        <v>581</v>
      </c>
      <c r="Q147" s="45" t="s">
        <v>589</v>
      </c>
      <c r="R147" s="136"/>
    </row>
    <row r="148" spans="1:18" ht="14">
      <c r="A148" s="77" t="s">
        <v>1419</v>
      </c>
      <c r="F148" s="106" t="s">
        <v>1072</v>
      </c>
      <c r="G148" s="56">
        <v>990058001</v>
      </c>
      <c r="H148" s="123" t="s">
        <v>1420</v>
      </c>
      <c r="I148" s="123" t="s">
        <v>1421</v>
      </c>
      <c r="J148" s="123" t="s">
        <v>1422</v>
      </c>
      <c r="K148" s="56">
        <v>104372392</v>
      </c>
      <c r="L148" s="56">
        <v>104485206</v>
      </c>
      <c r="M148" s="136"/>
      <c r="N148" s="45" t="s">
        <v>566</v>
      </c>
      <c r="O148" s="45" t="s">
        <v>574</v>
      </c>
      <c r="P148" s="45" t="s">
        <v>582</v>
      </c>
      <c r="Q148" s="45" t="s">
        <v>590</v>
      </c>
      <c r="R148" s="56" t="s">
        <v>1091</v>
      </c>
    </row>
    <row r="149" spans="1:18" ht="14">
      <c r="A149" s="77" t="s">
        <v>1423</v>
      </c>
      <c r="F149" s="106" t="s">
        <v>1074</v>
      </c>
      <c r="G149" s="56">
        <v>990070001</v>
      </c>
      <c r="H149" s="123" t="s">
        <v>1424</v>
      </c>
      <c r="I149" s="123" t="s">
        <v>1425</v>
      </c>
      <c r="J149" s="123" t="s">
        <v>1426</v>
      </c>
      <c r="K149" s="56">
        <v>104396389</v>
      </c>
      <c r="L149" s="56" t="s">
        <v>1073</v>
      </c>
      <c r="M149" s="136"/>
      <c r="N149" s="45" t="s">
        <v>567</v>
      </c>
      <c r="O149" s="45" t="s">
        <v>575</v>
      </c>
      <c r="P149" s="45" t="s">
        <v>583</v>
      </c>
      <c r="Q149" s="45" t="s">
        <v>591</v>
      </c>
      <c r="R149" s="56" t="s">
        <v>1077</v>
      </c>
    </row>
    <row r="150" spans="1:18" ht="14">
      <c r="A150" s="77" t="s">
        <v>1427</v>
      </c>
      <c r="F150" s="106" t="s">
        <v>1076</v>
      </c>
      <c r="G150" s="56">
        <v>990104001</v>
      </c>
      <c r="H150" s="123" t="s">
        <v>1428</v>
      </c>
      <c r="I150" s="123" t="s">
        <v>1429</v>
      </c>
      <c r="J150" s="123" t="s">
        <v>1430</v>
      </c>
      <c r="K150" s="56">
        <v>104480327</v>
      </c>
      <c r="L150" s="136"/>
      <c r="M150" s="136"/>
      <c r="N150" s="45" t="s">
        <v>568</v>
      </c>
      <c r="O150" s="45" t="s">
        <v>576</v>
      </c>
      <c r="P150" s="45" t="s">
        <v>584</v>
      </c>
      <c r="Q150" s="45" t="s">
        <v>592</v>
      </c>
      <c r="R150" s="56" t="s">
        <v>1077</v>
      </c>
    </row>
    <row r="151" spans="1:18" ht="13">
      <c r="A151" s="88" t="s">
        <v>1084</v>
      </c>
      <c r="B151" s="88" t="s">
        <v>1085</v>
      </c>
      <c r="C151" s="88" t="s">
        <v>1086</v>
      </c>
      <c r="D151" s="88" t="s">
        <v>1087</v>
      </c>
      <c r="E151" s="88" t="s">
        <v>1088</v>
      </c>
      <c r="F151" s="104"/>
      <c r="G151" s="105">
        <v>1</v>
      </c>
      <c r="H151" s="105">
        <v>2</v>
      </c>
      <c r="I151" s="106">
        <v>3</v>
      </c>
      <c r="J151" s="106">
        <v>4</v>
      </c>
      <c r="K151" s="105">
        <v>5</v>
      </c>
      <c r="L151" s="105">
        <v>6</v>
      </c>
      <c r="M151" s="105">
        <v>7</v>
      </c>
      <c r="N151" s="105">
        <v>8</v>
      </c>
      <c r="O151" s="106">
        <v>9</v>
      </c>
      <c r="P151" s="106">
        <v>10</v>
      </c>
      <c r="Q151" s="106">
        <v>11</v>
      </c>
      <c r="R151" s="106">
        <v>12</v>
      </c>
    </row>
    <row r="152" spans="1:18" ht="14">
      <c r="A152" s="94">
        <v>44238</v>
      </c>
      <c r="B152" s="107" t="s">
        <v>1431</v>
      </c>
      <c r="C152" s="26" t="s">
        <v>1089</v>
      </c>
      <c r="D152" s="95">
        <v>300</v>
      </c>
      <c r="E152" s="95">
        <v>75</v>
      </c>
      <c r="F152" s="106" t="s">
        <v>20</v>
      </c>
      <c r="G152" s="56">
        <v>73858870</v>
      </c>
      <c r="H152" s="56">
        <v>74000266</v>
      </c>
      <c r="I152" s="56" t="s">
        <v>598</v>
      </c>
      <c r="J152" s="136"/>
      <c r="K152" s="56" t="s">
        <v>599</v>
      </c>
      <c r="L152" s="56" t="s">
        <v>607</v>
      </c>
      <c r="M152" s="56" t="s">
        <v>615</v>
      </c>
      <c r="N152" s="56" t="s">
        <v>623</v>
      </c>
      <c r="O152" s="136"/>
      <c r="P152" s="136"/>
      <c r="Q152" s="136"/>
      <c r="R152" s="131"/>
    </row>
    <row r="153" spans="1:18" ht="14">
      <c r="F153" s="106" t="s">
        <v>17</v>
      </c>
      <c r="G153" s="56">
        <v>73912076</v>
      </c>
      <c r="H153" s="56">
        <v>74027708</v>
      </c>
      <c r="I153" s="56" t="s">
        <v>1073</v>
      </c>
      <c r="J153" s="136"/>
      <c r="K153" s="56" t="s">
        <v>600</v>
      </c>
      <c r="L153" s="56" t="s">
        <v>608</v>
      </c>
      <c r="M153" s="56" t="s">
        <v>616</v>
      </c>
      <c r="N153" s="56" t="s">
        <v>1073</v>
      </c>
      <c r="O153" s="136"/>
      <c r="P153" s="136"/>
      <c r="Q153" s="136"/>
      <c r="R153" s="136"/>
    </row>
    <row r="154" spans="1:18" ht="14">
      <c r="A154" s="77" t="s">
        <v>1432</v>
      </c>
      <c r="F154" s="106" t="s">
        <v>1069</v>
      </c>
      <c r="G154" s="56">
        <v>73975139</v>
      </c>
      <c r="H154" s="56">
        <v>74027470</v>
      </c>
      <c r="I154" s="56">
        <v>402376492</v>
      </c>
      <c r="J154" s="136"/>
      <c r="K154" s="56" t="s">
        <v>601</v>
      </c>
      <c r="L154" s="56" t="s">
        <v>609</v>
      </c>
      <c r="M154" s="56" t="s">
        <v>617</v>
      </c>
      <c r="N154" s="136"/>
      <c r="O154" s="136"/>
      <c r="P154" s="136"/>
      <c r="Q154" s="136"/>
      <c r="R154" s="136"/>
    </row>
    <row r="155" spans="1:18" ht="14">
      <c r="A155" s="77" t="s">
        <v>1433</v>
      </c>
      <c r="F155" s="106" t="s">
        <v>560</v>
      </c>
      <c r="G155" s="56">
        <v>73992816</v>
      </c>
      <c r="H155" s="56">
        <v>74066868</v>
      </c>
      <c r="I155" s="56" t="s">
        <v>1073</v>
      </c>
      <c r="J155" s="136"/>
      <c r="K155" s="56" t="s">
        <v>602</v>
      </c>
      <c r="L155" s="56" t="s">
        <v>610</v>
      </c>
      <c r="M155" s="56" t="s">
        <v>618</v>
      </c>
      <c r="N155" s="136"/>
      <c r="O155" s="136"/>
      <c r="P155" s="136"/>
      <c r="Q155" s="136"/>
      <c r="R155" s="136"/>
    </row>
    <row r="156" spans="1:18" ht="14">
      <c r="A156" s="77" t="s">
        <v>1434</v>
      </c>
      <c r="F156" s="106" t="s">
        <v>82</v>
      </c>
      <c r="G156" s="56">
        <v>74007925</v>
      </c>
      <c r="H156" s="56" t="s">
        <v>1073</v>
      </c>
      <c r="I156" s="136"/>
      <c r="J156" s="136"/>
      <c r="K156" s="56" t="s">
        <v>603</v>
      </c>
      <c r="L156" s="56" t="s">
        <v>611</v>
      </c>
      <c r="M156" s="56" t="s">
        <v>619</v>
      </c>
      <c r="N156" s="136"/>
      <c r="O156" s="136"/>
      <c r="P156" s="136"/>
      <c r="Q156" s="136"/>
      <c r="R156" s="136"/>
    </row>
    <row r="157" spans="1:18" ht="14">
      <c r="A157" s="77" t="s">
        <v>1435</v>
      </c>
      <c r="F157" s="106" t="s">
        <v>1072</v>
      </c>
      <c r="G157" s="56">
        <v>74012977</v>
      </c>
      <c r="H157" s="56" t="s">
        <v>595</v>
      </c>
      <c r="I157" s="136"/>
      <c r="J157" s="136"/>
      <c r="K157" s="56" t="s">
        <v>604</v>
      </c>
      <c r="L157" s="56" t="s">
        <v>612</v>
      </c>
      <c r="M157" s="56" t="s">
        <v>620</v>
      </c>
      <c r="N157" s="136"/>
      <c r="O157" s="136"/>
      <c r="P157" s="136"/>
      <c r="Q157" s="136"/>
      <c r="R157" s="56" t="s">
        <v>1091</v>
      </c>
    </row>
    <row r="158" spans="1:18" ht="14">
      <c r="A158" s="77" t="s">
        <v>1436</v>
      </c>
      <c r="F158" s="106" t="s">
        <v>1074</v>
      </c>
      <c r="G158" s="56">
        <v>73997176</v>
      </c>
      <c r="H158" s="56" t="s">
        <v>596</v>
      </c>
      <c r="I158" s="136"/>
      <c r="J158" s="136"/>
      <c r="K158" s="56" t="s">
        <v>605</v>
      </c>
      <c r="L158" s="56" t="s">
        <v>613</v>
      </c>
      <c r="M158" s="56" t="s">
        <v>621</v>
      </c>
      <c r="N158" s="136"/>
      <c r="O158" s="136"/>
      <c r="P158" s="136"/>
      <c r="Q158" s="136"/>
      <c r="R158" s="56" t="s">
        <v>1077</v>
      </c>
    </row>
    <row r="159" spans="1:18" ht="14">
      <c r="F159" s="106" t="s">
        <v>1076</v>
      </c>
      <c r="G159" s="56">
        <v>74004910</v>
      </c>
      <c r="H159" s="56" t="s">
        <v>597</v>
      </c>
      <c r="I159" s="136"/>
      <c r="J159" s="136"/>
      <c r="K159" s="56" t="s">
        <v>606</v>
      </c>
      <c r="L159" s="56" t="s">
        <v>614</v>
      </c>
      <c r="M159" s="56" t="s">
        <v>622</v>
      </c>
      <c r="N159" s="136"/>
      <c r="O159" s="136"/>
      <c r="P159" s="136"/>
      <c r="Q159" s="136"/>
      <c r="R159" s="56" t="s">
        <v>1077</v>
      </c>
    </row>
    <row r="160" spans="1:18" ht="13">
      <c r="A160" s="88" t="s">
        <v>1084</v>
      </c>
      <c r="B160" s="88" t="s">
        <v>1085</v>
      </c>
      <c r="C160" s="88" t="s">
        <v>1086</v>
      </c>
      <c r="D160" s="88" t="s">
        <v>1087</v>
      </c>
      <c r="E160" s="88" t="s">
        <v>1088</v>
      </c>
      <c r="F160" s="104"/>
      <c r="G160" s="105">
        <v>1</v>
      </c>
      <c r="H160" s="105">
        <v>2</v>
      </c>
      <c r="I160" s="106">
        <v>3</v>
      </c>
      <c r="J160" s="106">
        <v>4</v>
      </c>
      <c r="K160" s="105">
        <v>5</v>
      </c>
      <c r="L160" s="105">
        <v>6</v>
      </c>
      <c r="M160" s="105">
        <v>7</v>
      </c>
      <c r="N160" s="105">
        <v>8</v>
      </c>
      <c r="O160" s="106">
        <v>9</v>
      </c>
      <c r="P160" s="106">
        <v>10</v>
      </c>
      <c r="Q160" s="106">
        <v>11</v>
      </c>
      <c r="R160" s="106">
        <v>12</v>
      </c>
    </row>
    <row r="161" spans="1:18" ht="14">
      <c r="A161" s="94">
        <v>44243</v>
      </c>
      <c r="B161" s="107" t="s">
        <v>1437</v>
      </c>
      <c r="C161" s="26" t="s">
        <v>1089</v>
      </c>
      <c r="D161" s="95">
        <v>300</v>
      </c>
      <c r="E161" s="95">
        <v>75</v>
      </c>
      <c r="F161" s="106" t="s">
        <v>20</v>
      </c>
      <c r="G161" s="56">
        <v>74004974</v>
      </c>
      <c r="H161" s="56">
        <v>74148533</v>
      </c>
      <c r="I161" s="56">
        <v>74204704</v>
      </c>
      <c r="J161" s="56">
        <v>74269013</v>
      </c>
      <c r="K161" s="56">
        <v>74171219</v>
      </c>
      <c r="L161" s="56">
        <v>74192856</v>
      </c>
      <c r="M161" s="178" t="s">
        <v>627</v>
      </c>
      <c r="N161" s="56">
        <v>991633001</v>
      </c>
      <c r="O161" s="136"/>
      <c r="P161" s="136"/>
      <c r="Q161" s="136"/>
      <c r="R161" s="136"/>
    </row>
    <row r="162" spans="1:18" ht="14">
      <c r="F162" s="106" t="s">
        <v>17</v>
      </c>
      <c r="G162" s="56">
        <v>73997197</v>
      </c>
      <c r="H162" s="56">
        <v>74151526</v>
      </c>
      <c r="I162" s="56">
        <v>74204821</v>
      </c>
      <c r="J162" s="56" t="s">
        <v>1073</v>
      </c>
      <c r="K162" s="56">
        <v>74173967</v>
      </c>
      <c r="L162" s="56">
        <v>73976339</v>
      </c>
      <c r="M162" s="178" t="s">
        <v>628</v>
      </c>
      <c r="N162" s="56">
        <v>991247001</v>
      </c>
      <c r="O162" s="136"/>
      <c r="P162" s="136"/>
      <c r="Q162" s="136"/>
      <c r="R162" s="136"/>
    </row>
    <row r="163" spans="1:18" ht="14">
      <c r="A163" s="77" t="s">
        <v>1438</v>
      </c>
      <c r="F163" s="106" t="s">
        <v>1069</v>
      </c>
      <c r="G163" s="56">
        <v>73999877</v>
      </c>
      <c r="H163" s="56">
        <v>74180806</v>
      </c>
      <c r="I163" s="56">
        <v>74137431</v>
      </c>
      <c r="J163" s="56">
        <v>74154008</v>
      </c>
      <c r="K163" s="56">
        <v>74172994</v>
      </c>
      <c r="L163" s="56">
        <v>74027446</v>
      </c>
      <c r="M163" s="178" t="s">
        <v>629</v>
      </c>
      <c r="N163" s="56">
        <v>991252001</v>
      </c>
      <c r="O163" s="136"/>
      <c r="P163" s="136"/>
      <c r="Q163" s="136"/>
      <c r="R163" s="136"/>
    </row>
    <row r="164" spans="1:18" ht="14">
      <c r="A164" s="77" t="s">
        <v>1439</v>
      </c>
      <c r="F164" s="106" t="s">
        <v>560</v>
      </c>
      <c r="G164" s="56">
        <v>73966132</v>
      </c>
      <c r="H164" s="56">
        <v>74213823</v>
      </c>
      <c r="I164" s="56">
        <v>74204622</v>
      </c>
      <c r="J164" s="56">
        <v>74139733</v>
      </c>
      <c r="K164" s="56">
        <v>74178932</v>
      </c>
      <c r="L164" s="56">
        <v>74093735</v>
      </c>
      <c r="M164" s="178" t="s">
        <v>630</v>
      </c>
      <c r="N164" s="56">
        <v>991263001</v>
      </c>
      <c r="O164" s="136"/>
      <c r="P164" s="136"/>
      <c r="Q164" s="136"/>
      <c r="R164" s="136"/>
    </row>
    <row r="165" spans="1:18" ht="14">
      <c r="A165" s="77" t="s">
        <v>1440</v>
      </c>
      <c r="F165" s="106" t="s">
        <v>82</v>
      </c>
      <c r="G165" s="56">
        <v>74272799</v>
      </c>
      <c r="H165" s="56">
        <v>74216012</v>
      </c>
      <c r="I165" s="56">
        <v>74211317</v>
      </c>
      <c r="J165" s="56">
        <v>74146710</v>
      </c>
      <c r="K165" s="56">
        <v>74189115</v>
      </c>
      <c r="L165" s="56">
        <v>74276775</v>
      </c>
      <c r="M165" s="178" t="s">
        <v>631</v>
      </c>
      <c r="N165" s="56">
        <v>991270001</v>
      </c>
      <c r="O165" s="136"/>
      <c r="P165" s="136"/>
      <c r="Q165" s="136"/>
      <c r="R165" s="136"/>
    </row>
    <row r="166" spans="1:18" ht="14">
      <c r="A166" s="77" t="s">
        <v>1441</v>
      </c>
      <c r="F166" s="106" t="s">
        <v>1072</v>
      </c>
      <c r="G166" s="56">
        <v>74272802</v>
      </c>
      <c r="H166" s="56">
        <v>74204921</v>
      </c>
      <c r="I166" s="56">
        <v>74249822</v>
      </c>
      <c r="J166" s="56">
        <v>74146723</v>
      </c>
      <c r="K166" s="56">
        <v>74176986</v>
      </c>
      <c r="L166" s="56">
        <v>74291199</v>
      </c>
      <c r="M166" s="178" t="s">
        <v>632</v>
      </c>
      <c r="N166" s="56">
        <v>991363001</v>
      </c>
      <c r="O166" s="136"/>
      <c r="P166" s="136"/>
      <c r="Q166" s="136"/>
      <c r="R166" s="56" t="s">
        <v>1091</v>
      </c>
    </row>
    <row r="167" spans="1:18" ht="14">
      <c r="F167" s="106" t="s">
        <v>1074</v>
      </c>
      <c r="G167" s="56">
        <v>74270018</v>
      </c>
      <c r="H167" s="56">
        <v>74216787</v>
      </c>
      <c r="I167" s="56">
        <v>74247044</v>
      </c>
      <c r="J167" s="56">
        <v>74149738</v>
      </c>
      <c r="K167" s="56">
        <v>74187584</v>
      </c>
      <c r="L167" s="56" t="s">
        <v>1073</v>
      </c>
      <c r="M167" s="56" t="s">
        <v>1073</v>
      </c>
      <c r="N167" s="56">
        <v>991366001</v>
      </c>
      <c r="O167" s="136"/>
      <c r="P167" s="136"/>
      <c r="Q167" s="131"/>
      <c r="R167" s="56" t="s">
        <v>1077</v>
      </c>
    </row>
    <row r="168" spans="1:18" ht="14">
      <c r="F168" s="106" t="s">
        <v>1076</v>
      </c>
      <c r="G168" s="56">
        <v>74068106</v>
      </c>
      <c r="H168" s="56">
        <v>74212336</v>
      </c>
      <c r="I168" s="56">
        <v>74282204</v>
      </c>
      <c r="J168" s="56">
        <v>74177156</v>
      </c>
      <c r="K168" s="56">
        <v>74188321</v>
      </c>
      <c r="L168" s="56" t="s">
        <v>1073</v>
      </c>
      <c r="M168" s="56" t="s">
        <v>1073</v>
      </c>
      <c r="N168" s="56" t="s">
        <v>1073</v>
      </c>
      <c r="O168" s="136"/>
      <c r="P168" s="136"/>
      <c r="Q168" s="136"/>
      <c r="R168" s="56" t="s">
        <v>1077</v>
      </c>
    </row>
    <row r="169" spans="1:18" ht="13">
      <c r="A169" s="88" t="s">
        <v>1084</v>
      </c>
      <c r="B169" s="88" t="s">
        <v>1085</v>
      </c>
      <c r="C169" s="88" t="s">
        <v>1086</v>
      </c>
      <c r="D169" s="88" t="s">
        <v>1087</v>
      </c>
      <c r="E169" s="88" t="s">
        <v>1088</v>
      </c>
      <c r="F169" s="104"/>
      <c r="G169" s="105">
        <v>1</v>
      </c>
      <c r="H169" s="105">
        <v>2</v>
      </c>
      <c r="I169" s="106">
        <v>3</v>
      </c>
      <c r="J169" s="106">
        <v>4</v>
      </c>
      <c r="K169" s="105">
        <v>5</v>
      </c>
      <c r="L169" s="105">
        <v>6</v>
      </c>
      <c r="M169" s="105">
        <v>7</v>
      </c>
      <c r="N169" s="105">
        <v>8</v>
      </c>
      <c r="O169" s="106">
        <v>9</v>
      </c>
      <c r="P169" s="106">
        <v>10</v>
      </c>
      <c r="Q169" s="106">
        <v>11</v>
      </c>
      <c r="R169" s="106">
        <v>12</v>
      </c>
    </row>
    <row r="170" spans="1:18" ht="14">
      <c r="A170" s="94">
        <v>44246</v>
      </c>
      <c r="B170" s="107" t="s">
        <v>1442</v>
      </c>
      <c r="C170" s="26" t="s">
        <v>1089</v>
      </c>
      <c r="D170" s="95">
        <v>300</v>
      </c>
      <c r="E170" s="95">
        <v>75</v>
      </c>
      <c r="F170" s="106" t="s">
        <v>20</v>
      </c>
      <c r="G170" s="56" t="s">
        <v>633</v>
      </c>
      <c r="H170" s="56" t="s">
        <v>641</v>
      </c>
      <c r="I170" s="56" t="s">
        <v>650</v>
      </c>
      <c r="J170" s="56" t="s">
        <v>659</v>
      </c>
      <c r="K170" s="56" t="s">
        <v>1073</v>
      </c>
      <c r="L170" s="136"/>
      <c r="M170" s="124" t="s">
        <v>1443</v>
      </c>
      <c r="N170" s="124" t="s">
        <v>1443</v>
      </c>
      <c r="O170" s="179"/>
      <c r="P170" s="179"/>
      <c r="Q170" s="179"/>
      <c r="R170" s="131"/>
    </row>
    <row r="171" spans="1:18" ht="14">
      <c r="F171" s="106" t="s">
        <v>17</v>
      </c>
      <c r="G171" s="56" t="s">
        <v>634</v>
      </c>
      <c r="H171" s="56" t="s">
        <v>642</v>
      </c>
      <c r="I171" s="56" t="s">
        <v>652</v>
      </c>
      <c r="J171" s="56" t="s">
        <v>660</v>
      </c>
      <c r="K171" s="56" t="s">
        <v>667</v>
      </c>
      <c r="L171" s="136"/>
      <c r="M171" s="124" t="s">
        <v>1444</v>
      </c>
      <c r="N171" s="124" t="s">
        <v>1444</v>
      </c>
      <c r="O171" s="179"/>
      <c r="P171" s="179"/>
      <c r="Q171" s="179"/>
      <c r="R171" s="136"/>
    </row>
    <row r="172" spans="1:18" ht="14">
      <c r="A172" s="77" t="s">
        <v>1140</v>
      </c>
      <c r="F172" s="106" t="s">
        <v>1069</v>
      </c>
      <c r="G172" s="56" t="s">
        <v>635</v>
      </c>
      <c r="H172" s="56" t="s">
        <v>643</v>
      </c>
      <c r="I172" s="56" t="s">
        <v>653</v>
      </c>
      <c r="J172" s="56" t="s">
        <v>661</v>
      </c>
      <c r="K172" s="56" t="s">
        <v>1073</v>
      </c>
      <c r="L172" s="136"/>
      <c r="M172" s="124" t="s">
        <v>1445</v>
      </c>
      <c r="N172" s="124" t="s">
        <v>1445</v>
      </c>
      <c r="O172" s="179"/>
      <c r="P172" s="179"/>
      <c r="Q172" s="179"/>
      <c r="R172" s="136"/>
    </row>
    <row r="173" spans="1:18" ht="14">
      <c r="A173" s="77" t="s">
        <v>1446</v>
      </c>
      <c r="F173" s="106" t="s">
        <v>560</v>
      </c>
      <c r="G173" s="56" t="s">
        <v>636</v>
      </c>
      <c r="H173" s="56" t="s">
        <v>644</v>
      </c>
      <c r="I173" s="56" t="s">
        <v>654</v>
      </c>
      <c r="J173" s="56" t="s">
        <v>662</v>
      </c>
      <c r="K173" s="136"/>
      <c r="L173" s="136"/>
      <c r="M173" s="124" t="s">
        <v>1447</v>
      </c>
      <c r="N173" s="124" t="s">
        <v>1447</v>
      </c>
      <c r="O173" s="179"/>
      <c r="P173" s="179"/>
      <c r="Q173" s="179"/>
      <c r="R173" s="136"/>
    </row>
    <row r="174" spans="1:18" ht="14">
      <c r="A174" s="77" t="s">
        <v>1448</v>
      </c>
      <c r="F174" s="106" t="s">
        <v>82</v>
      </c>
      <c r="G174" s="56" t="s">
        <v>637</v>
      </c>
      <c r="H174" s="56" t="s">
        <v>645</v>
      </c>
      <c r="I174" s="56" t="s">
        <v>655</v>
      </c>
      <c r="J174" s="56" t="s">
        <v>663</v>
      </c>
      <c r="K174" s="136"/>
      <c r="L174" s="136"/>
      <c r="M174" s="124" t="s">
        <v>1449</v>
      </c>
      <c r="N174" s="124" t="s">
        <v>1449</v>
      </c>
      <c r="O174" s="179"/>
      <c r="P174" s="179"/>
      <c r="Q174" s="179"/>
      <c r="R174" s="136"/>
    </row>
    <row r="175" spans="1:18" ht="14">
      <c r="F175" s="106" t="s">
        <v>1072</v>
      </c>
      <c r="G175" s="56" t="s">
        <v>638</v>
      </c>
      <c r="H175" s="56" t="s">
        <v>646</v>
      </c>
      <c r="I175" s="56" t="s">
        <v>656</v>
      </c>
      <c r="J175" s="56" t="s">
        <v>664</v>
      </c>
      <c r="K175" s="136"/>
      <c r="L175" s="136"/>
      <c r="M175" s="124" t="s">
        <v>1450</v>
      </c>
      <c r="N175" s="124" t="s">
        <v>1450</v>
      </c>
      <c r="O175" s="179"/>
      <c r="P175" s="179"/>
      <c r="Q175" s="124" t="s">
        <v>1451</v>
      </c>
      <c r="R175" s="56" t="s">
        <v>1091</v>
      </c>
    </row>
    <row r="176" spans="1:18" ht="14">
      <c r="F176" s="106" t="s">
        <v>1074</v>
      </c>
      <c r="G176" s="56" t="s">
        <v>639</v>
      </c>
      <c r="H176" s="56" t="s">
        <v>647</v>
      </c>
      <c r="I176" s="56" t="s">
        <v>657</v>
      </c>
      <c r="J176" s="56" t="s">
        <v>665</v>
      </c>
      <c r="K176" s="136"/>
      <c r="L176" s="136"/>
      <c r="M176" s="179"/>
      <c r="N176" s="179"/>
      <c r="O176" s="179"/>
      <c r="P176" s="179"/>
      <c r="Q176" s="124" t="s">
        <v>1452</v>
      </c>
      <c r="R176" s="56" t="s">
        <v>1077</v>
      </c>
    </row>
    <row r="177" spans="1:18" ht="14">
      <c r="F177" s="106" t="s">
        <v>1076</v>
      </c>
      <c r="G177" s="56" t="s">
        <v>640</v>
      </c>
      <c r="H177" s="56" t="s">
        <v>648</v>
      </c>
      <c r="I177" s="56" t="s">
        <v>658</v>
      </c>
      <c r="J177" s="56" t="s">
        <v>666</v>
      </c>
      <c r="K177" s="136"/>
      <c r="L177" s="136"/>
      <c r="M177" s="179"/>
      <c r="N177" s="179"/>
      <c r="O177" s="179"/>
      <c r="P177" s="179"/>
      <c r="Q177" s="124" t="s">
        <v>1452</v>
      </c>
      <c r="R177" s="56" t="s">
        <v>1077</v>
      </c>
    </row>
    <row r="178" spans="1:18" ht="13">
      <c r="A178" s="88" t="s">
        <v>1084</v>
      </c>
      <c r="B178" s="88" t="s">
        <v>1085</v>
      </c>
      <c r="C178" s="88" t="s">
        <v>1086</v>
      </c>
      <c r="D178" s="88" t="s">
        <v>1087</v>
      </c>
      <c r="E178" s="88" t="s">
        <v>1088</v>
      </c>
      <c r="F178" s="104"/>
      <c r="G178" s="105">
        <v>1</v>
      </c>
      <c r="H178" s="105">
        <v>2</v>
      </c>
      <c r="I178" s="106">
        <v>3</v>
      </c>
      <c r="J178" s="106">
        <v>4</v>
      </c>
      <c r="K178" s="105">
        <v>5</v>
      </c>
      <c r="L178" s="105">
        <v>6</v>
      </c>
      <c r="M178" s="105">
        <v>7</v>
      </c>
      <c r="N178" s="105">
        <v>8</v>
      </c>
      <c r="O178" s="106">
        <v>9</v>
      </c>
      <c r="P178" s="106">
        <v>10</v>
      </c>
      <c r="Q178" s="106">
        <v>11</v>
      </c>
      <c r="R178" s="106">
        <v>12</v>
      </c>
    </row>
    <row r="179" spans="1:18" ht="14">
      <c r="A179" s="94">
        <v>44246</v>
      </c>
      <c r="B179" s="107" t="s">
        <v>1453</v>
      </c>
      <c r="C179" s="26" t="s">
        <v>1089</v>
      </c>
      <c r="D179" s="95">
        <v>300</v>
      </c>
      <c r="E179" s="95">
        <v>75</v>
      </c>
      <c r="F179" s="106" t="s">
        <v>20</v>
      </c>
      <c r="G179" s="56" t="s">
        <v>668</v>
      </c>
      <c r="H179" s="56" t="s">
        <v>676</v>
      </c>
      <c r="I179" s="56" t="s">
        <v>684</v>
      </c>
      <c r="J179" s="56" t="s">
        <v>692</v>
      </c>
      <c r="K179" s="56" t="s">
        <v>700</v>
      </c>
      <c r="L179" s="56" t="s">
        <v>708</v>
      </c>
      <c r="M179" s="56" t="s">
        <v>716</v>
      </c>
      <c r="N179" s="56" t="s">
        <v>724</v>
      </c>
      <c r="O179" s="136"/>
      <c r="P179" s="136"/>
      <c r="Q179" s="136"/>
      <c r="R179" s="131"/>
    </row>
    <row r="180" spans="1:18" ht="14">
      <c r="F180" s="106" t="s">
        <v>17</v>
      </c>
      <c r="G180" s="56" t="s">
        <v>669</v>
      </c>
      <c r="H180" s="56" t="s">
        <v>677</v>
      </c>
      <c r="I180" s="56" t="s">
        <v>685</v>
      </c>
      <c r="J180" s="56" t="s">
        <v>693</v>
      </c>
      <c r="K180" s="56" t="s">
        <v>701</v>
      </c>
      <c r="L180" s="56" t="s">
        <v>709</v>
      </c>
      <c r="M180" s="56" t="s">
        <v>717</v>
      </c>
      <c r="N180" s="56" t="s">
        <v>725</v>
      </c>
      <c r="O180" s="136"/>
      <c r="P180" s="136"/>
      <c r="Q180" s="136"/>
      <c r="R180" s="136"/>
    </row>
    <row r="181" spans="1:18" ht="14">
      <c r="A181" s="77" t="s">
        <v>1454</v>
      </c>
      <c r="F181" s="106" t="s">
        <v>1069</v>
      </c>
      <c r="G181" s="56" t="s">
        <v>670</v>
      </c>
      <c r="H181" s="56" t="s">
        <v>678</v>
      </c>
      <c r="I181" s="56" t="s">
        <v>686</v>
      </c>
      <c r="J181" s="56" t="s">
        <v>694</v>
      </c>
      <c r="K181" s="56" t="s">
        <v>702</v>
      </c>
      <c r="L181" s="56" t="s">
        <v>710</v>
      </c>
      <c r="M181" s="56" t="s">
        <v>718</v>
      </c>
      <c r="N181" s="56" t="s">
        <v>726</v>
      </c>
      <c r="O181" s="136"/>
      <c r="P181" s="136"/>
      <c r="Q181" s="136"/>
      <c r="R181" s="136"/>
    </row>
    <row r="182" spans="1:18" ht="14">
      <c r="F182" s="106" t="s">
        <v>560</v>
      </c>
      <c r="G182" s="56" t="s">
        <v>671</v>
      </c>
      <c r="H182" s="56" t="s">
        <v>679</v>
      </c>
      <c r="I182" s="56" t="s">
        <v>687</v>
      </c>
      <c r="J182" s="56" t="s">
        <v>695</v>
      </c>
      <c r="K182" s="56" t="s">
        <v>703</v>
      </c>
      <c r="L182" s="56" t="s">
        <v>711</v>
      </c>
      <c r="M182" s="56" t="s">
        <v>719</v>
      </c>
      <c r="N182" s="56" t="s">
        <v>727</v>
      </c>
      <c r="O182" s="136"/>
      <c r="P182" s="136"/>
      <c r="Q182" s="136"/>
      <c r="R182" s="136"/>
    </row>
    <row r="183" spans="1:18" ht="14">
      <c r="F183" s="106" t="s">
        <v>82</v>
      </c>
      <c r="G183" s="56" t="s">
        <v>672</v>
      </c>
      <c r="H183" s="56" t="s">
        <v>680</v>
      </c>
      <c r="I183" s="56" t="s">
        <v>688</v>
      </c>
      <c r="J183" s="56" t="s">
        <v>696</v>
      </c>
      <c r="K183" s="56" t="s">
        <v>704</v>
      </c>
      <c r="L183" s="56" t="s">
        <v>712</v>
      </c>
      <c r="M183" s="56" t="s">
        <v>720</v>
      </c>
      <c r="N183" s="56" t="s">
        <v>728</v>
      </c>
      <c r="O183" s="136"/>
      <c r="P183" s="136"/>
      <c r="Q183" s="136"/>
      <c r="R183" s="136"/>
    </row>
    <row r="184" spans="1:18" ht="14">
      <c r="F184" s="106" t="s">
        <v>1072</v>
      </c>
      <c r="G184" s="56" t="s">
        <v>673</v>
      </c>
      <c r="H184" s="56" t="s">
        <v>681</v>
      </c>
      <c r="I184" s="56" t="s">
        <v>689</v>
      </c>
      <c r="J184" s="56" t="s">
        <v>697</v>
      </c>
      <c r="K184" s="56" t="s">
        <v>705</v>
      </c>
      <c r="L184" s="56" t="s">
        <v>713</v>
      </c>
      <c r="M184" s="56" t="s">
        <v>721</v>
      </c>
      <c r="N184" s="136"/>
      <c r="O184" s="136"/>
      <c r="P184" s="136"/>
      <c r="Q184" s="136"/>
      <c r="R184" s="56" t="s">
        <v>1091</v>
      </c>
    </row>
    <row r="185" spans="1:18" ht="14">
      <c r="F185" s="106" t="s">
        <v>1074</v>
      </c>
      <c r="G185" s="56" t="s">
        <v>674</v>
      </c>
      <c r="H185" s="56" t="s">
        <v>682</v>
      </c>
      <c r="I185" s="56" t="s">
        <v>690</v>
      </c>
      <c r="J185" s="56" t="s">
        <v>698</v>
      </c>
      <c r="K185" s="56" t="s">
        <v>706</v>
      </c>
      <c r="L185" s="56" t="s">
        <v>714</v>
      </c>
      <c r="M185" s="56" t="s">
        <v>722</v>
      </c>
      <c r="N185" s="136"/>
      <c r="O185" s="136"/>
      <c r="P185" s="136"/>
      <c r="Q185" s="136"/>
      <c r="R185" s="56" t="s">
        <v>1077</v>
      </c>
    </row>
    <row r="186" spans="1:18" ht="14">
      <c r="F186" s="106" t="s">
        <v>1076</v>
      </c>
      <c r="G186" s="56" t="s">
        <v>675</v>
      </c>
      <c r="H186" s="56" t="s">
        <v>683</v>
      </c>
      <c r="I186" s="56" t="s">
        <v>691</v>
      </c>
      <c r="J186" s="56" t="s">
        <v>699</v>
      </c>
      <c r="K186" s="56" t="s">
        <v>707</v>
      </c>
      <c r="L186" s="56" t="s">
        <v>715</v>
      </c>
      <c r="M186" s="56" t="s">
        <v>723</v>
      </c>
      <c r="N186" s="136"/>
      <c r="O186" s="136"/>
      <c r="P186" s="136"/>
      <c r="Q186" s="136"/>
      <c r="R186" s="56" t="s">
        <v>1077</v>
      </c>
    </row>
    <row r="187" spans="1:18" ht="13">
      <c r="A187" s="88" t="s">
        <v>1084</v>
      </c>
      <c r="B187" s="88" t="s">
        <v>1085</v>
      </c>
      <c r="C187" s="88" t="s">
        <v>1086</v>
      </c>
      <c r="D187" s="88" t="s">
        <v>1087</v>
      </c>
      <c r="E187" s="88" t="s">
        <v>1088</v>
      </c>
      <c r="F187" s="104"/>
      <c r="G187" s="105">
        <v>1</v>
      </c>
      <c r="H187" s="105">
        <v>2</v>
      </c>
      <c r="I187" s="106">
        <v>3</v>
      </c>
      <c r="J187" s="106">
        <v>4</v>
      </c>
      <c r="K187" s="105">
        <v>5</v>
      </c>
      <c r="L187" s="105">
        <v>6</v>
      </c>
      <c r="M187" s="105">
        <v>7</v>
      </c>
      <c r="N187" s="105">
        <v>8</v>
      </c>
      <c r="O187" s="106">
        <v>9</v>
      </c>
      <c r="P187" s="106">
        <v>10</v>
      </c>
      <c r="Q187" s="106">
        <v>11</v>
      </c>
      <c r="R187" s="106">
        <v>12</v>
      </c>
    </row>
    <row r="188" spans="1:18" ht="14">
      <c r="A188" s="94">
        <v>44251</v>
      </c>
      <c r="B188" s="107" t="s">
        <v>1455</v>
      </c>
      <c r="C188" s="26" t="s">
        <v>1089</v>
      </c>
      <c r="D188" s="95">
        <v>300</v>
      </c>
      <c r="E188" s="95">
        <v>75</v>
      </c>
      <c r="F188" s="106" t="s">
        <v>20</v>
      </c>
      <c r="G188" s="56">
        <v>74238287</v>
      </c>
      <c r="H188" s="56">
        <v>74287708</v>
      </c>
      <c r="I188" s="56">
        <v>74403228</v>
      </c>
      <c r="J188" s="56">
        <v>74400800</v>
      </c>
      <c r="K188" s="56">
        <v>74316357</v>
      </c>
      <c r="L188" s="56">
        <v>74300225</v>
      </c>
      <c r="M188" s="56">
        <v>74421441</v>
      </c>
      <c r="N188" s="56" t="s">
        <v>737</v>
      </c>
      <c r="O188" s="136"/>
      <c r="P188" s="136"/>
      <c r="Q188" s="136"/>
      <c r="R188" s="131"/>
    </row>
    <row r="189" spans="1:18" ht="14">
      <c r="D189" s="77" t="s">
        <v>1456</v>
      </c>
      <c r="F189" s="106" t="s">
        <v>17</v>
      </c>
      <c r="G189" s="56">
        <v>74313058</v>
      </c>
      <c r="H189" s="56">
        <v>74366390</v>
      </c>
      <c r="I189" s="56">
        <v>74431466</v>
      </c>
      <c r="J189" s="56">
        <v>74439542</v>
      </c>
      <c r="K189" s="56">
        <v>74315613</v>
      </c>
      <c r="L189" s="56">
        <v>74349412</v>
      </c>
      <c r="M189" s="56">
        <v>74438724</v>
      </c>
      <c r="N189" s="56" t="s">
        <v>738</v>
      </c>
      <c r="O189" s="136"/>
      <c r="P189" s="136"/>
      <c r="Q189" s="136"/>
      <c r="R189" s="136"/>
    </row>
    <row r="190" spans="1:18" ht="14">
      <c r="A190" s="77" t="s">
        <v>1457</v>
      </c>
      <c r="F190" s="106" t="s">
        <v>1069</v>
      </c>
      <c r="G190" s="56">
        <v>74305075</v>
      </c>
      <c r="H190" s="56">
        <v>74415183</v>
      </c>
      <c r="I190" s="56">
        <v>74431453</v>
      </c>
      <c r="J190" s="56">
        <v>74438297</v>
      </c>
      <c r="K190" s="56">
        <v>74314297</v>
      </c>
      <c r="L190" s="56">
        <v>74350200</v>
      </c>
      <c r="M190" s="56">
        <v>74287284</v>
      </c>
      <c r="N190" s="56" t="s">
        <v>1073</v>
      </c>
      <c r="O190" s="136"/>
      <c r="P190" s="136"/>
      <c r="Q190" s="136"/>
      <c r="R190" s="136"/>
    </row>
    <row r="191" spans="1:18" ht="14">
      <c r="A191" s="77" t="s">
        <v>1458</v>
      </c>
      <c r="F191" s="106" t="s">
        <v>560</v>
      </c>
      <c r="G191" s="56">
        <v>74303309</v>
      </c>
      <c r="H191" s="56">
        <v>74418084</v>
      </c>
      <c r="I191" s="56">
        <v>74429310</v>
      </c>
      <c r="J191" s="56">
        <v>74436456</v>
      </c>
      <c r="K191" s="56">
        <v>74317308</v>
      </c>
      <c r="L191" s="56">
        <v>73967269</v>
      </c>
      <c r="M191" s="56">
        <v>74460351</v>
      </c>
      <c r="N191" s="136"/>
      <c r="O191" s="136"/>
      <c r="P191" s="136"/>
      <c r="Q191" s="136"/>
      <c r="R191" s="136"/>
    </row>
    <row r="192" spans="1:18" ht="14">
      <c r="A192" s="77" t="s">
        <v>1459</v>
      </c>
      <c r="F192" s="106" t="s">
        <v>82</v>
      </c>
      <c r="G192" s="56">
        <v>74308589</v>
      </c>
      <c r="H192" s="56">
        <v>74415526</v>
      </c>
      <c r="I192" s="56">
        <v>74429926</v>
      </c>
      <c r="J192" s="56">
        <v>74434714</v>
      </c>
      <c r="K192" s="56">
        <v>74315622</v>
      </c>
      <c r="L192" s="56">
        <v>74385099</v>
      </c>
      <c r="M192" s="56">
        <v>74245330</v>
      </c>
      <c r="N192" s="136"/>
      <c r="O192" s="136"/>
      <c r="P192" s="136"/>
      <c r="Q192" s="136"/>
      <c r="R192" s="136"/>
    </row>
    <row r="193" spans="1:18" ht="14">
      <c r="F193" s="106" t="s">
        <v>1072</v>
      </c>
      <c r="G193" s="56">
        <v>74339663</v>
      </c>
      <c r="H193" s="56">
        <v>74400808</v>
      </c>
      <c r="I193" s="56">
        <v>74429947</v>
      </c>
      <c r="J193" s="56">
        <v>74436410</v>
      </c>
      <c r="K193" s="56">
        <v>74303513</v>
      </c>
      <c r="L193" s="56">
        <v>74369360</v>
      </c>
      <c r="M193" s="56">
        <v>74411843</v>
      </c>
      <c r="N193" s="136"/>
      <c r="O193" s="136"/>
      <c r="P193" s="136"/>
      <c r="Q193" s="136"/>
      <c r="R193" s="56" t="s">
        <v>1091</v>
      </c>
    </row>
    <row r="194" spans="1:18" ht="14">
      <c r="F194" s="106" t="s">
        <v>1074</v>
      </c>
      <c r="G194" s="56">
        <v>74338490</v>
      </c>
      <c r="H194" s="56">
        <v>74407018</v>
      </c>
      <c r="I194" s="56">
        <v>74430820</v>
      </c>
      <c r="J194" s="56" t="s">
        <v>1073</v>
      </c>
      <c r="K194" s="56">
        <v>74313299</v>
      </c>
      <c r="L194" s="56">
        <v>74342906</v>
      </c>
      <c r="M194" s="56" t="s">
        <v>1073</v>
      </c>
      <c r="N194" s="136"/>
      <c r="O194" s="136"/>
      <c r="P194" s="136"/>
      <c r="Q194" s="136"/>
      <c r="R194" s="56" t="s">
        <v>1077</v>
      </c>
    </row>
    <row r="195" spans="1:18" ht="14">
      <c r="F195" s="106" t="s">
        <v>1076</v>
      </c>
      <c r="G195" s="56">
        <v>74288606</v>
      </c>
      <c r="H195" s="56">
        <v>743831111</v>
      </c>
      <c r="I195" s="56">
        <v>74388454</v>
      </c>
      <c r="J195" s="56">
        <v>74320575</v>
      </c>
      <c r="K195" s="56">
        <v>74299351</v>
      </c>
      <c r="L195" s="56">
        <v>74420277</v>
      </c>
      <c r="M195" s="56" t="s">
        <v>736</v>
      </c>
      <c r="N195" s="136"/>
      <c r="O195" s="136"/>
      <c r="P195" s="136"/>
      <c r="Q195" s="136"/>
      <c r="R195" s="56" t="s">
        <v>1077</v>
      </c>
    </row>
    <row r="196" spans="1:18" ht="13">
      <c r="A196" s="88" t="s">
        <v>1084</v>
      </c>
      <c r="B196" s="88" t="s">
        <v>1085</v>
      </c>
      <c r="C196" s="88" t="s">
        <v>1086</v>
      </c>
      <c r="D196" s="88" t="s">
        <v>1087</v>
      </c>
      <c r="E196" s="88" t="s">
        <v>1088</v>
      </c>
      <c r="F196" s="104"/>
      <c r="G196" s="105">
        <v>1</v>
      </c>
      <c r="H196" s="105">
        <v>2</v>
      </c>
      <c r="I196" s="106">
        <v>3</v>
      </c>
      <c r="J196" s="106">
        <v>4</v>
      </c>
      <c r="K196" s="105">
        <v>5</v>
      </c>
      <c r="L196" s="105">
        <v>6</v>
      </c>
      <c r="M196" s="105">
        <v>7</v>
      </c>
      <c r="N196" s="105">
        <v>8</v>
      </c>
      <c r="O196" s="106">
        <v>9</v>
      </c>
      <c r="P196" s="106">
        <v>10</v>
      </c>
      <c r="Q196" s="106">
        <v>11</v>
      </c>
      <c r="R196" s="106">
        <v>12</v>
      </c>
    </row>
    <row r="197" spans="1:18" ht="14">
      <c r="A197" s="94">
        <v>44253</v>
      </c>
      <c r="B197" s="107" t="s">
        <v>1460</v>
      </c>
      <c r="C197" s="180" t="s">
        <v>1461</v>
      </c>
      <c r="D197" s="107" t="s">
        <v>1462</v>
      </c>
      <c r="E197" s="95"/>
      <c r="F197" s="106" t="s">
        <v>20</v>
      </c>
      <c r="G197" s="56" t="s">
        <v>739</v>
      </c>
      <c r="H197" s="56" t="s">
        <v>747</v>
      </c>
      <c r="I197" s="56" t="s">
        <v>755</v>
      </c>
      <c r="J197" s="56" t="s">
        <v>763</v>
      </c>
      <c r="K197" s="56" t="s">
        <v>771</v>
      </c>
      <c r="L197" s="56" t="s">
        <v>779</v>
      </c>
      <c r="M197" s="56" t="s">
        <v>787</v>
      </c>
      <c r="N197" s="56" t="s">
        <v>795</v>
      </c>
      <c r="O197" s="56" t="s">
        <v>803</v>
      </c>
      <c r="P197" s="136"/>
      <c r="Q197" s="136"/>
      <c r="R197" s="181"/>
    </row>
    <row r="198" spans="1:18" ht="14">
      <c r="D198" s="77"/>
      <c r="F198" s="106" t="s">
        <v>17</v>
      </c>
      <c r="G198" s="56" t="s">
        <v>740</v>
      </c>
      <c r="H198" s="56" t="s">
        <v>748</v>
      </c>
      <c r="I198" s="56" t="s">
        <v>756</v>
      </c>
      <c r="J198" s="56" t="s">
        <v>764</v>
      </c>
      <c r="K198" s="56" t="s">
        <v>772</v>
      </c>
      <c r="L198" s="56" t="s">
        <v>780</v>
      </c>
      <c r="M198" s="56" t="s">
        <v>788</v>
      </c>
      <c r="N198" s="56" t="s">
        <v>796</v>
      </c>
      <c r="O198" s="56" t="s">
        <v>804</v>
      </c>
      <c r="P198" s="136"/>
      <c r="Q198" s="136"/>
      <c r="R198" s="136"/>
    </row>
    <row r="199" spans="1:18" ht="14">
      <c r="A199" s="77" t="s">
        <v>1463</v>
      </c>
      <c r="F199" s="106" t="s">
        <v>1069</v>
      </c>
      <c r="G199" s="56" t="s">
        <v>741</v>
      </c>
      <c r="H199" s="56" t="s">
        <v>749</v>
      </c>
      <c r="I199" s="56" t="s">
        <v>757</v>
      </c>
      <c r="J199" s="56" t="s">
        <v>765</v>
      </c>
      <c r="K199" s="56" t="s">
        <v>773</v>
      </c>
      <c r="L199" s="56" t="s">
        <v>781</v>
      </c>
      <c r="M199" s="56" t="s">
        <v>789</v>
      </c>
      <c r="N199" s="56" t="s">
        <v>797</v>
      </c>
      <c r="O199" s="56" t="s">
        <v>805</v>
      </c>
      <c r="P199" s="136"/>
      <c r="Q199" s="136"/>
      <c r="R199" s="136"/>
    </row>
    <row r="200" spans="1:18" ht="14">
      <c r="F200" s="106" t="s">
        <v>560</v>
      </c>
      <c r="G200" s="56" t="s">
        <v>742</v>
      </c>
      <c r="H200" s="56" t="s">
        <v>750</v>
      </c>
      <c r="I200" s="56" t="s">
        <v>758</v>
      </c>
      <c r="J200" s="56" t="s">
        <v>766</v>
      </c>
      <c r="K200" s="56" t="s">
        <v>774</v>
      </c>
      <c r="L200" s="56" t="s">
        <v>782</v>
      </c>
      <c r="M200" s="56" t="s">
        <v>790</v>
      </c>
      <c r="N200" s="56" t="s">
        <v>798</v>
      </c>
      <c r="O200" s="136"/>
      <c r="P200" s="136"/>
      <c r="Q200" s="136"/>
      <c r="R200" s="136"/>
    </row>
    <row r="201" spans="1:18" ht="14">
      <c r="F201" s="106" t="s">
        <v>82</v>
      </c>
      <c r="G201" s="56" t="s">
        <v>743</v>
      </c>
      <c r="H201" s="56" t="s">
        <v>751</v>
      </c>
      <c r="I201" s="56" t="s">
        <v>759</v>
      </c>
      <c r="J201" s="56" t="s">
        <v>767</v>
      </c>
      <c r="K201" s="56" t="s">
        <v>775</v>
      </c>
      <c r="L201" s="56" t="s">
        <v>783</v>
      </c>
      <c r="M201" s="56" t="s">
        <v>791</v>
      </c>
      <c r="N201" s="56" t="s">
        <v>799</v>
      </c>
      <c r="O201" s="136"/>
      <c r="P201" s="136"/>
      <c r="Q201" s="136"/>
      <c r="R201" s="136"/>
    </row>
    <row r="202" spans="1:18" ht="14">
      <c r="F202" s="106" t="s">
        <v>1072</v>
      </c>
      <c r="G202" s="56" t="s">
        <v>744</v>
      </c>
      <c r="H202" s="56" t="s">
        <v>752</v>
      </c>
      <c r="I202" s="56" t="s">
        <v>760</v>
      </c>
      <c r="J202" s="56" t="s">
        <v>768</v>
      </c>
      <c r="K202" s="56" t="s">
        <v>776</v>
      </c>
      <c r="L202" s="56" t="s">
        <v>784</v>
      </c>
      <c r="M202" s="56" t="s">
        <v>792</v>
      </c>
      <c r="N202" s="56" t="s">
        <v>800</v>
      </c>
      <c r="O202" s="136"/>
      <c r="P202" s="136"/>
      <c r="Q202" s="136"/>
      <c r="R202" s="56" t="s">
        <v>1091</v>
      </c>
    </row>
    <row r="203" spans="1:18" ht="14">
      <c r="F203" s="106" t="s">
        <v>1074</v>
      </c>
      <c r="G203" s="56" t="s">
        <v>745</v>
      </c>
      <c r="H203" s="56" t="s">
        <v>753</v>
      </c>
      <c r="I203" s="56" t="s">
        <v>761</v>
      </c>
      <c r="J203" s="56" t="s">
        <v>769</v>
      </c>
      <c r="K203" s="56" t="s">
        <v>777</v>
      </c>
      <c r="L203" s="56" t="s">
        <v>785</v>
      </c>
      <c r="M203" s="56" t="s">
        <v>793</v>
      </c>
      <c r="N203" s="56" t="s">
        <v>801</v>
      </c>
      <c r="O203" s="136"/>
      <c r="P203" s="136"/>
      <c r="Q203" s="136"/>
      <c r="R203" s="56" t="s">
        <v>1077</v>
      </c>
    </row>
    <row r="204" spans="1:18" ht="14">
      <c r="F204" s="106" t="s">
        <v>1076</v>
      </c>
      <c r="G204" s="56" t="s">
        <v>746</v>
      </c>
      <c r="H204" s="56" t="s">
        <v>754</v>
      </c>
      <c r="I204" s="56" t="s">
        <v>762</v>
      </c>
      <c r="J204" s="56" t="s">
        <v>770</v>
      </c>
      <c r="K204" s="56" t="s">
        <v>778</v>
      </c>
      <c r="L204" s="56" t="s">
        <v>786</v>
      </c>
      <c r="M204" s="56" t="s">
        <v>794</v>
      </c>
      <c r="N204" s="56" t="s">
        <v>802</v>
      </c>
      <c r="O204" s="136"/>
      <c r="P204" s="136"/>
      <c r="Q204" s="136"/>
      <c r="R204" s="56" t="s">
        <v>1077</v>
      </c>
    </row>
    <row r="205" spans="1:18" ht="13">
      <c r="A205" s="88" t="s">
        <v>1084</v>
      </c>
      <c r="B205" s="88" t="s">
        <v>1085</v>
      </c>
      <c r="C205" s="88" t="s">
        <v>1086</v>
      </c>
      <c r="D205" s="88" t="s">
        <v>1087</v>
      </c>
      <c r="E205" s="88" t="s">
        <v>1088</v>
      </c>
      <c r="F205" s="104"/>
      <c r="G205" s="105">
        <v>1</v>
      </c>
      <c r="H205" s="105">
        <v>2</v>
      </c>
      <c r="I205" s="106">
        <v>3</v>
      </c>
      <c r="J205" s="106">
        <v>4</v>
      </c>
      <c r="K205" s="105">
        <v>5</v>
      </c>
      <c r="L205" s="105">
        <v>6</v>
      </c>
      <c r="M205" s="105">
        <v>7</v>
      </c>
      <c r="N205" s="105">
        <v>8</v>
      </c>
      <c r="O205" s="106">
        <v>9</v>
      </c>
      <c r="P205" s="106">
        <v>10</v>
      </c>
      <c r="Q205" s="106">
        <v>11</v>
      </c>
      <c r="R205" s="106">
        <v>12</v>
      </c>
    </row>
    <row r="206" spans="1:18" ht="14">
      <c r="A206" s="94">
        <v>44257</v>
      </c>
      <c r="B206" s="107" t="s">
        <v>1464</v>
      </c>
      <c r="C206" s="180" t="s">
        <v>1089</v>
      </c>
      <c r="D206" s="95">
        <v>300</v>
      </c>
      <c r="E206" s="95">
        <v>75</v>
      </c>
      <c r="F206" s="106" t="s">
        <v>20</v>
      </c>
      <c r="G206" s="56">
        <v>74457651</v>
      </c>
      <c r="H206" s="56">
        <v>74499544</v>
      </c>
      <c r="I206" s="56">
        <v>74515009</v>
      </c>
      <c r="J206" s="56">
        <v>74533919</v>
      </c>
      <c r="K206" s="56">
        <v>74570516</v>
      </c>
      <c r="L206" s="56">
        <v>74597395</v>
      </c>
      <c r="M206" s="56">
        <v>74600922</v>
      </c>
      <c r="N206" s="56">
        <v>74518923</v>
      </c>
      <c r="O206" s="56">
        <v>74599871</v>
      </c>
      <c r="P206" s="56">
        <v>74529724</v>
      </c>
      <c r="Q206" s="177" t="s">
        <v>810</v>
      </c>
      <c r="R206" s="131"/>
    </row>
    <row r="207" spans="1:18" ht="14">
      <c r="F207" s="106" t="s">
        <v>17</v>
      </c>
      <c r="G207" s="56">
        <v>74458498</v>
      </c>
      <c r="H207" s="56">
        <v>74504202</v>
      </c>
      <c r="I207" s="56">
        <v>74510621</v>
      </c>
      <c r="J207" s="56">
        <v>74530681</v>
      </c>
      <c r="K207" s="56">
        <v>74608907</v>
      </c>
      <c r="L207" s="56">
        <v>74597369</v>
      </c>
      <c r="M207" s="56">
        <v>74457028</v>
      </c>
      <c r="N207" s="56">
        <v>74508432</v>
      </c>
      <c r="O207" s="56">
        <v>74580871</v>
      </c>
      <c r="P207" s="56">
        <v>74572796</v>
      </c>
      <c r="Q207" s="177" t="s">
        <v>811</v>
      </c>
      <c r="R207" s="136"/>
    </row>
    <row r="208" spans="1:18" ht="14">
      <c r="A208" s="77" t="s">
        <v>1465</v>
      </c>
      <c r="F208" s="106" t="s">
        <v>1069</v>
      </c>
      <c r="G208" s="56">
        <v>74463681</v>
      </c>
      <c r="H208" s="56">
        <v>74477941</v>
      </c>
      <c r="I208" s="56">
        <v>74513209</v>
      </c>
      <c r="J208" s="56">
        <v>74530485</v>
      </c>
      <c r="K208" s="56">
        <v>74603474</v>
      </c>
      <c r="L208" s="56">
        <v>74604664</v>
      </c>
      <c r="M208" s="56" t="s">
        <v>1073</v>
      </c>
      <c r="N208" s="56">
        <v>74494989</v>
      </c>
      <c r="O208" s="56">
        <v>74606118</v>
      </c>
      <c r="P208" s="56">
        <v>74578940</v>
      </c>
      <c r="Q208" s="177" t="s">
        <v>812</v>
      </c>
      <c r="R208" s="136"/>
    </row>
    <row r="209" spans="1:18" ht="14">
      <c r="A209" s="77" t="s">
        <v>1466</v>
      </c>
      <c r="F209" s="106" t="s">
        <v>560</v>
      </c>
      <c r="G209" s="56">
        <v>74453211</v>
      </c>
      <c r="H209" s="56">
        <v>74497672</v>
      </c>
      <c r="I209" s="56">
        <v>74513206</v>
      </c>
      <c r="J209" s="56">
        <v>74548959</v>
      </c>
      <c r="K209" s="56">
        <v>74598426</v>
      </c>
      <c r="L209" s="56">
        <v>74602720</v>
      </c>
      <c r="M209" s="56">
        <v>77491177</v>
      </c>
      <c r="N209" s="56">
        <v>74538837</v>
      </c>
      <c r="O209" s="56">
        <v>74630548</v>
      </c>
      <c r="P209" s="56">
        <v>74576707</v>
      </c>
      <c r="Q209" s="177" t="s">
        <v>813</v>
      </c>
      <c r="R209" s="136"/>
    </row>
    <row r="210" spans="1:18" ht="14">
      <c r="A210" s="77" t="s">
        <v>1467</v>
      </c>
      <c r="F210" s="106" t="s">
        <v>82</v>
      </c>
      <c r="G210" s="56">
        <v>74454015</v>
      </c>
      <c r="H210" s="56">
        <v>74479795</v>
      </c>
      <c r="I210" s="56">
        <v>74495178</v>
      </c>
      <c r="J210" s="56">
        <v>74548955</v>
      </c>
      <c r="K210" s="56">
        <v>74601459</v>
      </c>
      <c r="L210" s="56">
        <v>74604636</v>
      </c>
      <c r="M210" s="56">
        <v>74487681</v>
      </c>
      <c r="N210" s="56">
        <v>74552717</v>
      </c>
      <c r="O210" s="56">
        <v>74611469</v>
      </c>
      <c r="P210" s="56" t="s">
        <v>1073</v>
      </c>
      <c r="Q210" s="56" t="s">
        <v>1073</v>
      </c>
      <c r="R210" s="136"/>
    </row>
    <row r="211" spans="1:18" ht="14">
      <c r="A211" s="77" t="s">
        <v>1468</v>
      </c>
      <c r="F211" s="106" t="s">
        <v>1072</v>
      </c>
      <c r="G211" s="56">
        <v>74459681</v>
      </c>
      <c r="H211" s="56">
        <v>74479816</v>
      </c>
      <c r="I211" s="56">
        <v>74530580</v>
      </c>
      <c r="J211" s="56">
        <v>74578937</v>
      </c>
      <c r="K211" s="56">
        <v>74596859</v>
      </c>
      <c r="L211" s="56">
        <v>74601920</v>
      </c>
      <c r="M211" s="56">
        <v>74551518</v>
      </c>
      <c r="N211" s="56">
        <v>74313183</v>
      </c>
      <c r="O211" s="56" t="s">
        <v>1073</v>
      </c>
      <c r="P211" s="177" t="s">
        <v>807</v>
      </c>
      <c r="Q211" s="56" t="s">
        <v>814</v>
      </c>
      <c r="R211" s="56" t="s">
        <v>1091</v>
      </c>
    </row>
    <row r="212" spans="1:18" ht="14">
      <c r="A212" s="77" t="s">
        <v>1469</v>
      </c>
      <c r="F212" s="106" t="s">
        <v>1074</v>
      </c>
      <c r="G212" s="56">
        <v>74476142</v>
      </c>
      <c r="H212" s="56">
        <v>74479820</v>
      </c>
      <c r="I212" s="56">
        <v>74531268</v>
      </c>
      <c r="J212" s="56">
        <v>74576710</v>
      </c>
      <c r="K212" s="56">
        <v>74597994</v>
      </c>
      <c r="L212" s="56">
        <v>74608903</v>
      </c>
      <c r="M212" s="56">
        <v>74482896</v>
      </c>
      <c r="N212" s="56">
        <v>74579855</v>
      </c>
      <c r="O212" s="56">
        <v>74544715</v>
      </c>
      <c r="P212" s="177" t="s">
        <v>808</v>
      </c>
      <c r="Q212" s="56" t="s">
        <v>815</v>
      </c>
      <c r="R212" s="56" t="s">
        <v>1077</v>
      </c>
    </row>
    <row r="213" spans="1:18" ht="14">
      <c r="A213" s="77" t="s">
        <v>1470</v>
      </c>
      <c r="F213" s="106" t="s">
        <v>1076</v>
      </c>
      <c r="G213" s="56">
        <v>74474437</v>
      </c>
      <c r="H213" s="56">
        <v>74506965</v>
      </c>
      <c r="I213" s="56">
        <v>74537155</v>
      </c>
      <c r="J213" s="56">
        <v>74575753</v>
      </c>
      <c r="K213" s="56">
        <v>74597390</v>
      </c>
      <c r="L213" s="56">
        <v>74595813</v>
      </c>
      <c r="M213" s="56">
        <v>74479181</v>
      </c>
      <c r="N213" s="56">
        <v>74614660</v>
      </c>
      <c r="O213" s="56">
        <v>74544791</v>
      </c>
      <c r="P213" s="177" t="s">
        <v>809</v>
      </c>
      <c r="Q213" s="56" t="s">
        <v>1073</v>
      </c>
      <c r="R213" s="56" t="s">
        <v>1077</v>
      </c>
    </row>
    <row r="214" spans="1:18" ht="13">
      <c r="A214" s="88" t="s">
        <v>1084</v>
      </c>
      <c r="B214" s="88" t="s">
        <v>1085</v>
      </c>
      <c r="C214" s="88" t="s">
        <v>1086</v>
      </c>
      <c r="D214" s="88" t="s">
        <v>1087</v>
      </c>
      <c r="E214" s="88" t="s">
        <v>1088</v>
      </c>
      <c r="F214" s="104"/>
      <c r="G214" s="105">
        <v>1</v>
      </c>
      <c r="H214" s="105">
        <v>2</v>
      </c>
      <c r="I214" s="106">
        <v>3</v>
      </c>
      <c r="J214" s="106">
        <v>4</v>
      </c>
      <c r="K214" s="105">
        <v>5</v>
      </c>
      <c r="L214" s="105">
        <v>6</v>
      </c>
      <c r="M214" s="105">
        <v>7</v>
      </c>
      <c r="N214" s="105">
        <v>8</v>
      </c>
      <c r="O214" s="106">
        <v>9</v>
      </c>
      <c r="P214" s="106">
        <v>10</v>
      </c>
      <c r="Q214" s="106">
        <v>11</v>
      </c>
      <c r="R214" s="106">
        <v>12</v>
      </c>
    </row>
    <row r="215" spans="1:18" ht="14">
      <c r="A215" s="94">
        <v>44259</v>
      </c>
      <c r="B215" s="107" t="s">
        <v>1471</v>
      </c>
      <c r="C215" s="180" t="s">
        <v>1472</v>
      </c>
      <c r="D215" s="107" t="s">
        <v>1462</v>
      </c>
      <c r="E215" s="95"/>
      <c r="F215" s="106" t="s">
        <v>20</v>
      </c>
      <c r="G215" s="136" t="s">
        <v>816</v>
      </c>
      <c r="H215" s="136" t="s">
        <v>824</v>
      </c>
      <c r="I215" s="136" t="s">
        <v>832</v>
      </c>
      <c r="J215" s="136" t="s">
        <v>840</v>
      </c>
      <c r="K215" s="136" t="s">
        <v>848</v>
      </c>
      <c r="L215" s="136" t="s">
        <v>856</v>
      </c>
      <c r="M215" s="136" t="s">
        <v>864</v>
      </c>
      <c r="N215" s="136" t="s">
        <v>872</v>
      </c>
      <c r="O215" s="136" t="s">
        <v>880</v>
      </c>
      <c r="P215" s="136" t="s">
        <v>888</v>
      </c>
      <c r="Q215" s="136"/>
      <c r="R215" s="181"/>
    </row>
    <row r="216" spans="1:18" ht="14">
      <c r="A216" s="77" t="s">
        <v>1473</v>
      </c>
      <c r="F216" s="106" t="s">
        <v>17</v>
      </c>
      <c r="G216" s="136" t="s">
        <v>817</v>
      </c>
      <c r="H216" s="136" t="s">
        <v>825</v>
      </c>
      <c r="I216" s="136" t="s">
        <v>833</v>
      </c>
      <c r="J216" s="136" t="s">
        <v>841</v>
      </c>
      <c r="K216" s="136" t="s">
        <v>849</v>
      </c>
      <c r="L216" s="136" t="s">
        <v>857</v>
      </c>
      <c r="M216" s="136" t="s">
        <v>865</v>
      </c>
      <c r="N216" s="136" t="s">
        <v>873</v>
      </c>
      <c r="O216" s="136" t="s">
        <v>881</v>
      </c>
      <c r="P216" s="136" t="s">
        <v>889</v>
      </c>
      <c r="Q216" s="136"/>
      <c r="R216" s="136"/>
    </row>
    <row r="217" spans="1:18" ht="14">
      <c r="F217" s="106" t="s">
        <v>1069</v>
      </c>
      <c r="G217" s="136" t="s">
        <v>818</v>
      </c>
      <c r="H217" s="136" t="s">
        <v>826</v>
      </c>
      <c r="I217" s="136" t="s">
        <v>834</v>
      </c>
      <c r="J217" s="136" t="s">
        <v>842</v>
      </c>
      <c r="K217" s="136" t="s">
        <v>850</v>
      </c>
      <c r="L217" s="136" t="s">
        <v>858</v>
      </c>
      <c r="M217" s="136" t="s">
        <v>866</v>
      </c>
      <c r="N217" s="136" t="s">
        <v>874</v>
      </c>
      <c r="O217" s="136" t="s">
        <v>882</v>
      </c>
      <c r="P217" s="136" t="s">
        <v>890</v>
      </c>
      <c r="Q217" s="136"/>
      <c r="R217" s="136"/>
    </row>
    <row r="218" spans="1:18" ht="14">
      <c r="F218" s="106" t="s">
        <v>560</v>
      </c>
      <c r="G218" s="136" t="s">
        <v>819</v>
      </c>
      <c r="H218" s="136" t="s">
        <v>827</v>
      </c>
      <c r="I218" s="136" t="s">
        <v>835</v>
      </c>
      <c r="J218" s="136" t="s">
        <v>843</v>
      </c>
      <c r="K218" s="136" t="s">
        <v>851</v>
      </c>
      <c r="L218" s="136" t="s">
        <v>859</v>
      </c>
      <c r="M218" s="136" t="s">
        <v>867</v>
      </c>
      <c r="N218" s="136" t="s">
        <v>875</v>
      </c>
      <c r="O218" s="136" t="s">
        <v>883</v>
      </c>
      <c r="P218" s="136" t="s">
        <v>891</v>
      </c>
      <c r="Q218" s="136"/>
      <c r="R218" s="136"/>
    </row>
    <row r="219" spans="1:18" ht="14">
      <c r="F219" s="106" t="s">
        <v>82</v>
      </c>
      <c r="G219" s="136" t="s">
        <v>820</v>
      </c>
      <c r="H219" s="136" t="s">
        <v>828</v>
      </c>
      <c r="I219" s="136" t="s">
        <v>836</v>
      </c>
      <c r="J219" s="136" t="s">
        <v>844</v>
      </c>
      <c r="K219" s="136" t="s">
        <v>852</v>
      </c>
      <c r="L219" s="136" t="s">
        <v>860</v>
      </c>
      <c r="M219" s="136" t="s">
        <v>868</v>
      </c>
      <c r="N219" s="136" t="s">
        <v>876</v>
      </c>
      <c r="O219" s="136" t="s">
        <v>884</v>
      </c>
      <c r="P219" s="136" t="s">
        <v>892</v>
      </c>
      <c r="Q219" s="136"/>
      <c r="R219" s="136"/>
    </row>
    <row r="220" spans="1:18" ht="14">
      <c r="F220" s="106" t="s">
        <v>1072</v>
      </c>
      <c r="G220" s="136" t="s">
        <v>821</v>
      </c>
      <c r="H220" s="136" t="s">
        <v>829</v>
      </c>
      <c r="I220" s="136" t="s">
        <v>837</v>
      </c>
      <c r="J220" s="136" t="s">
        <v>845</v>
      </c>
      <c r="K220" s="136" t="s">
        <v>853</v>
      </c>
      <c r="L220" s="136" t="s">
        <v>861</v>
      </c>
      <c r="M220" s="136" t="s">
        <v>869</v>
      </c>
      <c r="N220" s="136" t="s">
        <v>877</v>
      </c>
      <c r="O220" s="136" t="s">
        <v>885</v>
      </c>
      <c r="P220" s="136" t="s">
        <v>893</v>
      </c>
      <c r="Q220" s="136"/>
      <c r="R220" s="56" t="s">
        <v>1091</v>
      </c>
    </row>
    <row r="221" spans="1:18" ht="14">
      <c r="F221" s="106" t="s">
        <v>1074</v>
      </c>
      <c r="G221" s="136" t="s">
        <v>822</v>
      </c>
      <c r="H221" s="136" t="s">
        <v>830</v>
      </c>
      <c r="I221" s="136" t="s">
        <v>838</v>
      </c>
      <c r="J221" s="136" t="s">
        <v>846</v>
      </c>
      <c r="K221" s="136" t="s">
        <v>854</v>
      </c>
      <c r="L221" s="136" t="s">
        <v>862</v>
      </c>
      <c r="M221" s="136" t="s">
        <v>870</v>
      </c>
      <c r="N221" s="136" t="s">
        <v>878</v>
      </c>
      <c r="O221" s="136" t="s">
        <v>886</v>
      </c>
      <c r="P221" s="136" t="s">
        <v>894</v>
      </c>
      <c r="Q221" s="136"/>
      <c r="R221" s="56" t="s">
        <v>1077</v>
      </c>
    </row>
    <row r="222" spans="1:18" ht="14">
      <c r="F222" s="106" t="s">
        <v>1076</v>
      </c>
      <c r="G222" s="136" t="s">
        <v>823</v>
      </c>
      <c r="H222" s="136" t="s">
        <v>831</v>
      </c>
      <c r="I222" s="136" t="s">
        <v>839</v>
      </c>
      <c r="J222" s="136" t="s">
        <v>847</v>
      </c>
      <c r="K222" s="136" t="s">
        <v>855</v>
      </c>
      <c r="L222" s="136" t="s">
        <v>863</v>
      </c>
      <c r="M222" s="136" t="s">
        <v>871</v>
      </c>
      <c r="N222" s="136" t="s">
        <v>879</v>
      </c>
      <c r="O222" s="136" t="s">
        <v>887</v>
      </c>
      <c r="P222" s="136" t="s">
        <v>895</v>
      </c>
      <c r="Q222" s="136"/>
      <c r="R222" s="56" t="s">
        <v>1077</v>
      </c>
    </row>
    <row r="223" spans="1:18" ht="13">
      <c r="A223" s="88" t="s">
        <v>1084</v>
      </c>
      <c r="B223" s="88" t="s">
        <v>1085</v>
      </c>
      <c r="C223" s="88" t="s">
        <v>1086</v>
      </c>
      <c r="D223" s="88" t="s">
        <v>1087</v>
      </c>
      <c r="E223" s="88" t="s">
        <v>1088</v>
      </c>
      <c r="F223" s="104"/>
      <c r="G223" s="105">
        <v>1</v>
      </c>
      <c r="H223" s="105">
        <v>2</v>
      </c>
      <c r="I223" s="106">
        <v>3</v>
      </c>
      <c r="J223" s="106">
        <v>4</v>
      </c>
      <c r="K223" s="105">
        <v>5</v>
      </c>
      <c r="L223" s="105">
        <v>6</v>
      </c>
      <c r="M223" s="105">
        <v>7</v>
      </c>
      <c r="N223" s="105">
        <v>8</v>
      </c>
      <c r="O223" s="106">
        <v>9</v>
      </c>
      <c r="P223" s="106">
        <v>10</v>
      </c>
      <c r="Q223" s="106">
        <v>11</v>
      </c>
      <c r="R223" s="106">
        <v>12</v>
      </c>
    </row>
    <row r="224" spans="1:18" ht="14">
      <c r="A224" s="94">
        <v>44260</v>
      </c>
      <c r="B224" s="107" t="s">
        <v>1474</v>
      </c>
      <c r="C224" s="180" t="s">
        <v>1089</v>
      </c>
      <c r="D224" s="95">
        <v>300</v>
      </c>
      <c r="E224" s="95">
        <v>75</v>
      </c>
      <c r="F224" s="106" t="s">
        <v>20</v>
      </c>
      <c r="G224" s="56" t="s">
        <v>896</v>
      </c>
      <c r="H224" s="56" t="s">
        <v>904</v>
      </c>
      <c r="I224" s="56" t="s">
        <v>912</v>
      </c>
      <c r="J224" s="136"/>
      <c r="K224" s="136"/>
      <c r="L224" s="136"/>
      <c r="M224" s="136"/>
      <c r="N224" s="136"/>
      <c r="O224" s="136"/>
      <c r="P224" s="136"/>
      <c r="Q224" s="136"/>
      <c r="R224" s="175" t="s">
        <v>918</v>
      </c>
    </row>
    <row r="225" spans="1:18" ht="14">
      <c r="F225" s="106" t="s">
        <v>17</v>
      </c>
      <c r="G225" s="56" t="s">
        <v>897</v>
      </c>
      <c r="H225" s="56" t="s">
        <v>905</v>
      </c>
      <c r="I225" s="56" t="s">
        <v>913</v>
      </c>
      <c r="J225" s="136"/>
      <c r="K225" s="136"/>
      <c r="L225" s="136"/>
      <c r="M225" s="136"/>
      <c r="N225" s="136"/>
      <c r="O225" s="136"/>
      <c r="P225" s="136"/>
      <c r="Q225" s="136"/>
      <c r="R225" s="136"/>
    </row>
    <row r="226" spans="1:18" ht="14">
      <c r="F226" s="106" t="s">
        <v>1069</v>
      </c>
      <c r="G226" s="56" t="s">
        <v>898</v>
      </c>
      <c r="H226" s="56" t="s">
        <v>906</v>
      </c>
      <c r="I226" s="56" t="s">
        <v>914</v>
      </c>
      <c r="J226" s="136"/>
      <c r="K226" s="136"/>
      <c r="L226" s="136"/>
      <c r="M226" s="136"/>
      <c r="N226" s="136"/>
      <c r="O226" s="136"/>
      <c r="P226" s="136"/>
      <c r="Q226" s="136"/>
      <c r="R226" s="136"/>
    </row>
    <row r="227" spans="1:18" ht="14">
      <c r="F227" s="106" t="s">
        <v>560</v>
      </c>
      <c r="G227" s="56" t="s">
        <v>899</v>
      </c>
      <c r="H227" s="56" t="s">
        <v>907</v>
      </c>
      <c r="I227" s="56" t="s">
        <v>915</v>
      </c>
      <c r="J227" s="136"/>
      <c r="K227" s="136"/>
      <c r="L227" s="136"/>
      <c r="M227" s="136"/>
      <c r="N227" s="136"/>
      <c r="O227" s="136"/>
      <c r="P227" s="136"/>
      <c r="Q227" s="136"/>
      <c r="R227" s="136"/>
    </row>
    <row r="228" spans="1:18" ht="14">
      <c r="F228" s="106" t="s">
        <v>82</v>
      </c>
      <c r="G228" s="56" t="s">
        <v>900</v>
      </c>
      <c r="H228" s="56" t="s">
        <v>908</v>
      </c>
      <c r="I228" s="56" t="s">
        <v>1073</v>
      </c>
      <c r="J228" s="136"/>
      <c r="K228" s="136"/>
      <c r="L228" s="136"/>
      <c r="M228" s="136"/>
      <c r="N228" s="136"/>
      <c r="O228" s="136"/>
      <c r="P228" s="136"/>
      <c r="Q228" s="136"/>
      <c r="R228" s="136"/>
    </row>
    <row r="229" spans="1:18" ht="14">
      <c r="F229" s="106" t="s">
        <v>1072</v>
      </c>
      <c r="G229" s="56" t="s">
        <v>901</v>
      </c>
      <c r="H229" s="56" t="s">
        <v>909</v>
      </c>
      <c r="I229" s="56" t="s">
        <v>917</v>
      </c>
      <c r="J229" s="136"/>
      <c r="K229" s="136"/>
      <c r="L229" s="136"/>
      <c r="M229" s="136"/>
      <c r="N229" s="136"/>
      <c r="O229" s="136"/>
      <c r="P229" s="136"/>
      <c r="Q229" s="136"/>
      <c r="R229" s="56" t="s">
        <v>1091</v>
      </c>
    </row>
    <row r="230" spans="1:18" ht="14">
      <c r="F230" s="106" t="s">
        <v>1074</v>
      </c>
      <c r="G230" s="56" t="s">
        <v>902</v>
      </c>
      <c r="H230" s="56" t="s">
        <v>910</v>
      </c>
      <c r="I230" s="56" t="s">
        <v>916</v>
      </c>
      <c r="J230" s="136"/>
      <c r="K230" s="136"/>
      <c r="L230" s="136"/>
      <c r="M230" s="136"/>
      <c r="N230" s="136"/>
      <c r="O230" s="136"/>
      <c r="P230" s="136"/>
      <c r="Q230" s="136"/>
      <c r="R230" s="56" t="s">
        <v>1077</v>
      </c>
    </row>
    <row r="231" spans="1:18" ht="14">
      <c r="F231" s="106" t="s">
        <v>1076</v>
      </c>
      <c r="G231" s="56" t="s">
        <v>903</v>
      </c>
      <c r="H231" s="56" t="s">
        <v>911</v>
      </c>
      <c r="I231" s="56" t="s">
        <v>1073</v>
      </c>
      <c r="J231" s="136"/>
      <c r="K231" s="136"/>
      <c r="L231" s="136"/>
      <c r="M231" s="136"/>
      <c r="N231" s="136"/>
      <c r="O231" s="136"/>
      <c r="P231" s="136"/>
      <c r="Q231" s="136"/>
      <c r="R231" s="56" t="s">
        <v>1475</v>
      </c>
    </row>
    <row r="232" spans="1:18" ht="13">
      <c r="A232" s="88" t="s">
        <v>1084</v>
      </c>
      <c r="B232" s="88" t="s">
        <v>1085</v>
      </c>
      <c r="C232" s="88" t="s">
        <v>1086</v>
      </c>
      <c r="D232" s="88" t="s">
        <v>1087</v>
      </c>
      <c r="E232" s="88" t="s">
        <v>1088</v>
      </c>
      <c r="F232" s="104"/>
      <c r="G232" s="105">
        <v>1</v>
      </c>
      <c r="H232" s="105">
        <v>2</v>
      </c>
      <c r="I232" s="106">
        <v>3</v>
      </c>
      <c r="J232" s="106">
        <v>4</v>
      </c>
      <c r="K232" s="105">
        <v>5</v>
      </c>
      <c r="L232" s="105">
        <v>6</v>
      </c>
      <c r="M232" s="105">
        <v>7</v>
      </c>
      <c r="N232" s="105">
        <v>8</v>
      </c>
      <c r="O232" s="106">
        <v>9</v>
      </c>
      <c r="P232" s="106">
        <v>10</v>
      </c>
      <c r="Q232" s="106">
        <v>11</v>
      </c>
      <c r="R232" s="106">
        <v>12</v>
      </c>
    </row>
    <row r="233" spans="1:18" ht="14">
      <c r="A233" s="94">
        <v>44264</v>
      </c>
      <c r="B233" s="107" t="s">
        <v>1476</v>
      </c>
      <c r="C233" s="180" t="s">
        <v>1089</v>
      </c>
      <c r="D233" s="95">
        <v>300</v>
      </c>
      <c r="E233" s="95">
        <v>75</v>
      </c>
      <c r="F233" s="106" t="s">
        <v>20</v>
      </c>
      <c r="G233" s="56">
        <v>74618574</v>
      </c>
      <c r="H233" s="56">
        <v>74663617</v>
      </c>
      <c r="I233" s="56">
        <v>74661025</v>
      </c>
      <c r="J233" s="56">
        <v>74614328</v>
      </c>
      <c r="K233" s="56">
        <v>74708268</v>
      </c>
      <c r="L233" s="56">
        <v>74741238</v>
      </c>
      <c r="M233" s="56">
        <v>74742631</v>
      </c>
      <c r="N233" s="56">
        <v>74736928</v>
      </c>
      <c r="O233" s="56">
        <v>74782960</v>
      </c>
      <c r="P233" s="56">
        <v>74801576</v>
      </c>
      <c r="Q233" s="56">
        <v>74816933</v>
      </c>
      <c r="R233" s="175">
        <v>74852409</v>
      </c>
    </row>
    <row r="234" spans="1:18" ht="14">
      <c r="F234" s="106" t="s">
        <v>17</v>
      </c>
      <c r="G234" s="56">
        <v>74633595</v>
      </c>
      <c r="H234" s="56">
        <v>74664121</v>
      </c>
      <c r="I234" s="56">
        <v>74667691</v>
      </c>
      <c r="J234" s="56">
        <v>74686039</v>
      </c>
      <c r="K234" s="56">
        <v>74700490</v>
      </c>
      <c r="L234" s="56">
        <v>74743051</v>
      </c>
      <c r="M234" s="56">
        <v>74742618</v>
      </c>
      <c r="N234" s="56">
        <v>74771662</v>
      </c>
      <c r="O234" s="56">
        <v>74782112</v>
      </c>
      <c r="P234" s="56">
        <v>74807240</v>
      </c>
      <c r="Q234" s="56">
        <v>74815974</v>
      </c>
      <c r="R234" s="56">
        <v>74845624</v>
      </c>
    </row>
    <row r="235" spans="1:18" ht="14">
      <c r="A235" s="77" t="s">
        <v>1477</v>
      </c>
      <c r="F235" s="106" t="s">
        <v>1069</v>
      </c>
      <c r="G235" s="56">
        <v>74636132</v>
      </c>
      <c r="H235" s="56">
        <v>74663140</v>
      </c>
      <c r="I235" s="56">
        <v>74667136</v>
      </c>
      <c r="J235" s="56">
        <v>74713481</v>
      </c>
      <c r="K235" s="56">
        <v>74738421</v>
      </c>
      <c r="L235" s="56">
        <v>74739878</v>
      </c>
      <c r="M235" s="56">
        <v>74781553</v>
      </c>
      <c r="N235" s="56">
        <v>74748083</v>
      </c>
      <c r="O235" s="56">
        <v>74783102</v>
      </c>
      <c r="P235" s="56">
        <v>74804439</v>
      </c>
      <c r="Q235" s="56">
        <v>74872396</v>
      </c>
      <c r="R235" s="56">
        <v>74848763</v>
      </c>
    </row>
    <row r="236" spans="1:18" ht="14">
      <c r="F236" s="106" t="s">
        <v>560</v>
      </c>
      <c r="G236" s="56">
        <v>74640533</v>
      </c>
      <c r="H236" s="56">
        <v>74667808</v>
      </c>
      <c r="I236" s="56">
        <v>74670531</v>
      </c>
      <c r="J236" s="56">
        <v>74713491</v>
      </c>
      <c r="K236" s="56">
        <v>74733232</v>
      </c>
      <c r="L236" s="56">
        <v>74741160</v>
      </c>
      <c r="M236" s="56">
        <v>74768456</v>
      </c>
      <c r="N236" s="56">
        <v>74773198</v>
      </c>
      <c r="O236" s="56">
        <v>74782564</v>
      </c>
      <c r="P236" s="56">
        <v>74808595</v>
      </c>
      <c r="Q236" s="56">
        <v>74871346</v>
      </c>
      <c r="R236" s="56">
        <v>74849546</v>
      </c>
    </row>
    <row r="237" spans="1:18" ht="14">
      <c r="F237" s="106" t="s">
        <v>82</v>
      </c>
      <c r="G237" s="56">
        <v>74643145</v>
      </c>
      <c r="H237" s="56">
        <v>74663626</v>
      </c>
      <c r="I237" s="56">
        <v>74667869</v>
      </c>
      <c r="J237" s="56">
        <v>74702358</v>
      </c>
      <c r="K237" s="56">
        <v>74715996</v>
      </c>
      <c r="L237" s="56">
        <v>74741233</v>
      </c>
      <c r="M237" s="56">
        <v>74768345</v>
      </c>
      <c r="N237" s="56">
        <v>74772063</v>
      </c>
      <c r="O237" s="56">
        <v>74785532</v>
      </c>
      <c r="P237" s="56">
        <v>74815210</v>
      </c>
      <c r="Q237" s="56">
        <v>74871212</v>
      </c>
      <c r="R237" s="56" t="s">
        <v>1073</v>
      </c>
    </row>
    <row r="238" spans="1:18" ht="14">
      <c r="F238" s="106" t="s">
        <v>1072</v>
      </c>
      <c r="G238" s="56">
        <v>74647437</v>
      </c>
      <c r="H238" s="56">
        <v>74660947</v>
      </c>
      <c r="I238" s="56">
        <v>74611003</v>
      </c>
      <c r="J238" s="56">
        <v>74702392</v>
      </c>
      <c r="K238" s="56">
        <v>74719337</v>
      </c>
      <c r="L238" s="56">
        <v>74741296</v>
      </c>
      <c r="M238" s="56">
        <v>74776314</v>
      </c>
      <c r="N238" s="56">
        <v>74770372</v>
      </c>
      <c r="O238" s="56">
        <v>74784997</v>
      </c>
      <c r="P238" s="56">
        <v>74800429</v>
      </c>
      <c r="Q238" s="56">
        <v>74871341</v>
      </c>
      <c r="R238" s="56" t="s">
        <v>1091</v>
      </c>
    </row>
    <row r="239" spans="1:18" ht="14">
      <c r="F239" s="106" t="s">
        <v>1074</v>
      </c>
      <c r="G239" s="56">
        <v>74647625</v>
      </c>
      <c r="H239" s="56">
        <v>74660296</v>
      </c>
      <c r="I239" s="56">
        <v>74615478</v>
      </c>
      <c r="J239" s="56">
        <v>74713031</v>
      </c>
      <c r="K239" s="56">
        <v>74707138</v>
      </c>
      <c r="L239" s="56">
        <v>74743894</v>
      </c>
      <c r="M239" s="56">
        <v>74768466</v>
      </c>
      <c r="N239" s="56">
        <v>74799543</v>
      </c>
      <c r="O239" s="56">
        <v>74782099</v>
      </c>
      <c r="P239" s="56">
        <v>74809527</v>
      </c>
      <c r="Q239" s="56">
        <v>74837577</v>
      </c>
      <c r="R239" s="56" t="s">
        <v>1077</v>
      </c>
    </row>
    <row r="240" spans="1:18" ht="14">
      <c r="F240" s="106" t="s">
        <v>1076</v>
      </c>
      <c r="G240" s="56">
        <v>74663383</v>
      </c>
      <c r="H240" s="56">
        <v>74664707</v>
      </c>
      <c r="I240" s="56">
        <v>74510181</v>
      </c>
      <c r="J240" s="56">
        <v>74713015</v>
      </c>
      <c r="K240" s="56">
        <v>74739221</v>
      </c>
      <c r="L240" s="56">
        <v>74742661</v>
      </c>
      <c r="M240" s="56">
        <v>74769543</v>
      </c>
      <c r="N240" s="56">
        <v>74780775</v>
      </c>
      <c r="O240" s="56">
        <v>74802995</v>
      </c>
      <c r="P240" s="56">
        <v>74811792</v>
      </c>
      <c r="Q240" s="56">
        <v>74849784</v>
      </c>
      <c r="R240" s="56" t="s">
        <v>1077</v>
      </c>
    </row>
    <row r="241" spans="1:18" ht="13">
      <c r="A241" s="88" t="s">
        <v>1084</v>
      </c>
      <c r="B241" s="88" t="s">
        <v>1085</v>
      </c>
      <c r="C241" s="88" t="s">
        <v>1086</v>
      </c>
      <c r="D241" s="88" t="s">
        <v>1087</v>
      </c>
      <c r="E241" s="88" t="s">
        <v>1088</v>
      </c>
      <c r="F241" s="104"/>
      <c r="G241" s="105">
        <v>1</v>
      </c>
      <c r="H241" s="105">
        <v>2</v>
      </c>
      <c r="I241" s="106">
        <v>3</v>
      </c>
      <c r="J241" s="106">
        <v>4</v>
      </c>
      <c r="K241" s="105">
        <v>5</v>
      </c>
      <c r="L241" s="105">
        <v>6</v>
      </c>
      <c r="M241" s="105">
        <v>7</v>
      </c>
      <c r="N241" s="105">
        <v>8</v>
      </c>
      <c r="O241" s="106">
        <v>9</v>
      </c>
      <c r="P241" s="106">
        <v>10</v>
      </c>
      <c r="Q241" s="106">
        <v>11</v>
      </c>
      <c r="R241" s="106">
        <v>12</v>
      </c>
    </row>
    <row r="242" spans="1:18" ht="14">
      <c r="A242" s="94">
        <v>44264</v>
      </c>
      <c r="B242" s="107" t="s">
        <v>1478</v>
      </c>
      <c r="C242" s="180" t="s">
        <v>1089</v>
      </c>
      <c r="D242" s="95">
        <v>300</v>
      </c>
      <c r="E242" s="95">
        <v>75</v>
      </c>
      <c r="F242" s="106" t="s">
        <v>20</v>
      </c>
      <c r="G242" s="56">
        <v>74843638</v>
      </c>
      <c r="H242" s="56">
        <v>74719429</v>
      </c>
      <c r="I242" s="56">
        <v>74749335</v>
      </c>
      <c r="J242" s="56">
        <v>74689320</v>
      </c>
      <c r="K242" s="56">
        <v>74795037</v>
      </c>
      <c r="L242" s="56">
        <v>74838260</v>
      </c>
      <c r="M242" s="56" t="s">
        <v>931</v>
      </c>
      <c r="N242" s="136"/>
      <c r="O242" s="136"/>
      <c r="P242" s="136"/>
      <c r="Q242" s="136"/>
      <c r="R242" s="131"/>
    </row>
    <row r="243" spans="1:18" ht="14">
      <c r="F243" s="106" t="s">
        <v>17</v>
      </c>
      <c r="G243" s="56">
        <v>74848705</v>
      </c>
      <c r="H243" s="56">
        <v>74720208</v>
      </c>
      <c r="I243" s="56">
        <v>74745894</v>
      </c>
      <c r="J243" s="56">
        <v>74721281</v>
      </c>
      <c r="K243" s="56">
        <v>74820264</v>
      </c>
      <c r="L243" s="56">
        <v>74839735</v>
      </c>
      <c r="M243" s="56" t="s">
        <v>1073</v>
      </c>
      <c r="N243" s="136"/>
      <c r="O243" s="136"/>
      <c r="P243" s="136"/>
      <c r="Q243" s="136"/>
      <c r="R243" s="136"/>
    </row>
    <row r="244" spans="1:18" ht="14">
      <c r="F244" s="106" t="s">
        <v>1069</v>
      </c>
      <c r="G244" s="56">
        <v>74852801</v>
      </c>
      <c r="H244" s="56">
        <v>74685680</v>
      </c>
      <c r="I244" s="56">
        <v>74748021</v>
      </c>
      <c r="J244" s="56">
        <v>74702191</v>
      </c>
      <c r="K244" s="56">
        <v>74752242</v>
      </c>
      <c r="L244" s="56">
        <v>74850401</v>
      </c>
      <c r="M244" s="56" t="s">
        <v>932</v>
      </c>
      <c r="N244" s="56" t="s">
        <v>1479</v>
      </c>
      <c r="O244" s="136"/>
      <c r="P244" s="136"/>
      <c r="Q244" s="136"/>
      <c r="R244" s="136"/>
    </row>
    <row r="245" spans="1:18" ht="14">
      <c r="F245" s="106" t="s">
        <v>560</v>
      </c>
      <c r="G245" s="56">
        <v>74845491</v>
      </c>
      <c r="H245" s="56">
        <v>74682719</v>
      </c>
      <c r="I245" s="56">
        <v>74630092</v>
      </c>
      <c r="J245" s="56">
        <v>74715382</v>
      </c>
      <c r="K245" s="56">
        <v>74767741</v>
      </c>
      <c r="L245" s="56">
        <v>74872057</v>
      </c>
      <c r="M245" s="136"/>
      <c r="N245" s="136"/>
      <c r="O245" s="136"/>
      <c r="P245" s="136"/>
      <c r="Q245" s="136"/>
      <c r="R245" s="136"/>
    </row>
    <row r="246" spans="1:18" ht="14">
      <c r="F246" s="106" t="s">
        <v>82</v>
      </c>
      <c r="G246" s="56">
        <v>74846495</v>
      </c>
      <c r="H246" s="56">
        <v>74683466</v>
      </c>
      <c r="I246" s="56">
        <v>74668013</v>
      </c>
      <c r="J246" s="56">
        <v>74715844</v>
      </c>
      <c r="K246" s="56">
        <v>74782470</v>
      </c>
      <c r="L246" s="56" t="s">
        <v>1073</v>
      </c>
      <c r="M246" s="136"/>
      <c r="N246" s="136"/>
      <c r="O246" s="136"/>
      <c r="P246" s="136"/>
      <c r="Q246" s="136"/>
      <c r="R246" s="136"/>
    </row>
    <row r="247" spans="1:18" ht="14">
      <c r="F247" s="106" t="s">
        <v>1072</v>
      </c>
      <c r="G247" s="56">
        <v>74682356</v>
      </c>
      <c r="H247" s="56">
        <v>74683470</v>
      </c>
      <c r="I247" s="56">
        <v>74669596</v>
      </c>
      <c r="J247" s="56">
        <v>74707029</v>
      </c>
      <c r="K247" s="56">
        <v>74778522</v>
      </c>
      <c r="L247" s="56" t="s">
        <v>1073</v>
      </c>
      <c r="M247" s="136"/>
      <c r="N247" s="136"/>
      <c r="O247" s="136"/>
      <c r="P247" s="136"/>
      <c r="Q247" s="136"/>
      <c r="R247" s="56" t="s">
        <v>1091</v>
      </c>
    </row>
    <row r="248" spans="1:18" ht="14">
      <c r="F248" s="106" t="s">
        <v>1074</v>
      </c>
      <c r="G248" s="56">
        <v>74715354</v>
      </c>
      <c r="H248" s="56">
        <v>74685756</v>
      </c>
      <c r="I248" s="56">
        <v>74635792</v>
      </c>
      <c r="J248" s="56">
        <v>74740133</v>
      </c>
      <c r="K248" s="56">
        <v>74838589</v>
      </c>
      <c r="L248" s="56">
        <v>402526901</v>
      </c>
      <c r="M248" s="136"/>
      <c r="N248" s="136"/>
      <c r="O248" s="136"/>
      <c r="P248" s="136"/>
      <c r="Q248" s="136"/>
      <c r="R248" s="56" t="s">
        <v>1077</v>
      </c>
    </row>
    <row r="249" spans="1:18" ht="14">
      <c r="F249" s="106" t="s">
        <v>1076</v>
      </c>
      <c r="G249" s="56">
        <v>74713724</v>
      </c>
      <c r="H249" s="56">
        <v>74751215</v>
      </c>
      <c r="I249" s="56">
        <v>74673512</v>
      </c>
      <c r="J249" s="56">
        <v>74741295</v>
      </c>
      <c r="K249" s="56">
        <v>74842128</v>
      </c>
      <c r="L249" s="56" t="s">
        <v>1073</v>
      </c>
      <c r="M249" s="136"/>
      <c r="N249" s="136"/>
      <c r="O249" s="136"/>
      <c r="P249" s="136"/>
      <c r="Q249" s="136"/>
      <c r="R249" s="56" t="s">
        <v>1077</v>
      </c>
    </row>
    <row r="250" spans="1:18" ht="13">
      <c r="A250" s="88" t="s">
        <v>1084</v>
      </c>
      <c r="B250" s="88" t="s">
        <v>1085</v>
      </c>
      <c r="C250" s="88" t="s">
        <v>1086</v>
      </c>
      <c r="D250" s="88" t="s">
        <v>1087</v>
      </c>
      <c r="E250" s="88" t="s">
        <v>1088</v>
      </c>
      <c r="F250" s="104"/>
      <c r="G250" s="105">
        <v>1</v>
      </c>
      <c r="H250" s="105">
        <v>2</v>
      </c>
      <c r="I250" s="106">
        <v>3</v>
      </c>
      <c r="J250" s="106">
        <v>4</v>
      </c>
      <c r="K250" s="105">
        <v>5</v>
      </c>
      <c r="L250" s="105">
        <v>6</v>
      </c>
      <c r="M250" s="105">
        <v>7</v>
      </c>
      <c r="N250" s="105">
        <v>8</v>
      </c>
      <c r="O250" s="106">
        <v>9</v>
      </c>
      <c r="P250" s="106">
        <v>10</v>
      </c>
      <c r="Q250" s="106">
        <v>11</v>
      </c>
      <c r="R250" s="106">
        <v>12</v>
      </c>
    </row>
    <row r="251" spans="1:18" ht="14">
      <c r="A251" s="94">
        <v>44266</v>
      </c>
      <c r="B251" s="107" t="s">
        <v>1480</v>
      </c>
      <c r="C251" s="180" t="s">
        <v>1472</v>
      </c>
      <c r="D251" s="107" t="s">
        <v>1462</v>
      </c>
      <c r="E251" s="95"/>
      <c r="F251" s="106" t="s">
        <v>20</v>
      </c>
      <c r="G251" s="56" t="s">
        <v>933</v>
      </c>
      <c r="H251" s="56" t="s">
        <v>942</v>
      </c>
      <c r="I251" s="56" t="s">
        <v>950</v>
      </c>
      <c r="J251" s="136"/>
      <c r="K251" s="56" t="s">
        <v>964</v>
      </c>
      <c r="L251" s="56" t="s">
        <v>972</v>
      </c>
      <c r="M251" s="56" t="s">
        <v>980</v>
      </c>
      <c r="N251" s="56" t="s">
        <v>990</v>
      </c>
      <c r="O251" s="56"/>
      <c r="P251" s="136"/>
      <c r="Q251" s="136"/>
      <c r="R251" s="181"/>
    </row>
    <row r="252" spans="1:18" ht="14">
      <c r="A252" s="77" t="s">
        <v>1481</v>
      </c>
      <c r="F252" s="106" t="s">
        <v>17</v>
      </c>
      <c r="G252" s="56" t="s">
        <v>934</v>
      </c>
      <c r="H252" s="56" t="s">
        <v>943</v>
      </c>
      <c r="I252" s="56" t="s">
        <v>951</v>
      </c>
      <c r="J252" s="56" t="s">
        <v>1091</v>
      </c>
      <c r="K252" s="56" t="s">
        <v>965</v>
      </c>
      <c r="L252" s="56" t="s">
        <v>973</v>
      </c>
      <c r="M252" s="56" t="s">
        <v>981</v>
      </c>
      <c r="N252" s="56" t="s">
        <v>988</v>
      </c>
      <c r="O252" s="56"/>
      <c r="P252" s="136"/>
      <c r="Q252" s="136"/>
      <c r="R252" s="136"/>
    </row>
    <row r="253" spans="1:18" ht="14">
      <c r="F253" s="106" t="s">
        <v>1069</v>
      </c>
      <c r="G253" s="56" t="s">
        <v>935</v>
      </c>
      <c r="H253" s="56" t="s">
        <v>944</v>
      </c>
      <c r="I253" s="56" t="s">
        <v>952</v>
      </c>
      <c r="J253" s="56" t="s">
        <v>958</v>
      </c>
      <c r="K253" s="56" t="s">
        <v>966</v>
      </c>
      <c r="L253" s="56" t="s">
        <v>974</v>
      </c>
      <c r="M253" s="56" t="s">
        <v>982</v>
      </c>
      <c r="N253" s="56" t="s">
        <v>989</v>
      </c>
      <c r="O253" s="56"/>
      <c r="P253" s="136"/>
      <c r="Q253" s="136"/>
      <c r="R253" s="136"/>
    </row>
    <row r="254" spans="1:18" ht="14">
      <c r="F254" s="106" t="s">
        <v>560</v>
      </c>
      <c r="G254" s="56" t="s">
        <v>936</v>
      </c>
      <c r="H254" s="56" t="s">
        <v>945</v>
      </c>
      <c r="I254" s="56" t="s">
        <v>953</v>
      </c>
      <c r="J254" s="56" t="s">
        <v>959</v>
      </c>
      <c r="K254" s="56" t="s">
        <v>967</v>
      </c>
      <c r="L254" s="56" t="s">
        <v>975</v>
      </c>
      <c r="M254" s="56" t="s">
        <v>983</v>
      </c>
      <c r="N254" s="56" t="s">
        <v>993</v>
      </c>
      <c r="O254" s="56"/>
      <c r="P254" s="136"/>
      <c r="Q254" s="136"/>
      <c r="R254" s="136"/>
    </row>
    <row r="255" spans="1:18" ht="14">
      <c r="F255" s="106" t="s">
        <v>82</v>
      </c>
      <c r="G255" s="56" t="s">
        <v>938</v>
      </c>
      <c r="H255" s="56" t="s">
        <v>946</v>
      </c>
      <c r="I255" s="56" t="s">
        <v>954</v>
      </c>
      <c r="J255" s="56" t="s">
        <v>960</v>
      </c>
      <c r="K255" s="56" t="s">
        <v>968</v>
      </c>
      <c r="L255" s="56" t="s">
        <v>976</v>
      </c>
      <c r="M255" s="56" t="s">
        <v>984</v>
      </c>
      <c r="N255" s="56" t="s">
        <v>991</v>
      </c>
      <c r="O255" s="56"/>
      <c r="P255" s="136"/>
      <c r="Q255" s="136"/>
      <c r="R255" s="136"/>
    </row>
    <row r="256" spans="1:18" ht="14">
      <c r="F256" s="106" t="s">
        <v>1072</v>
      </c>
      <c r="G256" s="56" t="s">
        <v>939</v>
      </c>
      <c r="H256" s="56" t="s">
        <v>947</v>
      </c>
      <c r="I256" s="56" t="s">
        <v>955</v>
      </c>
      <c r="J256" s="56" t="s">
        <v>961</v>
      </c>
      <c r="K256" s="56" t="s">
        <v>969</v>
      </c>
      <c r="L256" s="56" t="s">
        <v>977</v>
      </c>
      <c r="M256" s="56" t="s">
        <v>985</v>
      </c>
      <c r="N256" s="56" t="s">
        <v>992</v>
      </c>
      <c r="O256" s="56" t="s">
        <v>1091</v>
      </c>
      <c r="P256" s="136"/>
      <c r="Q256" s="136"/>
      <c r="R256" s="56"/>
    </row>
    <row r="257" spans="1:18" ht="14">
      <c r="F257" s="106" t="s">
        <v>1074</v>
      </c>
      <c r="G257" s="56" t="s">
        <v>940</v>
      </c>
      <c r="H257" s="56" t="s">
        <v>948</v>
      </c>
      <c r="I257" s="56" t="s">
        <v>956</v>
      </c>
      <c r="J257" s="56" t="s">
        <v>962</v>
      </c>
      <c r="K257" s="56" t="s">
        <v>970</v>
      </c>
      <c r="L257" s="56" t="s">
        <v>978</v>
      </c>
      <c r="M257" s="56" t="s">
        <v>986</v>
      </c>
      <c r="N257" s="56"/>
      <c r="O257" s="56" t="s">
        <v>1077</v>
      </c>
      <c r="P257" s="136"/>
      <c r="Q257" s="136"/>
      <c r="R257" s="56"/>
    </row>
    <row r="258" spans="1:18" ht="14">
      <c r="F258" s="106" t="s">
        <v>1076</v>
      </c>
      <c r="G258" s="56" t="s">
        <v>941</v>
      </c>
      <c r="H258" s="56" t="s">
        <v>949</v>
      </c>
      <c r="I258" s="56" t="s">
        <v>957</v>
      </c>
      <c r="J258" s="56" t="s">
        <v>963</v>
      </c>
      <c r="K258" s="56" t="s">
        <v>971</v>
      </c>
      <c r="L258" s="56" t="s">
        <v>979</v>
      </c>
      <c r="M258" s="56" t="s">
        <v>987</v>
      </c>
      <c r="N258" s="56"/>
      <c r="O258" s="56" t="s">
        <v>1077</v>
      </c>
      <c r="P258" s="136"/>
      <c r="Q258" s="136"/>
      <c r="R258" s="56"/>
    </row>
    <row r="259" spans="1:18" ht="13">
      <c r="A259" s="88" t="s">
        <v>1084</v>
      </c>
      <c r="B259" s="88" t="s">
        <v>1085</v>
      </c>
      <c r="C259" s="88" t="s">
        <v>1086</v>
      </c>
      <c r="D259" s="88" t="s">
        <v>1087</v>
      </c>
      <c r="E259" s="88" t="s">
        <v>1088</v>
      </c>
      <c r="F259" s="104"/>
      <c r="G259" s="105">
        <v>1</v>
      </c>
      <c r="H259" s="105">
        <v>2</v>
      </c>
      <c r="I259" s="106">
        <v>3</v>
      </c>
      <c r="J259" s="106">
        <v>4</v>
      </c>
      <c r="K259" s="105">
        <v>5</v>
      </c>
      <c r="L259" s="105">
        <v>6</v>
      </c>
      <c r="M259" s="105">
        <v>7</v>
      </c>
      <c r="N259" s="105">
        <v>8</v>
      </c>
      <c r="O259" s="106">
        <v>9</v>
      </c>
      <c r="P259" s="106">
        <v>10</v>
      </c>
      <c r="Q259" s="106">
        <v>11</v>
      </c>
      <c r="R259" s="106">
        <v>12</v>
      </c>
    </row>
    <row r="260" spans="1:18" ht="14">
      <c r="A260" s="94">
        <v>44267</v>
      </c>
      <c r="B260" s="107" t="s">
        <v>1482</v>
      </c>
      <c r="C260" s="180" t="s">
        <v>1461</v>
      </c>
      <c r="D260" s="107">
        <v>300</v>
      </c>
      <c r="E260" s="107">
        <v>75</v>
      </c>
      <c r="F260" s="106" t="s">
        <v>20</v>
      </c>
      <c r="G260" s="56">
        <v>74903172</v>
      </c>
      <c r="H260" s="56">
        <v>74869830</v>
      </c>
      <c r="I260" s="56">
        <v>74906891</v>
      </c>
      <c r="J260" s="56">
        <v>74863981</v>
      </c>
      <c r="K260" s="56">
        <v>74888792</v>
      </c>
      <c r="L260" s="56">
        <v>74886798</v>
      </c>
      <c r="M260" s="56">
        <v>74960739</v>
      </c>
      <c r="N260" s="56">
        <v>74873387</v>
      </c>
      <c r="O260" s="56">
        <v>74887549</v>
      </c>
      <c r="P260" s="56">
        <v>74940772</v>
      </c>
      <c r="Q260" s="56">
        <v>7083648</v>
      </c>
      <c r="R260" s="181"/>
    </row>
    <row r="261" spans="1:18" ht="14">
      <c r="A261" s="77" t="s">
        <v>1483</v>
      </c>
      <c r="F261" s="106" t="s">
        <v>17</v>
      </c>
      <c r="G261" s="56">
        <v>74905445</v>
      </c>
      <c r="H261" s="56">
        <v>74887536</v>
      </c>
      <c r="I261" s="56">
        <v>74900595</v>
      </c>
      <c r="J261" s="56">
        <v>74884409</v>
      </c>
      <c r="K261" s="56">
        <v>74888699</v>
      </c>
      <c r="L261" s="56">
        <v>74863948</v>
      </c>
      <c r="M261" s="56">
        <v>74960070</v>
      </c>
      <c r="N261" s="56">
        <v>74919418</v>
      </c>
      <c r="O261" s="56">
        <v>74885428</v>
      </c>
      <c r="P261" s="56">
        <v>74918978</v>
      </c>
      <c r="Q261" s="56">
        <v>6428706</v>
      </c>
      <c r="R261" s="136"/>
    </row>
    <row r="262" spans="1:18" ht="14">
      <c r="A262" s="77" t="s">
        <v>1484</v>
      </c>
      <c r="F262" s="106" t="s">
        <v>1069</v>
      </c>
      <c r="G262" s="56">
        <v>74885118</v>
      </c>
      <c r="H262" s="56">
        <v>74888745</v>
      </c>
      <c r="I262" s="56">
        <v>74917888</v>
      </c>
      <c r="J262" s="56">
        <v>74863720</v>
      </c>
      <c r="K262" s="56">
        <v>74864222</v>
      </c>
      <c r="L262" s="56">
        <v>74884766</v>
      </c>
      <c r="M262" s="56">
        <v>74958185</v>
      </c>
      <c r="N262" s="56">
        <v>74886876</v>
      </c>
      <c r="O262" s="56">
        <v>74887589</v>
      </c>
      <c r="P262" s="56">
        <v>74918934</v>
      </c>
      <c r="Q262" s="56">
        <v>7004402</v>
      </c>
      <c r="R262" s="136"/>
    </row>
    <row r="263" spans="1:18" ht="14">
      <c r="A263" s="77" t="s">
        <v>1485</v>
      </c>
      <c r="F263" s="106" t="s">
        <v>560</v>
      </c>
      <c r="G263" s="56">
        <v>74885025</v>
      </c>
      <c r="H263" s="56">
        <v>74886878</v>
      </c>
      <c r="I263" s="56">
        <v>74894328</v>
      </c>
      <c r="J263" s="56">
        <v>74888813</v>
      </c>
      <c r="K263" s="56">
        <v>74926770</v>
      </c>
      <c r="L263" s="56">
        <v>74864398</v>
      </c>
      <c r="M263" s="56">
        <v>74845219</v>
      </c>
      <c r="N263" s="56">
        <v>74886788</v>
      </c>
      <c r="O263" s="56">
        <v>74884835</v>
      </c>
      <c r="P263" s="56">
        <v>980394279</v>
      </c>
      <c r="Q263" s="56" t="s">
        <v>1070</v>
      </c>
      <c r="R263" s="136"/>
    </row>
    <row r="264" spans="1:18" ht="14">
      <c r="A264" s="77" t="s">
        <v>1486</v>
      </c>
      <c r="F264" s="106" t="s">
        <v>82</v>
      </c>
      <c r="G264" s="56">
        <v>74885006</v>
      </c>
      <c r="H264" s="56">
        <v>74889988</v>
      </c>
      <c r="I264" s="56">
        <v>74865069</v>
      </c>
      <c r="J264" s="56">
        <v>74884148</v>
      </c>
      <c r="K264" s="56">
        <v>74865924</v>
      </c>
      <c r="L264" s="56">
        <v>74868348</v>
      </c>
      <c r="M264" s="56">
        <v>74864123</v>
      </c>
      <c r="N264" s="56">
        <v>74951789</v>
      </c>
      <c r="O264" s="56">
        <v>74887653</v>
      </c>
      <c r="P264" s="56">
        <v>947475470</v>
      </c>
      <c r="Q264" s="56" t="s">
        <v>1071</v>
      </c>
      <c r="R264" s="136"/>
    </row>
    <row r="265" spans="1:18" ht="14">
      <c r="A265" s="77" t="s">
        <v>1487</v>
      </c>
      <c r="F265" s="106" t="s">
        <v>1072</v>
      </c>
      <c r="G265" s="56">
        <v>74865346</v>
      </c>
      <c r="H265" s="56">
        <v>74888388</v>
      </c>
      <c r="I265" s="56">
        <v>74885406</v>
      </c>
      <c r="J265" s="56">
        <v>74888448</v>
      </c>
      <c r="K265" s="56">
        <v>74867320</v>
      </c>
      <c r="L265" s="56">
        <v>74944397</v>
      </c>
      <c r="M265" s="56">
        <v>74864538</v>
      </c>
      <c r="N265" s="56">
        <v>74950771</v>
      </c>
      <c r="O265" s="56">
        <v>74910985</v>
      </c>
      <c r="P265" s="56">
        <v>947478247</v>
      </c>
      <c r="Q265" s="56" t="s">
        <v>1073</v>
      </c>
      <c r="R265" s="56"/>
    </row>
    <row r="266" spans="1:18" ht="14">
      <c r="A266" s="77" t="s">
        <v>1488</v>
      </c>
      <c r="F266" s="106" t="s">
        <v>1074</v>
      </c>
      <c r="G266" s="56">
        <v>74885027</v>
      </c>
      <c r="H266" s="56">
        <v>74885177</v>
      </c>
      <c r="I266" s="56">
        <v>74886967</v>
      </c>
      <c r="J266" s="56">
        <v>74882957</v>
      </c>
      <c r="K266" s="56">
        <v>74867963</v>
      </c>
      <c r="L266" s="56">
        <v>74959249</v>
      </c>
      <c r="M266" s="56">
        <v>74901611</v>
      </c>
      <c r="N266" s="56">
        <v>74958700</v>
      </c>
      <c r="O266" s="56">
        <v>74904995</v>
      </c>
      <c r="P266" s="56">
        <v>947474823</v>
      </c>
      <c r="Q266" s="56" t="s">
        <v>994</v>
      </c>
      <c r="R266" s="56"/>
    </row>
    <row r="267" spans="1:18" ht="14">
      <c r="F267" s="106" t="s">
        <v>1076</v>
      </c>
      <c r="G267" s="56">
        <v>74865475</v>
      </c>
      <c r="H267" s="56">
        <v>74885113</v>
      </c>
      <c r="I267" s="56">
        <v>74890249</v>
      </c>
      <c r="J267" s="56">
        <v>74890290</v>
      </c>
      <c r="K267" s="56">
        <v>74883063</v>
      </c>
      <c r="L267" s="56">
        <v>74944786</v>
      </c>
      <c r="M267" s="56">
        <v>74901741</v>
      </c>
      <c r="N267" s="56">
        <v>74883069</v>
      </c>
      <c r="O267" s="56">
        <v>74909371</v>
      </c>
      <c r="P267" s="56">
        <v>7041508</v>
      </c>
      <c r="Q267" s="56"/>
      <c r="R267" s="56"/>
    </row>
    <row r="268" spans="1:18" ht="13">
      <c r="A268" s="88" t="s">
        <v>1084</v>
      </c>
      <c r="B268" s="88" t="s">
        <v>1085</v>
      </c>
      <c r="C268" s="88" t="s">
        <v>1086</v>
      </c>
      <c r="D268" s="88" t="s">
        <v>1087</v>
      </c>
      <c r="E268" s="88" t="s">
        <v>1088</v>
      </c>
      <c r="F268" s="104"/>
      <c r="G268" s="105">
        <v>1</v>
      </c>
      <c r="H268" s="105">
        <v>2</v>
      </c>
      <c r="I268" s="106">
        <v>3</v>
      </c>
      <c r="J268" s="106">
        <v>4</v>
      </c>
      <c r="K268" s="105">
        <v>5</v>
      </c>
      <c r="L268" s="105">
        <v>6</v>
      </c>
      <c r="M268" s="105">
        <v>7</v>
      </c>
      <c r="N268" s="105">
        <v>8</v>
      </c>
      <c r="O268" s="106">
        <v>9</v>
      </c>
      <c r="P268" s="106">
        <v>10</v>
      </c>
      <c r="Q268" s="106">
        <v>11</v>
      </c>
      <c r="R268" s="106">
        <v>12</v>
      </c>
    </row>
    <row r="269" spans="1:18" ht="14">
      <c r="A269" s="94">
        <v>44271</v>
      </c>
      <c r="B269" s="107">
        <v>22</v>
      </c>
      <c r="C269" s="180" t="s">
        <v>1089</v>
      </c>
      <c r="D269" s="107">
        <v>300</v>
      </c>
      <c r="E269" s="107">
        <v>75</v>
      </c>
      <c r="F269" s="106" t="s">
        <v>20</v>
      </c>
      <c r="G269" s="56" t="s">
        <v>1010</v>
      </c>
      <c r="H269" s="56" t="s">
        <v>1018</v>
      </c>
      <c r="I269" s="56" t="s">
        <v>1025</v>
      </c>
      <c r="J269" s="136"/>
      <c r="K269" s="136"/>
      <c r="L269" s="136"/>
      <c r="M269" s="136"/>
      <c r="N269" s="136"/>
      <c r="O269" s="136"/>
      <c r="P269" s="136"/>
      <c r="Q269" s="136"/>
      <c r="R269" s="131"/>
    </row>
    <row r="270" spans="1:18" ht="14">
      <c r="F270" s="106" t="s">
        <v>17</v>
      </c>
      <c r="G270" s="56" t="s">
        <v>1011</v>
      </c>
      <c r="H270" s="56" t="s">
        <v>1019</v>
      </c>
      <c r="I270" s="56" t="s">
        <v>1026</v>
      </c>
      <c r="J270" s="136"/>
      <c r="K270" s="136"/>
      <c r="L270" s="136"/>
      <c r="M270" s="136"/>
      <c r="N270" s="136"/>
      <c r="O270" s="136"/>
      <c r="P270" s="136"/>
      <c r="Q270" s="136"/>
      <c r="R270" s="136"/>
    </row>
    <row r="271" spans="1:18" ht="14">
      <c r="A271" s="77" t="s">
        <v>1489</v>
      </c>
      <c r="F271" s="106" t="s">
        <v>1069</v>
      </c>
      <c r="G271" s="56" t="s">
        <v>1012</v>
      </c>
      <c r="H271" s="56" t="s">
        <v>1020</v>
      </c>
      <c r="I271" s="56" t="s">
        <v>1027</v>
      </c>
      <c r="J271" s="136"/>
      <c r="K271" s="136"/>
      <c r="L271" s="136"/>
      <c r="M271" s="136"/>
      <c r="N271" s="136"/>
      <c r="O271" s="136"/>
      <c r="P271" s="136"/>
      <c r="Q271" s="136"/>
      <c r="R271" s="136"/>
    </row>
    <row r="272" spans="1:18" ht="14">
      <c r="A272" s="77" t="s">
        <v>1490</v>
      </c>
      <c r="F272" s="106" t="s">
        <v>560</v>
      </c>
      <c r="G272" s="56" t="s">
        <v>1013</v>
      </c>
      <c r="H272" s="56" t="s">
        <v>1021</v>
      </c>
      <c r="I272" s="56" t="s">
        <v>1028</v>
      </c>
      <c r="J272" s="136"/>
      <c r="K272" s="136"/>
      <c r="L272" s="136"/>
      <c r="M272" s="136"/>
      <c r="N272" s="136"/>
      <c r="O272" s="136"/>
      <c r="P272" s="136"/>
      <c r="Q272" s="136"/>
      <c r="R272" s="136"/>
    </row>
    <row r="273" spans="1:19" ht="14">
      <c r="F273" s="106" t="s">
        <v>82</v>
      </c>
      <c r="G273" s="56" t="s">
        <v>1014</v>
      </c>
      <c r="H273" s="56" t="s">
        <v>1022</v>
      </c>
      <c r="I273" s="56" t="s">
        <v>1029</v>
      </c>
      <c r="J273" s="136"/>
      <c r="K273" s="136"/>
      <c r="L273" s="136"/>
      <c r="M273" s="136"/>
      <c r="N273" s="136"/>
      <c r="O273" s="136"/>
      <c r="P273" s="136"/>
      <c r="Q273" s="136"/>
      <c r="R273" s="136"/>
    </row>
    <row r="274" spans="1:19" ht="14">
      <c r="F274" s="106" t="s">
        <v>1072</v>
      </c>
      <c r="G274" s="56" t="s">
        <v>1015</v>
      </c>
      <c r="H274" s="56" t="s">
        <v>1023</v>
      </c>
      <c r="I274" s="56" t="s">
        <v>1073</v>
      </c>
      <c r="J274" s="136"/>
      <c r="K274" s="136"/>
      <c r="L274" s="136"/>
      <c r="M274" s="136"/>
      <c r="N274" s="136"/>
      <c r="O274" s="136"/>
      <c r="P274" s="136"/>
      <c r="Q274" s="136"/>
      <c r="R274" s="56" t="s">
        <v>1091</v>
      </c>
    </row>
    <row r="275" spans="1:19" ht="14">
      <c r="F275" s="106" t="s">
        <v>1074</v>
      </c>
      <c r="G275" s="56" t="s">
        <v>1016</v>
      </c>
      <c r="H275" s="56" t="s">
        <v>1024</v>
      </c>
      <c r="I275" s="136"/>
      <c r="J275" s="136"/>
      <c r="K275" s="136"/>
      <c r="L275" s="136"/>
      <c r="M275" s="136"/>
      <c r="N275" s="136"/>
      <c r="O275" s="136"/>
      <c r="P275" s="136"/>
      <c r="Q275" s="136"/>
      <c r="R275" s="56" t="s">
        <v>1077</v>
      </c>
    </row>
    <row r="276" spans="1:19" ht="14">
      <c r="F276" s="106" t="s">
        <v>1076</v>
      </c>
      <c r="G276" s="56" t="s">
        <v>1017</v>
      </c>
      <c r="H276" s="56" t="s">
        <v>1073</v>
      </c>
      <c r="I276" s="136"/>
      <c r="J276" s="136"/>
      <c r="K276" s="136"/>
      <c r="L276" s="136"/>
      <c r="M276" s="136"/>
      <c r="N276" s="136"/>
      <c r="O276" s="136"/>
      <c r="P276" s="136"/>
      <c r="Q276" s="136"/>
      <c r="R276" s="56" t="s">
        <v>1077</v>
      </c>
    </row>
    <row r="277" spans="1:19" ht="13">
      <c r="A277" s="88" t="s">
        <v>1084</v>
      </c>
      <c r="B277" s="88" t="s">
        <v>1085</v>
      </c>
      <c r="C277" s="88" t="s">
        <v>1086</v>
      </c>
      <c r="D277" s="88" t="s">
        <v>1087</v>
      </c>
      <c r="E277" s="88" t="s">
        <v>1088</v>
      </c>
      <c r="F277" s="104"/>
      <c r="G277" s="105">
        <v>1</v>
      </c>
      <c r="H277" s="105">
        <v>2</v>
      </c>
      <c r="I277" s="106">
        <v>3</v>
      </c>
      <c r="J277" s="106">
        <v>4</v>
      </c>
      <c r="K277" s="105">
        <v>5</v>
      </c>
      <c r="L277" s="105">
        <v>6</v>
      </c>
      <c r="M277" s="105">
        <v>7</v>
      </c>
      <c r="N277" s="105">
        <v>8</v>
      </c>
      <c r="O277" s="106">
        <v>9</v>
      </c>
      <c r="P277" s="106">
        <v>10</v>
      </c>
      <c r="Q277" s="106">
        <v>11</v>
      </c>
      <c r="R277" s="106">
        <v>12</v>
      </c>
    </row>
    <row r="278" spans="1:19" ht="14">
      <c r="A278" s="94">
        <v>44274</v>
      </c>
      <c r="B278" s="107">
        <v>23</v>
      </c>
      <c r="C278" s="180" t="s">
        <v>1089</v>
      </c>
      <c r="D278" s="107">
        <v>300</v>
      </c>
      <c r="E278" s="107">
        <v>75</v>
      </c>
      <c r="F278" s="106" t="s">
        <v>20</v>
      </c>
      <c r="G278" s="56">
        <v>74984577</v>
      </c>
      <c r="H278" s="56">
        <v>75013420</v>
      </c>
      <c r="I278" s="56">
        <v>74969931</v>
      </c>
      <c r="J278" s="56">
        <v>74952932</v>
      </c>
      <c r="K278" s="56">
        <v>74942293</v>
      </c>
      <c r="L278" s="56">
        <v>74956093</v>
      </c>
      <c r="M278" s="56">
        <v>74956144</v>
      </c>
      <c r="N278" s="56">
        <v>74946135</v>
      </c>
      <c r="O278" s="56">
        <v>75054086</v>
      </c>
      <c r="P278" s="56">
        <v>75019679</v>
      </c>
      <c r="Q278" s="56">
        <v>75014279</v>
      </c>
      <c r="R278" s="182">
        <v>75002277</v>
      </c>
    </row>
    <row r="279" spans="1:19" ht="14">
      <c r="F279" s="106" t="s">
        <v>17</v>
      </c>
      <c r="G279" s="56">
        <v>74983457</v>
      </c>
      <c r="H279" s="56">
        <v>75018420</v>
      </c>
      <c r="I279" s="56">
        <v>74950130</v>
      </c>
      <c r="J279" s="56">
        <v>74940286</v>
      </c>
      <c r="K279" s="56">
        <v>74944652</v>
      </c>
      <c r="L279" s="56">
        <v>74946319</v>
      </c>
      <c r="M279" s="56">
        <v>74951100</v>
      </c>
      <c r="N279" s="56">
        <v>74939546</v>
      </c>
      <c r="O279" s="56">
        <v>75047755</v>
      </c>
      <c r="P279" s="56">
        <v>75019340</v>
      </c>
      <c r="Q279" s="56">
        <v>75019326</v>
      </c>
      <c r="R279" s="56">
        <v>75006478</v>
      </c>
    </row>
    <row r="280" spans="1:19" ht="14">
      <c r="F280" s="106" t="s">
        <v>1069</v>
      </c>
      <c r="G280" s="56">
        <v>74983173</v>
      </c>
      <c r="H280" s="56">
        <v>75010546</v>
      </c>
      <c r="I280" s="56">
        <v>74969412</v>
      </c>
      <c r="J280" s="56">
        <v>74941491</v>
      </c>
      <c r="K280" s="56">
        <v>74951034</v>
      </c>
      <c r="L280" s="56">
        <v>74955096</v>
      </c>
      <c r="M280" s="56">
        <v>74952224</v>
      </c>
      <c r="N280" s="56">
        <v>74939444</v>
      </c>
      <c r="O280" s="56">
        <v>75055959</v>
      </c>
      <c r="P280" s="56">
        <v>75021219</v>
      </c>
      <c r="Q280" s="56">
        <v>75015930</v>
      </c>
      <c r="R280" s="56">
        <v>75015579</v>
      </c>
    </row>
    <row r="281" spans="1:19" ht="14">
      <c r="F281" s="106" t="s">
        <v>560</v>
      </c>
      <c r="G281" s="56">
        <v>74995985</v>
      </c>
      <c r="H281" s="56">
        <v>75014172</v>
      </c>
      <c r="I281" s="56">
        <v>74935621</v>
      </c>
      <c r="J281" s="56">
        <v>74941549</v>
      </c>
      <c r="K281" s="56">
        <v>74946897</v>
      </c>
      <c r="L281" s="56">
        <v>74952983</v>
      </c>
      <c r="M281" s="56">
        <v>74952998</v>
      </c>
      <c r="N281" s="56">
        <v>75015337</v>
      </c>
      <c r="O281" s="56">
        <v>75045639</v>
      </c>
      <c r="P281" s="56">
        <v>75022714</v>
      </c>
      <c r="Q281" s="56">
        <v>75010128</v>
      </c>
      <c r="R281" s="56">
        <v>75038032</v>
      </c>
    </row>
    <row r="282" spans="1:19" ht="14">
      <c r="F282" s="106" t="s">
        <v>82</v>
      </c>
      <c r="G282" s="56">
        <v>75010494</v>
      </c>
      <c r="H282" s="56">
        <v>74983447</v>
      </c>
      <c r="I282" s="56">
        <v>74948942</v>
      </c>
      <c r="J282" s="56">
        <v>74942056</v>
      </c>
      <c r="K282" s="56">
        <v>74953281</v>
      </c>
      <c r="L282" s="56">
        <v>74946998</v>
      </c>
      <c r="M282" s="56">
        <v>74952630</v>
      </c>
      <c r="N282" s="56">
        <v>75017936</v>
      </c>
      <c r="O282" s="56">
        <v>75016960</v>
      </c>
      <c r="P282" s="56">
        <v>75019725</v>
      </c>
      <c r="Q282" s="56">
        <v>75004957</v>
      </c>
      <c r="R282" s="56">
        <v>75035482</v>
      </c>
    </row>
    <row r="283" spans="1:19" ht="14">
      <c r="F283" s="106" t="s">
        <v>1072</v>
      </c>
      <c r="G283" s="56">
        <v>75008103</v>
      </c>
      <c r="H283" s="56">
        <v>74983215</v>
      </c>
      <c r="I283" s="56">
        <v>74943322</v>
      </c>
      <c r="J283" s="56">
        <v>74951180</v>
      </c>
      <c r="K283" s="56">
        <v>74953876</v>
      </c>
      <c r="L283" s="56">
        <v>74946992</v>
      </c>
      <c r="M283" s="56">
        <v>74949493</v>
      </c>
      <c r="N283" s="56">
        <v>75019409</v>
      </c>
      <c r="O283" s="56">
        <v>74987266</v>
      </c>
      <c r="P283" s="56">
        <v>75019715</v>
      </c>
      <c r="Q283" s="56">
        <v>75011157</v>
      </c>
      <c r="R283" s="56">
        <v>75040645</v>
      </c>
    </row>
    <row r="284" spans="1:19" ht="14">
      <c r="F284" s="106" t="s">
        <v>1074</v>
      </c>
      <c r="G284" s="56">
        <v>75016574</v>
      </c>
      <c r="H284" s="56">
        <v>75010501</v>
      </c>
      <c r="I284" s="56">
        <v>74936153</v>
      </c>
      <c r="J284" s="56">
        <v>74950310</v>
      </c>
      <c r="K284" s="56">
        <v>74950921</v>
      </c>
      <c r="L284" s="56">
        <v>74952475</v>
      </c>
      <c r="M284" s="56">
        <v>74947820</v>
      </c>
      <c r="N284" s="56">
        <v>75038152</v>
      </c>
      <c r="O284" s="56">
        <v>75002694</v>
      </c>
      <c r="P284" s="56">
        <v>75018236</v>
      </c>
      <c r="Q284" s="56">
        <v>75004900</v>
      </c>
      <c r="R284" s="56" t="s">
        <v>1491</v>
      </c>
      <c r="S284" s="183" t="s">
        <v>1492</v>
      </c>
    </row>
    <row r="285" spans="1:19" ht="14">
      <c r="F285" s="106" t="s">
        <v>1076</v>
      </c>
      <c r="G285" s="56">
        <v>75011923</v>
      </c>
      <c r="H285" s="56">
        <v>75007407</v>
      </c>
      <c r="I285" s="56">
        <v>74936663</v>
      </c>
      <c r="J285" s="56">
        <v>74953896</v>
      </c>
      <c r="K285" s="56">
        <v>74949516</v>
      </c>
      <c r="L285" s="56">
        <v>74948396</v>
      </c>
      <c r="M285" s="56">
        <v>74956028</v>
      </c>
      <c r="N285" s="56">
        <v>75020339</v>
      </c>
      <c r="O285" s="56">
        <v>75018595</v>
      </c>
      <c r="P285" s="56">
        <v>75015894</v>
      </c>
      <c r="Q285" s="56">
        <v>75006521</v>
      </c>
      <c r="R285" s="56" t="s">
        <v>1493</v>
      </c>
    </row>
    <row r="286" spans="1:19" ht="13">
      <c r="A286" s="88" t="s">
        <v>1084</v>
      </c>
      <c r="B286" s="88" t="s">
        <v>1085</v>
      </c>
      <c r="C286" s="88" t="s">
        <v>1086</v>
      </c>
      <c r="D286" s="88" t="s">
        <v>1087</v>
      </c>
      <c r="E286" s="88" t="s">
        <v>1088</v>
      </c>
      <c r="F286" s="104"/>
      <c r="G286" s="105">
        <v>1</v>
      </c>
      <c r="H286" s="105">
        <v>2</v>
      </c>
      <c r="I286" s="106">
        <v>3</v>
      </c>
      <c r="J286" s="106">
        <v>4</v>
      </c>
      <c r="K286" s="105">
        <v>5</v>
      </c>
      <c r="L286" s="105">
        <v>6</v>
      </c>
      <c r="M286" s="105">
        <v>7</v>
      </c>
      <c r="N286" s="105">
        <v>8</v>
      </c>
      <c r="O286" s="106">
        <v>9</v>
      </c>
      <c r="P286" s="106">
        <v>10</v>
      </c>
      <c r="Q286" s="106">
        <v>11</v>
      </c>
      <c r="R286" s="106">
        <v>12</v>
      </c>
    </row>
    <row r="287" spans="1:19" ht="14">
      <c r="A287" s="94">
        <v>44274</v>
      </c>
      <c r="B287" s="107">
        <v>24</v>
      </c>
      <c r="C287" s="180" t="s">
        <v>1494</v>
      </c>
      <c r="D287" s="107">
        <v>300</v>
      </c>
      <c r="E287" s="107">
        <v>75</v>
      </c>
      <c r="F287" s="106" t="s">
        <v>20</v>
      </c>
      <c r="G287" s="56">
        <v>75044708</v>
      </c>
      <c r="H287" s="56">
        <v>75034761</v>
      </c>
      <c r="I287" s="56">
        <v>75039627</v>
      </c>
      <c r="J287" s="56">
        <v>75043028</v>
      </c>
      <c r="K287" s="56">
        <v>75045720</v>
      </c>
      <c r="L287" s="56">
        <v>75049839</v>
      </c>
      <c r="M287" s="56">
        <v>75077955</v>
      </c>
      <c r="N287" s="56">
        <v>75075122</v>
      </c>
      <c r="O287" s="56">
        <v>75053834</v>
      </c>
      <c r="P287" s="56">
        <v>75070885</v>
      </c>
      <c r="Q287" s="56">
        <v>74919384</v>
      </c>
      <c r="R287" s="182">
        <v>74905436</v>
      </c>
    </row>
    <row r="288" spans="1:19" ht="14">
      <c r="F288" s="106" t="s">
        <v>17</v>
      </c>
      <c r="G288" s="56">
        <v>75035690</v>
      </c>
      <c r="H288" s="56">
        <v>75034772</v>
      </c>
      <c r="I288" s="56">
        <v>75041519</v>
      </c>
      <c r="J288" s="56">
        <v>75043171</v>
      </c>
      <c r="K288" s="56">
        <v>75046119</v>
      </c>
      <c r="L288" s="56">
        <v>75050489</v>
      </c>
      <c r="M288" s="56">
        <v>75075672</v>
      </c>
      <c r="N288" s="56">
        <v>75075753</v>
      </c>
      <c r="O288" s="56">
        <v>75066232</v>
      </c>
      <c r="P288" s="56">
        <v>75071815</v>
      </c>
      <c r="Q288" s="56">
        <v>74918926</v>
      </c>
      <c r="R288" s="56">
        <v>74907340</v>
      </c>
    </row>
    <row r="289" spans="1:26" ht="14">
      <c r="F289" s="106" t="s">
        <v>1069</v>
      </c>
      <c r="G289" s="56">
        <v>75045049</v>
      </c>
      <c r="H289" s="56">
        <v>75036038</v>
      </c>
      <c r="I289" s="56">
        <v>75041615</v>
      </c>
      <c r="J289" s="56">
        <v>75043335</v>
      </c>
      <c r="K289" s="56">
        <v>75046584</v>
      </c>
      <c r="L289" s="56">
        <v>75051952</v>
      </c>
      <c r="M289" s="56">
        <v>75041849</v>
      </c>
      <c r="N289" s="56">
        <v>75075869</v>
      </c>
      <c r="O289" s="56">
        <v>75066712</v>
      </c>
      <c r="P289" s="56">
        <v>75073941</v>
      </c>
      <c r="Q289" s="56">
        <v>74924612</v>
      </c>
      <c r="R289" s="56">
        <v>75043740</v>
      </c>
    </row>
    <row r="290" spans="1:26" ht="14">
      <c r="F290" s="106" t="s">
        <v>560</v>
      </c>
      <c r="G290" s="56">
        <v>75038186</v>
      </c>
      <c r="H290" s="56">
        <v>75037381</v>
      </c>
      <c r="I290" s="56">
        <v>75041866</v>
      </c>
      <c r="J290" s="56">
        <v>75043793</v>
      </c>
      <c r="K290" s="56">
        <v>75048793</v>
      </c>
      <c r="L290" s="56">
        <v>75051955</v>
      </c>
      <c r="M290" s="56">
        <v>75045718</v>
      </c>
      <c r="N290" s="56">
        <v>75074754</v>
      </c>
      <c r="O290" s="56">
        <v>75067109</v>
      </c>
      <c r="P290" s="56">
        <v>75073987</v>
      </c>
      <c r="Q290" s="56">
        <v>74901220</v>
      </c>
      <c r="R290" s="56">
        <v>74901938</v>
      </c>
    </row>
    <row r="291" spans="1:26" ht="14">
      <c r="F291" s="106" t="s">
        <v>82</v>
      </c>
      <c r="G291" s="56">
        <v>75040297</v>
      </c>
      <c r="H291" s="56">
        <v>75037868</v>
      </c>
      <c r="I291" s="56">
        <v>75042211</v>
      </c>
      <c r="J291" s="56">
        <v>75044200</v>
      </c>
      <c r="K291" s="56">
        <v>75047402</v>
      </c>
      <c r="L291" s="56">
        <v>75054358</v>
      </c>
      <c r="M291" s="56">
        <v>75074670</v>
      </c>
      <c r="N291" s="56">
        <v>75074786</v>
      </c>
      <c r="O291" s="56">
        <v>75067284</v>
      </c>
      <c r="P291" s="56">
        <v>75073992</v>
      </c>
      <c r="Q291" s="56">
        <v>74908620</v>
      </c>
      <c r="R291" s="56">
        <v>74940350</v>
      </c>
    </row>
    <row r="292" spans="1:26" ht="14">
      <c r="F292" s="106" t="s">
        <v>1072</v>
      </c>
      <c r="G292" s="56">
        <v>75014136</v>
      </c>
      <c r="H292" s="56">
        <v>75038518</v>
      </c>
      <c r="I292" s="56">
        <v>75042230</v>
      </c>
      <c r="J292" s="56">
        <v>75044301</v>
      </c>
      <c r="K292" s="56">
        <v>75048259</v>
      </c>
      <c r="L292" s="56">
        <v>75054502</v>
      </c>
      <c r="M292" s="56">
        <v>75074717</v>
      </c>
      <c r="N292" s="56">
        <v>75076450</v>
      </c>
      <c r="O292" s="56">
        <v>75067286</v>
      </c>
      <c r="P292" s="56">
        <v>75074087</v>
      </c>
      <c r="Q292" s="56">
        <v>74921123</v>
      </c>
      <c r="R292" s="56">
        <v>74885431</v>
      </c>
    </row>
    <row r="293" spans="1:26" ht="14">
      <c r="F293" s="106" t="s">
        <v>1074</v>
      </c>
      <c r="G293" s="56">
        <v>75072226</v>
      </c>
      <c r="H293" s="56">
        <v>75039487</v>
      </c>
      <c r="I293" s="56">
        <v>75042501</v>
      </c>
      <c r="J293" s="56">
        <v>75044667</v>
      </c>
      <c r="K293" s="56">
        <v>75048443</v>
      </c>
      <c r="L293" s="56">
        <v>75054519</v>
      </c>
      <c r="M293" s="56">
        <v>75074886</v>
      </c>
      <c r="N293" s="56">
        <v>75050985</v>
      </c>
      <c r="O293" s="56">
        <v>75067893</v>
      </c>
      <c r="P293" s="56">
        <v>74918483</v>
      </c>
      <c r="Q293" s="56">
        <v>74907922</v>
      </c>
      <c r="R293" s="56" t="s">
        <v>1495</v>
      </c>
      <c r="S293" s="183"/>
    </row>
    <row r="294" spans="1:26" ht="14">
      <c r="F294" s="106" t="s">
        <v>1076</v>
      </c>
      <c r="G294" s="56">
        <v>75053889</v>
      </c>
      <c r="H294" s="56">
        <v>75039533</v>
      </c>
      <c r="I294" s="56">
        <v>75042717</v>
      </c>
      <c r="J294" s="56">
        <v>75045399</v>
      </c>
      <c r="K294" s="56">
        <v>75048728</v>
      </c>
      <c r="L294" s="56">
        <v>75054582</v>
      </c>
      <c r="M294" s="56">
        <v>75075108</v>
      </c>
      <c r="N294" s="56">
        <v>75053015</v>
      </c>
      <c r="O294" s="56">
        <v>75069970</v>
      </c>
      <c r="P294" s="56">
        <v>74918411</v>
      </c>
      <c r="Q294" s="56">
        <v>74915037</v>
      </c>
      <c r="R294" s="56" t="s">
        <v>1493</v>
      </c>
    </row>
    <row r="295" spans="1:26" ht="13">
      <c r="A295" s="184" t="s">
        <v>1084</v>
      </c>
      <c r="B295" s="185" t="s">
        <v>1085</v>
      </c>
      <c r="C295" s="185" t="s">
        <v>1086</v>
      </c>
      <c r="D295" s="185" t="s">
        <v>1087</v>
      </c>
      <c r="E295" s="185" t="s">
        <v>1088</v>
      </c>
      <c r="F295" s="186"/>
      <c r="G295" s="187">
        <v>1</v>
      </c>
      <c r="H295" s="187">
        <v>2</v>
      </c>
      <c r="I295" s="188">
        <v>3</v>
      </c>
      <c r="J295" s="188">
        <v>4</v>
      </c>
      <c r="K295" s="187">
        <v>5</v>
      </c>
      <c r="L295" s="187">
        <v>6</v>
      </c>
      <c r="M295" s="187">
        <v>7</v>
      </c>
      <c r="N295" s="187">
        <v>8</v>
      </c>
      <c r="O295" s="188">
        <v>9</v>
      </c>
      <c r="P295" s="188">
        <v>10</v>
      </c>
      <c r="Q295" s="188">
        <v>11</v>
      </c>
      <c r="R295" s="188">
        <v>12</v>
      </c>
      <c r="S295" s="76"/>
      <c r="T295" s="76"/>
      <c r="U295" s="76"/>
      <c r="V295" s="76"/>
      <c r="W295" s="76"/>
      <c r="X295" s="76"/>
      <c r="Y295" s="76"/>
      <c r="Z295" s="76"/>
    </row>
    <row r="296" spans="1:26" ht="14">
      <c r="A296" s="189">
        <v>44278</v>
      </c>
      <c r="B296" s="190">
        <v>25</v>
      </c>
      <c r="C296" s="190" t="s">
        <v>1089</v>
      </c>
      <c r="D296" s="190">
        <v>300</v>
      </c>
      <c r="E296" s="191">
        <v>75</v>
      </c>
      <c r="F296" s="192" t="s">
        <v>20</v>
      </c>
      <c r="G296" s="56" t="s">
        <v>1047</v>
      </c>
      <c r="H296" s="56" t="s">
        <v>1073</v>
      </c>
      <c r="I296" s="121"/>
      <c r="J296" s="121"/>
      <c r="K296" s="121"/>
      <c r="L296" s="121"/>
      <c r="M296" s="121"/>
      <c r="N296" s="121"/>
      <c r="O296" s="56" t="s">
        <v>1073</v>
      </c>
      <c r="P296" s="56" t="s">
        <v>1496</v>
      </c>
      <c r="Q296" s="56" t="s">
        <v>1497</v>
      </c>
      <c r="R296" s="132"/>
      <c r="S296" s="76"/>
      <c r="T296" s="76"/>
      <c r="U296" s="76"/>
      <c r="V296" s="76"/>
      <c r="W296" s="76"/>
      <c r="X296" s="76"/>
      <c r="Y296" s="76"/>
      <c r="Z296" s="76"/>
    </row>
    <row r="297" spans="1:26" ht="14">
      <c r="A297" s="190" t="s">
        <v>1498</v>
      </c>
      <c r="B297" s="76"/>
      <c r="C297" s="76"/>
      <c r="D297" s="76"/>
      <c r="E297" s="193"/>
      <c r="F297" s="192" t="s">
        <v>17</v>
      </c>
      <c r="G297" s="56" t="s">
        <v>1048</v>
      </c>
      <c r="H297" s="56" t="s">
        <v>1073</v>
      </c>
      <c r="I297" s="121"/>
      <c r="J297" s="121"/>
      <c r="K297" s="121"/>
      <c r="L297" s="121"/>
      <c r="M297" s="121"/>
      <c r="N297" s="121"/>
      <c r="O297" s="56" t="s">
        <v>1073</v>
      </c>
      <c r="P297" s="56" t="s">
        <v>1499</v>
      </c>
      <c r="Q297" s="56" t="s">
        <v>1500</v>
      </c>
      <c r="R297" s="121"/>
      <c r="S297" s="76"/>
      <c r="T297" s="76"/>
      <c r="U297" s="76"/>
      <c r="V297" s="76"/>
      <c r="W297" s="76"/>
      <c r="X297" s="76"/>
      <c r="Y297" s="76"/>
      <c r="Z297" s="76"/>
    </row>
    <row r="298" spans="1:26" ht="14">
      <c r="A298" s="190" t="s">
        <v>1501</v>
      </c>
      <c r="B298" s="76"/>
      <c r="C298" s="76"/>
      <c r="D298" s="76"/>
      <c r="E298" s="193"/>
      <c r="F298" s="192" t="s">
        <v>1069</v>
      </c>
      <c r="G298" s="56" t="s">
        <v>1049</v>
      </c>
      <c r="H298" s="56" t="s">
        <v>1073</v>
      </c>
      <c r="I298" s="121"/>
      <c r="J298" s="121"/>
      <c r="K298" s="121"/>
      <c r="L298" s="121"/>
      <c r="M298" s="121"/>
      <c r="N298" s="121"/>
      <c r="O298" s="56" t="s">
        <v>1073</v>
      </c>
      <c r="P298" s="56" t="s">
        <v>1502</v>
      </c>
      <c r="Q298" s="56" t="s">
        <v>1503</v>
      </c>
      <c r="R298" s="121"/>
      <c r="S298" s="76"/>
      <c r="T298" s="76"/>
      <c r="U298" s="76"/>
      <c r="V298" s="76"/>
      <c r="W298" s="76"/>
      <c r="X298" s="76"/>
      <c r="Y298" s="76"/>
      <c r="Z298" s="76"/>
    </row>
    <row r="299" spans="1:26" ht="14">
      <c r="A299" s="76"/>
      <c r="B299" s="76"/>
      <c r="C299" s="76"/>
      <c r="D299" s="76"/>
      <c r="E299" s="193"/>
      <c r="F299" s="192" t="s">
        <v>560</v>
      </c>
      <c r="G299" s="56" t="s">
        <v>1050</v>
      </c>
      <c r="H299" s="56" t="s">
        <v>1073</v>
      </c>
      <c r="I299" s="121"/>
      <c r="J299" s="121"/>
      <c r="K299" s="121"/>
      <c r="L299" s="121"/>
      <c r="M299" s="121"/>
      <c r="N299" s="121"/>
      <c r="O299" s="56" t="s">
        <v>1073</v>
      </c>
      <c r="P299" s="56" t="s">
        <v>1504</v>
      </c>
      <c r="Q299" s="56" t="s">
        <v>1505</v>
      </c>
      <c r="R299" s="121"/>
      <c r="S299" s="76"/>
      <c r="T299" s="76"/>
      <c r="U299" s="76"/>
      <c r="V299" s="76"/>
      <c r="W299" s="76"/>
      <c r="X299" s="76"/>
      <c r="Y299" s="76"/>
      <c r="Z299" s="76"/>
    </row>
    <row r="300" spans="1:26" ht="14">
      <c r="A300" s="76"/>
      <c r="B300" s="76"/>
      <c r="C300" s="76"/>
      <c r="D300" s="76"/>
      <c r="E300" s="193"/>
      <c r="F300" s="192" t="s">
        <v>82</v>
      </c>
      <c r="G300" s="56" t="s">
        <v>1051</v>
      </c>
      <c r="H300" s="56" t="s">
        <v>1073</v>
      </c>
      <c r="I300" s="121"/>
      <c r="J300" s="121"/>
      <c r="K300" s="121"/>
      <c r="L300" s="121"/>
      <c r="M300" s="121"/>
      <c r="N300" s="121"/>
      <c r="O300" s="56" t="s">
        <v>1073</v>
      </c>
      <c r="P300" s="56" t="s">
        <v>1506</v>
      </c>
      <c r="Q300" s="56" t="s">
        <v>1507</v>
      </c>
      <c r="R300" s="121"/>
      <c r="S300" s="76"/>
      <c r="T300" s="76"/>
      <c r="U300" s="76"/>
      <c r="V300" s="76"/>
      <c r="W300" s="76"/>
      <c r="X300" s="76"/>
      <c r="Y300" s="76"/>
      <c r="Z300" s="76"/>
    </row>
    <row r="301" spans="1:26" ht="14">
      <c r="A301" s="76"/>
      <c r="B301" s="76"/>
      <c r="C301" s="76"/>
      <c r="D301" s="76"/>
      <c r="E301" s="193"/>
      <c r="F301" s="192" t="s">
        <v>1072</v>
      </c>
      <c r="G301" s="56" t="s">
        <v>1073</v>
      </c>
      <c r="H301" s="56" t="s">
        <v>1073</v>
      </c>
      <c r="I301" s="121"/>
      <c r="J301" s="121"/>
      <c r="K301" s="121"/>
      <c r="L301" s="121"/>
      <c r="M301" s="121"/>
      <c r="N301" s="121"/>
      <c r="O301" s="56" t="s">
        <v>1073</v>
      </c>
      <c r="P301" s="56" t="s">
        <v>1508</v>
      </c>
      <c r="Q301" s="56" t="s">
        <v>1073</v>
      </c>
      <c r="R301" s="56" t="s">
        <v>1091</v>
      </c>
      <c r="S301" s="76"/>
      <c r="T301" s="76"/>
      <c r="U301" s="76"/>
      <c r="V301" s="76"/>
      <c r="W301" s="76"/>
      <c r="X301" s="76"/>
      <c r="Y301" s="76"/>
      <c r="Z301" s="76"/>
    </row>
    <row r="302" spans="1:26" ht="14">
      <c r="A302" s="76"/>
      <c r="B302" s="76"/>
      <c r="C302" s="76"/>
      <c r="D302" s="76"/>
      <c r="E302" s="193"/>
      <c r="F302" s="192" t="s">
        <v>1074</v>
      </c>
      <c r="G302" s="121"/>
      <c r="H302" s="121"/>
      <c r="I302" s="121"/>
      <c r="J302" s="121"/>
      <c r="K302" s="121"/>
      <c r="L302" s="121"/>
      <c r="M302" s="121"/>
      <c r="N302" s="121"/>
      <c r="O302" s="56" t="s">
        <v>1073</v>
      </c>
      <c r="P302" s="56" t="s">
        <v>1509</v>
      </c>
      <c r="Q302" s="121"/>
      <c r="R302" s="56" t="s">
        <v>1077</v>
      </c>
      <c r="S302" s="194" t="s">
        <v>1510</v>
      </c>
      <c r="T302" s="195"/>
      <c r="U302" s="195"/>
      <c r="V302" s="76"/>
      <c r="W302" s="76"/>
      <c r="X302" s="76"/>
      <c r="Y302" s="76"/>
      <c r="Z302" s="76"/>
    </row>
    <row r="303" spans="1:26" ht="14">
      <c r="A303" s="76"/>
      <c r="B303" s="76"/>
      <c r="C303" s="76"/>
      <c r="D303" s="76"/>
      <c r="E303" s="193"/>
      <c r="F303" s="192" t="s">
        <v>1076</v>
      </c>
      <c r="G303" s="121"/>
      <c r="H303" s="121"/>
      <c r="I303" s="121"/>
      <c r="J303" s="121"/>
      <c r="K303" s="121"/>
      <c r="L303" s="121"/>
      <c r="M303" s="121"/>
      <c r="N303" s="121"/>
      <c r="O303" s="56" t="s">
        <v>1073</v>
      </c>
      <c r="P303" s="56" t="s">
        <v>1511</v>
      </c>
      <c r="Q303" s="121"/>
      <c r="R303" s="56" t="s">
        <v>1077</v>
      </c>
      <c r="S303" s="76"/>
      <c r="T303" s="76"/>
      <c r="U303" s="76"/>
      <c r="V303" s="76"/>
      <c r="W303" s="76"/>
      <c r="X303" s="76"/>
      <c r="Y303" s="76"/>
      <c r="Z303" s="76"/>
    </row>
    <row r="304" spans="1:26" ht="13">
      <c r="A304" s="88" t="s">
        <v>1084</v>
      </c>
      <c r="B304" s="88" t="s">
        <v>1085</v>
      </c>
      <c r="C304" s="88" t="s">
        <v>1086</v>
      </c>
      <c r="D304" s="88" t="s">
        <v>1087</v>
      </c>
      <c r="E304" s="88" t="s">
        <v>1088</v>
      </c>
      <c r="F304" s="104"/>
      <c r="G304" s="105">
        <v>1</v>
      </c>
      <c r="H304" s="105">
        <v>2</v>
      </c>
      <c r="I304" s="106">
        <v>3</v>
      </c>
      <c r="J304" s="106">
        <v>4</v>
      </c>
      <c r="K304" s="105">
        <v>5</v>
      </c>
      <c r="L304" s="105">
        <v>6</v>
      </c>
      <c r="M304" s="105">
        <v>7</v>
      </c>
      <c r="N304" s="105">
        <v>8</v>
      </c>
      <c r="O304" s="106">
        <v>9</v>
      </c>
      <c r="P304" s="106">
        <v>10</v>
      </c>
      <c r="Q304" s="106">
        <v>11</v>
      </c>
      <c r="R304" s="106">
        <v>12</v>
      </c>
    </row>
    <row r="305" spans="1:18" ht="14">
      <c r="A305" s="94">
        <v>44281</v>
      </c>
      <c r="B305" s="107">
        <v>26</v>
      </c>
      <c r="C305" s="180" t="s">
        <v>1089</v>
      </c>
      <c r="D305" s="107">
        <v>300</v>
      </c>
      <c r="E305" s="107">
        <v>75</v>
      </c>
      <c r="F305" s="106" t="s">
        <v>20</v>
      </c>
      <c r="G305" s="56">
        <v>75175641</v>
      </c>
      <c r="H305" s="56">
        <v>75174165</v>
      </c>
      <c r="I305" s="56">
        <v>75206110</v>
      </c>
      <c r="J305" s="56">
        <v>75185544</v>
      </c>
      <c r="K305" s="56">
        <v>75209497</v>
      </c>
      <c r="L305" s="56">
        <v>75219094</v>
      </c>
      <c r="M305" s="56">
        <v>75221176</v>
      </c>
      <c r="N305" s="56">
        <v>75217431</v>
      </c>
      <c r="O305" s="56">
        <v>75289785</v>
      </c>
      <c r="P305" s="56">
        <v>75278778</v>
      </c>
      <c r="Q305" s="56">
        <v>75273280</v>
      </c>
      <c r="R305" s="182">
        <v>75254451</v>
      </c>
    </row>
    <row r="306" spans="1:18" ht="14">
      <c r="F306" s="106" t="s">
        <v>17</v>
      </c>
      <c r="G306" s="56">
        <v>75183338</v>
      </c>
      <c r="H306" s="56">
        <v>75188936</v>
      </c>
      <c r="I306" s="56">
        <v>75230077</v>
      </c>
      <c r="J306" s="56">
        <v>75204881</v>
      </c>
      <c r="K306" s="56">
        <v>75292412</v>
      </c>
      <c r="L306" s="56">
        <v>75293378</v>
      </c>
      <c r="M306" s="56">
        <v>75270193</v>
      </c>
      <c r="N306" s="56">
        <v>75277825</v>
      </c>
      <c r="O306" s="56">
        <v>75274116</v>
      </c>
      <c r="P306" s="56">
        <v>75263710</v>
      </c>
      <c r="Q306" s="56">
        <v>75277634</v>
      </c>
      <c r="R306" s="56">
        <v>75269837</v>
      </c>
    </row>
    <row r="307" spans="1:18" ht="14">
      <c r="F307" s="106" t="s">
        <v>1069</v>
      </c>
      <c r="G307" s="56">
        <v>75184665</v>
      </c>
      <c r="H307" s="56">
        <v>75186315</v>
      </c>
      <c r="I307" s="56">
        <v>75210803</v>
      </c>
      <c r="J307" s="56">
        <v>75088228</v>
      </c>
      <c r="K307" s="56">
        <v>75250430</v>
      </c>
      <c r="L307" s="56">
        <v>75271263</v>
      </c>
      <c r="M307" s="56">
        <v>75272392</v>
      </c>
      <c r="N307" s="56">
        <v>75250402</v>
      </c>
      <c r="O307" s="56">
        <v>75277604</v>
      </c>
      <c r="P307" s="56">
        <v>75252863</v>
      </c>
      <c r="Q307" s="56">
        <v>75291507</v>
      </c>
      <c r="R307" s="56">
        <v>75221389</v>
      </c>
    </row>
    <row r="308" spans="1:18" ht="14">
      <c r="F308" s="106" t="s">
        <v>560</v>
      </c>
      <c r="G308" s="56">
        <v>75206722</v>
      </c>
      <c r="H308" s="56">
        <v>75184067</v>
      </c>
      <c r="I308" s="56">
        <v>75213629</v>
      </c>
      <c r="J308" s="56">
        <v>75252941</v>
      </c>
      <c r="K308" s="56">
        <v>75288554</v>
      </c>
      <c r="L308" s="56">
        <v>75287014</v>
      </c>
      <c r="M308" s="56">
        <v>75270763</v>
      </c>
      <c r="N308" s="56">
        <v>75255203</v>
      </c>
      <c r="O308" s="56">
        <v>75277262</v>
      </c>
      <c r="P308" s="56">
        <v>75252810</v>
      </c>
      <c r="Q308" s="56">
        <v>75278093</v>
      </c>
      <c r="R308" s="56">
        <v>75291849</v>
      </c>
    </row>
    <row r="309" spans="1:18" ht="14">
      <c r="F309" s="106" t="s">
        <v>82</v>
      </c>
      <c r="G309" s="56">
        <v>75204199</v>
      </c>
      <c r="H309" s="56">
        <v>75214078</v>
      </c>
      <c r="I309" s="56">
        <v>75217184</v>
      </c>
      <c r="J309" s="56">
        <v>75216850</v>
      </c>
      <c r="K309" s="56">
        <v>75272886</v>
      </c>
      <c r="L309" s="56">
        <v>75296456</v>
      </c>
      <c r="M309" s="56">
        <v>75291967</v>
      </c>
      <c r="N309" s="56">
        <v>75275355</v>
      </c>
      <c r="O309" s="56">
        <v>75277938</v>
      </c>
      <c r="P309" s="56">
        <v>75251229</v>
      </c>
      <c r="Q309" s="56">
        <v>75273031</v>
      </c>
      <c r="R309" s="56">
        <v>75212001</v>
      </c>
    </row>
    <row r="310" spans="1:18" ht="14">
      <c r="F310" s="106" t="s">
        <v>1072</v>
      </c>
      <c r="G310" s="56">
        <v>75220277</v>
      </c>
      <c r="H310" s="56">
        <v>75205010</v>
      </c>
      <c r="I310" s="56">
        <v>75203240</v>
      </c>
      <c r="J310" s="56">
        <v>75276259</v>
      </c>
      <c r="K310" s="56">
        <v>75268068</v>
      </c>
      <c r="L310" s="56">
        <v>75287467</v>
      </c>
      <c r="M310" s="56">
        <v>75253675</v>
      </c>
      <c r="N310" s="56">
        <v>75240883</v>
      </c>
      <c r="O310" s="56">
        <v>75250692</v>
      </c>
      <c r="P310" s="56">
        <v>75222935</v>
      </c>
      <c r="Q310" s="56">
        <v>75254276</v>
      </c>
      <c r="R310" s="56">
        <v>75249807</v>
      </c>
    </row>
    <row r="311" spans="1:18" ht="14">
      <c r="F311" s="106" t="s">
        <v>1074</v>
      </c>
      <c r="G311" s="56">
        <v>75174142</v>
      </c>
      <c r="H311" s="56">
        <v>75191698</v>
      </c>
      <c r="I311" s="56">
        <v>75183748</v>
      </c>
      <c r="J311" s="56">
        <v>75250231</v>
      </c>
      <c r="K311" s="56">
        <v>75250282</v>
      </c>
      <c r="L311" s="56">
        <v>75273974</v>
      </c>
      <c r="M311" s="56">
        <v>75253660</v>
      </c>
      <c r="N311" s="56">
        <v>75287263</v>
      </c>
      <c r="O311" s="56">
        <v>75217899</v>
      </c>
      <c r="P311" s="56">
        <v>75254162</v>
      </c>
      <c r="Q311" s="56">
        <v>75270749</v>
      </c>
      <c r="R311" s="56" t="s">
        <v>1491</v>
      </c>
    </row>
    <row r="312" spans="1:18" ht="14">
      <c r="F312" s="106" t="s">
        <v>1076</v>
      </c>
      <c r="G312" s="56">
        <v>75219829</v>
      </c>
      <c r="H312" s="56">
        <v>75212806</v>
      </c>
      <c r="I312" s="56">
        <v>75216789</v>
      </c>
      <c r="J312" s="56">
        <v>75250011</v>
      </c>
      <c r="K312" s="56">
        <v>75253716</v>
      </c>
      <c r="L312" s="56">
        <v>75276900</v>
      </c>
      <c r="M312" s="56">
        <v>75293423</v>
      </c>
      <c r="N312" s="56">
        <v>75287038</v>
      </c>
      <c r="O312" s="56">
        <v>75254474</v>
      </c>
      <c r="P312" s="56">
        <v>75212386</v>
      </c>
      <c r="Q312" s="56">
        <v>75289378</v>
      </c>
      <c r="R312" s="56" t="s">
        <v>1512</v>
      </c>
    </row>
    <row r="313" spans="1:18" ht="13">
      <c r="A313" s="88" t="s">
        <v>1084</v>
      </c>
      <c r="B313" s="88" t="s">
        <v>1085</v>
      </c>
      <c r="C313" s="88" t="s">
        <v>1086</v>
      </c>
      <c r="D313" s="88" t="s">
        <v>1087</v>
      </c>
      <c r="E313" s="88" t="s">
        <v>1088</v>
      </c>
      <c r="F313" s="104"/>
      <c r="G313" s="105">
        <v>1</v>
      </c>
      <c r="H313" s="105">
        <v>2</v>
      </c>
      <c r="I313" s="106">
        <v>3</v>
      </c>
      <c r="J313" s="106">
        <v>4</v>
      </c>
      <c r="K313" s="105">
        <v>5</v>
      </c>
      <c r="L313" s="105">
        <v>6</v>
      </c>
      <c r="M313" s="105">
        <v>7</v>
      </c>
      <c r="N313" s="105">
        <v>8</v>
      </c>
      <c r="O313" s="106">
        <v>9</v>
      </c>
      <c r="P313" s="106">
        <v>10</v>
      </c>
      <c r="Q313" s="106">
        <v>11</v>
      </c>
      <c r="R313" s="106">
        <v>12</v>
      </c>
    </row>
    <row r="314" spans="1:18" ht="14">
      <c r="A314" s="94">
        <v>44281</v>
      </c>
      <c r="B314" s="107">
        <v>27</v>
      </c>
      <c r="C314" s="180" t="s">
        <v>1089</v>
      </c>
      <c r="D314" s="107">
        <v>300</v>
      </c>
      <c r="E314" s="107">
        <v>75</v>
      </c>
      <c r="F314" s="106" t="s">
        <v>20</v>
      </c>
      <c r="G314" s="56">
        <v>75276695</v>
      </c>
      <c r="H314" s="56">
        <v>75290824</v>
      </c>
      <c r="I314" s="56">
        <v>75273658</v>
      </c>
      <c r="J314" s="56">
        <v>75289132</v>
      </c>
      <c r="K314" s="56">
        <v>75292164</v>
      </c>
      <c r="L314" s="56">
        <v>75275604</v>
      </c>
      <c r="M314" s="56">
        <v>75250965</v>
      </c>
      <c r="N314" s="56">
        <v>75216923</v>
      </c>
      <c r="O314" s="56">
        <v>75329095</v>
      </c>
      <c r="P314" s="56">
        <v>75322822</v>
      </c>
      <c r="Q314" s="56">
        <v>75294872</v>
      </c>
      <c r="R314" s="182">
        <v>75294440</v>
      </c>
    </row>
    <row r="315" spans="1:18" ht="14">
      <c r="F315" s="106" t="s">
        <v>17</v>
      </c>
      <c r="G315" s="56">
        <v>75252652</v>
      </c>
      <c r="H315" s="56">
        <v>75251433</v>
      </c>
      <c r="I315" s="56">
        <v>75251127</v>
      </c>
      <c r="J315" s="56">
        <v>75244839</v>
      </c>
      <c r="K315" s="56">
        <v>75270762</v>
      </c>
      <c r="L315" s="56">
        <v>75293232</v>
      </c>
      <c r="M315" s="56">
        <v>75217415</v>
      </c>
      <c r="N315" s="56">
        <v>75274300</v>
      </c>
      <c r="O315" s="56">
        <v>75318168</v>
      </c>
      <c r="P315" s="56">
        <v>75319372</v>
      </c>
      <c r="Q315" s="56">
        <v>75268185</v>
      </c>
      <c r="R315" s="56">
        <v>75295617</v>
      </c>
    </row>
    <row r="316" spans="1:18" ht="14">
      <c r="F316" s="106" t="s">
        <v>1069</v>
      </c>
      <c r="G316" s="56">
        <v>75272570</v>
      </c>
      <c r="H316" s="56">
        <v>75254786</v>
      </c>
      <c r="I316" s="56">
        <v>75209960</v>
      </c>
      <c r="J316" s="56">
        <v>75270777</v>
      </c>
      <c r="K316" s="56">
        <v>75297084</v>
      </c>
      <c r="L316" s="56">
        <v>75215399</v>
      </c>
      <c r="M316" s="56">
        <v>75277926</v>
      </c>
      <c r="N316" s="56">
        <v>75251718</v>
      </c>
      <c r="O316" s="56">
        <v>75288556</v>
      </c>
      <c r="P316" s="56">
        <v>75277819</v>
      </c>
      <c r="Q316" s="56">
        <v>75290686</v>
      </c>
      <c r="R316" s="56">
        <v>75330235</v>
      </c>
    </row>
    <row r="317" spans="1:18" ht="14">
      <c r="F317" s="106" t="s">
        <v>560</v>
      </c>
      <c r="G317" s="56">
        <v>75238467</v>
      </c>
      <c r="H317" s="56">
        <v>75221465</v>
      </c>
      <c r="I317" s="56">
        <v>75276097</v>
      </c>
      <c r="J317" s="56">
        <v>75270784</v>
      </c>
      <c r="K317" s="56">
        <v>75253128</v>
      </c>
      <c r="L317" s="56">
        <v>75271778</v>
      </c>
      <c r="M317" s="56">
        <v>75291327</v>
      </c>
      <c r="N317" s="56">
        <v>75269427</v>
      </c>
      <c r="O317" s="56">
        <v>75313607</v>
      </c>
      <c r="P317" s="56">
        <v>75293505</v>
      </c>
      <c r="Q317" s="56">
        <v>75318128</v>
      </c>
      <c r="R317" s="56">
        <v>75315823</v>
      </c>
    </row>
    <row r="318" spans="1:18" ht="14">
      <c r="F318" s="106" t="s">
        <v>82</v>
      </c>
      <c r="G318" s="56">
        <v>75288898</v>
      </c>
      <c r="H318" s="56">
        <v>75246148</v>
      </c>
      <c r="I318" s="56">
        <v>75298323</v>
      </c>
      <c r="J318" s="56">
        <v>75263142</v>
      </c>
      <c r="K318" s="56">
        <v>75253067</v>
      </c>
      <c r="L318" s="56">
        <v>75259636</v>
      </c>
      <c r="M318" s="56">
        <v>75287123</v>
      </c>
      <c r="N318" s="56">
        <v>75318695</v>
      </c>
      <c r="O318" s="56">
        <v>75308167</v>
      </c>
      <c r="P318" s="56">
        <v>75293507</v>
      </c>
      <c r="Q318" s="56">
        <v>75306676</v>
      </c>
      <c r="R318" s="56">
        <v>75340592</v>
      </c>
    </row>
    <row r="319" spans="1:18" ht="14">
      <c r="F319" s="106" t="s">
        <v>1072</v>
      </c>
      <c r="G319" s="56">
        <v>75275860</v>
      </c>
      <c r="H319" s="56">
        <v>75292730</v>
      </c>
      <c r="I319" s="56">
        <v>75277445</v>
      </c>
      <c r="J319" s="56">
        <v>75255455</v>
      </c>
      <c r="K319" s="56">
        <v>75219248</v>
      </c>
      <c r="L319" s="56">
        <v>75271767</v>
      </c>
      <c r="M319" s="56">
        <v>75209669</v>
      </c>
      <c r="N319" s="56">
        <v>75317286</v>
      </c>
      <c r="O319" s="56">
        <v>75304487</v>
      </c>
      <c r="P319" s="56">
        <v>75314863</v>
      </c>
      <c r="Q319" s="56">
        <v>75288664</v>
      </c>
      <c r="R319" s="56">
        <v>75325619</v>
      </c>
    </row>
    <row r="320" spans="1:18" ht="14">
      <c r="F320" s="106" t="s">
        <v>1074</v>
      </c>
      <c r="G320" s="56">
        <v>75256489</v>
      </c>
      <c r="H320" s="56">
        <v>75296118</v>
      </c>
      <c r="I320" s="56">
        <v>75290070</v>
      </c>
      <c r="J320" s="56">
        <v>75292314</v>
      </c>
      <c r="K320" s="56">
        <v>75292085</v>
      </c>
      <c r="L320" s="56">
        <v>75221113</v>
      </c>
      <c r="M320" s="56">
        <v>75215274</v>
      </c>
      <c r="N320" s="56">
        <v>75294253</v>
      </c>
      <c r="O320" s="56">
        <v>75288990</v>
      </c>
      <c r="P320" s="56">
        <v>75293543</v>
      </c>
      <c r="Q320" s="56">
        <v>75294175</v>
      </c>
      <c r="R320" s="56" t="s">
        <v>1495</v>
      </c>
    </row>
    <row r="321" spans="1:26" ht="14">
      <c r="F321" s="106" t="s">
        <v>1076</v>
      </c>
      <c r="G321" s="56">
        <v>75256242</v>
      </c>
      <c r="H321" s="56">
        <v>75292923</v>
      </c>
      <c r="I321" s="56">
        <v>75216759</v>
      </c>
      <c r="J321" s="56">
        <v>75272841</v>
      </c>
      <c r="K321" s="56">
        <v>75237778</v>
      </c>
      <c r="L321" s="56">
        <v>75259072</v>
      </c>
      <c r="M321" s="56">
        <v>75254193</v>
      </c>
      <c r="N321" s="56">
        <v>75316436</v>
      </c>
      <c r="O321" s="56">
        <v>75316291</v>
      </c>
      <c r="P321" s="56">
        <v>75310856</v>
      </c>
      <c r="Q321" s="56">
        <v>75328203</v>
      </c>
      <c r="R321" s="56" t="s">
        <v>1513</v>
      </c>
    </row>
    <row r="322" spans="1:26" ht="13">
      <c r="A322" s="184" t="s">
        <v>1084</v>
      </c>
      <c r="B322" s="185" t="s">
        <v>1085</v>
      </c>
      <c r="C322" s="185" t="s">
        <v>1086</v>
      </c>
      <c r="D322" s="185" t="s">
        <v>1087</v>
      </c>
      <c r="E322" s="185" t="s">
        <v>1088</v>
      </c>
      <c r="F322" s="186"/>
      <c r="G322" s="187">
        <v>1</v>
      </c>
      <c r="H322" s="187">
        <v>2</v>
      </c>
      <c r="I322" s="188">
        <v>3</v>
      </c>
      <c r="J322" s="188">
        <v>4</v>
      </c>
      <c r="K322" s="187">
        <v>5</v>
      </c>
      <c r="L322" s="187">
        <v>6</v>
      </c>
      <c r="M322" s="187">
        <v>7</v>
      </c>
      <c r="N322" s="187">
        <v>8</v>
      </c>
      <c r="O322" s="188">
        <v>9</v>
      </c>
      <c r="P322" s="188">
        <v>10</v>
      </c>
      <c r="Q322" s="188">
        <v>11</v>
      </c>
      <c r="R322" s="188">
        <v>12</v>
      </c>
      <c r="S322" s="76"/>
      <c r="T322" s="76"/>
      <c r="U322" s="76"/>
      <c r="V322" s="76"/>
      <c r="W322" s="76"/>
      <c r="X322" s="76"/>
      <c r="Y322" s="76"/>
      <c r="Z322" s="76"/>
    </row>
    <row r="323" spans="1:26" ht="13">
      <c r="A323" s="189">
        <v>44284</v>
      </c>
      <c r="B323" s="190">
        <v>28</v>
      </c>
      <c r="C323" s="190" t="s">
        <v>1514</v>
      </c>
      <c r="D323" s="190">
        <v>300</v>
      </c>
      <c r="E323" s="191">
        <v>75</v>
      </c>
      <c r="F323" s="192" t="s">
        <v>20</v>
      </c>
      <c r="G323" s="196" t="s">
        <v>1515</v>
      </c>
      <c r="H323" s="197" t="s">
        <v>1516</v>
      </c>
      <c r="I323" s="197" t="s">
        <v>1065</v>
      </c>
      <c r="J323" s="198"/>
      <c r="K323" s="198"/>
      <c r="L323" s="198"/>
      <c r="M323" s="198"/>
      <c r="N323" s="198"/>
      <c r="O323" s="198"/>
      <c r="P323" s="198"/>
      <c r="Q323" s="198"/>
      <c r="R323" s="198"/>
      <c r="S323" s="76"/>
      <c r="T323" s="76"/>
      <c r="U323" s="76"/>
      <c r="V323" s="76"/>
      <c r="W323" s="76"/>
      <c r="X323" s="76"/>
      <c r="Y323" s="76"/>
      <c r="Z323" s="76"/>
    </row>
    <row r="324" spans="1:26" ht="13">
      <c r="A324" s="76"/>
      <c r="B324" s="76"/>
      <c r="C324" s="76"/>
      <c r="D324" s="76"/>
      <c r="E324" s="193"/>
      <c r="F324" s="192" t="s">
        <v>17</v>
      </c>
      <c r="G324" s="196" t="s">
        <v>1517</v>
      </c>
      <c r="H324" s="197" t="s">
        <v>1518</v>
      </c>
      <c r="I324" s="197" t="s">
        <v>1066</v>
      </c>
      <c r="J324" s="198"/>
      <c r="K324" s="198"/>
      <c r="L324" s="198"/>
      <c r="M324" s="198"/>
      <c r="N324" s="198"/>
      <c r="O324" s="198"/>
      <c r="P324" s="198"/>
      <c r="Q324" s="198"/>
      <c r="R324" s="198"/>
      <c r="S324" s="76"/>
      <c r="T324" s="76"/>
      <c r="U324" s="76"/>
      <c r="V324" s="76"/>
      <c r="W324" s="76"/>
      <c r="X324" s="76"/>
      <c r="Y324" s="76"/>
      <c r="Z324" s="76"/>
    </row>
    <row r="325" spans="1:26" ht="13">
      <c r="A325" s="76"/>
      <c r="B325" s="76"/>
      <c r="C325" s="76"/>
      <c r="D325" s="76"/>
      <c r="E325" s="193"/>
      <c r="F325" s="192" t="s">
        <v>1069</v>
      </c>
      <c r="G325" s="196" t="s">
        <v>1519</v>
      </c>
      <c r="H325" s="197" t="s">
        <v>1520</v>
      </c>
      <c r="I325" s="199"/>
      <c r="J325" s="198"/>
      <c r="K325" s="198"/>
      <c r="L325" s="198"/>
      <c r="M325" s="198"/>
      <c r="N325" s="198"/>
      <c r="O325" s="198"/>
      <c r="P325" s="198"/>
      <c r="Q325" s="198"/>
      <c r="R325" s="198"/>
      <c r="S325" s="76"/>
      <c r="T325" s="76"/>
      <c r="U325" s="76"/>
      <c r="V325" s="76"/>
      <c r="W325" s="76"/>
      <c r="X325" s="76"/>
      <c r="Y325" s="76"/>
      <c r="Z325" s="76"/>
    </row>
    <row r="326" spans="1:26" ht="13">
      <c r="A326" s="76"/>
      <c r="B326" s="76"/>
      <c r="C326" s="76"/>
      <c r="D326" s="76"/>
      <c r="E326" s="193"/>
      <c r="F326" s="192" t="s">
        <v>560</v>
      </c>
      <c r="G326" s="196" t="s">
        <v>1521</v>
      </c>
      <c r="H326" s="197" t="s">
        <v>1522</v>
      </c>
      <c r="I326" s="199"/>
      <c r="J326" s="198"/>
      <c r="K326" s="198"/>
      <c r="L326" s="198"/>
      <c r="M326" s="198"/>
      <c r="N326" s="198"/>
      <c r="O326" s="198"/>
      <c r="P326" s="198"/>
      <c r="Q326" s="198"/>
      <c r="R326" s="198"/>
      <c r="S326" s="76"/>
      <c r="T326" s="76"/>
      <c r="U326" s="76"/>
      <c r="V326" s="76"/>
      <c r="W326" s="76"/>
      <c r="X326" s="76"/>
      <c r="Y326" s="76"/>
      <c r="Z326" s="76"/>
    </row>
    <row r="327" spans="1:26" ht="13">
      <c r="A327" s="76"/>
      <c r="B327" s="76"/>
      <c r="C327" s="76"/>
      <c r="D327" s="76"/>
      <c r="E327" s="193"/>
      <c r="F327" s="192" t="s">
        <v>82</v>
      </c>
      <c r="G327" s="196" t="s">
        <v>1523</v>
      </c>
      <c r="H327" s="197" t="s">
        <v>1524</v>
      </c>
      <c r="I327" s="199"/>
      <c r="J327" s="198"/>
      <c r="K327" s="198"/>
      <c r="L327" s="198"/>
      <c r="M327" s="198"/>
      <c r="N327" s="198"/>
      <c r="O327" s="198"/>
      <c r="P327" s="198"/>
      <c r="Q327" s="198"/>
      <c r="R327" s="198"/>
      <c r="S327" s="76"/>
      <c r="T327" s="76"/>
      <c r="U327" s="76"/>
      <c r="V327" s="76"/>
      <c r="W327" s="76"/>
      <c r="X327" s="76"/>
      <c r="Y327" s="76"/>
      <c r="Z327" s="76"/>
    </row>
    <row r="328" spans="1:26" ht="13">
      <c r="A328" s="76"/>
      <c r="B328" s="76"/>
      <c r="C328" s="76"/>
      <c r="D328" s="76"/>
      <c r="E328" s="193"/>
      <c r="F328" s="192" t="s">
        <v>1072</v>
      </c>
      <c r="G328" s="196" t="s">
        <v>1525</v>
      </c>
      <c r="H328" s="197" t="s">
        <v>1526</v>
      </c>
      <c r="I328" s="199"/>
      <c r="J328" s="198"/>
      <c r="K328" s="198"/>
      <c r="L328" s="198"/>
      <c r="M328" s="198"/>
      <c r="N328" s="198"/>
      <c r="O328" s="198"/>
      <c r="P328" s="198"/>
      <c r="Q328" s="198"/>
      <c r="R328" s="198"/>
      <c r="S328" s="76"/>
      <c r="T328" s="76"/>
      <c r="U328" s="76"/>
      <c r="V328" s="76"/>
      <c r="W328" s="76"/>
      <c r="X328" s="76"/>
      <c r="Y328" s="76"/>
      <c r="Z328" s="76"/>
    </row>
    <row r="329" spans="1:26" ht="13">
      <c r="A329" s="76"/>
      <c r="B329" s="76"/>
      <c r="C329" s="76"/>
      <c r="D329" s="76"/>
      <c r="E329" s="193"/>
      <c r="F329" s="192" t="s">
        <v>1074</v>
      </c>
      <c r="G329" s="196" t="s">
        <v>1527</v>
      </c>
      <c r="H329" s="200" t="s">
        <v>1073</v>
      </c>
      <c r="I329" s="199"/>
      <c r="J329" s="198"/>
      <c r="K329" s="198"/>
      <c r="L329" s="198"/>
      <c r="M329" s="198"/>
      <c r="N329" s="198"/>
      <c r="O329" s="198"/>
      <c r="P329" s="198"/>
      <c r="Q329" s="198"/>
      <c r="R329" s="196" t="s">
        <v>1091</v>
      </c>
      <c r="S329" s="76"/>
      <c r="T329" s="76"/>
      <c r="U329" s="76"/>
      <c r="V329" s="76"/>
      <c r="W329" s="76"/>
      <c r="X329" s="76"/>
      <c r="Y329" s="76"/>
      <c r="Z329" s="76"/>
    </row>
    <row r="330" spans="1:26" ht="13">
      <c r="A330" s="76"/>
      <c r="B330" s="76"/>
      <c r="C330" s="76"/>
      <c r="D330" s="76"/>
      <c r="E330" s="193"/>
      <c r="F330" s="192" t="s">
        <v>1076</v>
      </c>
      <c r="G330" s="196" t="s">
        <v>1528</v>
      </c>
      <c r="H330" s="200" t="s">
        <v>1073</v>
      </c>
      <c r="I330" s="199"/>
      <c r="J330" s="198"/>
      <c r="K330" s="198"/>
      <c r="L330" s="198"/>
      <c r="M330" s="198"/>
      <c r="N330" s="198"/>
      <c r="O330" s="198"/>
      <c r="P330" s="198"/>
      <c r="Q330" s="198"/>
      <c r="R330" s="198" t="s">
        <v>1529</v>
      </c>
      <c r="S330" s="76"/>
      <c r="T330" s="76"/>
      <c r="U330" s="76"/>
      <c r="V330" s="76"/>
      <c r="W330" s="76"/>
      <c r="X330" s="76"/>
      <c r="Y330" s="76"/>
      <c r="Z330" s="76"/>
    </row>
  </sheetData>
  <mergeCells count="1">
    <mergeCell ref="I14:J14"/>
  </mergeCells>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C999"/>
  <sheetViews>
    <sheetView workbookViewId="0"/>
  </sheetViews>
  <sheetFormatPr baseColWidth="10" defaultColWidth="14.5" defaultRowHeight="15.75" customHeight="1"/>
  <cols>
    <col min="3" max="3" width="14.1640625" customWidth="1"/>
    <col min="4" max="6" width="7.5" customWidth="1"/>
    <col min="7" max="9" width="14.5" hidden="1"/>
    <col min="10" max="10" width="4.6640625" customWidth="1"/>
    <col min="11" max="11" width="14.1640625" customWidth="1"/>
    <col min="12" max="14" width="7.5" customWidth="1"/>
  </cols>
  <sheetData>
    <row r="1" spans="1:29" ht="15.75" customHeight="1">
      <c r="C1" s="35" t="s">
        <v>2</v>
      </c>
      <c r="D1" s="112" t="s">
        <v>1530</v>
      </c>
      <c r="E1" s="112" t="s">
        <v>1530</v>
      </c>
      <c r="F1" s="112" t="s">
        <v>1531</v>
      </c>
      <c r="G1" s="201"/>
      <c r="H1" s="35"/>
      <c r="I1" s="112"/>
      <c r="J1" s="35"/>
      <c r="K1" s="35"/>
      <c r="L1" s="112" t="s">
        <v>1530</v>
      </c>
      <c r="M1" s="112" t="s">
        <v>1530</v>
      </c>
      <c r="N1" s="112" t="s">
        <v>1531</v>
      </c>
    </row>
    <row r="2" spans="1:29" ht="15.75" customHeight="1">
      <c r="A2" s="202">
        <v>1</v>
      </c>
      <c r="B2" s="202" t="s">
        <v>20</v>
      </c>
      <c r="C2" s="8">
        <v>75175641</v>
      </c>
      <c r="D2" s="112"/>
      <c r="E2" s="112"/>
      <c r="F2" s="203" t="str">
        <f t="shared" ref="F2:F97" si="0">A2&amp;B2</f>
        <v>1A</v>
      </c>
      <c r="G2" s="204" t="s">
        <v>1532</v>
      </c>
      <c r="H2" s="205" t="s">
        <v>1533</v>
      </c>
      <c r="I2" s="206"/>
      <c r="J2" s="207"/>
      <c r="K2" s="208"/>
      <c r="L2" s="209"/>
      <c r="M2" s="210"/>
      <c r="N2" s="203" t="s">
        <v>1534</v>
      </c>
      <c r="O2" s="211"/>
      <c r="U2" s="211"/>
      <c r="V2" s="211"/>
      <c r="W2" s="211"/>
      <c r="X2" s="211"/>
      <c r="Y2" s="211"/>
      <c r="Z2" s="211"/>
      <c r="AA2" s="211"/>
      <c r="AB2" s="211"/>
      <c r="AC2" s="211"/>
    </row>
    <row r="3" spans="1:29" ht="15.75" customHeight="1">
      <c r="A3" s="77">
        <v>1</v>
      </c>
      <c r="B3" s="77" t="s">
        <v>17</v>
      </c>
      <c r="C3" s="8">
        <v>75183338</v>
      </c>
      <c r="D3" s="112"/>
      <c r="E3" s="112"/>
      <c r="F3" s="212" t="str">
        <f t="shared" si="0"/>
        <v>1B</v>
      </c>
      <c r="G3" s="213" t="s">
        <v>1532</v>
      </c>
      <c r="H3" s="214" t="s">
        <v>1535</v>
      </c>
      <c r="I3" s="206"/>
      <c r="J3" s="35"/>
      <c r="K3" s="215"/>
      <c r="L3" s="114"/>
      <c r="M3" s="35"/>
      <c r="N3" s="212" t="s">
        <v>1536</v>
      </c>
    </row>
    <row r="4" spans="1:29" ht="15.75" customHeight="1">
      <c r="A4" s="202">
        <v>1</v>
      </c>
      <c r="B4" s="202" t="s">
        <v>1069</v>
      </c>
      <c r="C4" s="8">
        <v>75184665</v>
      </c>
      <c r="D4" s="112"/>
      <c r="E4" s="112"/>
      <c r="F4" s="216" t="str">
        <f t="shared" si="0"/>
        <v>1C</v>
      </c>
      <c r="G4" s="204" t="s">
        <v>1532</v>
      </c>
      <c r="H4" s="205" t="s">
        <v>1537</v>
      </c>
      <c r="I4" s="206"/>
      <c r="J4" s="207"/>
      <c r="K4" s="217"/>
      <c r="L4" s="218"/>
      <c r="M4" s="207"/>
      <c r="N4" s="216" t="s">
        <v>1538</v>
      </c>
      <c r="O4" s="211"/>
      <c r="U4" s="211"/>
      <c r="V4" s="211"/>
      <c r="W4" s="211"/>
      <c r="X4" s="211"/>
      <c r="Y4" s="211"/>
      <c r="Z4" s="211"/>
      <c r="AA4" s="211"/>
      <c r="AB4" s="211"/>
      <c r="AC4" s="211"/>
    </row>
    <row r="5" spans="1:29" ht="15.75" customHeight="1">
      <c r="A5" s="77">
        <v>1</v>
      </c>
      <c r="B5" s="77" t="s">
        <v>560</v>
      </c>
      <c r="C5" s="8">
        <v>75206722</v>
      </c>
      <c r="D5" s="112"/>
      <c r="E5" s="112"/>
      <c r="F5" s="219" t="str">
        <f t="shared" si="0"/>
        <v>1D</v>
      </c>
      <c r="G5" s="213" t="s">
        <v>1532</v>
      </c>
      <c r="H5" s="214" t="s">
        <v>1539</v>
      </c>
      <c r="I5" s="206"/>
      <c r="J5" s="35"/>
      <c r="K5" s="220"/>
      <c r="L5" s="221"/>
      <c r="M5" s="222"/>
      <c r="N5" s="219" t="s">
        <v>1540</v>
      </c>
    </row>
    <row r="6" spans="1:29" ht="15.75" customHeight="1">
      <c r="A6" s="202">
        <v>1</v>
      </c>
      <c r="B6" s="202" t="s">
        <v>82</v>
      </c>
      <c r="C6" s="8">
        <v>75204199</v>
      </c>
      <c r="D6" s="112"/>
      <c r="E6" s="112"/>
      <c r="F6" s="203" t="str">
        <f t="shared" si="0"/>
        <v>1E</v>
      </c>
      <c r="G6" s="204" t="s">
        <v>1541</v>
      </c>
      <c r="H6" s="205" t="s">
        <v>1542</v>
      </c>
      <c r="I6" s="206"/>
      <c r="J6" s="207"/>
      <c r="K6" s="217"/>
      <c r="L6" s="218"/>
      <c r="M6" s="207"/>
      <c r="N6" s="216" t="s">
        <v>1543</v>
      </c>
      <c r="O6" s="211"/>
      <c r="U6" s="211"/>
      <c r="V6" s="211"/>
      <c r="W6" s="211"/>
      <c r="X6" s="211"/>
      <c r="Y6" s="211"/>
      <c r="Z6" s="211"/>
      <c r="AA6" s="211"/>
      <c r="AB6" s="211"/>
      <c r="AC6" s="211"/>
    </row>
    <row r="7" spans="1:29" ht="15.75" customHeight="1">
      <c r="A7" s="77">
        <v>1</v>
      </c>
      <c r="B7" s="77" t="s">
        <v>1072</v>
      </c>
      <c r="C7" s="8">
        <v>75220277</v>
      </c>
      <c r="D7" s="223"/>
      <c r="E7" s="223"/>
      <c r="F7" s="212" t="str">
        <f t="shared" si="0"/>
        <v>1F</v>
      </c>
      <c r="G7" s="213" t="s">
        <v>1532</v>
      </c>
      <c r="H7" s="214" t="s">
        <v>1544</v>
      </c>
      <c r="I7" s="206"/>
      <c r="J7" s="35"/>
      <c r="K7" s="215"/>
      <c r="L7" s="114"/>
      <c r="M7" s="35"/>
      <c r="N7" s="212" t="s">
        <v>1309</v>
      </c>
    </row>
    <row r="8" spans="1:29" ht="15.75" customHeight="1">
      <c r="A8" s="202">
        <v>1</v>
      </c>
      <c r="B8" s="202" t="s">
        <v>1074</v>
      </c>
      <c r="C8" s="8">
        <v>75174142</v>
      </c>
      <c r="D8" s="112"/>
      <c r="E8" s="112"/>
      <c r="F8" s="216" t="str">
        <f t="shared" si="0"/>
        <v>1G</v>
      </c>
      <c r="G8" s="204" t="s">
        <v>1532</v>
      </c>
      <c r="H8" s="205" t="s">
        <v>1542</v>
      </c>
      <c r="I8" s="206"/>
      <c r="J8" s="207"/>
      <c r="K8" s="217"/>
      <c r="L8" s="218"/>
      <c r="M8" s="207"/>
      <c r="N8" s="216" t="s">
        <v>1545</v>
      </c>
      <c r="O8" s="211"/>
      <c r="U8" s="211"/>
      <c r="V8" s="211"/>
      <c r="W8" s="211"/>
      <c r="X8" s="211"/>
      <c r="Y8" s="211"/>
      <c r="Z8" s="211"/>
      <c r="AA8" s="211"/>
      <c r="AB8" s="211"/>
      <c r="AC8" s="211"/>
    </row>
    <row r="9" spans="1:29" ht="15.75" customHeight="1">
      <c r="A9" s="77">
        <v>1</v>
      </c>
      <c r="B9" s="77" t="s">
        <v>1076</v>
      </c>
      <c r="C9" s="8">
        <v>75219829</v>
      </c>
      <c r="D9" s="112"/>
      <c r="E9" s="112"/>
      <c r="F9" s="219" t="str">
        <f t="shared" si="0"/>
        <v>1H</v>
      </c>
      <c r="G9" s="213" t="s">
        <v>1541</v>
      </c>
      <c r="H9" s="214" t="s">
        <v>1546</v>
      </c>
      <c r="I9" s="206"/>
      <c r="J9" s="35"/>
      <c r="K9" s="215"/>
      <c r="L9" s="114"/>
      <c r="M9" s="35"/>
      <c r="N9" s="212" t="s">
        <v>1296</v>
      </c>
    </row>
    <row r="10" spans="1:29" ht="15.75" customHeight="1">
      <c r="A10" s="202">
        <v>2</v>
      </c>
      <c r="B10" s="202" t="s">
        <v>20</v>
      </c>
      <c r="C10" s="8">
        <v>75174165</v>
      </c>
      <c r="D10" s="112"/>
      <c r="E10" s="112"/>
      <c r="F10" s="203" t="str">
        <f t="shared" si="0"/>
        <v>2A</v>
      </c>
      <c r="G10" s="204" t="s">
        <v>1547</v>
      </c>
      <c r="H10" s="205" t="s">
        <v>1533</v>
      </c>
      <c r="I10" s="206"/>
      <c r="J10" s="207"/>
      <c r="K10" s="208"/>
      <c r="L10" s="209"/>
      <c r="M10" s="210"/>
      <c r="N10" s="203" t="s">
        <v>1548</v>
      </c>
      <c r="O10" s="211"/>
      <c r="U10" s="211"/>
      <c r="V10" s="211"/>
      <c r="W10" s="211"/>
      <c r="X10" s="211"/>
      <c r="Y10" s="211"/>
      <c r="Z10" s="211"/>
      <c r="AA10" s="211"/>
      <c r="AB10" s="211"/>
      <c r="AC10" s="211"/>
    </row>
    <row r="11" spans="1:29" ht="15.75" customHeight="1">
      <c r="A11" s="77">
        <v>2</v>
      </c>
      <c r="B11" s="77" t="s">
        <v>17</v>
      </c>
      <c r="C11" s="8">
        <v>75188936</v>
      </c>
      <c r="D11" s="223"/>
      <c r="E11" s="223"/>
      <c r="F11" s="212" t="str">
        <f t="shared" si="0"/>
        <v>2B</v>
      </c>
      <c r="G11" s="213" t="s">
        <v>1547</v>
      </c>
      <c r="H11" s="214" t="s">
        <v>1535</v>
      </c>
      <c r="I11" s="206"/>
      <c r="J11" s="35"/>
      <c r="K11" s="215"/>
      <c r="L11" s="114"/>
      <c r="M11" s="35"/>
      <c r="N11" s="212" t="s">
        <v>1549</v>
      </c>
    </row>
    <row r="12" spans="1:29" ht="15.75" customHeight="1">
      <c r="A12" s="202">
        <v>2</v>
      </c>
      <c r="B12" s="202" t="s">
        <v>1069</v>
      </c>
      <c r="C12" s="8">
        <v>75186315</v>
      </c>
      <c r="D12" s="112"/>
      <c r="E12" s="112"/>
      <c r="F12" s="216" t="str">
        <f t="shared" si="0"/>
        <v>2C</v>
      </c>
      <c r="G12" s="204" t="s">
        <v>1547</v>
      </c>
      <c r="H12" s="205" t="s">
        <v>1537</v>
      </c>
      <c r="J12" s="207"/>
      <c r="K12" s="217"/>
      <c r="L12" s="218"/>
      <c r="M12" s="207"/>
      <c r="N12" s="216" t="s">
        <v>1301</v>
      </c>
      <c r="O12" s="211"/>
      <c r="U12" s="211"/>
      <c r="V12" s="211"/>
      <c r="W12" s="211"/>
      <c r="X12" s="211"/>
      <c r="Y12" s="211"/>
      <c r="Z12" s="211"/>
      <c r="AA12" s="211"/>
      <c r="AB12" s="211"/>
      <c r="AC12" s="211"/>
    </row>
    <row r="13" spans="1:29" ht="15.75" customHeight="1">
      <c r="A13" s="77">
        <v>2</v>
      </c>
      <c r="B13" s="77" t="s">
        <v>560</v>
      </c>
      <c r="C13" s="8">
        <v>75184067</v>
      </c>
      <c r="D13" s="112"/>
      <c r="E13" s="112"/>
      <c r="F13" s="219" t="str">
        <f t="shared" si="0"/>
        <v>2D</v>
      </c>
      <c r="G13" s="213" t="s">
        <v>1547</v>
      </c>
      <c r="H13" s="214" t="s">
        <v>1539</v>
      </c>
      <c r="I13" s="206"/>
      <c r="J13" s="35"/>
      <c r="K13" s="220"/>
      <c r="L13" s="221"/>
      <c r="M13" s="222"/>
      <c r="N13" s="219" t="s">
        <v>1550</v>
      </c>
    </row>
    <row r="14" spans="1:29" ht="15.75" customHeight="1">
      <c r="A14" s="202">
        <v>2</v>
      </c>
      <c r="B14" s="202" t="s">
        <v>82</v>
      </c>
      <c r="C14" s="8">
        <v>75214078</v>
      </c>
      <c r="D14" s="112"/>
      <c r="E14" s="112"/>
      <c r="F14" s="203" t="str">
        <f t="shared" si="0"/>
        <v>2E</v>
      </c>
      <c r="G14" s="204" t="s">
        <v>1547</v>
      </c>
      <c r="H14" s="205" t="s">
        <v>1551</v>
      </c>
      <c r="I14" s="206"/>
      <c r="J14" s="207"/>
      <c r="K14" s="217"/>
      <c r="L14" s="218"/>
      <c r="M14" s="207"/>
      <c r="N14" s="216" t="s">
        <v>1552</v>
      </c>
      <c r="O14" s="211"/>
      <c r="U14" s="211"/>
      <c r="V14" s="211"/>
      <c r="W14" s="211"/>
      <c r="X14" s="211"/>
      <c r="Y14" s="211"/>
      <c r="Z14" s="211"/>
      <c r="AA14" s="211"/>
      <c r="AB14" s="211"/>
      <c r="AC14" s="211"/>
    </row>
    <row r="15" spans="1:29" ht="15.75" customHeight="1">
      <c r="A15" s="77">
        <v>2</v>
      </c>
      <c r="B15" s="77" t="s">
        <v>1072</v>
      </c>
      <c r="C15" s="8">
        <v>75205010</v>
      </c>
      <c r="D15" s="112"/>
      <c r="E15" s="112"/>
      <c r="F15" s="212" t="str">
        <f t="shared" si="0"/>
        <v>2F</v>
      </c>
      <c r="G15" s="213" t="s">
        <v>1547</v>
      </c>
      <c r="H15" s="214" t="s">
        <v>1544</v>
      </c>
      <c r="I15" s="206"/>
      <c r="J15" s="35"/>
      <c r="K15" s="215"/>
      <c r="L15" s="114"/>
      <c r="M15" s="35"/>
      <c r="N15" s="212" t="s">
        <v>1553</v>
      </c>
    </row>
    <row r="16" spans="1:29" ht="15.75" customHeight="1">
      <c r="A16" s="202">
        <v>2</v>
      </c>
      <c r="B16" s="202" t="s">
        <v>1074</v>
      </c>
      <c r="C16" s="8">
        <v>75191698</v>
      </c>
      <c r="D16" s="183"/>
      <c r="E16" s="183"/>
      <c r="F16" s="216" t="str">
        <f t="shared" si="0"/>
        <v>2G</v>
      </c>
      <c r="G16" s="204" t="s">
        <v>1547</v>
      </c>
      <c r="H16" s="205" t="s">
        <v>1542</v>
      </c>
      <c r="I16" s="206"/>
      <c r="J16" s="207"/>
      <c r="K16" s="217"/>
      <c r="L16" s="218"/>
      <c r="M16" s="207"/>
      <c r="N16" s="216" t="s">
        <v>1554</v>
      </c>
      <c r="O16" s="211"/>
      <c r="U16" s="211"/>
      <c r="V16" s="211"/>
      <c r="W16" s="211"/>
      <c r="X16" s="211"/>
      <c r="Y16" s="211"/>
      <c r="Z16" s="211"/>
      <c r="AA16" s="211"/>
      <c r="AB16" s="211"/>
      <c r="AC16" s="211"/>
    </row>
    <row r="17" spans="1:29" ht="15.75" customHeight="1">
      <c r="A17" s="77">
        <v>2</v>
      </c>
      <c r="B17" s="77" t="s">
        <v>1076</v>
      </c>
      <c r="C17" s="8">
        <v>75212806</v>
      </c>
      <c r="D17" s="112"/>
      <c r="E17" s="112"/>
      <c r="F17" s="219" t="str">
        <f t="shared" si="0"/>
        <v>2H</v>
      </c>
      <c r="G17" s="213" t="s">
        <v>1547</v>
      </c>
      <c r="H17" s="214" t="s">
        <v>1546</v>
      </c>
      <c r="I17" s="206"/>
      <c r="J17" s="35"/>
      <c r="K17" s="215"/>
      <c r="L17" s="114"/>
      <c r="M17" s="35"/>
      <c r="N17" s="212" t="s">
        <v>1555</v>
      </c>
    </row>
    <row r="18" spans="1:29" ht="15.75" customHeight="1">
      <c r="A18" s="202">
        <v>3</v>
      </c>
      <c r="B18" s="202" t="s">
        <v>20</v>
      </c>
      <c r="C18" s="8">
        <v>75206110</v>
      </c>
      <c r="D18" s="112"/>
      <c r="E18" s="112"/>
      <c r="F18" s="203" t="str">
        <f t="shared" si="0"/>
        <v>3A</v>
      </c>
      <c r="G18" s="204" t="s">
        <v>1556</v>
      </c>
      <c r="H18" s="205" t="s">
        <v>1533</v>
      </c>
      <c r="I18" s="206"/>
      <c r="J18" s="207"/>
      <c r="K18" s="224"/>
      <c r="L18" s="209"/>
      <c r="M18" s="210"/>
      <c r="N18" s="203" t="s">
        <v>1557</v>
      </c>
      <c r="O18" s="211"/>
      <c r="U18" s="211"/>
      <c r="V18" s="211"/>
      <c r="W18" s="211"/>
      <c r="X18" s="211"/>
      <c r="Y18" s="211"/>
      <c r="Z18" s="211"/>
      <c r="AA18" s="211"/>
      <c r="AB18" s="211"/>
      <c r="AC18" s="211"/>
    </row>
    <row r="19" spans="1:29" ht="15.75" customHeight="1">
      <c r="A19" s="77">
        <v>3</v>
      </c>
      <c r="B19" s="77" t="s">
        <v>17</v>
      </c>
      <c r="C19" s="8">
        <v>75230077</v>
      </c>
      <c r="D19" s="112"/>
      <c r="E19" s="112"/>
      <c r="F19" s="212" t="str">
        <f t="shared" si="0"/>
        <v>3B</v>
      </c>
      <c r="G19" s="213" t="s">
        <v>1556</v>
      </c>
      <c r="H19" s="214" t="s">
        <v>1535</v>
      </c>
      <c r="I19" s="206"/>
      <c r="J19" s="35"/>
      <c r="K19" s="215"/>
      <c r="L19" s="114"/>
      <c r="M19" s="35"/>
      <c r="N19" s="212" t="s">
        <v>1558</v>
      </c>
    </row>
    <row r="20" spans="1:29" ht="15.75" customHeight="1">
      <c r="A20" s="202">
        <v>3</v>
      </c>
      <c r="B20" s="202" t="s">
        <v>1069</v>
      </c>
      <c r="C20" s="8">
        <v>75210803</v>
      </c>
      <c r="D20" s="183"/>
      <c r="E20" s="183"/>
      <c r="F20" s="216" t="str">
        <f t="shared" si="0"/>
        <v>3C</v>
      </c>
      <c r="G20" s="204" t="s">
        <v>1559</v>
      </c>
      <c r="H20" s="205" t="s">
        <v>1533</v>
      </c>
      <c r="I20" s="206"/>
      <c r="J20" s="207"/>
      <c r="K20" s="217"/>
      <c r="L20" s="218"/>
      <c r="M20" s="207"/>
      <c r="N20" s="216" t="s">
        <v>1560</v>
      </c>
      <c r="O20" s="211"/>
      <c r="U20" s="211"/>
      <c r="V20" s="211"/>
      <c r="W20" s="211"/>
      <c r="X20" s="211"/>
      <c r="Y20" s="211"/>
      <c r="Z20" s="211"/>
      <c r="AA20" s="211"/>
      <c r="AB20" s="211"/>
      <c r="AC20" s="211"/>
    </row>
    <row r="21" spans="1:29" ht="15.75" customHeight="1">
      <c r="A21" s="77">
        <v>3</v>
      </c>
      <c r="B21" s="77" t="s">
        <v>560</v>
      </c>
      <c r="C21" s="8">
        <v>75213629</v>
      </c>
      <c r="D21" s="112"/>
      <c r="E21" s="112"/>
      <c r="F21" s="219" t="str">
        <f t="shared" si="0"/>
        <v>3D</v>
      </c>
      <c r="G21" s="213" t="s">
        <v>1559</v>
      </c>
      <c r="H21" s="214" t="s">
        <v>1535</v>
      </c>
      <c r="I21" s="206"/>
      <c r="J21" s="35"/>
      <c r="K21" s="220"/>
      <c r="L21" s="221"/>
      <c r="M21" s="222"/>
      <c r="N21" s="219" t="s">
        <v>1561</v>
      </c>
    </row>
    <row r="22" spans="1:29" ht="15.75" customHeight="1">
      <c r="A22" s="202">
        <v>3</v>
      </c>
      <c r="B22" s="202" t="s">
        <v>82</v>
      </c>
      <c r="C22" s="8">
        <v>75217184</v>
      </c>
      <c r="D22" s="112"/>
      <c r="E22" s="112"/>
      <c r="F22" s="203" t="str">
        <f t="shared" si="0"/>
        <v>3E</v>
      </c>
      <c r="G22" s="204" t="s">
        <v>1559</v>
      </c>
      <c r="H22" s="205" t="s">
        <v>1537</v>
      </c>
      <c r="I22" s="206"/>
      <c r="J22" s="207"/>
      <c r="K22" s="217"/>
      <c r="L22" s="218"/>
      <c r="M22" s="207"/>
      <c r="N22" s="216" t="s">
        <v>1562</v>
      </c>
      <c r="O22" s="211"/>
      <c r="U22" s="211"/>
      <c r="V22" s="211"/>
      <c r="W22" s="211"/>
      <c r="X22" s="211"/>
      <c r="Y22" s="211"/>
      <c r="Z22" s="211"/>
      <c r="AA22" s="211"/>
      <c r="AB22" s="211"/>
      <c r="AC22" s="211"/>
    </row>
    <row r="23" spans="1:29" ht="15.75" customHeight="1">
      <c r="A23" s="77">
        <v>3</v>
      </c>
      <c r="B23" s="77" t="s">
        <v>1072</v>
      </c>
      <c r="C23" s="8">
        <v>75203240</v>
      </c>
      <c r="D23" s="183"/>
      <c r="E23" s="183"/>
      <c r="F23" s="212" t="str">
        <f t="shared" si="0"/>
        <v>3F</v>
      </c>
      <c r="G23" s="213" t="s">
        <v>1559</v>
      </c>
      <c r="H23" s="214" t="s">
        <v>1539</v>
      </c>
      <c r="J23" s="35"/>
      <c r="K23" s="215"/>
      <c r="L23" s="114"/>
      <c r="M23" s="35"/>
      <c r="N23" s="212" t="s">
        <v>1563</v>
      </c>
    </row>
    <row r="24" spans="1:29" ht="15.75" customHeight="1">
      <c r="A24" s="202">
        <v>3</v>
      </c>
      <c r="B24" s="202" t="s">
        <v>1074</v>
      </c>
      <c r="C24" s="2">
        <v>75276695</v>
      </c>
      <c r="D24" s="112"/>
      <c r="E24" s="112"/>
      <c r="F24" s="216" t="str">
        <f t="shared" si="0"/>
        <v>3G</v>
      </c>
      <c r="G24" s="204" t="s">
        <v>1532</v>
      </c>
      <c r="H24" s="205" t="s">
        <v>1533</v>
      </c>
      <c r="I24" s="206"/>
      <c r="J24" s="207"/>
      <c r="K24" s="217"/>
      <c r="L24" s="218"/>
      <c r="M24" s="207"/>
      <c r="N24" s="216" t="s">
        <v>1564</v>
      </c>
      <c r="O24" s="211"/>
      <c r="U24" s="211"/>
      <c r="V24" s="211"/>
      <c r="W24" s="211"/>
      <c r="X24" s="211"/>
      <c r="Y24" s="211"/>
      <c r="Z24" s="211"/>
      <c r="AA24" s="211"/>
      <c r="AB24" s="211"/>
      <c r="AC24" s="211"/>
    </row>
    <row r="25" spans="1:29" ht="15.75" customHeight="1">
      <c r="A25" s="77">
        <v>3</v>
      </c>
      <c r="B25" s="77" t="s">
        <v>1076</v>
      </c>
      <c r="C25" s="8">
        <v>75216789</v>
      </c>
      <c r="D25" s="112"/>
      <c r="E25" s="112"/>
      <c r="F25" s="219" t="str">
        <f t="shared" si="0"/>
        <v>3H</v>
      </c>
      <c r="G25" s="213" t="s">
        <v>1532</v>
      </c>
      <c r="H25" s="214" t="s">
        <v>1535</v>
      </c>
      <c r="I25" s="206"/>
      <c r="J25" s="35"/>
      <c r="K25" s="215"/>
      <c r="L25" s="114"/>
      <c r="M25" s="35"/>
      <c r="N25" s="212" t="s">
        <v>1565</v>
      </c>
    </row>
    <row r="26" spans="1:29" ht="15.75" customHeight="1">
      <c r="A26" s="202">
        <v>4</v>
      </c>
      <c r="B26" s="202" t="s">
        <v>20</v>
      </c>
      <c r="C26" s="8">
        <v>75185544</v>
      </c>
      <c r="D26" s="112"/>
      <c r="E26" s="112"/>
      <c r="F26" s="203" t="str">
        <f t="shared" si="0"/>
        <v>4A</v>
      </c>
      <c r="G26" s="204" t="s">
        <v>1532</v>
      </c>
      <c r="H26" s="205" t="s">
        <v>1537</v>
      </c>
      <c r="I26" s="206"/>
      <c r="J26" s="207"/>
      <c r="K26" s="208"/>
      <c r="L26" s="209"/>
      <c r="M26" s="210"/>
      <c r="N26" s="203" t="s">
        <v>1566</v>
      </c>
      <c r="O26" s="211"/>
      <c r="U26" s="211"/>
      <c r="V26" s="211"/>
      <c r="W26" s="211"/>
      <c r="X26" s="211"/>
      <c r="Y26" s="211"/>
      <c r="Z26" s="211"/>
      <c r="AA26" s="211"/>
      <c r="AB26" s="211"/>
      <c r="AC26" s="211"/>
    </row>
    <row r="27" spans="1:29" ht="15.75" customHeight="1">
      <c r="A27" s="77">
        <v>4</v>
      </c>
      <c r="B27" s="77" t="s">
        <v>17</v>
      </c>
      <c r="C27" s="8">
        <v>75204881</v>
      </c>
      <c r="D27" s="112"/>
      <c r="E27" s="112"/>
      <c r="F27" s="212" t="str">
        <f t="shared" si="0"/>
        <v>4B</v>
      </c>
      <c r="G27" s="213" t="s">
        <v>1532</v>
      </c>
      <c r="H27" s="214" t="s">
        <v>1539</v>
      </c>
      <c r="I27" s="206"/>
      <c r="J27" s="35"/>
      <c r="K27" s="215"/>
      <c r="L27" s="114"/>
      <c r="M27" s="35"/>
      <c r="N27" s="212" t="s">
        <v>1306</v>
      </c>
    </row>
    <row r="28" spans="1:29" ht="15.75" customHeight="1">
      <c r="A28" s="202">
        <v>4</v>
      </c>
      <c r="B28" s="202" t="s">
        <v>1069</v>
      </c>
      <c r="C28" s="2">
        <v>75252652</v>
      </c>
      <c r="D28" s="112"/>
      <c r="E28" s="112"/>
      <c r="F28" s="216" t="str">
        <f t="shared" si="0"/>
        <v>4C</v>
      </c>
      <c r="G28" s="204" t="s">
        <v>1547</v>
      </c>
      <c r="H28" s="205" t="s">
        <v>1537</v>
      </c>
      <c r="I28" s="206"/>
      <c r="J28" s="207"/>
      <c r="K28" s="217"/>
      <c r="L28" s="218"/>
      <c r="M28" s="207"/>
      <c r="N28" s="216" t="s">
        <v>1567</v>
      </c>
      <c r="O28" s="211"/>
      <c r="U28" s="211"/>
      <c r="V28" s="211"/>
      <c r="W28" s="211"/>
      <c r="X28" s="211"/>
      <c r="Y28" s="211"/>
      <c r="Z28" s="211"/>
      <c r="AA28" s="211"/>
      <c r="AB28" s="211"/>
      <c r="AC28" s="211"/>
    </row>
    <row r="29" spans="1:29" ht="15.75" customHeight="1">
      <c r="A29" s="77">
        <v>4</v>
      </c>
      <c r="B29" s="77" t="s">
        <v>560</v>
      </c>
      <c r="C29" s="8">
        <v>75252941</v>
      </c>
      <c r="D29" s="112"/>
      <c r="E29" s="112"/>
      <c r="F29" s="219" t="str">
        <f t="shared" si="0"/>
        <v>4D</v>
      </c>
      <c r="G29" s="213" t="s">
        <v>1547</v>
      </c>
      <c r="H29" s="214" t="s">
        <v>1539</v>
      </c>
      <c r="I29" s="206"/>
      <c r="J29" s="35"/>
      <c r="K29" s="220"/>
      <c r="L29" s="221"/>
      <c r="M29" s="222"/>
      <c r="N29" s="219" t="s">
        <v>1568</v>
      </c>
    </row>
    <row r="30" spans="1:29" ht="15.75" customHeight="1">
      <c r="A30" s="202">
        <v>4</v>
      </c>
      <c r="B30" s="202" t="s">
        <v>82</v>
      </c>
      <c r="C30" s="8">
        <v>75216850</v>
      </c>
      <c r="D30" s="112"/>
      <c r="E30" s="112"/>
      <c r="F30" s="203" t="str">
        <f t="shared" si="0"/>
        <v>4E</v>
      </c>
      <c r="G30" s="204" t="s">
        <v>1547</v>
      </c>
      <c r="H30" s="205" t="s">
        <v>1551</v>
      </c>
      <c r="I30" s="206"/>
      <c r="J30" s="207"/>
      <c r="K30" s="217"/>
      <c r="L30" s="218"/>
      <c r="M30" s="207"/>
      <c r="N30" s="216" t="s">
        <v>1569</v>
      </c>
      <c r="O30" s="211"/>
      <c r="U30" s="211"/>
      <c r="V30" s="211"/>
      <c r="W30" s="211"/>
      <c r="X30" s="211"/>
      <c r="Y30" s="211"/>
      <c r="Z30" s="211"/>
      <c r="AA30" s="211"/>
      <c r="AB30" s="211"/>
      <c r="AC30" s="211"/>
    </row>
    <row r="31" spans="1:29" ht="15.75" customHeight="1">
      <c r="A31" s="77">
        <v>4</v>
      </c>
      <c r="B31" s="77" t="s">
        <v>1072</v>
      </c>
      <c r="C31" s="8">
        <v>75276259</v>
      </c>
      <c r="D31" s="183"/>
      <c r="E31" s="183"/>
      <c r="F31" s="212" t="str">
        <f t="shared" si="0"/>
        <v>4F</v>
      </c>
      <c r="G31" s="213" t="s">
        <v>1547</v>
      </c>
      <c r="H31" s="214" t="s">
        <v>1544</v>
      </c>
      <c r="I31" s="206"/>
      <c r="J31" s="35"/>
      <c r="K31" s="215"/>
      <c r="L31" s="114"/>
      <c r="M31" s="35"/>
      <c r="N31" s="212" t="s">
        <v>1307</v>
      </c>
    </row>
    <row r="32" spans="1:29" ht="15.75" customHeight="1">
      <c r="A32" s="202">
        <v>4</v>
      </c>
      <c r="B32" s="202" t="s">
        <v>1074</v>
      </c>
      <c r="C32" s="8">
        <v>75250231</v>
      </c>
      <c r="D32" s="183"/>
      <c r="E32" s="183"/>
      <c r="F32" s="216" t="str">
        <f t="shared" si="0"/>
        <v>4G</v>
      </c>
      <c r="G32" s="204" t="s">
        <v>1547</v>
      </c>
      <c r="H32" s="205" t="s">
        <v>1542</v>
      </c>
      <c r="I32" s="206"/>
      <c r="J32" s="207"/>
      <c r="K32" s="217"/>
      <c r="L32" s="218"/>
      <c r="M32" s="207"/>
      <c r="N32" s="216" t="s">
        <v>1304</v>
      </c>
      <c r="O32" s="211"/>
      <c r="U32" s="211"/>
      <c r="V32" s="211"/>
      <c r="W32" s="211"/>
      <c r="X32" s="211"/>
      <c r="Y32" s="211"/>
      <c r="Z32" s="211"/>
      <c r="AA32" s="211"/>
      <c r="AB32" s="211"/>
      <c r="AC32" s="211"/>
    </row>
    <row r="33" spans="1:29" ht="15.75" customHeight="1">
      <c r="A33" s="77">
        <v>4</v>
      </c>
      <c r="B33" s="77" t="s">
        <v>1076</v>
      </c>
      <c r="C33" s="8">
        <v>75250011</v>
      </c>
      <c r="D33" s="112"/>
      <c r="E33" s="112"/>
      <c r="F33" s="219" t="str">
        <f t="shared" si="0"/>
        <v>4H</v>
      </c>
      <c r="G33" s="213" t="s">
        <v>1547</v>
      </c>
      <c r="H33" s="214" t="s">
        <v>1546</v>
      </c>
      <c r="I33" s="206"/>
      <c r="J33" s="35"/>
      <c r="K33" s="225"/>
      <c r="L33" s="35"/>
      <c r="M33" s="35"/>
      <c r="N33" s="212" t="s">
        <v>1308</v>
      </c>
    </row>
    <row r="34" spans="1:29" ht="15.75" customHeight="1">
      <c r="A34" s="202">
        <v>5</v>
      </c>
      <c r="B34" s="202" t="s">
        <v>20</v>
      </c>
      <c r="C34" s="8">
        <v>75209497</v>
      </c>
      <c r="D34" s="112"/>
      <c r="E34" s="112"/>
      <c r="F34" s="203" t="str">
        <f t="shared" si="0"/>
        <v>5A</v>
      </c>
      <c r="G34" s="204" t="s">
        <v>1556</v>
      </c>
      <c r="H34" s="205" t="s">
        <v>1533</v>
      </c>
      <c r="I34" s="206"/>
      <c r="J34" s="207"/>
      <c r="K34" s="226"/>
      <c r="L34" s="210"/>
      <c r="M34" s="210"/>
      <c r="N34" s="203" t="s">
        <v>1570</v>
      </c>
      <c r="O34" s="211"/>
      <c r="U34" s="211"/>
      <c r="V34" s="211"/>
      <c r="W34" s="211"/>
      <c r="X34" s="211"/>
      <c r="Y34" s="211"/>
      <c r="Z34" s="211"/>
      <c r="AA34" s="211"/>
      <c r="AB34" s="211"/>
      <c r="AC34" s="211"/>
    </row>
    <row r="35" spans="1:29" ht="15.75" customHeight="1">
      <c r="A35" s="77">
        <v>5</v>
      </c>
      <c r="B35" s="77" t="s">
        <v>17</v>
      </c>
      <c r="C35" s="8">
        <v>75292412</v>
      </c>
      <c r="D35" s="112"/>
      <c r="E35" s="112"/>
      <c r="F35" s="212" t="str">
        <f t="shared" si="0"/>
        <v>5B</v>
      </c>
      <c r="G35" s="213" t="s">
        <v>1532</v>
      </c>
      <c r="H35" s="214" t="s">
        <v>1551</v>
      </c>
      <c r="I35" s="206"/>
      <c r="J35" s="35"/>
      <c r="K35" s="225"/>
      <c r="L35" s="35"/>
      <c r="M35" s="35"/>
      <c r="N35" s="212" t="s">
        <v>1303</v>
      </c>
    </row>
    <row r="36" spans="1:29" ht="15.75" customHeight="1">
      <c r="A36" s="202">
        <v>5</v>
      </c>
      <c r="B36" s="202" t="s">
        <v>1069</v>
      </c>
      <c r="C36" s="8">
        <v>75250430</v>
      </c>
      <c r="D36" s="183"/>
      <c r="E36" s="183"/>
      <c r="F36" s="216" t="str">
        <f t="shared" si="0"/>
        <v>5C</v>
      </c>
      <c r="G36" s="204" t="s">
        <v>1556</v>
      </c>
      <c r="H36" s="205" t="s">
        <v>1537</v>
      </c>
      <c r="J36" s="207"/>
      <c r="K36" s="227"/>
      <c r="L36" s="207"/>
      <c r="M36" s="207"/>
      <c r="N36" s="216" t="s">
        <v>1571</v>
      </c>
      <c r="O36" s="211"/>
      <c r="P36" s="211"/>
      <c r="Q36" s="211"/>
      <c r="R36" s="211"/>
      <c r="S36" s="211"/>
      <c r="T36" s="211"/>
      <c r="U36" s="211"/>
      <c r="V36" s="211"/>
      <c r="W36" s="211"/>
      <c r="X36" s="211"/>
      <c r="Y36" s="211"/>
      <c r="Z36" s="211"/>
      <c r="AA36" s="211"/>
      <c r="AB36" s="211"/>
      <c r="AC36" s="211"/>
    </row>
    <row r="37" spans="1:29" ht="15.75" customHeight="1">
      <c r="A37" s="77">
        <v>5</v>
      </c>
      <c r="B37" s="77" t="s">
        <v>560</v>
      </c>
      <c r="C37" s="8">
        <v>75288554</v>
      </c>
      <c r="D37" s="183"/>
      <c r="E37" s="183"/>
      <c r="F37" s="219" t="str">
        <f t="shared" si="0"/>
        <v>5D</v>
      </c>
      <c r="G37" s="213" t="s">
        <v>1556</v>
      </c>
      <c r="H37" s="214" t="s">
        <v>1539</v>
      </c>
      <c r="I37" s="206"/>
      <c r="J37" s="35"/>
      <c r="K37" s="228"/>
      <c r="L37" s="222"/>
      <c r="M37" s="222"/>
      <c r="N37" s="219" t="s">
        <v>1572</v>
      </c>
    </row>
    <row r="38" spans="1:29" ht="15.75" customHeight="1">
      <c r="A38" s="202">
        <v>5</v>
      </c>
      <c r="B38" s="202" t="s">
        <v>82</v>
      </c>
      <c r="C38" s="8">
        <v>75272886</v>
      </c>
      <c r="D38" s="112"/>
      <c r="E38" s="112"/>
      <c r="F38" s="203" t="str">
        <f t="shared" si="0"/>
        <v>5E</v>
      </c>
      <c r="G38" s="204" t="s">
        <v>1532</v>
      </c>
      <c r="H38" s="205" t="s">
        <v>1544</v>
      </c>
      <c r="I38" s="206"/>
      <c r="J38" s="207"/>
      <c r="K38" s="227"/>
      <c r="L38" s="207"/>
      <c r="M38" s="207"/>
      <c r="N38" s="216" t="s">
        <v>1573</v>
      </c>
      <c r="O38" s="211"/>
      <c r="P38" s="211"/>
      <c r="Q38" s="211"/>
      <c r="R38" s="211"/>
      <c r="S38" s="211"/>
      <c r="T38" s="211"/>
      <c r="U38" s="211"/>
      <c r="V38" s="211"/>
      <c r="W38" s="211"/>
      <c r="X38" s="211"/>
      <c r="Y38" s="211"/>
      <c r="Z38" s="211"/>
      <c r="AA38" s="211"/>
      <c r="AB38" s="211"/>
      <c r="AC38" s="211"/>
    </row>
    <row r="39" spans="1:29" ht="15.75" customHeight="1">
      <c r="A39" s="77">
        <v>5</v>
      </c>
      <c r="B39" s="77" t="s">
        <v>1072</v>
      </c>
      <c r="C39" s="8">
        <v>75268068</v>
      </c>
      <c r="D39" s="112"/>
      <c r="E39" s="112"/>
      <c r="F39" s="212" t="str">
        <f t="shared" si="0"/>
        <v>5F</v>
      </c>
      <c r="G39" s="213" t="s">
        <v>1556</v>
      </c>
      <c r="H39" s="214" t="s">
        <v>1544</v>
      </c>
      <c r="I39" s="206"/>
      <c r="J39" s="35"/>
      <c r="K39" s="225"/>
      <c r="L39" s="35"/>
      <c r="M39" s="35"/>
      <c r="N39" s="212" t="s">
        <v>1574</v>
      </c>
    </row>
    <row r="40" spans="1:29" ht="15.75" customHeight="1">
      <c r="A40" s="202">
        <v>5</v>
      </c>
      <c r="B40" s="202" t="s">
        <v>1074</v>
      </c>
      <c r="C40" s="8">
        <v>75250282</v>
      </c>
      <c r="D40" s="112"/>
      <c r="E40" s="112"/>
      <c r="F40" s="216" t="str">
        <f t="shared" si="0"/>
        <v>5G</v>
      </c>
      <c r="G40" s="204" t="s">
        <v>1556</v>
      </c>
      <c r="H40" s="205" t="s">
        <v>1542</v>
      </c>
      <c r="I40" s="206"/>
      <c r="J40" s="207"/>
      <c r="K40" s="227"/>
      <c r="L40" s="207"/>
      <c r="M40" s="207"/>
      <c r="N40" s="216" t="s">
        <v>1575</v>
      </c>
      <c r="O40" s="211"/>
      <c r="P40" s="211"/>
      <c r="Q40" s="211"/>
      <c r="R40" s="211"/>
      <c r="S40" s="211"/>
      <c r="T40" s="211"/>
      <c r="U40" s="211"/>
      <c r="V40" s="211"/>
      <c r="W40" s="211"/>
      <c r="X40" s="211"/>
      <c r="Y40" s="211"/>
      <c r="Z40" s="211"/>
      <c r="AA40" s="211"/>
      <c r="AB40" s="211"/>
      <c r="AC40" s="211"/>
    </row>
    <row r="41" spans="1:29" ht="15.75" customHeight="1">
      <c r="A41" s="77">
        <v>5</v>
      </c>
      <c r="B41" s="77" t="s">
        <v>1076</v>
      </c>
      <c r="C41" s="8">
        <v>75253716</v>
      </c>
      <c r="D41" s="112"/>
      <c r="E41" s="112"/>
      <c r="F41" s="219" t="str">
        <f t="shared" si="0"/>
        <v>5H</v>
      </c>
      <c r="G41" s="213" t="s">
        <v>1556</v>
      </c>
      <c r="H41" s="214" t="s">
        <v>1546</v>
      </c>
      <c r="J41" s="35"/>
      <c r="K41" s="225"/>
      <c r="L41" s="35"/>
      <c r="M41" s="35"/>
      <c r="N41" s="212" t="s">
        <v>1576</v>
      </c>
    </row>
    <row r="42" spans="1:29" ht="15.75" customHeight="1">
      <c r="A42" s="202">
        <v>6</v>
      </c>
      <c r="B42" s="202" t="s">
        <v>20</v>
      </c>
      <c r="C42" s="8">
        <v>75219094</v>
      </c>
      <c r="D42" s="183"/>
      <c r="E42" s="183"/>
      <c r="F42" s="203" t="str">
        <f t="shared" si="0"/>
        <v>6A</v>
      </c>
      <c r="G42" s="204" t="s">
        <v>1577</v>
      </c>
      <c r="H42" s="205" t="s">
        <v>1533</v>
      </c>
      <c r="J42" s="207"/>
      <c r="K42" s="226"/>
      <c r="L42" s="210"/>
      <c r="M42" s="210"/>
      <c r="N42" s="203" t="s">
        <v>1578</v>
      </c>
      <c r="O42" s="211"/>
      <c r="P42" s="211"/>
      <c r="Q42" s="211"/>
      <c r="R42" s="211"/>
      <c r="S42" s="211"/>
      <c r="T42" s="211"/>
      <c r="U42" s="211"/>
      <c r="V42" s="211"/>
      <c r="W42" s="211"/>
      <c r="X42" s="211"/>
      <c r="Y42" s="211"/>
      <c r="Z42" s="211"/>
      <c r="AA42" s="211"/>
      <c r="AB42" s="211"/>
      <c r="AC42" s="211"/>
    </row>
    <row r="43" spans="1:29" ht="15.75" customHeight="1">
      <c r="A43" s="77">
        <v>6</v>
      </c>
      <c r="B43" s="77" t="s">
        <v>17</v>
      </c>
      <c r="C43" s="8">
        <v>75293378</v>
      </c>
      <c r="D43" s="183"/>
      <c r="E43" s="183"/>
      <c r="F43" s="212" t="str">
        <f t="shared" si="0"/>
        <v>6B</v>
      </c>
      <c r="G43" s="213" t="s">
        <v>1577</v>
      </c>
      <c r="H43" s="214" t="s">
        <v>1535</v>
      </c>
      <c r="I43" s="206"/>
      <c r="J43" s="35"/>
      <c r="K43" s="225"/>
      <c r="L43" s="35"/>
      <c r="M43" s="35"/>
      <c r="N43" s="212" t="s">
        <v>1579</v>
      </c>
    </row>
    <row r="44" spans="1:29" ht="15.75" customHeight="1">
      <c r="A44" s="202">
        <v>6</v>
      </c>
      <c r="B44" s="202" t="s">
        <v>1069</v>
      </c>
      <c r="C44" s="8">
        <v>75271263</v>
      </c>
      <c r="D44" s="183"/>
      <c r="E44" s="183"/>
      <c r="F44" s="216" t="str">
        <f t="shared" si="0"/>
        <v>6C</v>
      </c>
      <c r="G44" s="204" t="s">
        <v>1532</v>
      </c>
      <c r="H44" s="205" t="s">
        <v>1546</v>
      </c>
      <c r="I44" s="206"/>
      <c r="J44" s="207"/>
      <c r="K44" s="227"/>
      <c r="L44" s="207"/>
      <c r="M44" s="207"/>
      <c r="N44" s="216" t="s">
        <v>1305</v>
      </c>
      <c r="O44" s="211"/>
      <c r="P44" s="211"/>
      <c r="Q44" s="211"/>
      <c r="R44" s="211"/>
      <c r="S44" s="211"/>
      <c r="T44" s="211"/>
      <c r="U44" s="211"/>
      <c r="V44" s="211"/>
      <c r="W44" s="211"/>
      <c r="X44" s="211"/>
      <c r="Y44" s="211"/>
      <c r="Z44" s="211"/>
      <c r="AA44" s="211"/>
      <c r="AB44" s="211"/>
      <c r="AC44" s="211"/>
    </row>
    <row r="45" spans="1:29" ht="15.75" customHeight="1">
      <c r="A45" s="77">
        <v>6</v>
      </c>
      <c r="B45" s="77" t="s">
        <v>560</v>
      </c>
      <c r="C45" s="8">
        <v>75287014</v>
      </c>
      <c r="D45" s="112"/>
      <c r="E45" s="112"/>
      <c r="F45" s="219" t="str">
        <f t="shared" si="0"/>
        <v>6D</v>
      </c>
      <c r="G45" s="213" t="s">
        <v>1577</v>
      </c>
      <c r="H45" s="214" t="s">
        <v>1539</v>
      </c>
      <c r="J45" s="35"/>
      <c r="K45" s="228"/>
      <c r="L45" s="222"/>
      <c r="M45" s="222"/>
      <c r="N45" s="219" t="s">
        <v>1302</v>
      </c>
    </row>
    <row r="46" spans="1:29" ht="15.75" customHeight="1">
      <c r="A46" s="202">
        <v>6</v>
      </c>
      <c r="B46" s="202" t="s">
        <v>82</v>
      </c>
      <c r="C46" s="8">
        <v>75296456</v>
      </c>
      <c r="D46" s="183"/>
      <c r="E46" s="183"/>
      <c r="F46" s="203" t="str">
        <f t="shared" si="0"/>
        <v>6E</v>
      </c>
      <c r="G46" s="204" t="s">
        <v>1577</v>
      </c>
      <c r="H46" s="205" t="s">
        <v>1551</v>
      </c>
      <c r="I46" s="206"/>
      <c r="J46" s="207"/>
      <c r="K46" s="226"/>
      <c r="L46" s="210"/>
      <c r="M46" s="210"/>
      <c r="N46" s="203" t="s">
        <v>1580</v>
      </c>
      <c r="O46" s="211"/>
      <c r="P46" s="211"/>
      <c r="Q46" s="211"/>
      <c r="R46" s="211"/>
      <c r="S46" s="211"/>
      <c r="T46" s="211"/>
      <c r="U46" s="211"/>
      <c r="V46" s="211"/>
      <c r="W46" s="211"/>
      <c r="X46" s="211"/>
      <c r="Y46" s="211"/>
      <c r="Z46" s="211"/>
      <c r="AA46" s="211"/>
      <c r="AB46" s="211"/>
      <c r="AC46" s="211"/>
    </row>
    <row r="47" spans="1:29" ht="15.75" customHeight="1">
      <c r="A47" s="77">
        <v>6</v>
      </c>
      <c r="B47" s="77" t="s">
        <v>1072</v>
      </c>
      <c r="C47" s="8">
        <v>75287467</v>
      </c>
      <c r="D47" s="112"/>
      <c r="E47" s="112"/>
      <c r="F47" s="212" t="str">
        <f t="shared" si="0"/>
        <v>6F</v>
      </c>
      <c r="G47" s="213" t="s">
        <v>1577</v>
      </c>
      <c r="H47" s="214" t="s">
        <v>1544</v>
      </c>
      <c r="J47" s="35"/>
      <c r="K47" s="225"/>
      <c r="L47" s="35"/>
      <c r="M47" s="35"/>
      <c r="N47" s="212" t="s">
        <v>1581</v>
      </c>
    </row>
    <row r="48" spans="1:29" ht="15.75" customHeight="1">
      <c r="A48" s="202">
        <v>6</v>
      </c>
      <c r="B48" s="202" t="s">
        <v>1074</v>
      </c>
      <c r="C48" s="8">
        <v>75273974</v>
      </c>
      <c r="D48" s="183"/>
      <c r="E48" s="183"/>
      <c r="F48" s="216" t="str">
        <f t="shared" si="0"/>
        <v>6G</v>
      </c>
      <c r="G48" s="204" t="s">
        <v>1577</v>
      </c>
      <c r="H48" s="205" t="s">
        <v>1542</v>
      </c>
      <c r="I48" s="206"/>
      <c r="J48" s="207"/>
      <c r="K48" s="229" t="s">
        <v>1582</v>
      </c>
      <c r="L48" s="207"/>
      <c r="M48" s="207" t="s">
        <v>1583</v>
      </c>
      <c r="N48" s="216" t="s">
        <v>1584</v>
      </c>
      <c r="O48" s="211"/>
      <c r="P48" s="211"/>
      <c r="Q48" s="211"/>
      <c r="R48" s="211"/>
      <c r="S48" s="211"/>
      <c r="T48" s="211"/>
      <c r="U48" s="211"/>
      <c r="V48" s="211"/>
      <c r="W48" s="211"/>
      <c r="X48" s="211"/>
      <c r="Y48" s="211"/>
      <c r="Z48" s="211"/>
      <c r="AA48" s="211"/>
      <c r="AB48" s="211"/>
      <c r="AC48" s="211"/>
    </row>
    <row r="49" spans="1:18" ht="15.75" customHeight="1">
      <c r="A49" s="77">
        <v>6</v>
      </c>
      <c r="B49" s="77" t="s">
        <v>1076</v>
      </c>
      <c r="C49" s="8">
        <v>75276900</v>
      </c>
      <c r="D49" s="112"/>
      <c r="E49" s="112"/>
      <c r="F49" s="219" t="str">
        <f t="shared" si="0"/>
        <v>6H</v>
      </c>
      <c r="G49" s="213" t="s">
        <v>1577</v>
      </c>
      <c r="H49" s="214" t="s">
        <v>1546</v>
      </c>
      <c r="I49" s="230"/>
      <c r="J49" s="35"/>
      <c r="K49" s="231" t="s">
        <v>1585</v>
      </c>
      <c r="L49" s="222"/>
      <c r="M49" s="222" t="s">
        <v>1583</v>
      </c>
      <c r="N49" s="219" t="s">
        <v>1586</v>
      </c>
      <c r="P49" s="112" t="s">
        <v>1530</v>
      </c>
      <c r="Q49" s="112" t="s">
        <v>1530</v>
      </c>
      <c r="R49" s="112" t="s">
        <v>1531</v>
      </c>
    </row>
    <row r="50" spans="1:18" ht="15.75" customHeight="1">
      <c r="A50" s="77">
        <v>7</v>
      </c>
      <c r="B50" s="77" t="s">
        <v>20</v>
      </c>
      <c r="C50" s="8">
        <v>75221176</v>
      </c>
      <c r="D50" s="183"/>
      <c r="E50" s="183"/>
      <c r="F50" s="232" t="str">
        <f t="shared" si="0"/>
        <v>7A</v>
      </c>
      <c r="G50" s="233" t="s">
        <v>1541</v>
      </c>
      <c r="H50" s="234" t="s">
        <v>1533</v>
      </c>
      <c r="I50" s="230"/>
      <c r="O50" s="235"/>
      <c r="P50" s="236"/>
      <c r="Q50" s="236"/>
      <c r="R50" s="236"/>
    </row>
    <row r="51" spans="1:18" ht="15.75" customHeight="1">
      <c r="A51" s="77">
        <v>7</v>
      </c>
      <c r="B51" s="77" t="s">
        <v>17</v>
      </c>
      <c r="C51" s="8">
        <v>75270193</v>
      </c>
      <c r="D51" s="112"/>
      <c r="E51" s="112"/>
      <c r="F51" s="232" t="str">
        <f t="shared" si="0"/>
        <v>7B</v>
      </c>
      <c r="G51" s="233" t="s">
        <v>1541</v>
      </c>
      <c r="H51" s="234" t="s">
        <v>1535</v>
      </c>
      <c r="I51" s="230"/>
      <c r="O51" s="237"/>
      <c r="P51" s="112"/>
      <c r="Q51" s="112"/>
      <c r="R51" s="112"/>
    </row>
    <row r="52" spans="1:18" ht="15.75" customHeight="1">
      <c r="A52" s="77">
        <v>7</v>
      </c>
      <c r="B52" s="77" t="s">
        <v>1069</v>
      </c>
      <c r="C52" s="8">
        <v>75272392</v>
      </c>
      <c r="F52" s="232" t="str">
        <f t="shared" si="0"/>
        <v>7C</v>
      </c>
      <c r="G52" s="233" t="s">
        <v>1541</v>
      </c>
      <c r="H52" s="234" t="s">
        <v>1537</v>
      </c>
      <c r="O52" s="238"/>
      <c r="P52" s="112"/>
      <c r="Q52" s="112"/>
      <c r="R52" s="112"/>
    </row>
    <row r="53" spans="1:18" ht="15.75" customHeight="1">
      <c r="A53" s="77">
        <v>7</v>
      </c>
      <c r="B53" s="77" t="s">
        <v>560</v>
      </c>
      <c r="C53" s="8">
        <v>75270763</v>
      </c>
      <c r="F53" s="232" t="str">
        <f t="shared" si="0"/>
        <v>7D</v>
      </c>
      <c r="G53" s="233" t="s">
        <v>1541</v>
      </c>
      <c r="H53" s="234" t="s">
        <v>1539</v>
      </c>
      <c r="I53" s="230"/>
      <c r="O53" s="239"/>
      <c r="P53" s="236"/>
      <c r="Q53" s="236"/>
      <c r="R53" s="236"/>
    </row>
    <row r="54" spans="1:18" ht="15.75" customHeight="1">
      <c r="A54" s="77">
        <v>7</v>
      </c>
      <c r="B54" s="77" t="s">
        <v>82</v>
      </c>
      <c r="C54" s="8">
        <v>75291967</v>
      </c>
      <c r="F54" s="232" t="str">
        <f t="shared" si="0"/>
        <v>7E</v>
      </c>
      <c r="G54" s="233" t="s">
        <v>1541</v>
      </c>
      <c r="H54" s="234" t="s">
        <v>1551</v>
      </c>
      <c r="I54" s="230"/>
      <c r="O54" s="239"/>
      <c r="P54" s="236"/>
      <c r="Q54" s="236"/>
      <c r="R54" s="236"/>
    </row>
    <row r="55" spans="1:18" ht="15.75" customHeight="1">
      <c r="A55" s="77">
        <v>7</v>
      </c>
      <c r="B55" s="77" t="s">
        <v>1072</v>
      </c>
      <c r="C55" s="8">
        <v>75253675</v>
      </c>
      <c r="D55" s="183"/>
      <c r="E55" s="183"/>
      <c r="F55" s="232" t="str">
        <f t="shared" si="0"/>
        <v>7F</v>
      </c>
      <c r="G55" s="233" t="s">
        <v>1541</v>
      </c>
      <c r="H55" s="234" t="s">
        <v>1544</v>
      </c>
      <c r="I55" s="230"/>
      <c r="O55" s="238"/>
      <c r="P55" s="112"/>
      <c r="Q55" s="112"/>
      <c r="R55" s="112"/>
    </row>
    <row r="56" spans="1:18" ht="15.75" customHeight="1">
      <c r="A56" s="77">
        <v>7</v>
      </c>
      <c r="B56" s="77" t="s">
        <v>1074</v>
      </c>
      <c r="C56" s="8">
        <v>75253660</v>
      </c>
      <c r="D56" s="183"/>
      <c r="E56" s="183"/>
      <c r="F56" s="232" t="str">
        <f t="shared" si="0"/>
        <v>7G</v>
      </c>
      <c r="G56" s="233" t="s">
        <v>1587</v>
      </c>
      <c r="H56" s="234" t="s">
        <v>1539</v>
      </c>
      <c r="I56" s="230"/>
      <c r="O56" s="238"/>
      <c r="P56" s="112"/>
      <c r="Q56" s="112"/>
      <c r="R56" s="112"/>
    </row>
    <row r="57" spans="1:18" ht="15.75" customHeight="1">
      <c r="A57" s="77">
        <v>7</v>
      </c>
      <c r="B57" s="77" t="s">
        <v>1076</v>
      </c>
      <c r="C57" s="8">
        <v>75293423</v>
      </c>
      <c r="F57" s="232" t="str">
        <f t="shared" si="0"/>
        <v>7H</v>
      </c>
      <c r="G57" s="233" t="s">
        <v>1541</v>
      </c>
      <c r="H57" s="234" t="s">
        <v>1546</v>
      </c>
      <c r="I57" s="230"/>
      <c r="O57" s="239"/>
      <c r="P57" s="236"/>
      <c r="Q57" s="236"/>
      <c r="R57" s="236"/>
    </row>
    <row r="58" spans="1:18" ht="15.75" customHeight="1">
      <c r="A58" s="77">
        <v>8</v>
      </c>
      <c r="B58" s="77" t="s">
        <v>20</v>
      </c>
      <c r="C58" s="8">
        <v>75217431</v>
      </c>
      <c r="F58" s="232" t="str">
        <f t="shared" si="0"/>
        <v>8A</v>
      </c>
      <c r="G58" s="233" t="s">
        <v>1559</v>
      </c>
      <c r="H58" s="234" t="s">
        <v>1533</v>
      </c>
      <c r="I58" s="230"/>
      <c r="O58" s="240"/>
      <c r="P58" s="236"/>
      <c r="Q58" s="236"/>
      <c r="R58" s="236"/>
    </row>
    <row r="59" spans="1:18" ht="15.75" customHeight="1">
      <c r="A59" s="77">
        <v>8</v>
      </c>
      <c r="B59" s="77" t="s">
        <v>17</v>
      </c>
      <c r="C59" s="8">
        <v>75277825</v>
      </c>
      <c r="D59" s="183"/>
      <c r="E59" s="183"/>
      <c r="F59" s="232" t="str">
        <f t="shared" si="0"/>
        <v>8B</v>
      </c>
      <c r="G59" s="233" t="s">
        <v>1559</v>
      </c>
      <c r="H59" s="234" t="s">
        <v>1535</v>
      </c>
      <c r="I59" s="230"/>
      <c r="O59" s="241"/>
      <c r="P59" s="112"/>
      <c r="Q59" s="112"/>
      <c r="R59" s="112"/>
    </row>
    <row r="60" spans="1:18" ht="15.75" customHeight="1">
      <c r="A60" s="77">
        <v>8</v>
      </c>
      <c r="B60" s="77" t="s">
        <v>1069</v>
      </c>
      <c r="C60" s="2">
        <v>75272570</v>
      </c>
      <c r="F60" s="232" t="str">
        <f t="shared" si="0"/>
        <v>8C</v>
      </c>
      <c r="G60" s="233" t="s">
        <v>1559</v>
      </c>
      <c r="H60" s="234" t="s">
        <v>1537</v>
      </c>
      <c r="I60" s="230"/>
      <c r="O60" s="238"/>
      <c r="P60" s="112"/>
      <c r="Q60" s="112"/>
      <c r="R60" s="112"/>
    </row>
    <row r="61" spans="1:18" ht="15.75" customHeight="1">
      <c r="A61" s="77">
        <v>8</v>
      </c>
      <c r="B61" s="77" t="s">
        <v>560</v>
      </c>
      <c r="C61" s="8">
        <v>75255203</v>
      </c>
      <c r="F61" s="232" t="str">
        <f t="shared" si="0"/>
        <v>8D</v>
      </c>
      <c r="G61" s="233" t="s">
        <v>1559</v>
      </c>
      <c r="H61" s="234" t="s">
        <v>1539</v>
      </c>
      <c r="I61" s="230"/>
      <c r="O61" s="238"/>
      <c r="P61" s="112"/>
      <c r="Q61" s="112"/>
      <c r="R61" s="112"/>
    </row>
    <row r="62" spans="1:18" ht="15.75" customHeight="1">
      <c r="A62" s="77">
        <v>8</v>
      </c>
      <c r="B62" s="77" t="s">
        <v>82</v>
      </c>
      <c r="C62" s="8">
        <v>75275355</v>
      </c>
      <c r="F62" s="232" t="str">
        <f t="shared" si="0"/>
        <v>8E</v>
      </c>
      <c r="G62" s="233" t="s">
        <v>1559</v>
      </c>
      <c r="H62" s="234" t="s">
        <v>1551</v>
      </c>
      <c r="I62" s="230"/>
      <c r="O62" s="238"/>
      <c r="P62" s="112"/>
      <c r="Q62" s="112"/>
      <c r="R62" s="112"/>
    </row>
    <row r="63" spans="1:18" ht="15.75" customHeight="1">
      <c r="A63" s="77">
        <v>8</v>
      </c>
      <c r="B63" s="77" t="s">
        <v>1072</v>
      </c>
      <c r="C63" s="8">
        <v>75240883</v>
      </c>
      <c r="F63" s="232" t="str">
        <f t="shared" si="0"/>
        <v>8F</v>
      </c>
      <c r="G63" s="233" t="s">
        <v>1559</v>
      </c>
      <c r="H63" s="234" t="s">
        <v>1544</v>
      </c>
      <c r="I63" s="230"/>
      <c r="O63" s="241"/>
      <c r="P63" s="112"/>
      <c r="Q63" s="112"/>
      <c r="R63" s="112"/>
    </row>
    <row r="64" spans="1:18" ht="15.75" customHeight="1">
      <c r="A64" s="77">
        <v>8</v>
      </c>
      <c r="B64" s="77" t="s">
        <v>1074</v>
      </c>
      <c r="C64" s="8">
        <v>75287263</v>
      </c>
      <c r="F64" s="232" t="str">
        <f t="shared" si="0"/>
        <v>8G</v>
      </c>
      <c r="G64" s="233" t="s">
        <v>1559</v>
      </c>
      <c r="H64" s="234" t="s">
        <v>1542</v>
      </c>
      <c r="O64" s="239"/>
      <c r="P64" s="236"/>
      <c r="Q64" s="236"/>
      <c r="R64" s="236"/>
    </row>
    <row r="65" spans="1:18" ht="15.75" customHeight="1">
      <c r="A65" s="77">
        <v>8</v>
      </c>
      <c r="B65" s="77" t="s">
        <v>1076</v>
      </c>
      <c r="C65" s="2">
        <v>75238467</v>
      </c>
      <c r="F65" s="232" t="str">
        <f t="shared" si="0"/>
        <v>8H</v>
      </c>
      <c r="G65" s="233" t="s">
        <v>1559</v>
      </c>
      <c r="H65" s="234" t="s">
        <v>1546</v>
      </c>
      <c r="O65" s="239"/>
      <c r="P65" s="236"/>
      <c r="Q65" s="236"/>
      <c r="R65" s="236"/>
    </row>
    <row r="66" spans="1:18" ht="15.75" customHeight="1">
      <c r="A66" s="77">
        <v>9</v>
      </c>
      <c r="B66" s="77" t="s">
        <v>20</v>
      </c>
      <c r="C66" s="8">
        <v>75289785</v>
      </c>
      <c r="F66" s="232" t="str">
        <f t="shared" si="0"/>
        <v>9A</v>
      </c>
      <c r="G66" s="233" t="s">
        <v>1588</v>
      </c>
      <c r="H66" s="234" t="s">
        <v>1533</v>
      </c>
      <c r="I66" s="230"/>
      <c r="O66" s="239"/>
      <c r="P66" s="236"/>
      <c r="Q66" s="236"/>
      <c r="R66" s="236"/>
    </row>
    <row r="67" spans="1:18" ht="15.75" customHeight="1">
      <c r="A67" s="77">
        <v>9</v>
      </c>
      <c r="B67" s="77" t="s">
        <v>17</v>
      </c>
      <c r="C67" s="8">
        <v>75274116</v>
      </c>
      <c r="F67" s="232" t="str">
        <f t="shared" si="0"/>
        <v>9B</v>
      </c>
      <c r="G67" s="233" t="s">
        <v>1588</v>
      </c>
      <c r="H67" s="234" t="s">
        <v>1535</v>
      </c>
      <c r="I67" s="230"/>
      <c r="O67" s="238"/>
      <c r="P67" s="112"/>
      <c r="Q67" s="112"/>
      <c r="R67" s="112"/>
    </row>
    <row r="68" spans="1:18" ht="15.75" customHeight="1">
      <c r="A68" s="77">
        <v>9</v>
      </c>
      <c r="B68" s="77" t="s">
        <v>1069</v>
      </c>
      <c r="C68" s="8">
        <v>75277604</v>
      </c>
      <c r="F68" s="232" t="str">
        <f t="shared" si="0"/>
        <v>9C</v>
      </c>
      <c r="G68" s="233" t="s">
        <v>1588</v>
      </c>
      <c r="H68" s="234" t="s">
        <v>1537</v>
      </c>
      <c r="I68" s="230"/>
      <c r="O68" s="239"/>
      <c r="P68" s="236"/>
      <c r="Q68" s="236"/>
      <c r="R68" s="236"/>
    </row>
    <row r="69" spans="1:18" ht="15.75" customHeight="1">
      <c r="A69" s="77">
        <v>9</v>
      </c>
      <c r="B69" s="77" t="s">
        <v>560</v>
      </c>
      <c r="C69" s="8">
        <v>75277262</v>
      </c>
      <c r="D69" s="183"/>
      <c r="E69" s="183"/>
      <c r="F69" s="232" t="str">
        <f t="shared" si="0"/>
        <v>9D</v>
      </c>
      <c r="G69" s="233" t="s">
        <v>1588</v>
      </c>
      <c r="H69" s="234" t="s">
        <v>1539</v>
      </c>
      <c r="I69" s="230"/>
      <c r="O69" s="235"/>
      <c r="P69" s="236"/>
      <c r="Q69" s="236"/>
      <c r="R69" s="236"/>
    </row>
    <row r="70" spans="1:18" ht="15.75" customHeight="1">
      <c r="A70" s="77">
        <v>9</v>
      </c>
      <c r="B70" s="77" t="s">
        <v>82</v>
      </c>
      <c r="C70" s="2">
        <v>75288898</v>
      </c>
      <c r="D70" s="223"/>
      <c r="E70" s="223"/>
      <c r="F70" s="232" t="str">
        <f t="shared" si="0"/>
        <v>9E</v>
      </c>
      <c r="G70" s="233" t="s">
        <v>1588</v>
      </c>
      <c r="H70" s="234" t="s">
        <v>1551</v>
      </c>
      <c r="I70" s="230"/>
      <c r="O70" s="235"/>
      <c r="P70" s="236"/>
      <c r="Q70" s="236"/>
      <c r="R70" s="236"/>
    </row>
    <row r="71" spans="1:18" ht="15.75" customHeight="1">
      <c r="A71" s="77">
        <v>9</v>
      </c>
      <c r="B71" s="77" t="s">
        <v>1072</v>
      </c>
      <c r="C71" s="8">
        <v>75250692</v>
      </c>
      <c r="D71" s="223"/>
      <c r="E71" s="223"/>
      <c r="F71" s="232" t="str">
        <f t="shared" si="0"/>
        <v>9F</v>
      </c>
      <c r="G71" s="233" t="s">
        <v>1588</v>
      </c>
      <c r="H71" s="234" t="s">
        <v>1544</v>
      </c>
      <c r="I71" s="230"/>
      <c r="O71" s="237"/>
      <c r="P71" s="112"/>
      <c r="Q71" s="112"/>
      <c r="R71" s="112"/>
    </row>
    <row r="72" spans="1:18" ht="15.75" customHeight="1">
      <c r="A72" s="77">
        <v>9</v>
      </c>
      <c r="B72" s="77" t="s">
        <v>1074</v>
      </c>
      <c r="C72" s="8">
        <v>75217899</v>
      </c>
      <c r="F72" s="232" t="str">
        <f t="shared" si="0"/>
        <v>9G</v>
      </c>
      <c r="G72" s="233" t="s">
        <v>1589</v>
      </c>
      <c r="H72" s="234" t="s">
        <v>1535</v>
      </c>
      <c r="I72" s="230"/>
      <c r="O72" s="242"/>
      <c r="P72" s="243"/>
      <c r="Q72" s="243"/>
      <c r="R72" s="244" t="s">
        <v>1308</v>
      </c>
    </row>
    <row r="73" spans="1:18" ht="15.75" customHeight="1">
      <c r="A73" s="77">
        <v>9</v>
      </c>
      <c r="B73" s="77" t="s">
        <v>1076</v>
      </c>
      <c r="C73" s="8">
        <v>75254474</v>
      </c>
      <c r="F73" s="232" t="str">
        <f t="shared" si="0"/>
        <v>9H</v>
      </c>
      <c r="G73" s="233" t="s">
        <v>1589</v>
      </c>
      <c r="H73" s="234" t="s">
        <v>1551</v>
      </c>
      <c r="O73" s="226"/>
      <c r="P73" s="210"/>
      <c r="Q73" s="210"/>
      <c r="R73" s="203" t="s">
        <v>1570</v>
      </c>
    </row>
    <row r="74" spans="1:18" ht="15.75" customHeight="1">
      <c r="A74" s="77">
        <v>10</v>
      </c>
      <c r="B74" s="77" t="s">
        <v>20</v>
      </c>
      <c r="C74" s="8">
        <v>75278778</v>
      </c>
      <c r="F74" s="232" t="str">
        <f t="shared" si="0"/>
        <v>10A</v>
      </c>
      <c r="G74" s="233" t="s">
        <v>1589</v>
      </c>
      <c r="H74" s="234" t="s">
        <v>1544</v>
      </c>
      <c r="I74" s="230"/>
      <c r="O74" s="225"/>
      <c r="P74" s="35"/>
      <c r="Q74" s="35"/>
      <c r="R74" s="212" t="s">
        <v>1303</v>
      </c>
    </row>
    <row r="75" spans="1:18" ht="15.75" customHeight="1">
      <c r="A75" s="77">
        <v>10</v>
      </c>
      <c r="B75" s="77" t="s">
        <v>17</v>
      </c>
      <c r="C75" s="2">
        <v>75275860</v>
      </c>
      <c r="F75" s="232" t="str">
        <f t="shared" si="0"/>
        <v>10B</v>
      </c>
      <c r="G75" s="233" t="s">
        <v>1589</v>
      </c>
      <c r="H75" s="234" t="s">
        <v>1542</v>
      </c>
      <c r="I75" s="230"/>
      <c r="O75" s="227"/>
      <c r="P75" s="207"/>
      <c r="Q75" s="207"/>
      <c r="R75" s="216" t="s">
        <v>1571</v>
      </c>
    </row>
    <row r="76" spans="1:18" ht="15.75" customHeight="1">
      <c r="A76" s="77">
        <v>10</v>
      </c>
      <c r="B76" s="77" t="s">
        <v>1069</v>
      </c>
      <c r="C76" s="8">
        <v>75252863</v>
      </c>
      <c r="F76" s="232" t="str">
        <f t="shared" si="0"/>
        <v>10C</v>
      </c>
      <c r="G76" s="233" t="s">
        <v>1589</v>
      </c>
      <c r="H76" s="234" t="s">
        <v>1546</v>
      </c>
      <c r="I76" s="230"/>
      <c r="O76" s="228"/>
      <c r="P76" s="222"/>
      <c r="Q76" s="222"/>
      <c r="R76" s="219" t="s">
        <v>1572</v>
      </c>
    </row>
    <row r="77" spans="1:18" ht="15.75" customHeight="1">
      <c r="A77" s="77">
        <v>10</v>
      </c>
      <c r="B77" s="77" t="s">
        <v>560</v>
      </c>
      <c r="C77" s="8">
        <v>75252810</v>
      </c>
      <c r="F77" s="232" t="str">
        <f t="shared" si="0"/>
        <v>10D</v>
      </c>
      <c r="G77" s="233" t="s">
        <v>1590</v>
      </c>
      <c r="H77" s="234" t="s">
        <v>1533</v>
      </c>
      <c r="I77" s="230"/>
      <c r="O77" s="227"/>
      <c r="P77" s="207"/>
      <c r="Q77" s="207"/>
      <c r="R77" s="216" t="s">
        <v>1573</v>
      </c>
    </row>
    <row r="78" spans="1:18" ht="15.75" customHeight="1">
      <c r="A78" s="77">
        <v>10</v>
      </c>
      <c r="B78" s="77" t="s">
        <v>82</v>
      </c>
      <c r="C78" s="8">
        <v>75251229</v>
      </c>
      <c r="F78" s="232" t="str">
        <f t="shared" si="0"/>
        <v>10E</v>
      </c>
      <c r="G78" s="233" t="s">
        <v>1590</v>
      </c>
      <c r="H78" s="234" t="s">
        <v>1535</v>
      </c>
      <c r="I78" s="230"/>
      <c r="O78" s="225"/>
      <c r="P78" s="35"/>
      <c r="Q78" s="35"/>
      <c r="R78" s="212" t="s">
        <v>1574</v>
      </c>
    </row>
    <row r="79" spans="1:18" ht="15.75" customHeight="1">
      <c r="A79" s="77">
        <v>10</v>
      </c>
      <c r="B79" s="77" t="s">
        <v>1072</v>
      </c>
      <c r="C79" s="8">
        <v>75222935</v>
      </c>
      <c r="D79" s="223"/>
      <c r="E79" s="223"/>
      <c r="F79" s="232" t="str">
        <f t="shared" si="0"/>
        <v>10F</v>
      </c>
      <c r="G79" s="233" t="s">
        <v>1590</v>
      </c>
      <c r="H79" s="234" t="s">
        <v>1537</v>
      </c>
      <c r="I79" s="230"/>
      <c r="O79" s="227"/>
      <c r="P79" s="207"/>
      <c r="Q79" s="207"/>
      <c r="R79" s="216" t="s">
        <v>1575</v>
      </c>
    </row>
    <row r="80" spans="1:18" ht="15.75" customHeight="1">
      <c r="A80" s="77">
        <v>10</v>
      </c>
      <c r="B80" s="77" t="s">
        <v>1074</v>
      </c>
      <c r="C80" s="2">
        <v>75256489</v>
      </c>
      <c r="F80" s="232" t="str">
        <f t="shared" si="0"/>
        <v>10G</v>
      </c>
      <c r="G80" s="233" t="s">
        <v>1590</v>
      </c>
      <c r="H80" s="234" t="s">
        <v>1539</v>
      </c>
      <c r="O80" s="225"/>
      <c r="P80" s="35"/>
      <c r="Q80" s="35"/>
      <c r="R80" s="212" t="s">
        <v>1576</v>
      </c>
    </row>
    <row r="81" spans="1:18" ht="15.75" customHeight="1">
      <c r="A81" s="77">
        <v>10</v>
      </c>
      <c r="B81" s="77" t="s">
        <v>1076</v>
      </c>
      <c r="C81" s="8">
        <v>75212386</v>
      </c>
      <c r="F81" s="232" t="str">
        <f t="shared" si="0"/>
        <v>10H</v>
      </c>
      <c r="G81" s="233" t="s">
        <v>1590</v>
      </c>
      <c r="H81" s="234" t="s">
        <v>1551</v>
      </c>
      <c r="I81" s="230"/>
      <c r="O81" s="226"/>
      <c r="P81" s="210"/>
      <c r="Q81" s="210"/>
      <c r="R81" s="203" t="s">
        <v>1578</v>
      </c>
    </row>
    <row r="82" spans="1:18" ht="15.75" customHeight="1">
      <c r="A82" s="77">
        <v>11</v>
      </c>
      <c r="B82" s="77" t="s">
        <v>20</v>
      </c>
      <c r="C82" s="8">
        <v>75273280</v>
      </c>
      <c r="F82" s="232" t="str">
        <f t="shared" si="0"/>
        <v>11A</v>
      </c>
      <c r="G82" s="233" t="s">
        <v>1590</v>
      </c>
      <c r="H82" s="234" t="s">
        <v>1544</v>
      </c>
      <c r="I82" s="230"/>
      <c r="O82" s="225"/>
      <c r="P82" s="35"/>
      <c r="Q82" s="35"/>
      <c r="R82" s="212" t="s">
        <v>1579</v>
      </c>
    </row>
    <row r="83" spans="1:18" ht="15.75" customHeight="1">
      <c r="A83" s="77">
        <v>11</v>
      </c>
      <c r="B83" s="77" t="s">
        <v>17</v>
      </c>
      <c r="C83" s="8">
        <v>75277634</v>
      </c>
      <c r="F83" s="232" t="str">
        <f t="shared" si="0"/>
        <v>11B</v>
      </c>
      <c r="G83" s="233" t="s">
        <v>1587</v>
      </c>
      <c r="H83" s="234" t="s">
        <v>1551</v>
      </c>
      <c r="I83" s="230"/>
      <c r="O83" s="227"/>
      <c r="P83" s="207"/>
      <c r="Q83" s="207"/>
      <c r="R83" s="216" t="s">
        <v>1305</v>
      </c>
    </row>
    <row r="84" spans="1:18" ht="15.75" customHeight="1">
      <c r="A84" s="77">
        <v>11</v>
      </c>
      <c r="B84" s="77" t="s">
        <v>1069</v>
      </c>
      <c r="C84" s="8">
        <v>75291507</v>
      </c>
      <c r="F84" s="232" t="str">
        <f t="shared" si="0"/>
        <v>11C</v>
      </c>
      <c r="G84" s="233" t="s">
        <v>1532</v>
      </c>
      <c r="H84" s="234" t="s">
        <v>1542</v>
      </c>
      <c r="I84" s="230"/>
      <c r="O84" s="228"/>
      <c r="P84" s="222"/>
      <c r="Q84" s="222"/>
      <c r="R84" s="219" t="s">
        <v>1302</v>
      </c>
    </row>
    <row r="85" spans="1:18" ht="15.75" customHeight="1">
      <c r="A85" s="77">
        <v>11</v>
      </c>
      <c r="B85" s="77" t="s">
        <v>560</v>
      </c>
      <c r="C85" s="8">
        <v>75278093</v>
      </c>
      <c r="F85" s="232" t="str">
        <f t="shared" si="0"/>
        <v>11D</v>
      </c>
      <c r="G85" s="233" t="s">
        <v>1532</v>
      </c>
      <c r="H85" s="234" t="s">
        <v>1533</v>
      </c>
      <c r="I85" s="230"/>
      <c r="O85" s="226"/>
      <c r="P85" s="210"/>
      <c r="Q85" s="210"/>
      <c r="R85" s="203" t="s">
        <v>1580</v>
      </c>
    </row>
    <row r="86" spans="1:18" ht="15.75" customHeight="1">
      <c r="A86" s="77">
        <v>11</v>
      </c>
      <c r="B86" s="77" t="s">
        <v>82</v>
      </c>
      <c r="C86" s="8">
        <v>75273031</v>
      </c>
      <c r="F86" s="232" t="str">
        <f t="shared" si="0"/>
        <v>11E</v>
      </c>
      <c r="G86" s="233" t="s">
        <v>1532</v>
      </c>
      <c r="H86" s="234" t="s">
        <v>1535</v>
      </c>
      <c r="I86" s="230"/>
      <c r="O86" s="225"/>
      <c r="P86" s="35"/>
      <c r="Q86" s="35"/>
      <c r="R86" s="212" t="s">
        <v>1581</v>
      </c>
    </row>
    <row r="87" spans="1:18" ht="15.75" customHeight="1">
      <c r="A87" s="77">
        <v>11</v>
      </c>
      <c r="B87" s="77" t="s">
        <v>1072</v>
      </c>
      <c r="C87" s="8">
        <v>75254276</v>
      </c>
      <c r="F87" s="232" t="str">
        <f t="shared" si="0"/>
        <v>11F</v>
      </c>
      <c r="G87" s="233" t="s">
        <v>1532</v>
      </c>
      <c r="H87" s="234" t="s">
        <v>1537</v>
      </c>
      <c r="I87" s="230"/>
      <c r="O87" s="229" t="s">
        <v>1582</v>
      </c>
      <c r="P87" s="207"/>
      <c r="Q87" s="207" t="s">
        <v>1583</v>
      </c>
      <c r="R87" s="216" t="s">
        <v>1584</v>
      </c>
    </row>
    <row r="88" spans="1:18" ht="15.75" customHeight="1">
      <c r="A88" s="77">
        <v>11</v>
      </c>
      <c r="B88" s="77" t="s">
        <v>1074</v>
      </c>
      <c r="C88" s="8">
        <v>75270749</v>
      </c>
      <c r="F88" s="232" t="str">
        <f t="shared" si="0"/>
        <v>11G</v>
      </c>
      <c r="G88" s="233" t="s">
        <v>1547</v>
      </c>
      <c r="H88" s="234" t="s">
        <v>1533</v>
      </c>
      <c r="I88" s="230"/>
      <c r="O88" s="231" t="s">
        <v>1585</v>
      </c>
      <c r="P88" s="222"/>
      <c r="Q88" s="222" t="s">
        <v>1583</v>
      </c>
      <c r="R88" s="219" t="s">
        <v>1586</v>
      </c>
    </row>
    <row r="89" spans="1:18" ht="15.75" customHeight="1">
      <c r="A89" s="77">
        <v>11</v>
      </c>
      <c r="B89" s="77" t="s">
        <v>1076</v>
      </c>
      <c r="C89" s="8">
        <v>75289378</v>
      </c>
      <c r="F89" s="232" t="str">
        <f t="shared" si="0"/>
        <v>11H</v>
      </c>
      <c r="G89" s="233" t="s">
        <v>1547</v>
      </c>
      <c r="H89" s="234" t="s">
        <v>1535</v>
      </c>
      <c r="I89" s="230"/>
    </row>
    <row r="90" spans="1:18" ht="15.75" customHeight="1">
      <c r="A90" s="77">
        <v>12</v>
      </c>
      <c r="B90" s="77" t="s">
        <v>20</v>
      </c>
      <c r="C90" s="8">
        <v>75254451</v>
      </c>
      <c r="F90" s="232" t="str">
        <f t="shared" si="0"/>
        <v>12A</v>
      </c>
      <c r="G90" s="233" t="s">
        <v>1556</v>
      </c>
      <c r="H90" s="234" t="s">
        <v>1535</v>
      </c>
      <c r="I90" s="230"/>
    </row>
    <row r="91" spans="1:18" ht="15.75" customHeight="1">
      <c r="A91" s="77">
        <v>12</v>
      </c>
      <c r="B91" s="77" t="s">
        <v>17</v>
      </c>
      <c r="C91" s="8">
        <v>75269837</v>
      </c>
      <c r="F91" s="232" t="str">
        <f t="shared" si="0"/>
        <v>12B</v>
      </c>
      <c r="G91" s="233" t="s">
        <v>1556</v>
      </c>
      <c r="H91" s="234" t="s">
        <v>1551</v>
      </c>
      <c r="I91" s="230"/>
    </row>
    <row r="92" spans="1:18" ht="15.75" customHeight="1">
      <c r="A92" s="77">
        <v>12</v>
      </c>
      <c r="B92" s="77" t="s">
        <v>1069</v>
      </c>
      <c r="C92" s="8">
        <v>75221389</v>
      </c>
      <c r="F92" s="232" t="str">
        <f t="shared" si="0"/>
        <v>12C</v>
      </c>
      <c r="G92" s="233" t="s">
        <v>1577</v>
      </c>
      <c r="H92" s="234" t="s">
        <v>1537</v>
      </c>
      <c r="I92" s="230"/>
    </row>
    <row r="93" spans="1:18" ht="15.75" customHeight="1">
      <c r="A93" s="77">
        <v>12</v>
      </c>
      <c r="B93" s="77" t="s">
        <v>560</v>
      </c>
      <c r="C93" s="8">
        <v>75291849</v>
      </c>
      <c r="F93" s="232" t="str">
        <f t="shared" si="0"/>
        <v>12D</v>
      </c>
      <c r="G93" s="233" t="s">
        <v>1588</v>
      </c>
      <c r="H93" s="234" t="s">
        <v>1546</v>
      </c>
    </row>
    <row r="94" spans="1:18" ht="15.75" customHeight="1">
      <c r="A94" s="77">
        <v>12</v>
      </c>
      <c r="B94" s="77" t="s">
        <v>82</v>
      </c>
      <c r="C94" s="8">
        <v>75212001</v>
      </c>
      <c r="F94" s="232" t="str">
        <f t="shared" si="0"/>
        <v>12E</v>
      </c>
      <c r="G94" s="233" t="s">
        <v>1589</v>
      </c>
      <c r="H94" s="234" t="s">
        <v>1537</v>
      </c>
    </row>
    <row r="95" spans="1:18" ht="15.75" customHeight="1">
      <c r="A95" s="77">
        <v>12</v>
      </c>
      <c r="B95" s="77" t="s">
        <v>1072</v>
      </c>
      <c r="C95" s="8">
        <v>75249807</v>
      </c>
      <c r="D95" s="112"/>
      <c r="E95" s="112"/>
      <c r="F95" s="232" t="str">
        <f t="shared" si="0"/>
        <v>12F</v>
      </c>
      <c r="G95" s="233" t="s">
        <v>1589</v>
      </c>
      <c r="H95" s="234" t="s">
        <v>1539</v>
      </c>
      <c r="I95" s="206"/>
    </row>
    <row r="96" spans="1:18" ht="15.75" customHeight="1">
      <c r="A96" s="77">
        <v>12</v>
      </c>
      <c r="B96" s="77" t="s">
        <v>1074</v>
      </c>
      <c r="C96" s="8"/>
      <c r="D96" s="112"/>
      <c r="E96" s="112"/>
      <c r="F96" s="232" t="str">
        <f t="shared" si="0"/>
        <v>12G</v>
      </c>
      <c r="I96" s="206"/>
    </row>
    <row r="97" spans="1:9" ht="15.75" customHeight="1">
      <c r="A97" s="77">
        <v>12</v>
      </c>
      <c r="B97" s="77" t="s">
        <v>1076</v>
      </c>
      <c r="C97" s="8"/>
      <c r="D97" s="112"/>
      <c r="E97" s="112"/>
      <c r="F97" s="232" t="str">
        <f t="shared" si="0"/>
        <v>12H</v>
      </c>
      <c r="I97" s="206"/>
    </row>
    <row r="98" spans="1:9" ht="15.75" customHeight="1">
      <c r="D98" s="112"/>
      <c r="E98" s="112"/>
      <c r="I98" s="206"/>
    </row>
    <row r="99" spans="1:9" ht="15.75" customHeight="1">
      <c r="D99" s="112"/>
      <c r="E99" s="112"/>
      <c r="I99" s="206"/>
    </row>
    <row r="100" spans="1:9" ht="15.75" customHeight="1">
      <c r="D100" s="112"/>
      <c r="E100" s="112"/>
      <c r="I100" s="206"/>
    </row>
    <row r="101" spans="1:9" ht="15.75" customHeight="1">
      <c r="C101" s="8"/>
      <c r="D101" s="112"/>
      <c r="E101" s="112"/>
      <c r="I101" s="206"/>
    </row>
    <row r="102" spans="1:9" ht="15.75" customHeight="1">
      <c r="D102" s="112"/>
      <c r="E102" s="112"/>
      <c r="I102" s="206"/>
    </row>
    <row r="103" spans="1:9" ht="15.75" customHeight="1">
      <c r="I103" s="230"/>
    </row>
    <row r="104" spans="1:9" ht="15.75" customHeight="1">
      <c r="I104" s="230"/>
    </row>
    <row r="105" spans="1:9" ht="15.75" customHeight="1">
      <c r="C105" s="8"/>
      <c r="G105" s="245"/>
      <c r="I105" s="230"/>
    </row>
    <row r="106" spans="1:9" ht="15.75" customHeight="1">
      <c r="C106" s="8"/>
      <c r="G106" s="245"/>
      <c r="I106" s="230"/>
    </row>
    <row r="107" spans="1:9" ht="15.75" customHeight="1">
      <c r="C107" s="246"/>
      <c r="G107" s="245"/>
      <c r="I107" s="230"/>
    </row>
    <row r="108" spans="1:9" ht="15.75" customHeight="1">
      <c r="C108" s="238"/>
      <c r="G108" s="245"/>
      <c r="I108" s="230"/>
    </row>
    <row r="109" spans="1:9" ht="15.75" customHeight="1">
      <c r="C109" s="238"/>
      <c r="G109" s="245"/>
      <c r="I109" s="230"/>
    </row>
    <row r="110" spans="1:9" ht="15.75" customHeight="1">
      <c r="C110" s="238"/>
      <c r="G110" s="245"/>
    </row>
    <row r="111" spans="1:9" ht="15.75" customHeight="1">
      <c r="C111" s="238"/>
      <c r="G111" s="245"/>
    </row>
    <row r="112" spans="1:9" ht="13">
      <c r="C112" s="247"/>
      <c r="G112" s="245"/>
    </row>
    <row r="113" spans="3:7" ht="13">
      <c r="C113" s="247"/>
      <c r="G113" s="245"/>
    </row>
    <row r="114" spans="3:7" ht="13">
      <c r="C114" s="248"/>
      <c r="G114" s="245"/>
    </row>
    <row r="115" spans="3:7" ht="13">
      <c r="C115" s="247"/>
      <c r="G115" s="245"/>
    </row>
    <row r="116" spans="3:7" ht="13">
      <c r="C116" s="247"/>
      <c r="G116" s="245"/>
    </row>
    <row r="117" spans="3:7" ht="13">
      <c r="C117" s="247"/>
      <c r="G117" s="245"/>
    </row>
    <row r="118" spans="3:7" ht="13">
      <c r="C118" s="247"/>
      <c r="G118" s="245"/>
    </row>
    <row r="119" spans="3:7" ht="13">
      <c r="G119" s="245"/>
    </row>
    <row r="120" spans="3:7" ht="13">
      <c r="G120" s="245"/>
    </row>
    <row r="121" spans="3:7" ht="13">
      <c r="G121" s="245"/>
    </row>
    <row r="122" spans="3:7" ht="13">
      <c r="G122" s="245"/>
    </row>
    <row r="123" spans="3:7" ht="13">
      <c r="G123" s="245"/>
    </row>
    <row r="124" spans="3:7" ht="13">
      <c r="G124" s="245"/>
    </row>
    <row r="125" spans="3:7" ht="13">
      <c r="G125" s="245"/>
    </row>
    <row r="126" spans="3:7" ht="13">
      <c r="G126" s="245"/>
    </row>
    <row r="127" spans="3:7" ht="13">
      <c r="G127" s="245"/>
    </row>
    <row r="128" spans="3:7" ht="13">
      <c r="G128" s="245"/>
    </row>
    <row r="129" spans="7:7" ht="13">
      <c r="G129" s="245"/>
    </row>
    <row r="130" spans="7:7" ht="13">
      <c r="G130" s="245"/>
    </row>
    <row r="131" spans="7:7" ht="13">
      <c r="G131" s="245"/>
    </row>
    <row r="132" spans="7:7" ht="13">
      <c r="G132" s="245"/>
    </row>
    <row r="133" spans="7:7" ht="13">
      <c r="G133" s="245"/>
    </row>
    <row r="134" spans="7:7" ht="13">
      <c r="G134" s="245"/>
    </row>
    <row r="135" spans="7:7" ht="13">
      <c r="G135" s="245"/>
    </row>
    <row r="136" spans="7:7" ht="13">
      <c r="G136" s="245"/>
    </row>
    <row r="137" spans="7:7" ht="13">
      <c r="G137" s="245"/>
    </row>
    <row r="138" spans="7:7" ht="13">
      <c r="G138" s="245"/>
    </row>
    <row r="139" spans="7:7" ht="13">
      <c r="G139" s="245"/>
    </row>
    <row r="140" spans="7:7" ht="13">
      <c r="G140" s="245"/>
    </row>
    <row r="141" spans="7:7" ht="13">
      <c r="G141" s="245"/>
    </row>
    <row r="142" spans="7:7" ht="13">
      <c r="G142" s="245"/>
    </row>
    <row r="143" spans="7:7" ht="13">
      <c r="G143" s="245"/>
    </row>
    <row r="144" spans="7:7" ht="13">
      <c r="G144" s="245"/>
    </row>
    <row r="145" spans="7:7" ht="13">
      <c r="G145" s="245"/>
    </row>
    <row r="146" spans="7:7" ht="13">
      <c r="G146" s="245"/>
    </row>
    <row r="147" spans="7:7" ht="13">
      <c r="G147" s="245"/>
    </row>
    <row r="148" spans="7:7" ht="13">
      <c r="G148" s="245"/>
    </row>
    <row r="149" spans="7:7" ht="13">
      <c r="G149" s="245"/>
    </row>
    <row r="150" spans="7:7" ht="13">
      <c r="G150" s="245"/>
    </row>
    <row r="151" spans="7:7" ht="13">
      <c r="G151" s="245"/>
    </row>
    <row r="152" spans="7:7" ht="13">
      <c r="G152" s="245"/>
    </row>
    <row r="153" spans="7:7" ht="13">
      <c r="G153" s="245"/>
    </row>
    <row r="154" spans="7:7" ht="13">
      <c r="G154" s="245"/>
    </row>
    <row r="155" spans="7:7" ht="13">
      <c r="G155" s="245"/>
    </row>
    <row r="156" spans="7:7" ht="13">
      <c r="G156" s="245"/>
    </row>
    <row r="157" spans="7:7" ht="13">
      <c r="G157" s="245"/>
    </row>
    <row r="158" spans="7:7" ht="13">
      <c r="G158" s="245"/>
    </row>
    <row r="159" spans="7:7" ht="13">
      <c r="G159" s="245"/>
    </row>
    <row r="160" spans="7:7" ht="13">
      <c r="G160" s="245"/>
    </row>
    <row r="161" spans="7:7" ht="13">
      <c r="G161" s="245"/>
    </row>
    <row r="162" spans="7:7" ht="13">
      <c r="G162" s="245"/>
    </row>
    <row r="163" spans="7:7" ht="13">
      <c r="G163" s="245"/>
    </row>
    <row r="164" spans="7:7" ht="13">
      <c r="G164" s="245"/>
    </row>
    <row r="165" spans="7:7" ht="13">
      <c r="G165" s="245"/>
    </row>
    <row r="166" spans="7:7" ht="13">
      <c r="G166" s="245"/>
    </row>
    <row r="167" spans="7:7" ht="13">
      <c r="G167" s="245"/>
    </row>
    <row r="168" spans="7:7" ht="13">
      <c r="G168" s="245"/>
    </row>
    <row r="169" spans="7:7" ht="13">
      <c r="G169" s="245"/>
    </row>
    <row r="170" spans="7:7" ht="13">
      <c r="G170" s="245"/>
    </row>
    <row r="171" spans="7:7" ht="13">
      <c r="G171" s="245"/>
    </row>
    <row r="172" spans="7:7" ht="13">
      <c r="G172" s="245"/>
    </row>
    <row r="173" spans="7:7" ht="13">
      <c r="G173" s="245"/>
    </row>
    <row r="174" spans="7:7" ht="13">
      <c r="G174" s="245"/>
    </row>
    <row r="175" spans="7:7" ht="13">
      <c r="G175" s="245"/>
    </row>
    <row r="176" spans="7:7" ht="13">
      <c r="G176" s="245"/>
    </row>
    <row r="177" spans="7:7" ht="13">
      <c r="G177" s="245"/>
    </row>
    <row r="178" spans="7:7" ht="13">
      <c r="G178" s="245"/>
    </row>
    <row r="179" spans="7:7" ht="13">
      <c r="G179" s="245"/>
    </row>
    <row r="180" spans="7:7" ht="13">
      <c r="G180" s="245"/>
    </row>
    <row r="181" spans="7:7" ht="13">
      <c r="G181" s="245"/>
    </row>
    <row r="182" spans="7:7" ht="13">
      <c r="G182" s="245"/>
    </row>
    <row r="183" spans="7:7" ht="13">
      <c r="G183" s="245"/>
    </row>
    <row r="184" spans="7:7" ht="13">
      <c r="G184" s="245"/>
    </row>
    <row r="185" spans="7:7" ht="13">
      <c r="G185" s="245"/>
    </row>
    <row r="186" spans="7:7" ht="13">
      <c r="G186" s="245"/>
    </row>
    <row r="187" spans="7:7" ht="13">
      <c r="G187" s="245"/>
    </row>
    <row r="188" spans="7:7" ht="13">
      <c r="G188" s="245"/>
    </row>
    <row r="189" spans="7:7" ht="13">
      <c r="G189" s="245"/>
    </row>
    <row r="190" spans="7:7" ht="13">
      <c r="G190" s="245"/>
    </row>
    <row r="191" spans="7:7" ht="13">
      <c r="G191" s="245"/>
    </row>
    <row r="192" spans="7:7" ht="13">
      <c r="G192" s="245"/>
    </row>
    <row r="193" spans="7:7" ht="13">
      <c r="G193" s="245"/>
    </row>
    <row r="194" spans="7:7" ht="13">
      <c r="G194" s="245"/>
    </row>
    <row r="195" spans="7:7" ht="13">
      <c r="G195" s="245"/>
    </row>
    <row r="196" spans="7:7" ht="13">
      <c r="G196" s="245"/>
    </row>
    <row r="197" spans="7:7" ht="13">
      <c r="G197" s="245"/>
    </row>
    <row r="198" spans="7:7" ht="13">
      <c r="G198" s="245"/>
    </row>
    <row r="199" spans="7:7" ht="13">
      <c r="G199" s="245"/>
    </row>
    <row r="200" spans="7:7" ht="13">
      <c r="G200" s="245"/>
    </row>
    <row r="201" spans="7:7" ht="13">
      <c r="G201" s="245"/>
    </row>
    <row r="202" spans="7:7" ht="13">
      <c r="G202" s="245"/>
    </row>
    <row r="203" spans="7:7" ht="13">
      <c r="G203" s="245"/>
    </row>
    <row r="204" spans="7:7" ht="13">
      <c r="G204" s="245"/>
    </row>
    <row r="205" spans="7:7" ht="13">
      <c r="G205" s="245"/>
    </row>
    <row r="206" spans="7:7" ht="13">
      <c r="G206" s="245"/>
    </row>
    <row r="207" spans="7:7" ht="13">
      <c r="G207" s="245"/>
    </row>
    <row r="208" spans="7:7" ht="13">
      <c r="G208" s="245"/>
    </row>
    <row r="209" spans="7:7" ht="13">
      <c r="G209" s="245"/>
    </row>
    <row r="210" spans="7:7" ht="13">
      <c r="G210" s="245"/>
    </row>
    <row r="211" spans="7:7" ht="13">
      <c r="G211" s="245"/>
    </row>
    <row r="212" spans="7:7" ht="13">
      <c r="G212" s="245"/>
    </row>
    <row r="213" spans="7:7" ht="13">
      <c r="G213" s="245"/>
    </row>
    <row r="214" spans="7:7" ht="13">
      <c r="G214" s="245"/>
    </row>
    <row r="215" spans="7:7" ht="13">
      <c r="G215" s="245"/>
    </row>
    <row r="216" spans="7:7" ht="13">
      <c r="G216" s="245"/>
    </row>
    <row r="217" spans="7:7" ht="13">
      <c r="G217" s="245"/>
    </row>
    <row r="218" spans="7:7" ht="13">
      <c r="G218" s="245"/>
    </row>
    <row r="219" spans="7:7" ht="13">
      <c r="G219" s="245"/>
    </row>
    <row r="220" spans="7:7" ht="13">
      <c r="G220" s="245"/>
    </row>
    <row r="221" spans="7:7" ht="13">
      <c r="G221" s="245"/>
    </row>
    <row r="222" spans="7:7" ht="13">
      <c r="G222" s="245"/>
    </row>
    <row r="223" spans="7:7" ht="13">
      <c r="G223" s="245"/>
    </row>
    <row r="224" spans="7:7" ht="13">
      <c r="G224" s="245"/>
    </row>
    <row r="225" spans="7:7" ht="13">
      <c r="G225" s="245"/>
    </row>
    <row r="226" spans="7:7" ht="13">
      <c r="G226" s="245"/>
    </row>
    <row r="227" spans="7:7" ht="13">
      <c r="G227" s="245"/>
    </row>
    <row r="228" spans="7:7" ht="13">
      <c r="G228" s="245"/>
    </row>
    <row r="229" spans="7:7" ht="13">
      <c r="G229" s="245"/>
    </row>
    <row r="230" spans="7:7" ht="13">
      <c r="G230" s="245"/>
    </row>
    <row r="231" spans="7:7" ht="13">
      <c r="G231" s="245"/>
    </row>
    <row r="232" spans="7:7" ht="13">
      <c r="G232" s="245"/>
    </row>
    <row r="233" spans="7:7" ht="13">
      <c r="G233" s="245"/>
    </row>
    <row r="234" spans="7:7" ht="13">
      <c r="G234" s="245"/>
    </row>
    <row r="235" spans="7:7" ht="13">
      <c r="G235" s="245"/>
    </row>
    <row r="236" spans="7:7" ht="13">
      <c r="G236" s="245"/>
    </row>
    <row r="237" spans="7:7" ht="13">
      <c r="G237" s="245"/>
    </row>
    <row r="238" spans="7:7" ht="13">
      <c r="G238" s="245"/>
    </row>
    <row r="239" spans="7:7" ht="13">
      <c r="G239" s="245"/>
    </row>
    <row r="240" spans="7:7" ht="13">
      <c r="G240" s="245"/>
    </row>
    <row r="241" spans="7:7" ht="13">
      <c r="G241" s="245"/>
    </row>
    <row r="242" spans="7:7" ht="13">
      <c r="G242" s="245"/>
    </row>
    <row r="243" spans="7:7" ht="13">
      <c r="G243" s="245"/>
    </row>
    <row r="244" spans="7:7" ht="13">
      <c r="G244" s="245"/>
    </row>
    <row r="245" spans="7:7" ht="13">
      <c r="G245" s="245"/>
    </row>
    <row r="246" spans="7:7" ht="13">
      <c r="G246" s="245"/>
    </row>
    <row r="247" spans="7:7" ht="13">
      <c r="G247" s="245"/>
    </row>
    <row r="248" spans="7:7" ht="13">
      <c r="G248" s="245"/>
    </row>
    <row r="249" spans="7:7" ht="13">
      <c r="G249" s="245"/>
    </row>
    <row r="250" spans="7:7" ht="13">
      <c r="G250" s="245"/>
    </row>
    <row r="251" spans="7:7" ht="13">
      <c r="G251" s="245"/>
    </row>
    <row r="252" spans="7:7" ht="13">
      <c r="G252" s="245"/>
    </row>
    <row r="253" spans="7:7" ht="13">
      <c r="G253" s="245"/>
    </row>
    <row r="254" spans="7:7" ht="13">
      <c r="G254" s="245"/>
    </row>
    <row r="255" spans="7:7" ht="13">
      <c r="G255" s="245"/>
    </row>
    <row r="256" spans="7:7" ht="13">
      <c r="G256" s="245"/>
    </row>
    <row r="257" spans="7:7" ht="13">
      <c r="G257" s="245"/>
    </row>
    <row r="258" spans="7:7" ht="13">
      <c r="G258" s="245"/>
    </row>
    <row r="259" spans="7:7" ht="13">
      <c r="G259" s="245"/>
    </row>
    <row r="260" spans="7:7" ht="13">
      <c r="G260" s="245"/>
    </row>
    <row r="261" spans="7:7" ht="13">
      <c r="G261" s="245"/>
    </row>
    <row r="262" spans="7:7" ht="13">
      <c r="G262" s="245"/>
    </row>
    <row r="263" spans="7:7" ht="13">
      <c r="G263" s="245"/>
    </row>
    <row r="264" spans="7:7" ht="13">
      <c r="G264" s="245"/>
    </row>
    <row r="265" spans="7:7" ht="13">
      <c r="G265" s="245"/>
    </row>
    <row r="266" spans="7:7" ht="13">
      <c r="G266" s="245"/>
    </row>
    <row r="267" spans="7:7" ht="13">
      <c r="G267" s="245"/>
    </row>
    <row r="268" spans="7:7" ht="13">
      <c r="G268" s="245"/>
    </row>
    <row r="269" spans="7:7" ht="13">
      <c r="G269" s="245"/>
    </row>
    <row r="270" spans="7:7" ht="13">
      <c r="G270" s="245"/>
    </row>
    <row r="271" spans="7:7" ht="13">
      <c r="G271" s="245"/>
    </row>
    <row r="272" spans="7:7" ht="13">
      <c r="G272" s="245"/>
    </row>
    <row r="273" spans="7:7" ht="13">
      <c r="G273" s="245"/>
    </row>
    <row r="274" spans="7:7" ht="13">
      <c r="G274" s="245"/>
    </row>
    <row r="275" spans="7:7" ht="13">
      <c r="G275" s="245"/>
    </row>
    <row r="276" spans="7:7" ht="13">
      <c r="G276" s="245"/>
    </row>
    <row r="277" spans="7:7" ht="13">
      <c r="G277" s="245"/>
    </row>
    <row r="278" spans="7:7" ht="13">
      <c r="G278" s="245"/>
    </row>
    <row r="279" spans="7:7" ht="13">
      <c r="G279" s="245"/>
    </row>
    <row r="280" spans="7:7" ht="13">
      <c r="G280" s="245"/>
    </row>
    <row r="281" spans="7:7" ht="13">
      <c r="G281" s="245"/>
    </row>
    <row r="282" spans="7:7" ht="13">
      <c r="G282" s="245"/>
    </row>
    <row r="283" spans="7:7" ht="13">
      <c r="G283" s="245"/>
    </row>
    <row r="284" spans="7:7" ht="13">
      <c r="G284" s="245"/>
    </row>
    <row r="285" spans="7:7" ht="13">
      <c r="G285" s="245"/>
    </row>
    <row r="286" spans="7:7" ht="13">
      <c r="G286" s="245"/>
    </row>
    <row r="287" spans="7:7" ht="13">
      <c r="G287" s="245"/>
    </row>
    <row r="288" spans="7:7" ht="13">
      <c r="G288" s="245"/>
    </row>
    <row r="289" spans="7:7" ht="13">
      <c r="G289" s="245"/>
    </row>
    <row r="290" spans="7:7" ht="13">
      <c r="G290" s="245"/>
    </row>
    <row r="291" spans="7:7" ht="13">
      <c r="G291" s="245"/>
    </row>
    <row r="292" spans="7:7" ht="13">
      <c r="G292" s="245"/>
    </row>
    <row r="293" spans="7:7" ht="13">
      <c r="G293" s="245"/>
    </row>
    <row r="294" spans="7:7" ht="13">
      <c r="G294" s="245"/>
    </row>
    <row r="295" spans="7:7" ht="13">
      <c r="G295" s="245"/>
    </row>
    <row r="296" spans="7:7" ht="13">
      <c r="G296" s="245"/>
    </row>
    <row r="297" spans="7:7" ht="13">
      <c r="G297" s="245"/>
    </row>
    <row r="298" spans="7:7" ht="13">
      <c r="G298" s="245"/>
    </row>
    <row r="299" spans="7:7" ht="13">
      <c r="G299" s="245"/>
    </row>
    <row r="300" spans="7:7" ht="13">
      <c r="G300" s="245"/>
    </row>
    <row r="301" spans="7:7" ht="13">
      <c r="G301" s="245"/>
    </row>
    <row r="302" spans="7:7" ht="13">
      <c r="G302" s="245"/>
    </row>
    <row r="303" spans="7:7" ht="13">
      <c r="G303" s="245"/>
    </row>
    <row r="304" spans="7:7" ht="13">
      <c r="G304" s="245"/>
    </row>
    <row r="305" spans="7:7" ht="13">
      <c r="G305" s="245"/>
    </row>
    <row r="306" spans="7:7" ht="13">
      <c r="G306" s="245"/>
    </row>
    <row r="307" spans="7:7" ht="13">
      <c r="G307" s="245"/>
    </row>
    <row r="308" spans="7:7" ht="13">
      <c r="G308" s="245"/>
    </row>
    <row r="309" spans="7:7" ht="13">
      <c r="G309" s="245"/>
    </row>
    <row r="310" spans="7:7" ht="13">
      <c r="G310" s="245"/>
    </row>
    <row r="311" spans="7:7" ht="13">
      <c r="G311" s="245"/>
    </row>
    <row r="312" spans="7:7" ht="13">
      <c r="G312" s="245"/>
    </row>
    <row r="313" spans="7:7" ht="13">
      <c r="G313" s="245"/>
    </row>
    <row r="314" spans="7:7" ht="13">
      <c r="G314" s="245"/>
    </row>
    <row r="315" spans="7:7" ht="13">
      <c r="G315" s="245"/>
    </row>
    <row r="316" spans="7:7" ht="13">
      <c r="G316" s="245"/>
    </row>
    <row r="317" spans="7:7" ht="13">
      <c r="G317" s="245"/>
    </row>
    <row r="318" spans="7:7" ht="13">
      <c r="G318" s="245"/>
    </row>
    <row r="319" spans="7:7" ht="13">
      <c r="G319" s="245"/>
    </row>
    <row r="320" spans="7:7" ht="13">
      <c r="G320" s="245"/>
    </row>
    <row r="321" spans="7:7" ht="13">
      <c r="G321" s="245"/>
    </row>
    <row r="322" spans="7:7" ht="13">
      <c r="G322" s="245"/>
    </row>
    <row r="323" spans="7:7" ht="13">
      <c r="G323" s="245"/>
    </row>
    <row r="324" spans="7:7" ht="13">
      <c r="G324" s="245"/>
    </row>
    <row r="325" spans="7:7" ht="13">
      <c r="G325" s="245"/>
    </row>
    <row r="326" spans="7:7" ht="13">
      <c r="G326" s="245"/>
    </row>
    <row r="327" spans="7:7" ht="13">
      <c r="G327" s="245"/>
    </row>
    <row r="328" spans="7:7" ht="13">
      <c r="G328" s="245"/>
    </row>
    <row r="329" spans="7:7" ht="13">
      <c r="G329" s="245"/>
    </row>
    <row r="330" spans="7:7" ht="13">
      <c r="G330" s="245"/>
    </row>
    <row r="331" spans="7:7" ht="13">
      <c r="G331" s="245"/>
    </row>
    <row r="332" spans="7:7" ht="13">
      <c r="G332" s="245"/>
    </row>
    <row r="333" spans="7:7" ht="13">
      <c r="G333" s="245"/>
    </row>
    <row r="334" spans="7:7" ht="13">
      <c r="G334" s="245"/>
    </row>
    <row r="335" spans="7:7" ht="13">
      <c r="G335" s="245"/>
    </row>
    <row r="336" spans="7:7" ht="13">
      <c r="G336" s="245"/>
    </row>
    <row r="337" spans="7:7" ht="13">
      <c r="G337" s="245"/>
    </row>
    <row r="338" spans="7:7" ht="13">
      <c r="G338" s="245"/>
    </row>
    <row r="339" spans="7:7" ht="13">
      <c r="G339" s="245"/>
    </row>
    <row r="340" spans="7:7" ht="13">
      <c r="G340" s="245"/>
    </row>
    <row r="341" spans="7:7" ht="13">
      <c r="G341" s="245"/>
    </row>
    <row r="342" spans="7:7" ht="13">
      <c r="G342" s="245"/>
    </row>
    <row r="343" spans="7:7" ht="13">
      <c r="G343" s="245"/>
    </row>
    <row r="344" spans="7:7" ht="13">
      <c r="G344" s="245"/>
    </row>
    <row r="345" spans="7:7" ht="13">
      <c r="G345" s="245"/>
    </row>
    <row r="346" spans="7:7" ht="13">
      <c r="G346" s="245"/>
    </row>
    <row r="347" spans="7:7" ht="13">
      <c r="G347" s="245"/>
    </row>
    <row r="348" spans="7:7" ht="13">
      <c r="G348" s="245"/>
    </row>
    <row r="349" spans="7:7" ht="13">
      <c r="G349" s="245"/>
    </row>
    <row r="350" spans="7:7" ht="13">
      <c r="G350" s="245"/>
    </row>
    <row r="351" spans="7:7" ht="13">
      <c r="G351" s="245"/>
    </row>
    <row r="352" spans="7:7" ht="13">
      <c r="G352" s="245"/>
    </row>
    <row r="353" spans="7:7" ht="13">
      <c r="G353" s="245"/>
    </row>
    <row r="354" spans="7:7" ht="13">
      <c r="G354" s="245"/>
    </row>
    <row r="355" spans="7:7" ht="13">
      <c r="G355" s="245"/>
    </row>
    <row r="356" spans="7:7" ht="13">
      <c r="G356" s="245"/>
    </row>
    <row r="357" spans="7:7" ht="13">
      <c r="G357" s="245"/>
    </row>
    <row r="358" spans="7:7" ht="13">
      <c r="G358" s="245"/>
    </row>
    <row r="359" spans="7:7" ht="13">
      <c r="G359" s="245"/>
    </row>
    <row r="360" spans="7:7" ht="13">
      <c r="G360" s="245"/>
    </row>
    <row r="361" spans="7:7" ht="13">
      <c r="G361" s="245"/>
    </row>
    <row r="362" spans="7:7" ht="13">
      <c r="G362" s="245"/>
    </row>
    <row r="363" spans="7:7" ht="13">
      <c r="G363" s="245"/>
    </row>
    <row r="364" spans="7:7" ht="13">
      <c r="G364" s="245"/>
    </row>
    <row r="365" spans="7:7" ht="13">
      <c r="G365" s="245"/>
    </row>
    <row r="366" spans="7:7" ht="13">
      <c r="G366" s="245"/>
    </row>
    <row r="367" spans="7:7" ht="13">
      <c r="G367" s="245"/>
    </row>
    <row r="368" spans="7:7" ht="13">
      <c r="G368" s="245"/>
    </row>
    <row r="369" spans="7:7" ht="13">
      <c r="G369" s="245"/>
    </row>
    <row r="370" spans="7:7" ht="13">
      <c r="G370" s="245"/>
    </row>
    <row r="371" spans="7:7" ht="13">
      <c r="G371" s="245"/>
    </row>
    <row r="372" spans="7:7" ht="13">
      <c r="G372" s="245"/>
    </row>
    <row r="373" spans="7:7" ht="13">
      <c r="G373" s="245"/>
    </row>
    <row r="374" spans="7:7" ht="13">
      <c r="G374" s="245"/>
    </row>
    <row r="375" spans="7:7" ht="13">
      <c r="G375" s="245"/>
    </row>
    <row r="376" spans="7:7" ht="13">
      <c r="G376" s="245"/>
    </row>
    <row r="377" spans="7:7" ht="13">
      <c r="G377" s="245"/>
    </row>
    <row r="378" spans="7:7" ht="13">
      <c r="G378" s="245"/>
    </row>
    <row r="379" spans="7:7" ht="13">
      <c r="G379" s="245"/>
    </row>
    <row r="380" spans="7:7" ht="13">
      <c r="G380" s="245"/>
    </row>
    <row r="381" spans="7:7" ht="13">
      <c r="G381" s="245"/>
    </row>
    <row r="382" spans="7:7" ht="13">
      <c r="G382" s="245"/>
    </row>
    <row r="383" spans="7:7" ht="13">
      <c r="G383" s="245"/>
    </row>
    <row r="384" spans="7:7" ht="13">
      <c r="G384" s="245"/>
    </row>
    <row r="385" spans="7:7" ht="13">
      <c r="G385" s="245"/>
    </row>
    <row r="386" spans="7:7" ht="13">
      <c r="G386" s="245"/>
    </row>
    <row r="387" spans="7:7" ht="13">
      <c r="G387" s="245"/>
    </row>
    <row r="388" spans="7:7" ht="13">
      <c r="G388" s="245"/>
    </row>
    <row r="389" spans="7:7" ht="13">
      <c r="G389" s="245"/>
    </row>
    <row r="390" spans="7:7" ht="13">
      <c r="G390" s="245"/>
    </row>
    <row r="391" spans="7:7" ht="13">
      <c r="G391" s="245"/>
    </row>
    <row r="392" spans="7:7" ht="13">
      <c r="G392" s="245"/>
    </row>
    <row r="393" spans="7:7" ht="13">
      <c r="G393" s="245"/>
    </row>
    <row r="394" spans="7:7" ht="13">
      <c r="G394" s="245"/>
    </row>
    <row r="395" spans="7:7" ht="13">
      <c r="G395" s="245"/>
    </row>
    <row r="396" spans="7:7" ht="13">
      <c r="G396" s="245"/>
    </row>
    <row r="397" spans="7:7" ht="13">
      <c r="G397" s="245"/>
    </row>
    <row r="398" spans="7:7" ht="13">
      <c r="G398" s="245"/>
    </row>
    <row r="399" spans="7:7" ht="13">
      <c r="G399" s="245"/>
    </row>
    <row r="400" spans="7:7" ht="13">
      <c r="G400" s="245"/>
    </row>
    <row r="401" spans="7:7" ht="13">
      <c r="G401" s="245"/>
    </row>
    <row r="402" spans="7:7" ht="13">
      <c r="G402" s="245"/>
    </row>
    <row r="403" spans="7:7" ht="13">
      <c r="G403" s="245"/>
    </row>
    <row r="404" spans="7:7" ht="13">
      <c r="G404" s="245"/>
    </row>
    <row r="405" spans="7:7" ht="13">
      <c r="G405" s="245"/>
    </row>
    <row r="406" spans="7:7" ht="13">
      <c r="G406" s="245"/>
    </row>
    <row r="407" spans="7:7" ht="13">
      <c r="G407" s="245"/>
    </row>
    <row r="408" spans="7:7" ht="13">
      <c r="G408" s="245"/>
    </row>
    <row r="409" spans="7:7" ht="13">
      <c r="G409" s="245"/>
    </row>
    <row r="410" spans="7:7" ht="13">
      <c r="G410" s="245"/>
    </row>
    <row r="411" spans="7:7" ht="13">
      <c r="G411" s="245"/>
    </row>
    <row r="412" spans="7:7" ht="13">
      <c r="G412" s="245"/>
    </row>
    <row r="413" spans="7:7" ht="13">
      <c r="G413" s="245"/>
    </row>
    <row r="414" spans="7:7" ht="13">
      <c r="G414" s="245"/>
    </row>
    <row r="415" spans="7:7" ht="13">
      <c r="G415" s="245"/>
    </row>
    <row r="416" spans="7:7" ht="13">
      <c r="G416" s="245"/>
    </row>
    <row r="417" spans="7:7" ht="13">
      <c r="G417" s="245"/>
    </row>
    <row r="418" spans="7:7" ht="13">
      <c r="G418" s="245"/>
    </row>
    <row r="419" spans="7:7" ht="13">
      <c r="G419" s="245"/>
    </row>
    <row r="420" spans="7:7" ht="13">
      <c r="G420" s="245"/>
    </row>
    <row r="421" spans="7:7" ht="13">
      <c r="G421" s="245"/>
    </row>
    <row r="422" spans="7:7" ht="13">
      <c r="G422" s="245"/>
    </row>
    <row r="423" spans="7:7" ht="13">
      <c r="G423" s="245"/>
    </row>
    <row r="424" spans="7:7" ht="13">
      <c r="G424" s="245"/>
    </row>
    <row r="425" spans="7:7" ht="13">
      <c r="G425" s="245"/>
    </row>
    <row r="426" spans="7:7" ht="13">
      <c r="G426" s="245"/>
    </row>
    <row r="427" spans="7:7" ht="13">
      <c r="G427" s="245"/>
    </row>
    <row r="428" spans="7:7" ht="13">
      <c r="G428" s="245"/>
    </row>
    <row r="429" spans="7:7" ht="13">
      <c r="G429" s="245"/>
    </row>
    <row r="430" spans="7:7" ht="13">
      <c r="G430" s="245"/>
    </row>
    <row r="431" spans="7:7" ht="13">
      <c r="G431" s="245"/>
    </row>
    <row r="432" spans="7:7" ht="13">
      <c r="G432" s="245"/>
    </row>
    <row r="433" spans="7:7" ht="13">
      <c r="G433" s="245"/>
    </row>
    <row r="434" spans="7:7" ht="13">
      <c r="G434" s="245"/>
    </row>
    <row r="435" spans="7:7" ht="13">
      <c r="G435" s="245"/>
    </row>
    <row r="436" spans="7:7" ht="13">
      <c r="G436" s="245"/>
    </row>
    <row r="437" spans="7:7" ht="13">
      <c r="G437" s="245"/>
    </row>
    <row r="438" spans="7:7" ht="13">
      <c r="G438" s="245"/>
    </row>
    <row r="439" spans="7:7" ht="13">
      <c r="G439" s="245"/>
    </row>
    <row r="440" spans="7:7" ht="13">
      <c r="G440" s="245"/>
    </row>
    <row r="441" spans="7:7" ht="13">
      <c r="G441" s="245"/>
    </row>
    <row r="442" spans="7:7" ht="13">
      <c r="G442" s="245"/>
    </row>
    <row r="443" spans="7:7" ht="13">
      <c r="G443" s="245"/>
    </row>
    <row r="444" spans="7:7" ht="13">
      <c r="G444" s="245"/>
    </row>
    <row r="445" spans="7:7" ht="13">
      <c r="G445" s="245"/>
    </row>
    <row r="446" spans="7:7" ht="13">
      <c r="G446" s="245"/>
    </row>
    <row r="447" spans="7:7" ht="13">
      <c r="G447" s="245"/>
    </row>
    <row r="448" spans="7:7" ht="13">
      <c r="G448" s="245"/>
    </row>
    <row r="449" spans="7:7" ht="13">
      <c r="G449" s="245"/>
    </row>
    <row r="450" spans="7:7" ht="13">
      <c r="G450" s="245"/>
    </row>
    <row r="451" spans="7:7" ht="13">
      <c r="G451" s="245"/>
    </row>
    <row r="452" spans="7:7" ht="13">
      <c r="G452" s="245"/>
    </row>
    <row r="453" spans="7:7" ht="13">
      <c r="G453" s="245"/>
    </row>
    <row r="454" spans="7:7" ht="13">
      <c r="G454" s="245"/>
    </row>
    <row r="455" spans="7:7" ht="13">
      <c r="G455" s="245"/>
    </row>
    <row r="456" spans="7:7" ht="13">
      <c r="G456" s="245"/>
    </row>
    <row r="457" spans="7:7" ht="13">
      <c r="G457" s="245"/>
    </row>
    <row r="458" spans="7:7" ht="13">
      <c r="G458" s="245"/>
    </row>
    <row r="459" spans="7:7" ht="13">
      <c r="G459" s="245"/>
    </row>
    <row r="460" spans="7:7" ht="13">
      <c r="G460" s="245"/>
    </row>
    <row r="461" spans="7:7" ht="13">
      <c r="G461" s="245"/>
    </row>
    <row r="462" spans="7:7" ht="13">
      <c r="G462" s="245"/>
    </row>
    <row r="463" spans="7:7" ht="13">
      <c r="G463" s="245"/>
    </row>
    <row r="464" spans="7:7" ht="13">
      <c r="G464" s="245"/>
    </row>
    <row r="465" spans="7:7" ht="13">
      <c r="G465" s="245"/>
    </row>
    <row r="466" spans="7:7" ht="13">
      <c r="G466" s="245"/>
    </row>
    <row r="467" spans="7:7" ht="13">
      <c r="G467" s="245"/>
    </row>
    <row r="468" spans="7:7" ht="13">
      <c r="G468" s="245"/>
    </row>
    <row r="469" spans="7:7" ht="13">
      <c r="G469" s="245"/>
    </row>
    <row r="470" spans="7:7" ht="13">
      <c r="G470" s="245"/>
    </row>
    <row r="471" spans="7:7" ht="13">
      <c r="G471" s="245"/>
    </row>
    <row r="472" spans="7:7" ht="13">
      <c r="G472" s="245"/>
    </row>
    <row r="473" spans="7:7" ht="13">
      <c r="G473" s="245"/>
    </row>
    <row r="474" spans="7:7" ht="13">
      <c r="G474" s="245"/>
    </row>
    <row r="475" spans="7:7" ht="13">
      <c r="G475" s="245"/>
    </row>
    <row r="476" spans="7:7" ht="13">
      <c r="G476" s="245"/>
    </row>
    <row r="477" spans="7:7" ht="13">
      <c r="G477" s="245"/>
    </row>
    <row r="478" spans="7:7" ht="13">
      <c r="G478" s="245"/>
    </row>
    <row r="479" spans="7:7" ht="13">
      <c r="G479" s="245"/>
    </row>
    <row r="480" spans="7:7" ht="13">
      <c r="G480" s="245"/>
    </row>
    <row r="481" spans="7:7" ht="13">
      <c r="G481" s="245"/>
    </row>
    <row r="482" spans="7:7" ht="13">
      <c r="G482" s="245"/>
    </row>
    <row r="483" spans="7:7" ht="13">
      <c r="G483" s="245"/>
    </row>
    <row r="484" spans="7:7" ht="13">
      <c r="G484" s="245"/>
    </row>
    <row r="485" spans="7:7" ht="13">
      <c r="G485" s="245"/>
    </row>
    <row r="486" spans="7:7" ht="13">
      <c r="G486" s="245"/>
    </row>
    <row r="487" spans="7:7" ht="13">
      <c r="G487" s="245"/>
    </row>
    <row r="488" spans="7:7" ht="13">
      <c r="G488" s="245"/>
    </row>
    <row r="489" spans="7:7" ht="13">
      <c r="G489" s="245"/>
    </row>
    <row r="490" spans="7:7" ht="13">
      <c r="G490" s="245"/>
    </row>
    <row r="491" spans="7:7" ht="13">
      <c r="G491" s="245"/>
    </row>
    <row r="492" spans="7:7" ht="13">
      <c r="G492" s="245"/>
    </row>
    <row r="493" spans="7:7" ht="13">
      <c r="G493" s="245"/>
    </row>
    <row r="494" spans="7:7" ht="13">
      <c r="G494" s="245"/>
    </row>
    <row r="495" spans="7:7" ht="13">
      <c r="G495" s="245"/>
    </row>
    <row r="496" spans="7:7" ht="13">
      <c r="G496" s="245"/>
    </row>
    <row r="497" spans="7:7" ht="13">
      <c r="G497" s="245"/>
    </row>
    <row r="498" spans="7:7" ht="13">
      <c r="G498" s="245"/>
    </row>
    <row r="499" spans="7:7" ht="13">
      <c r="G499" s="245"/>
    </row>
    <row r="500" spans="7:7" ht="13">
      <c r="G500" s="245"/>
    </row>
    <row r="501" spans="7:7" ht="13">
      <c r="G501" s="245"/>
    </row>
    <row r="502" spans="7:7" ht="13">
      <c r="G502" s="245"/>
    </row>
    <row r="503" spans="7:7" ht="13">
      <c r="G503" s="245"/>
    </row>
    <row r="504" spans="7:7" ht="13">
      <c r="G504" s="245"/>
    </row>
    <row r="505" spans="7:7" ht="13">
      <c r="G505" s="245"/>
    </row>
    <row r="506" spans="7:7" ht="13">
      <c r="G506" s="245"/>
    </row>
    <row r="507" spans="7:7" ht="13">
      <c r="G507" s="245"/>
    </row>
    <row r="508" spans="7:7" ht="13">
      <c r="G508" s="245"/>
    </row>
    <row r="509" spans="7:7" ht="13">
      <c r="G509" s="245"/>
    </row>
    <row r="510" spans="7:7" ht="13">
      <c r="G510" s="245"/>
    </row>
    <row r="511" spans="7:7" ht="13">
      <c r="G511" s="245"/>
    </row>
    <row r="512" spans="7:7" ht="13">
      <c r="G512" s="245"/>
    </row>
    <row r="513" spans="7:7" ht="13">
      <c r="G513" s="245"/>
    </row>
    <row r="514" spans="7:7" ht="13">
      <c r="G514" s="245"/>
    </row>
    <row r="515" spans="7:7" ht="13">
      <c r="G515" s="245"/>
    </row>
    <row r="516" spans="7:7" ht="13">
      <c r="G516" s="245"/>
    </row>
    <row r="517" spans="7:7" ht="13">
      <c r="G517" s="245"/>
    </row>
    <row r="518" spans="7:7" ht="13">
      <c r="G518" s="245"/>
    </row>
    <row r="519" spans="7:7" ht="13">
      <c r="G519" s="245"/>
    </row>
    <row r="520" spans="7:7" ht="13">
      <c r="G520" s="245"/>
    </row>
    <row r="521" spans="7:7" ht="13">
      <c r="G521" s="245"/>
    </row>
    <row r="522" spans="7:7" ht="13">
      <c r="G522" s="245"/>
    </row>
    <row r="523" spans="7:7" ht="13">
      <c r="G523" s="245"/>
    </row>
    <row r="524" spans="7:7" ht="13">
      <c r="G524" s="245"/>
    </row>
    <row r="525" spans="7:7" ht="13">
      <c r="G525" s="245"/>
    </row>
    <row r="526" spans="7:7" ht="13">
      <c r="G526" s="245"/>
    </row>
    <row r="527" spans="7:7" ht="13">
      <c r="G527" s="245"/>
    </row>
    <row r="528" spans="7:7" ht="13">
      <c r="G528" s="245"/>
    </row>
    <row r="529" spans="7:7" ht="13">
      <c r="G529" s="245"/>
    </row>
    <row r="530" spans="7:7" ht="13">
      <c r="G530" s="245"/>
    </row>
    <row r="531" spans="7:7" ht="13">
      <c r="G531" s="245"/>
    </row>
    <row r="532" spans="7:7" ht="13">
      <c r="G532" s="245"/>
    </row>
    <row r="533" spans="7:7" ht="13">
      <c r="G533" s="245"/>
    </row>
    <row r="534" spans="7:7" ht="13">
      <c r="G534" s="245"/>
    </row>
    <row r="535" spans="7:7" ht="13">
      <c r="G535" s="245"/>
    </row>
    <row r="536" spans="7:7" ht="13">
      <c r="G536" s="245"/>
    </row>
    <row r="537" spans="7:7" ht="13">
      <c r="G537" s="245"/>
    </row>
    <row r="538" spans="7:7" ht="13">
      <c r="G538" s="245"/>
    </row>
    <row r="539" spans="7:7" ht="13">
      <c r="G539" s="245"/>
    </row>
    <row r="540" spans="7:7" ht="13">
      <c r="G540" s="245"/>
    </row>
    <row r="541" spans="7:7" ht="13">
      <c r="G541" s="245"/>
    </row>
    <row r="542" spans="7:7" ht="13">
      <c r="G542" s="245"/>
    </row>
    <row r="543" spans="7:7" ht="13">
      <c r="G543" s="245"/>
    </row>
    <row r="544" spans="7:7" ht="13">
      <c r="G544" s="245"/>
    </row>
    <row r="545" spans="7:7" ht="13">
      <c r="G545" s="245"/>
    </row>
    <row r="546" spans="7:7" ht="13">
      <c r="G546" s="245"/>
    </row>
    <row r="547" spans="7:7" ht="13">
      <c r="G547" s="245"/>
    </row>
    <row r="548" spans="7:7" ht="13">
      <c r="G548" s="245"/>
    </row>
    <row r="549" spans="7:7" ht="13">
      <c r="G549" s="245"/>
    </row>
    <row r="550" spans="7:7" ht="13">
      <c r="G550" s="245"/>
    </row>
    <row r="551" spans="7:7" ht="13">
      <c r="G551" s="245"/>
    </row>
    <row r="552" spans="7:7" ht="13">
      <c r="G552" s="245"/>
    </row>
    <row r="553" spans="7:7" ht="13">
      <c r="G553" s="245"/>
    </row>
    <row r="554" spans="7:7" ht="13">
      <c r="G554" s="245"/>
    </row>
    <row r="555" spans="7:7" ht="13">
      <c r="G555" s="245"/>
    </row>
    <row r="556" spans="7:7" ht="13">
      <c r="G556" s="245"/>
    </row>
    <row r="557" spans="7:7" ht="13">
      <c r="G557" s="245"/>
    </row>
    <row r="558" spans="7:7" ht="13">
      <c r="G558" s="245"/>
    </row>
    <row r="559" spans="7:7" ht="13">
      <c r="G559" s="245"/>
    </row>
    <row r="560" spans="7:7" ht="13">
      <c r="G560" s="245"/>
    </row>
    <row r="561" spans="7:7" ht="13">
      <c r="G561" s="245"/>
    </row>
    <row r="562" spans="7:7" ht="13">
      <c r="G562" s="245"/>
    </row>
    <row r="563" spans="7:7" ht="13">
      <c r="G563" s="245"/>
    </row>
    <row r="564" spans="7:7" ht="13">
      <c r="G564" s="245"/>
    </row>
    <row r="565" spans="7:7" ht="13">
      <c r="G565" s="245"/>
    </row>
    <row r="566" spans="7:7" ht="13">
      <c r="G566" s="245"/>
    </row>
    <row r="567" spans="7:7" ht="13">
      <c r="G567" s="245"/>
    </row>
    <row r="568" spans="7:7" ht="13">
      <c r="G568" s="245"/>
    </row>
    <row r="569" spans="7:7" ht="13">
      <c r="G569" s="245"/>
    </row>
    <row r="570" spans="7:7" ht="13">
      <c r="G570" s="245"/>
    </row>
    <row r="571" spans="7:7" ht="13">
      <c r="G571" s="245"/>
    </row>
    <row r="572" spans="7:7" ht="13">
      <c r="G572" s="245"/>
    </row>
    <row r="573" spans="7:7" ht="13">
      <c r="G573" s="245"/>
    </row>
    <row r="574" spans="7:7" ht="13">
      <c r="G574" s="245"/>
    </row>
    <row r="575" spans="7:7" ht="13">
      <c r="G575" s="245"/>
    </row>
    <row r="576" spans="7:7" ht="13">
      <c r="G576" s="245"/>
    </row>
    <row r="577" spans="7:7" ht="13">
      <c r="G577" s="245"/>
    </row>
    <row r="578" spans="7:7" ht="13">
      <c r="G578" s="245"/>
    </row>
    <row r="579" spans="7:7" ht="13">
      <c r="G579" s="245"/>
    </row>
    <row r="580" spans="7:7" ht="13">
      <c r="G580" s="245"/>
    </row>
    <row r="581" spans="7:7" ht="13">
      <c r="G581" s="245"/>
    </row>
    <row r="582" spans="7:7" ht="13">
      <c r="G582" s="245"/>
    </row>
    <row r="583" spans="7:7" ht="13">
      <c r="G583" s="245"/>
    </row>
    <row r="584" spans="7:7" ht="13">
      <c r="G584" s="245"/>
    </row>
    <row r="585" spans="7:7" ht="13">
      <c r="G585" s="245"/>
    </row>
    <row r="586" spans="7:7" ht="13">
      <c r="G586" s="245"/>
    </row>
    <row r="587" spans="7:7" ht="13">
      <c r="G587" s="245"/>
    </row>
    <row r="588" spans="7:7" ht="13">
      <c r="G588" s="245"/>
    </row>
    <row r="589" spans="7:7" ht="13">
      <c r="G589" s="245"/>
    </row>
    <row r="590" spans="7:7" ht="13">
      <c r="G590" s="245"/>
    </row>
    <row r="591" spans="7:7" ht="13">
      <c r="G591" s="245"/>
    </row>
    <row r="592" spans="7:7" ht="13">
      <c r="G592" s="245"/>
    </row>
    <row r="593" spans="7:7" ht="13">
      <c r="G593" s="245"/>
    </row>
    <row r="594" spans="7:7" ht="13">
      <c r="G594" s="245"/>
    </row>
    <row r="595" spans="7:7" ht="13">
      <c r="G595" s="245"/>
    </row>
    <row r="596" spans="7:7" ht="13">
      <c r="G596" s="245"/>
    </row>
    <row r="597" spans="7:7" ht="13">
      <c r="G597" s="245"/>
    </row>
    <row r="598" spans="7:7" ht="13">
      <c r="G598" s="245"/>
    </row>
    <row r="599" spans="7:7" ht="13">
      <c r="G599" s="245"/>
    </row>
    <row r="600" spans="7:7" ht="13">
      <c r="G600" s="245"/>
    </row>
    <row r="601" spans="7:7" ht="13">
      <c r="G601" s="245"/>
    </row>
    <row r="602" spans="7:7" ht="13">
      <c r="G602" s="245"/>
    </row>
    <row r="603" spans="7:7" ht="13">
      <c r="G603" s="245"/>
    </row>
    <row r="604" spans="7:7" ht="13">
      <c r="G604" s="245"/>
    </row>
    <row r="605" spans="7:7" ht="13">
      <c r="G605" s="245"/>
    </row>
    <row r="606" spans="7:7" ht="13">
      <c r="G606" s="245"/>
    </row>
    <row r="607" spans="7:7" ht="13">
      <c r="G607" s="245"/>
    </row>
    <row r="608" spans="7:7" ht="13">
      <c r="G608" s="245"/>
    </row>
    <row r="609" spans="7:7" ht="13">
      <c r="G609" s="245"/>
    </row>
    <row r="610" spans="7:7" ht="13">
      <c r="G610" s="245"/>
    </row>
    <row r="611" spans="7:7" ht="13">
      <c r="G611" s="245"/>
    </row>
    <row r="612" spans="7:7" ht="13">
      <c r="G612" s="245"/>
    </row>
    <row r="613" spans="7:7" ht="13">
      <c r="G613" s="245"/>
    </row>
    <row r="614" spans="7:7" ht="13">
      <c r="G614" s="245"/>
    </row>
    <row r="615" spans="7:7" ht="13">
      <c r="G615" s="245"/>
    </row>
    <row r="616" spans="7:7" ht="13">
      <c r="G616" s="245"/>
    </row>
    <row r="617" spans="7:7" ht="13">
      <c r="G617" s="245"/>
    </row>
    <row r="618" spans="7:7" ht="13">
      <c r="G618" s="245"/>
    </row>
    <row r="619" spans="7:7" ht="13">
      <c r="G619" s="245"/>
    </row>
    <row r="620" spans="7:7" ht="13">
      <c r="G620" s="245"/>
    </row>
    <row r="621" spans="7:7" ht="13">
      <c r="G621" s="245"/>
    </row>
    <row r="622" spans="7:7" ht="13">
      <c r="G622" s="245"/>
    </row>
    <row r="623" spans="7:7" ht="13">
      <c r="G623" s="245"/>
    </row>
    <row r="624" spans="7:7" ht="13">
      <c r="G624" s="245"/>
    </row>
    <row r="625" spans="7:7" ht="13">
      <c r="G625" s="245"/>
    </row>
    <row r="626" spans="7:7" ht="13">
      <c r="G626" s="245"/>
    </row>
    <row r="627" spans="7:7" ht="13">
      <c r="G627" s="245"/>
    </row>
    <row r="628" spans="7:7" ht="13">
      <c r="G628" s="245"/>
    </row>
    <row r="629" spans="7:7" ht="13">
      <c r="G629" s="245"/>
    </row>
    <row r="630" spans="7:7" ht="13">
      <c r="G630" s="245"/>
    </row>
    <row r="631" spans="7:7" ht="13">
      <c r="G631" s="245"/>
    </row>
    <row r="632" spans="7:7" ht="13">
      <c r="G632" s="245"/>
    </row>
    <row r="633" spans="7:7" ht="13">
      <c r="G633" s="245"/>
    </row>
    <row r="634" spans="7:7" ht="13">
      <c r="G634" s="245"/>
    </row>
    <row r="635" spans="7:7" ht="13">
      <c r="G635" s="245"/>
    </row>
    <row r="636" spans="7:7" ht="13">
      <c r="G636" s="245"/>
    </row>
    <row r="637" spans="7:7" ht="13">
      <c r="G637" s="245"/>
    </row>
    <row r="638" spans="7:7" ht="13">
      <c r="G638" s="245"/>
    </row>
    <row r="639" spans="7:7" ht="13">
      <c r="G639" s="245"/>
    </row>
    <row r="640" spans="7:7" ht="13">
      <c r="G640" s="245"/>
    </row>
    <row r="641" spans="7:7" ht="13">
      <c r="G641" s="245"/>
    </row>
    <row r="642" spans="7:7" ht="13">
      <c r="G642" s="245"/>
    </row>
    <row r="643" spans="7:7" ht="13">
      <c r="G643" s="245"/>
    </row>
    <row r="644" spans="7:7" ht="13">
      <c r="G644" s="245"/>
    </row>
    <row r="645" spans="7:7" ht="13">
      <c r="G645" s="245"/>
    </row>
    <row r="646" spans="7:7" ht="13">
      <c r="G646" s="245"/>
    </row>
    <row r="647" spans="7:7" ht="13">
      <c r="G647" s="245"/>
    </row>
    <row r="648" spans="7:7" ht="13">
      <c r="G648" s="245"/>
    </row>
    <row r="649" spans="7:7" ht="13">
      <c r="G649" s="245"/>
    </row>
    <row r="650" spans="7:7" ht="13">
      <c r="G650" s="245"/>
    </row>
    <row r="651" spans="7:7" ht="13">
      <c r="G651" s="245"/>
    </row>
    <row r="652" spans="7:7" ht="13">
      <c r="G652" s="245"/>
    </row>
    <row r="653" spans="7:7" ht="13">
      <c r="G653" s="245"/>
    </row>
    <row r="654" spans="7:7" ht="13">
      <c r="G654" s="245"/>
    </row>
    <row r="655" spans="7:7" ht="13">
      <c r="G655" s="245"/>
    </row>
    <row r="656" spans="7:7" ht="13">
      <c r="G656" s="245"/>
    </row>
    <row r="657" spans="7:7" ht="13">
      <c r="G657" s="245"/>
    </row>
    <row r="658" spans="7:7" ht="13">
      <c r="G658" s="245"/>
    </row>
    <row r="659" spans="7:7" ht="13">
      <c r="G659" s="245"/>
    </row>
    <row r="660" spans="7:7" ht="13">
      <c r="G660" s="245"/>
    </row>
    <row r="661" spans="7:7" ht="13">
      <c r="G661" s="245"/>
    </row>
    <row r="662" spans="7:7" ht="13">
      <c r="G662" s="245"/>
    </row>
    <row r="663" spans="7:7" ht="13">
      <c r="G663" s="245"/>
    </row>
    <row r="664" spans="7:7" ht="13">
      <c r="G664" s="245"/>
    </row>
    <row r="665" spans="7:7" ht="13">
      <c r="G665" s="245"/>
    </row>
    <row r="666" spans="7:7" ht="13">
      <c r="G666" s="245"/>
    </row>
    <row r="667" spans="7:7" ht="13">
      <c r="G667" s="245"/>
    </row>
    <row r="668" spans="7:7" ht="13">
      <c r="G668" s="245"/>
    </row>
    <row r="669" spans="7:7" ht="13">
      <c r="G669" s="245"/>
    </row>
    <row r="670" spans="7:7" ht="13">
      <c r="G670" s="245"/>
    </row>
    <row r="671" spans="7:7" ht="13">
      <c r="G671" s="245"/>
    </row>
    <row r="672" spans="7:7" ht="13">
      <c r="G672" s="245"/>
    </row>
    <row r="673" spans="7:7" ht="13">
      <c r="G673" s="245"/>
    </row>
    <row r="674" spans="7:7" ht="13">
      <c r="G674" s="245"/>
    </row>
    <row r="675" spans="7:7" ht="13">
      <c r="G675" s="245"/>
    </row>
    <row r="676" spans="7:7" ht="13">
      <c r="G676" s="245"/>
    </row>
    <row r="677" spans="7:7" ht="13">
      <c r="G677" s="245"/>
    </row>
    <row r="678" spans="7:7" ht="13">
      <c r="G678" s="245"/>
    </row>
    <row r="679" spans="7:7" ht="13">
      <c r="G679" s="245"/>
    </row>
    <row r="680" spans="7:7" ht="13">
      <c r="G680" s="245"/>
    </row>
    <row r="681" spans="7:7" ht="13">
      <c r="G681" s="245"/>
    </row>
    <row r="682" spans="7:7" ht="13">
      <c r="G682" s="245"/>
    </row>
    <row r="683" spans="7:7" ht="13">
      <c r="G683" s="245"/>
    </row>
    <row r="684" spans="7:7" ht="13">
      <c r="G684" s="245"/>
    </row>
    <row r="685" spans="7:7" ht="13">
      <c r="G685" s="245"/>
    </row>
    <row r="686" spans="7:7" ht="13">
      <c r="G686" s="245"/>
    </row>
    <row r="687" spans="7:7" ht="13">
      <c r="G687" s="245"/>
    </row>
    <row r="688" spans="7:7" ht="13">
      <c r="G688" s="245"/>
    </row>
    <row r="689" spans="7:7" ht="13">
      <c r="G689" s="245"/>
    </row>
    <row r="690" spans="7:7" ht="13">
      <c r="G690" s="245"/>
    </row>
    <row r="691" spans="7:7" ht="13">
      <c r="G691" s="245"/>
    </row>
    <row r="692" spans="7:7" ht="13">
      <c r="G692" s="245"/>
    </row>
    <row r="693" spans="7:7" ht="13">
      <c r="G693" s="245"/>
    </row>
    <row r="694" spans="7:7" ht="13">
      <c r="G694" s="245"/>
    </row>
    <row r="695" spans="7:7" ht="13">
      <c r="G695" s="245"/>
    </row>
    <row r="696" spans="7:7" ht="13">
      <c r="G696" s="245"/>
    </row>
    <row r="697" spans="7:7" ht="13">
      <c r="G697" s="245"/>
    </row>
    <row r="698" spans="7:7" ht="13">
      <c r="G698" s="245"/>
    </row>
    <row r="699" spans="7:7" ht="13">
      <c r="G699" s="245"/>
    </row>
    <row r="700" spans="7:7" ht="13">
      <c r="G700" s="245"/>
    </row>
    <row r="701" spans="7:7" ht="13">
      <c r="G701" s="245"/>
    </row>
    <row r="702" spans="7:7" ht="13">
      <c r="G702" s="245"/>
    </row>
    <row r="703" spans="7:7" ht="13">
      <c r="G703" s="245"/>
    </row>
    <row r="704" spans="7:7" ht="13">
      <c r="G704" s="245"/>
    </row>
    <row r="705" spans="7:7" ht="13">
      <c r="G705" s="245"/>
    </row>
    <row r="706" spans="7:7" ht="13">
      <c r="G706" s="245"/>
    </row>
    <row r="707" spans="7:7" ht="13">
      <c r="G707" s="245"/>
    </row>
    <row r="708" spans="7:7" ht="13">
      <c r="G708" s="245"/>
    </row>
    <row r="709" spans="7:7" ht="13">
      <c r="G709" s="245"/>
    </row>
    <row r="710" spans="7:7" ht="13">
      <c r="G710" s="245"/>
    </row>
    <row r="711" spans="7:7" ht="13">
      <c r="G711" s="245"/>
    </row>
    <row r="712" spans="7:7" ht="13">
      <c r="G712" s="245"/>
    </row>
    <row r="713" spans="7:7" ht="13">
      <c r="G713" s="245"/>
    </row>
    <row r="714" spans="7:7" ht="13">
      <c r="G714" s="245"/>
    </row>
    <row r="715" spans="7:7" ht="13">
      <c r="G715" s="245"/>
    </row>
    <row r="716" spans="7:7" ht="13">
      <c r="G716" s="245"/>
    </row>
    <row r="717" spans="7:7" ht="13">
      <c r="G717" s="245"/>
    </row>
    <row r="718" spans="7:7" ht="13">
      <c r="G718" s="245"/>
    </row>
    <row r="719" spans="7:7" ht="13">
      <c r="G719" s="245"/>
    </row>
    <row r="720" spans="7:7" ht="13">
      <c r="G720" s="245"/>
    </row>
    <row r="721" spans="7:7" ht="13">
      <c r="G721" s="245"/>
    </row>
    <row r="722" spans="7:7" ht="13">
      <c r="G722" s="245"/>
    </row>
    <row r="723" spans="7:7" ht="13">
      <c r="G723" s="245"/>
    </row>
    <row r="724" spans="7:7" ht="13">
      <c r="G724" s="245"/>
    </row>
    <row r="725" spans="7:7" ht="13">
      <c r="G725" s="245"/>
    </row>
    <row r="726" spans="7:7" ht="13">
      <c r="G726" s="245"/>
    </row>
    <row r="727" spans="7:7" ht="13">
      <c r="G727" s="245"/>
    </row>
    <row r="728" spans="7:7" ht="13">
      <c r="G728" s="245"/>
    </row>
    <row r="729" spans="7:7" ht="13">
      <c r="G729" s="245"/>
    </row>
    <row r="730" spans="7:7" ht="13">
      <c r="G730" s="245"/>
    </row>
    <row r="731" spans="7:7" ht="13">
      <c r="G731" s="245"/>
    </row>
    <row r="732" spans="7:7" ht="13">
      <c r="G732" s="245"/>
    </row>
    <row r="733" spans="7:7" ht="13">
      <c r="G733" s="245"/>
    </row>
    <row r="734" spans="7:7" ht="13">
      <c r="G734" s="245"/>
    </row>
    <row r="735" spans="7:7" ht="13">
      <c r="G735" s="245"/>
    </row>
    <row r="736" spans="7:7" ht="13">
      <c r="G736" s="245"/>
    </row>
    <row r="737" spans="7:7" ht="13">
      <c r="G737" s="245"/>
    </row>
    <row r="738" spans="7:7" ht="13">
      <c r="G738" s="245"/>
    </row>
    <row r="739" spans="7:7" ht="13">
      <c r="G739" s="245"/>
    </row>
    <row r="740" spans="7:7" ht="13">
      <c r="G740" s="245"/>
    </row>
    <row r="741" spans="7:7" ht="13">
      <c r="G741" s="245"/>
    </row>
    <row r="742" spans="7:7" ht="13">
      <c r="G742" s="245"/>
    </row>
    <row r="743" spans="7:7" ht="13">
      <c r="G743" s="245"/>
    </row>
    <row r="744" spans="7:7" ht="13">
      <c r="G744" s="245"/>
    </row>
    <row r="745" spans="7:7" ht="13">
      <c r="G745" s="245"/>
    </row>
    <row r="746" spans="7:7" ht="13">
      <c r="G746" s="245"/>
    </row>
    <row r="747" spans="7:7" ht="13">
      <c r="G747" s="245"/>
    </row>
    <row r="748" spans="7:7" ht="13">
      <c r="G748" s="245"/>
    </row>
    <row r="749" spans="7:7" ht="13">
      <c r="G749" s="245"/>
    </row>
    <row r="750" spans="7:7" ht="13">
      <c r="G750" s="245"/>
    </row>
    <row r="751" spans="7:7" ht="13">
      <c r="G751" s="245"/>
    </row>
    <row r="752" spans="7:7" ht="13">
      <c r="G752" s="245"/>
    </row>
    <row r="753" spans="7:7" ht="13">
      <c r="G753" s="245"/>
    </row>
    <row r="754" spans="7:7" ht="13">
      <c r="G754" s="245"/>
    </row>
    <row r="755" spans="7:7" ht="13">
      <c r="G755" s="245"/>
    </row>
    <row r="756" spans="7:7" ht="13">
      <c r="G756" s="245"/>
    </row>
    <row r="757" spans="7:7" ht="13">
      <c r="G757" s="245"/>
    </row>
    <row r="758" spans="7:7" ht="13">
      <c r="G758" s="245"/>
    </row>
    <row r="759" spans="7:7" ht="13">
      <c r="G759" s="245"/>
    </row>
    <row r="760" spans="7:7" ht="13">
      <c r="G760" s="245"/>
    </row>
    <row r="761" spans="7:7" ht="13">
      <c r="G761" s="245"/>
    </row>
    <row r="762" spans="7:7" ht="13">
      <c r="G762" s="245"/>
    </row>
    <row r="763" spans="7:7" ht="13">
      <c r="G763" s="245"/>
    </row>
    <row r="764" spans="7:7" ht="13">
      <c r="G764" s="245"/>
    </row>
    <row r="765" spans="7:7" ht="13">
      <c r="G765" s="245"/>
    </row>
    <row r="766" spans="7:7" ht="13">
      <c r="G766" s="245"/>
    </row>
    <row r="767" spans="7:7" ht="13">
      <c r="G767" s="245"/>
    </row>
    <row r="768" spans="7:7" ht="13">
      <c r="G768" s="245"/>
    </row>
    <row r="769" spans="7:7" ht="13">
      <c r="G769" s="245"/>
    </row>
    <row r="770" spans="7:7" ht="13">
      <c r="G770" s="245"/>
    </row>
    <row r="771" spans="7:7" ht="13">
      <c r="G771" s="245"/>
    </row>
    <row r="772" spans="7:7" ht="13">
      <c r="G772" s="245"/>
    </row>
    <row r="773" spans="7:7" ht="13">
      <c r="G773" s="245"/>
    </row>
    <row r="774" spans="7:7" ht="13">
      <c r="G774" s="245"/>
    </row>
    <row r="775" spans="7:7" ht="13">
      <c r="G775" s="245"/>
    </row>
    <row r="776" spans="7:7" ht="13">
      <c r="G776" s="245"/>
    </row>
    <row r="777" spans="7:7" ht="13">
      <c r="G777" s="245"/>
    </row>
    <row r="778" spans="7:7" ht="13">
      <c r="G778" s="245"/>
    </row>
    <row r="779" spans="7:7" ht="13">
      <c r="G779" s="245"/>
    </row>
    <row r="780" spans="7:7" ht="13">
      <c r="G780" s="245"/>
    </row>
    <row r="781" spans="7:7" ht="13">
      <c r="G781" s="245"/>
    </row>
    <row r="782" spans="7:7" ht="13">
      <c r="G782" s="245"/>
    </row>
    <row r="783" spans="7:7" ht="13">
      <c r="G783" s="245"/>
    </row>
    <row r="784" spans="7:7" ht="13">
      <c r="G784" s="245"/>
    </row>
    <row r="785" spans="7:7" ht="13">
      <c r="G785" s="245"/>
    </row>
    <row r="786" spans="7:7" ht="13">
      <c r="G786" s="245"/>
    </row>
    <row r="787" spans="7:7" ht="13">
      <c r="G787" s="245"/>
    </row>
    <row r="788" spans="7:7" ht="13">
      <c r="G788" s="245"/>
    </row>
    <row r="789" spans="7:7" ht="13">
      <c r="G789" s="245"/>
    </row>
    <row r="790" spans="7:7" ht="13">
      <c r="G790" s="245"/>
    </row>
    <row r="791" spans="7:7" ht="13">
      <c r="G791" s="245"/>
    </row>
    <row r="792" spans="7:7" ht="13">
      <c r="G792" s="245"/>
    </row>
    <row r="793" spans="7:7" ht="13">
      <c r="G793" s="245"/>
    </row>
    <row r="794" spans="7:7" ht="13">
      <c r="G794" s="245"/>
    </row>
    <row r="795" spans="7:7" ht="13">
      <c r="G795" s="245"/>
    </row>
    <row r="796" spans="7:7" ht="13">
      <c r="G796" s="245"/>
    </row>
    <row r="797" spans="7:7" ht="13">
      <c r="G797" s="245"/>
    </row>
    <row r="798" spans="7:7" ht="13">
      <c r="G798" s="245"/>
    </row>
    <row r="799" spans="7:7" ht="13">
      <c r="G799" s="245"/>
    </row>
    <row r="800" spans="7:7" ht="13">
      <c r="G800" s="245"/>
    </row>
    <row r="801" spans="7:7" ht="13">
      <c r="G801" s="245"/>
    </row>
    <row r="802" spans="7:7" ht="13">
      <c r="G802" s="245"/>
    </row>
    <row r="803" spans="7:7" ht="13">
      <c r="G803" s="245"/>
    </row>
    <row r="804" spans="7:7" ht="13">
      <c r="G804" s="245"/>
    </row>
    <row r="805" spans="7:7" ht="13">
      <c r="G805" s="245"/>
    </row>
    <row r="806" spans="7:7" ht="13">
      <c r="G806" s="245"/>
    </row>
    <row r="807" spans="7:7" ht="13">
      <c r="G807" s="245"/>
    </row>
    <row r="808" spans="7:7" ht="13">
      <c r="G808" s="245"/>
    </row>
    <row r="809" spans="7:7" ht="13">
      <c r="G809" s="245"/>
    </row>
    <row r="810" spans="7:7" ht="13">
      <c r="G810" s="245"/>
    </row>
    <row r="811" spans="7:7" ht="13">
      <c r="G811" s="245"/>
    </row>
    <row r="812" spans="7:7" ht="13">
      <c r="G812" s="245"/>
    </row>
    <row r="813" spans="7:7" ht="13">
      <c r="G813" s="245"/>
    </row>
    <row r="814" spans="7:7" ht="13">
      <c r="G814" s="245"/>
    </row>
    <row r="815" spans="7:7" ht="13">
      <c r="G815" s="245"/>
    </row>
    <row r="816" spans="7:7" ht="13">
      <c r="G816" s="245"/>
    </row>
    <row r="817" spans="7:7" ht="13">
      <c r="G817" s="245"/>
    </row>
    <row r="818" spans="7:7" ht="13">
      <c r="G818" s="245"/>
    </row>
    <row r="819" spans="7:7" ht="13">
      <c r="G819" s="245"/>
    </row>
    <row r="820" spans="7:7" ht="13">
      <c r="G820" s="245"/>
    </row>
    <row r="821" spans="7:7" ht="13">
      <c r="G821" s="245"/>
    </row>
    <row r="822" spans="7:7" ht="13">
      <c r="G822" s="245"/>
    </row>
    <row r="823" spans="7:7" ht="13">
      <c r="G823" s="245"/>
    </row>
    <row r="824" spans="7:7" ht="13">
      <c r="G824" s="245"/>
    </row>
    <row r="825" spans="7:7" ht="13">
      <c r="G825" s="245"/>
    </row>
    <row r="826" spans="7:7" ht="13">
      <c r="G826" s="245"/>
    </row>
    <row r="827" spans="7:7" ht="13">
      <c r="G827" s="245"/>
    </row>
    <row r="828" spans="7:7" ht="13">
      <c r="G828" s="245"/>
    </row>
    <row r="829" spans="7:7" ht="13">
      <c r="G829" s="245"/>
    </row>
    <row r="830" spans="7:7" ht="13">
      <c r="G830" s="245"/>
    </row>
    <row r="831" spans="7:7" ht="13">
      <c r="G831" s="245"/>
    </row>
    <row r="832" spans="7:7" ht="13">
      <c r="G832" s="245"/>
    </row>
    <row r="833" spans="7:7" ht="13">
      <c r="G833" s="245"/>
    </row>
    <row r="834" spans="7:7" ht="13">
      <c r="G834" s="245"/>
    </row>
    <row r="835" spans="7:7" ht="13">
      <c r="G835" s="245"/>
    </row>
    <row r="836" spans="7:7" ht="13">
      <c r="G836" s="245"/>
    </row>
    <row r="837" spans="7:7" ht="13">
      <c r="G837" s="245"/>
    </row>
    <row r="838" spans="7:7" ht="13">
      <c r="G838" s="245"/>
    </row>
    <row r="839" spans="7:7" ht="13">
      <c r="G839" s="245"/>
    </row>
    <row r="840" spans="7:7" ht="13">
      <c r="G840" s="245"/>
    </row>
    <row r="841" spans="7:7" ht="13">
      <c r="G841" s="245"/>
    </row>
    <row r="842" spans="7:7" ht="13">
      <c r="G842" s="245"/>
    </row>
    <row r="843" spans="7:7" ht="13">
      <c r="G843" s="245"/>
    </row>
    <row r="844" spans="7:7" ht="13">
      <c r="G844" s="245"/>
    </row>
    <row r="845" spans="7:7" ht="13">
      <c r="G845" s="245"/>
    </row>
    <row r="846" spans="7:7" ht="13">
      <c r="G846" s="245"/>
    </row>
    <row r="847" spans="7:7" ht="13">
      <c r="G847" s="245"/>
    </row>
    <row r="848" spans="7:7" ht="13">
      <c r="G848" s="245"/>
    </row>
    <row r="849" spans="7:7" ht="13">
      <c r="G849" s="245"/>
    </row>
    <row r="850" spans="7:7" ht="13">
      <c r="G850" s="245"/>
    </row>
    <row r="851" spans="7:7" ht="13">
      <c r="G851" s="245"/>
    </row>
    <row r="852" spans="7:7" ht="13">
      <c r="G852" s="245"/>
    </row>
    <row r="853" spans="7:7" ht="13">
      <c r="G853" s="245"/>
    </row>
    <row r="854" spans="7:7" ht="13">
      <c r="G854" s="245"/>
    </row>
    <row r="855" spans="7:7" ht="13">
      <c r="G855" s="245"/>
    </row>
    <row r="856" spans="7:7" ht="13">
      <c r="G856" s="245"/>
    </row>
    <row r="857" spans="7:7" ht="13">
      <c r="G857" s="245"/>
    </row>
    <row r="858" spans="7:7" ht="13">
      <c r="G858" s="245"/>
    </row>
    <row r="859" spans="7:7" ht="13">
      <c r="G859" s="245"/>
    </row>
    <row r="860" spans="7:7" ht="13">
      <c r="G860" s="245"/>
    </row>
    <row r="861" spans="7:7" ht="13">
      <c r="G861" s="245"/>
    </row>
    <row r="862" spans="7:7" ht="13">
      <c r="G862" s="245"/>
    </row>
    <row r="863" spans="7:7" ht="13">
      <c r="G863" s="245"/>
    </row>
    <row r="864" spans="7:7" ht="13">
      <c r="G864" s="245"/>
    </row>
    <row r="865" spans="7:7" ht="13">
      <c r="G865" s="245"/>
    </row>
    <row r="866" spans="7:7" ht="13">
      <c r="G866" s="245"/>
    </row>
    <row r="867" spans="7:7" ht="13">
      <c r="G867" s="245"/>
    </row>
    <row r="868" spans="7:7" ht="13">
      <c r="G868" s="245"/>
    </row>
    <row r="869" spans="7:7" ht="13">
      <c r="G869" s="245"/>
    </row>
    <row r="870" spans="7:7" ht="13">
      <c r="G870" s="245"/>
    </row>
    <row r="871" spans="7:7" ht="13">
      <c r="G871" s="245"/>
    </row>
    <row r="872" spans="7:7" ht="13">
      <c r="G872" s="245"/>
    </row>
    <row r="873" spans="7:7" ht="13">
      <c r="G873" s="245"/>
    </row>
    <row r="874" spans="7:7" ht="13">
      <c r="G874" s="245"/>
    </row>
    <row r="875" spans="7:7" ht="13">
      <c r="G875" s="245"/>
    </row>
    <row r="876" spans="7:7" ht="13">
      <c r="G876" s="245"/>
    </row>
    <row r="877" spans="7:7" ht="13">
      <c r="G877" s="245"/>
    </row>
    <row r="878" spans="7:7" ht="13">
      <c r="G878" s="245"/>
    </row>
    <row r="879" spans="7:7" ht="13">
      <c r="G879" s="245"/>
    </row>
    <row r="880" spans="7:7" ht="13">
      <c r="G880" s="245"/>
    </row>
    <row r="881" spans="7:7" ht="13">
      <c r="G881" s="245"/>
    </row>
    <row r="882" spans="7:7" ht="13">
      <c r="G882" s="245"/>
    </row>
    <row r="883" spans="7:7" ht="13">
      <c r="G883" s="245"/>
    </row>
    <row r="884" spans="7:7" ht="13">
      <c r="G884" s="245"/>
    </row>
    <row r="885" spans="7:7" ht="13">
      <c r="G885" s="245"/>
    </row>
    <row r="886" spans="7:7" ht="13">
      <c r="G886" s="245"/>
    </row>
    <row r="887" spans="7:7" ht="13">
      <c r="G887" s="245"/>
    </row>
    <row r="888" spans="7:7" ht="13">
      <c r="G888" s="245"/>
    </row>
    <row r="889" spans="7:7" ht="13">
      <c r="G889" s="245"/>
    </row>
    <row r="890" spans="7:7" ht="13">
      <c r="G890" s="245"/>
    </row>
    <row r="891" spans="7:7" ht="13">
      <c r="G891" s="245"/>
    </row>
    <row r="892" spans="7:7" ht="13">
      <c r="G892" s="245"/>
    </row>
    <row r="893" spans="7:7" ht="13">
      <c r="G893" s="245"/>
    </row>
    <row r="894" spans="7:7" ht="13">
      <c r="G894" s="245"/>
    </row>
    <row r="895" spans="7:7" ht="13">
      <c r="G895" s="245"/>
    </row>
    <row r="896" spans="7:7" ht="13">
      <c r="G896" s="245"/>
    </row>
    <row r="897" spans="7:7" ht="13">
      <c r="G897" s="245"/>
    </row>
    <row r="898" spans="7:7" ht="13">
      <c r="G898" s="245"/>
    </row>
    <row r="899" spans="7:7" ht="13">
      <c r="G899" s="245"/>
    </row>
    <row r="900" spans="7:7" ht="13">
      <c r="G900" s="245"/>
    </row>
    <row r="901" spans="7:7" ht="13">
      <c r="G901" s="245"/>
    </row>
    <row r="902" spans="7:7" ht="13">
      <c r="G902" s="245"/>
    </row>
    <row r="903" spans="7:7" ht="13">
      <c r="G903" s="245"/>
    </row>
    <row r="904" spans="7:7" ht="13">
      <c r="G904" s="245"/>
    </row>
    <row r="905" spans="7:7" ht="13">
      <c r="G905" s="245"/>
    </row>
    <row r="906" spans="7:7" ht="13">
      <c r="G906" s="245"/>
    </row>
    <row r="907" spans="7:7" ht="13">
      <c r="G907" s="245"/>
    </row>
    <row r="908" spans="7:7" ht="13">
      <c r="G908" s="245"/>
    </row>
    <row r="909" spans="7:7" ht="13">
      <c r="G909" s="245"/>
    </row>
    <row r="910" spans="7:7" ht="13">
      <c r="G910" s="245"/>
    </row>
    <row r="911" spans="7:7" ht="13">
      <c r="G911" s="245"/>
    </row>
    <row r="912" spans="7:7" ht="13">
      <c r="G912" s="245"/>
    </row>
    <row r="913" spans="7:7" ht="13">
      <c r="G913" s="245"/>
    </row>
    <row r="914" spans="7:7" ht="13">
      <c r="G914" s="245"/>
    </row>
    <row r="915" spans="7:7" ht="13">
      <c r="G915" s="245"/>
    </row>
    <row r="916" spans="7:7" ht="13">
      <c r="G916" s="245"/>
    </row>
    <row r="917" spans="7:7" ht="13">
      <c r="G917" s="245"/>
    </row>
    <row r="918" spans="7:7" ht="13">
      <c r="G918" s="245"/>
    </row>
    <row r="919" spans="7:7" ht="13">
      <c r="G919" s="245"/>
    </row>
    <row r="920" spans="7:7" ht="13">
      <c r="G920" s="245"/>
    </row>
    <row r="921" spans="7:7" ht="13">
      <c r="G921" s="245"/>
    </row>
    <row r="922" spans="7:7" ht="13">
      <c r="G922" s="245"/>
    </row>
    <row r="923" spans="7:7" ht="13">
      <c r="G923" s="245"/>
    </row>
    <row r="924" spans="7:7" ht="13">
      <c r="G924" s="245"/>
    </row>
    <row r="925" spans="7:7" ht="13">
      <c r="G925" s="245"/>
    </row>
    <row r="926" spans="7:7" ht="13">
      <c r="G926" s="245"/>
    </row>
    <row r="927" spans="7:7" ht="13">
      <c r="G927" s="245"/>
    </row>
    <row r="928" spans="7:7" ht="13">
      <c r="G928" s="245"/>
    </row>
    <row r="929" spans="7:7" ht="13">
      <c r="G929" s="245"/>
    </row>
    <row r="930" spans="7:7" ht="13">
      <c r="G930" s="245"/>
    </row>
    <row r="931" spans="7:7" ht="13">
      <c r="G931" s="245"/>
    </row>
    <row r="932" spans="7:7" ht="13">
      <c r="G932" s="245"/>
    </row>
    <row r="933" spans="7:7" ht="13">
      <c r="G933" s="245"/>
    </row>
    <row r="934" spans="7:7" ht="13">
      <c r="G934" s="245"/>
    </row>
    <row r="935" spans="7:7" ht="13">
      <c r="G935" s="245"/>
    </row>
    <row r="936" spans="7:7" ht="13">
      <c r="G936" s="245"/>
    </row>
    <row r="937" spans="7:7" ht="13">
      <c r="G937" s="245"/>
    </row>
    <row r="938" spans="7:7" ht="13">
      <c r="G938" s="245"/>
    </row>
    <row r="939" spans="7:7" ht="13">
      <c r="G939" s="245"/>
    </row>
    <row r="940" spans="7:7" ht="13">
      <c r="G940" s="245"/>
    </row>
    <row r="941" spans="7:7" ht="13">
      <c r="G941" s="245"/>
    </row>
    <row r="942" spans="7:7" ht="13">
      <c r="G942" s="245"/>
    </row>
    <row r="943" spans="7:7" ht="13">
      <c r="G943" s="245"/>
    </row>
    <row r="944" spans="7:7" ht="13">
      <c r="G944" s="245"/>
    </row>
    <row r="945" spans="7:7" ht="13">
      <c r="G945" s="245"/>
    </row>
    <row r="946" spans="7:7" ht="13">
      <c r="G946" s="245"/>
    </row>
    <row r="947" spans="7:7" ht="13">
      <c r="G947" s="245"/>
    </row>
    <row r="948" spans="7:7" ht="13">
      <c r="G948" s="245"/>
    </row>
    <row r="949" spans="7:7" ht="13">
      <c r="G949" s="245"/>
    </row>
    <row r="950" spans="7:7" ht="13">
      <c r="G950" s="245"/>
    </row>
    <row r="951" spans="7:7" ht="13">
      <c r="G951" s="245"/>
    </row>
    <row r="952" spans="7:7" ht="13">
      <c r="G952" s="245"/>
    </row>
    <row r="953" spans="7:7" ht="13">
      <c r="G953" s="245"/>
    </row>
    <row r="954" spans="7:7" ht="13">
      <c r="G954" s="245"/>
    </row>
    <row r="955" spans="7:7" ht="13">
      <c r="G955" s="245"/>
    </row>
    <row r="956" spans="7:7" ht="13">
      <c r="G956" s="245"/>
    </row>
    <row r="957" spans="7:7" ht="13">
      <c r="G957" s="245"/>
    </row>
    <row r="958" spans="7:7" ht="13">
      <c r="G958" s="245"/>
    </row>
    <row r="959" spans="7:7" ht="13">
      <c r="G959" s="245"/>
    </row>
    <row r="960" spans="7:7" ht="13">
      <c r="G960" s="245"/>
    </row>
    <row r="961" spans="7:7" ht="13">
      <c r="G961" s="245"/>
    </row>
    <row r="962" spans="7:7" ht="13">
      <c r="G962" s="245"/>
    </row>
    <row r="963" spans="7:7" ht="13">
      <c r="G963" s="245"/>
    </row>
    <row r="964" spans="7:7" ht="13">
      <c r="G964" s="245"/>
    </row>
    <row r="965" spans="7:7" ht="13">
      <c r="G965" s="245"/>
    </row>
    <row r="966" spans="7:7" ht="13">
      <c r="G966" s="245"/>
    </row>
    <row r="967" spans="7:7" ht="13">
      <c r="G967" s="245"/>
    </row>
    <row r="968" spans="7:7" ht="13">
      <c r="G968" s="245"/>
    </row>
    <row r="969" spans="7:7" ht="13">
      <c r="G969" s="245"/>
    </row>
    <row r="970" spans="7:7" ht="13">
      <c r="G970" s="245"/>
    </row>
    <row r="971" spans="7:7" ht="13">
      <c r="G971" s="245"/>
    </row>
    <row r="972" spans="7:7" ht="13">
      <c r="G972" s="245"/>
    </row>
    <row r="973" spans="7:7" ht="13">
      <c r="G973" s="245"/>
    </row>
    <row r="974" spans="7:7" ht="13">
      <c r="G974" s="245"/>
    </row>
    <row r="975" spans="7:7" ht="13">
      <c r="G975" s="245"/>
    </row>
    <row r="976" spans="7:7" ht="13">
      <c r="G976" s="245"/>
    </row>
    <row r="977" spans="7:7" ht="13">
      <c r="G977" s="245"/>
    </row>
    <row r="978" spans="7:7" ht="13">
      <c r="G978" s="245"/>
    </row>
    <row r="979" spans="7:7" ht="13">
      <c r="G979" s="245"/>
    </row>
    <row r="980" spans="7:7" ht="13">
      <c r="G980" s="245"/>
    </row>
    <row r="981" spans="7:7" ht="13">
      <c r="G981" s="245"/>
    </row>
    <row r="982" spans="7:7" ht="13">
      <c r="G982" s="245"/>
    </row>
    <row r="983" spans="7:7" ht="13">
      <c r="G983" s="245"/>
    </row>
    <row r="984" spans="7:7" ht="13">
      <c r="G984" s="245"/>
    </row>
    <row r="985" spans="7:7" ht="13">
      <c r="G985" s="245"/>
    </row>
    <row r="986" spans="7:7" ht="13">
      <c r="G986" s="245"/>
    </row>
    <row r="987" spans="7:7" ht="13">
      <c r="G987" s="245"/>
    </row>
    <row r="988" spans="7:7" ht="13">
      <c r="G988" s="245"/>
    </row>
    <row r="989" spans="7:7" ht="13">
      <c r="G989" s="245"/>
    </row>
    <row r="990" spans="7:7" ht="13">
      <c r="G990" s="245"/>
    </row>
    <row r="991" spans="7:7" ht="13">
      <c r="G991" s="245"/>
    </row>
    <row r="992" spans="7:7" ht="13">
      <c r="G992" s="245"/>
    </row>
    <row r="993" spans="7:7" ht="13">
      <c r="G993" s="245"/>
    </row>
    <row r="994" spans="7:7" ht="13">
      <c r="G994" s="245"/>
    </row>
    <row r="995" spans="7:7" ht="13">
      <c r="G995" s="245"/>
    </row>
    <row r="996" spans="7:7" ht="13">
      <c r="G996" s="245"/>
    </row>
    <row r="997" spans="7:7" ht="13">
      <c r="G997" s="245"/>
    </row>
    <row r="998" spans="7:7" ht="13">
      <c r="G998" s="245"/>
    </row>
    <row r="999" spans="7:7" ht="13">
      <c r="G999" s="245"/>
    </row>
  </sheetData>
  <conditionalFormatting sqref="O58">
    <cfRule type="expression" dxfId="14" priority="1">
      <formula>COUNTIF(C:C,O58)&gt;1</formula>
    </cfRule>
  </conditionalFormatting>
  <conditionalFormatting sqref="O57">
    <cfRule type="expression" dxfId="13" priority="2">
      <formula>COUNTIF(C:C,O57)&gt;1</formula>
    </cfRule>
  </conditionalFormatting>
  <conditionalFormatting sqref="O56">
    <cfRule type="expression" dxfId="12" priority="3">
      <formula>COUNTIF(C:C,O56)&gt;1</formula>
    </cfRule>
  </conditionalFormatting>
  <conditionalFormatting sqref="O53:O55">
    <cfRule type="expression" dxfId="11" priority="4">
      <formula>COUNTIF(C:C,O53)&gt;1</formula>
    </cfRule>
  </conditionalFormatting>
  <conditionalFormatting sqref="O52">
    <cfRule type="expression" dxfId="10" priority="5">
      <formula>COUNTIF(C:C,O52)&gt;1</formula>
    </cfRule>
  </conditionalFormatting>
  <conditionalFormatting sqref="O59:O65">
    <cfRule type="expression" dxfId="9" priority="6">
      <formula>COUNTIF(C:C,O59)&gt;1</formula>
    </cfRule>
  </conditionalFormatting>
  <conditionalFormatting sqref="O66:O67">
    <cfRule type="expression" dxfId="8" priority="7">
      <formula>COUNTIF(C:C,O66)&gt;1</formula>
    </cfRule>
  </conditionalFormatting>
  <conditionalFormatting sqref="O68">
    <cfRule type="expression" dxfId="7" priority="8">
      <formula>COUNTIF(C:C,O68)&gt;1</formula>
    </cfRule>
  </conditionalFormatting>
  <conditionalFormatting sqref="O70">
    <cfRule type="expression" dxfId="6" priority="9">
      <formula>COUNTIF(C:C,O70)&gt;1</formula>
    </cfRule>
  </conditionalFormatting>
  <conditionalFormatting sqref="O69">
    <cfRule type="expression" dxfId="5" priority="10">
      <formula>COUNTIF(C:C,O69)&gt;1</formula>
    </cfRule>
  </conditionalFormatting>
  <conditionalFormatting sqref="O51">
    <cfRule type="expression" dxfId="4" priority="11">
      <formula>COUNTIF(O:O,O51)&gt;1</formula>
    </cfRule>
  </conditionalFormatting>
  <conditionalFormatting sqref="O50">
    <cfRule type="expression" dxfId="3" priority="12">
      <formula>COUNTIF(O:O,O50)&gt;1</formula>
    </cfRule>
  </conditionalFormatting>
  <conditionalFormatting sqref="O71">
    <cfRule type="expression" dxfId="2" priority="13">
      <formula>COUNTIF(C:C,O71)&gt;1</formula>
    </cfRule>
  </conditionalFormatting>
  <conditionalFormatting sqref="C1:C6 C8:C10 C12:C15 C17:C19 C21:C22 C25:C27 C29:C32 C35:C37 C40:C43 C47 C49 C51 C53:C56 C59 C61 C63:C64 C66:C69 C71:C73 C107:C1012">
    <cfRule type="expression" dxfId="1" priority="14">
      <formula>COUNTIF(C:C,C1)&gt;1</formula>
    </cfRule>
  </conditionalFormatting>
  <conditionalFormatting sqref="I1:I11 I13:I22 I24:I35 I37:I40 I43:I44 I46 I48:I51 I53:I63 I66:I72 I74:I79 I81:I92 I95:I199">
    <cfRule type="cellIs" dxfId="0" priority="15" operator="greaterThan">
      <formula>32</formula>
    </cfRule>
  </conditionalFormatting>
  <printOptions gridLines="1"/>
  <pageMargins left="0.7" right="0.7" top="0.75" bottom="0.75" header="0" footer="0"/>
  <pageSetup fitToWidth="0" pageOrder="overThenDown" orientation="portrait"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X185"/>
  <sheetViews>
    <sheetView workbookViewId="0"/>
  </sheetViews>
  <sheetFormatPr baseColWidth="10" defaultColWidth="14.5" defaultRowHeight="15.75" customHeight="1"/>
  <cols>
    <col min="1" max="1" width="16.5" customWidth="1"/>
  </cols>
  <sheetData>
    <row r="1" spans="1:13" ht="15.75" customHeight="1">
      <c r="A1" s="77" t="s">
        <v>1591</v>
      </c>
      <c r="B1" s="77" t="s">
        <v>1592</v>
      </c>
    </row>
    <row r="2" spans="1:13" ht="15.75" customHeight="1">
      <c r="A2" s="77" t="s">
        <v>1593</v>
      </c>
      <c r="B2" s="77" t="s">
        <v>1594</v>
      </c>
    </row>
    <row r="3" spans="1:13" ht="15.75" customHeight="1">
      <c r="A3" s="77" t="s">
        <v>1595</v>
      </c>
      <c r="B3" s="77" t="s">
        <v>1596</v>
      </c>
    </row>
    <row r="4" spans="1:13" ht="15.75" customHeight="1">
      <c r="A4" s="77" t="s">
        <v>1597</v>
      </c>
      <c r="B4" s="77" t="s">
        <v>1598</v>
      </c>
    </row>
    <row r="5" spans="1:13" ht="15.75" customHeight="1">
      <c r="A5" s="77" t="s">
        <v>1599</v>
      </c>
      <c r="B5" s="77" t="s">
        <v>1600</v>
      </c>
    </row>
    <row r="6" spans="1:13" ht="15.75" customHeight="1">
      <c r="A6" s="77" t="s">
        <v>1601</v>
      </c>
    </row>
    <row r="7" spans="1:13" ht="15.75" customHeight="1">
      <c r="A7" s="249"/>
      <c r="B7" s="200">
        <v>1</v>
      </c>
      <c r="C7" s="200">
        <v>2</v>
      </c>
      <c r="D7" s="200">
        <v>3</v>
      </c>
      <c r="E7" s="200">
        <v>4</v>
      </c>
      <c r="F7" s="200">
        <v>5</v>
      </c>
      <c r="G7" s="200">
        <v>6</v>
      </c>
      <c r="H7" s="200">
        <v>7</v>
      </c>
      <c r="I7" s="200">
        <v>8</v>
      </c>
      <c r="J7" s="200">
        <v>9</v>
      </c>
      <c r="K7" s="200">
        <v>10</v>
      </c>
      <c r="L7" s="200">
        <v>11</v>
      </c>
      <c r="M7" s="200">
        <v>12</v>
      </c>
    </row>
    <row r="8" spans="1:13" ht="15.75" customHeight="1">
      <c r="A8" s="200" t="s">
        <v>20</v>
      </c>
      <c r="B8" s="200">
        <v>25</v>
      </c>
      <c r="C8" s="200">
        <v>129</v>
      </c>
      <c r="D8" s="200">
        <v>420</v>
      </c>
      <c r="E8" s="200">
        <v>508</v>
      </c>
      <c r="F8" s="200">
        <v>214</v>
      </c>
      <c r="G8" s="200">
        <v>59</v>
      </c>
      <c r="H8" s="200">
        <v>373</v>
      </c>
      <c r="I8" s="200">
        <v>201</v>
      </c>
      <c r="J8" s="200">
        <v>344</v>
      </c>
      <c r="K8" s="200">
        <v>497</v>
      </c>
      <c r="L8" s="200">
        <v>41</v>
      </c>
      <c r="M8" s="200">
        <v>635</v>
      </c>
    </row>
    <row r="9" spans="1:13" ht="15.75" customHeight="1">
      <c r="A9" s="200" t="s">
        <v>17</v>
      </c>
      <c r="B9" s="200">
        <v>21</v>
      </c>
      <c r="C9" s="200">
        <v>569</v>
      </c>
      <c r="D9" s="200">
        <v>630</v>
      </c>
      <c r="E9" s="200">
        <v>452</v>
      </c>
      <c r="F9" s="200">
        <v>322</v>
      </c>
      <c r="G9" s="200">
        <v>381</v>
      </c>
      <c r="H9" s="200">
        <v>557</v>
      </c>
      <c r="I9" s="200">
        <v>143</v>
      </c>
      <c r="J9" s="200">
        <v>547</v>
      </c>
      <c r="K9" s="200">
        <v>485</v>
      </c>
      <c r="L9" s="200">
        <v>444</v>
      </c>
      <c r="M9" s="200">
        <v>540</v>
      </c>
    </row>
    <row r="10" spans="1:13" ht="15.75" customHeight="1">
      <c r="A10" s="200" t="s">
        <v>1069</v>
      </c>
      <c r="B10" s="200">
        <v>189</v>
      </c>
      <c r="C10" s="200">
        <v>608</v>
      </c>
      <c r="D10" s="200">
        <v>672</v>
      </c>
      <c r="E10" s="200">
        <v>362</v>
      </c>
      <c r="F10" s="200">
        <v>519</v>
      </c>
      <c r="G10" s="200">
        <v>396</v>
      </c>
      <c r="H10" s="200">
        <v>234</v>
      </c>
      <c r="I10" s="200">
        <v>292</v>
      </c>
      <c r="J10" s="200">
        <v>38</v>
      </c>
      <c r="K10" s="200">
        <v>406</v>
      </c>
      <c r="L10" s="200">
        <v>548</v>
      </c>
      <c r="M10" s="200">
        <v>395</v>
      </c>
    </row>
    <row r="11" spans="1:13" ht="15.75" customHeight="1">
      <c r="A11" s="200" t="s">
        <v>560</v>
      </c>
      <c r="B11" s="200">
        <v>87</v>
      </c>
      <c r="C11" s="200">
        <v>285</v>
      </c>
      <c r="D11" s="200">
        <v>581</v>
      </c>
      <c r="E11" s="200">
        <v>63</v>
      </c>
      <c r="F11" s="200">
        <v>441</v>
      </c>
      <c r="G11" s="200">
        <v>130</v>
      </c>
      <c r="H11" s="200">
        <v>126</v>
      </c>
      <c r="I11" s="200" t="s">
        <v>1602</v>
      </c>
      <c r="J11" s="200">
        <v>114</v>
      </c>
      <c r="K11" s="200">
        <v>643</v>
      </c>
      <c r="L11" s="200">
        <v>623</v>
      </c>
      <c r="M11" s="200">
        <v>397</v>
      </c>
    </row>
    <row r="12" spans="1:13" ht="15.75" customHeight="1">
      <c r="A12" s="200" t="s">
        <v>82</v>
      </c>
      <c r="B12" s="200">
        <v>213</v>
      </c>
      <c r="C12" s="200">
        <v>342</v>
      </c>
      <c r="D12" s="200" t="s">
        <v>1603</v>
      </c>
      <c r="E12" s="200">
        <v>614</v>
      </c>
      <c r="F12" s="200">
        <v>127</v>
      </c>
      <c r="G12" s="200">
        <v>249</v>
      </c>
      <c r="H12" s="200">
        <v>343</v>
      </c>
      <c r="I12" s="200">
        <v>550</v>
      </c>
      <c r="J12" s="200">
        <v>410</v>
      </c>
      <c r="K12" s="200">
        <v>318</v>
      </c>
      <c r="L12" s="200">
        <v>524</v>
      </c>
      <c r="M12" s="200">
        <v>153</v>
      </c>
    </row>
    <row r="13" spans="1:13" ht="15.75" customHeight="1">
      <c r="A13" s="200" t="s">
        <v>1072</v>
      </c>
      <c r="B13" s="200">
        <v>364</v>
      </c>
      <c r="C13" s="200">
        <v>638</v>
      </c>
      <c r="D13" s="200">
        <v>290</v>
      </c>
      <c r="E13" s="200">
        <v>338</v>
      </c>
      <c r="F13" s="200">
        <v>465</v>
      </c>
      <c r="G13" s="200">
        <v>408</v>
      </c>
      <c r="H13" s="200">
        <v>211</v>
      </c>
      <c r="I13" s="200">
        <v>563</v>
      </c>
      <c r="J13" s="200">
        <v>204</v>
      </c>
      <c r="K13" s="200">
        <v>649</v>
      </c>
      <c r="L13" s="200">
        <v>173</v>
      </c>
      <c r="M13" s="200">
        <v>7</v>
      </c>
    </row>
    <row r="14" spans="1:13" ht="15.75" customHeight="1">
      <c r="A14" s="200" t="s">
        <v>1074</v>
      </c>
      <c r="B14" s="200">
        <v>289</v>
      </c>
      <c r="C14" s="200">
        <v>578</v>
      </c>
      <c r="D14" s="200">
        <v>284</v>
      </c>
      <c r="E14" s="200">
        <v>624</v>
      </c>
      <c r="F14" s="200">
        <v>585</v>
      </c>
      <c r="G14" s="200">
        <v>628</v>
      </c>
      <c r="H14" s="200">
        <v>682</v>
      </c>
      <c r="I14" s="200">
        <v>98</v>
      </c>
      <c r="J14" s="200">
        <v>469</v>
      </c>
      <c r="K14" s="200">
        <v>593</v>
      </c>
      <c r="L14" s="200">
        <v>490</v>
      </c>
      <c r="M14" s="200">
        <v>53</v>
      </c>
    </row>
    <row r="15" spans="1:13" ht="15.75" customHeight="1">
      <c r="A15" s="200" t="s">
        <v>1076</v>
      </c>
      <c r="B15" s="200">
        <v>139</v>
      </c>
      <c r="C15" s="200">
        <v>254</v>
      </c>
      <c r="D15" s="200">
        <v>4</v>
      </c>
      <c r="E15" s="200">
        <v>418</v>
      </c>
      <c r="F15" s="200">
        <v>157</v>
      </c>
      <c r="G15" s="200">
        <v>308</v>
      </c>
      <c r="H15" s="200">
        <v>363</v>
      </c>
      <c r="I15" s="200">
        <v>261</v>
      </c>
      <c r="J15" s="200">
        <v>439</v>
      </c>
      <c r="K15" s="200">
        <v>339</v>
      </c>
      <c r="L15" s="200" t="s">
        <v>1604</v>
      </c>
      <c r="M15" s="200">
        <v>432</v>
      </c>
    </row>
    <row r="18" spans="1:24" ht="15.75" customHeight="1">
      <c r="A18" s="77" t="s">
        <v>1591</v>
      </c>
      <c r="B18" s="250">
        <v>44256</v>
      </c>
    </row>
    <row r="19" spans="1:24" ht="15.75" customHeight="1">
      <c r="A19" s="77" t="s">
        <v>1593</v>
      </c>
      <c r="B19" s="77" t="s">
        <v>651</v>
      </c>
    </row>
    <row r="20" spans="1:24" ht="15.75" customHeight="1">
      <c r="A20" s="77" t="s">
        <v>1595</v>
      </c>
      <c r="B20" s="77" t="s">
        <v>1605</v>
      </c>
    </row>
    <row r="21" spans="1:24" ht="15.75" customHeight="1">
      <c r="A21" s="77" t="s">
        <v>1597</v>
      </c>
      <c r="B21" s="77" t="s">
        <v>1606</v>
      </c>
    </row>
    <row r="22" spans="1:24" ht="15.75" customHeight="1">
      <c r="A22" s="77" t="s">
        <v>1599</v>
      </c>
      <c r="B22" s="77" t="s">
        <v>1607</v>
      </c>
    </row>
    <row r="23" spans="1:24" ht="15.75" customHeight="1">
      <c r="A23" s="77" t="s">
        <v>1601</v>
      </c>
      <c r="B23" s="77" t="s">
        <v>1608</v>
      </c>
      <c r="M23" s="77" t="s">
        <v>1609</v>
      </c>
    </row>
    <row r="24" spans="1:24" ht="15.75" customHeight="1">
      <c r="A24" s="249"/>
      <c r="B24" s="200">
        <v>1</v>
      </c>
      <c r="C24" s="200">
        <v>2</v>
      </c>
      <c r="D24" s="200">
        <v>3</v>
      </c>
      <c r="E24" s="200">
        <v>4</v>
      </c>
      <c r="F24" s="200">
        <v>5</v>
      </c>
      <c r="G24" s="200">
        <v>6</v>
      </c>
      <c r="H24" s="200">
        <v>7</v>
      </c>
      <c r="I24" s="200">
        <v>8</v>
      </c>
      <c r="J24" s="200">
        <v>9</v>
      </c>
      <c r="K24" s="200">
        <v>10</v>
      </c>
      <c r="L24" s="200">
        <v>11</v>
      </c>
      <c r="M24" s="200">
        <v>12</v>
      </c>
    </row>
    <row r="25" spans="1:24" ht="15.75" customHeight="1">
      <c r="A25" s="200" t="s">
        <v>20</v>
      </c>
      <c r="B25" s="199" t="s">
        <v>648</v>
      </c>
      <c r="C25" s="199" t="s">
        <v>664</v>
      </c>
      <c r="D25" s="199" t="s">
        <v>734</v>
      </c>
      <c r="E25" s="251">
        <v>74288606</v>
      </c>
      <c r="F25" s="251">
        <v>74431453</v>
      </c>
      <c r="G25" s="251">
        <v>74434714</v>
      </c>
      <c r="H25" s="251">
        <v>74315622</v>
      </c>
      <c r="I25" s="252">
        <v>74369360</v>
      </c>
      <c r="J25" s="253" t="s">
        <v>741</v>
      </c>
      <c r="K25" s="199" t="s">
        <v>749</v>
      </c>
      <c r="L25" s="199" t="s">
        <v>758</v>
      </c>
      <c r="M25" s="254" t="s">
        <v>652</v>
      </c>
      <c r="N25" s="76"/>
      <c r="O25" s="76"/>
      <c r="P25" s="76"/>
      <c r="Q25" s="75"/>
      <c r="R25" s="75"/>
      <c r="S25" s="75"/>
      <c r="T25" s="75"/>
      <c r="U25" s="75"/>
      <c r="V25" s="86"/>
      <c r="W25" s="86"/>
      <c r="X25" s="255"/>
    </row>
    <row r="26" spans="1:24" ht="15.75" customHeight="1">
      <c r="A26" s="200" t="s">
        <v>17</v>
      </c>
      <c r="B26" s="199" t="s">
        <v>650</v>
      </c>
      <c r="C26" s="199" t="s">
        <v>665</v>
      </c>
      <c r="D26" s="197" t="s">
        <v>667</v>
      </c>
      <c r="E26" s="251">
        <v>74287708</v>
      </c>
      <c r="F26" s="251">
        <v>74429310</v>
      </c>
      <c r="G26" s="251">
        <v>74436410</v>
      </c>
      <c r="H26" s="251">
        <v>74303513</v>
      </c>
      <c r="I26" s="252">
        <v>74342906</v>
      </c>
      <c r="J26" s="199" t="s">
        <v>742</v>
      </c>
      <c r="K26" s="199" t="s">
        <v>750</v>
      </c>
      <c r="L26" s="199" t="s">
        <v>759</v>
      </c>
      <c r="M26" s="256">
        <v>74429926</v>
      </c>
      <c r="N26" s="76"/>
      <c r="O26" s="76"/>
      <c r="P26" s="190"/>
      <c r="Q26" s="75"/>
      <c r="R26" s="75"/>
      <c r="S26" s="75"/>
      <c r="T26" s="75"/>
      <c r="U26" s="75"/>
      <c r="V26" s="86"/>
      <c r="W26" s="86"/>
      <c r="X26" s="255"/>
    </row>
    <row r="27" spans="1:24" ht="15.75" customHeight="1">
      <c r="A27" s="200" t="s">
        <v>1069</v>
      </c>
      <c r="B27" s="199" t="s">
        <v>655</v>
      </c>
      <c r="C27" s="199" t="s">
        <v>666</v>
      </c>
      <c r="D27" s="251">
        <v>74238287</v>
      </c>
      <c r="E27" s="251">
        <v>74366390</v>
      </c>
      <c r="F27" s="251">
        <v>74429947</v>
      </c>
      <c r="G27" s="251">
        <v>74287284</v>
      </c>
      <c r="H27" s="251">
        <v>74313299</v>
      </c>
      <c r="I27" s="252">
        <v>74421441</v>
      </c>
      <c r="J27" s="199" t="s">
        <v>743</v>
      </c>
      <c r="K27" s="199" t="s">
        <v>751</v>
      </c>
      <c r="L27" s="199" t="s">
        <v>760</v>
      </c>
      <c r="M27" s="256">
        <v>73967269</v>
      </c>
      <c r="N27" s="76"/>
      <c r="O27" s="76"/>
      <c r="P27" s="75"/>
      <c r="Q27" s="75"/>
      <c r="R27" s="75"/>
      <c r="S27" s="75"/>
      <c r="T27" s="75"/>
      <c r="U27" s="75"/>
      <c r="V27" s="86"/>
      <c r="W27" s="86"/>
      <c r="X27" s="255"/>
    </row>
    <row r="28" spans="1:24" ht="15.75" customHeight="1">
      <c r="A28" s="200" t="s">
        <v>560</v>
      </c>
      <c r="B28" s="199" t="s">
        <v>656</v>
      </c>
      <c r="C28" s="199" t="s">
        <v>729</v>
      </c>
      <c r="D28" s="251">
        <v>74313058</v>
      </c>
      <c r="E28" s="251">
        <v>74400808</v>
      </c>
      <c r="F28" s="251">
        <v>74388454</v>
      </c>
      <c r="G28" s="251">
        <v>74320575</v>
      </c>
      <c r="H28" s="252">
        <v>74299351</v>
      </c>
      <c r="I28" s="252">
        <v>74438724</v>
      </c>
      <c r="J28" s="199" t="s">
        <v>744</v>
      </c>
      <c r="K28" s="199" t="s">
        <v>752</v>
      </c>
      <c r="L28" s="199" t="s">
        <v>761</v>
      </c>
      <c r="M28" s="256" t="s">
        <v>737</v>
      </c>
      <c r="N28" s="76"/>
      <c r="O28" s="76"/>
      <c r="P28" s="75"/>
      <c r="Q28" s="75"/>
      <c r="R28" s="75"/>
      <c r="S28" s="75"/>
      <c r="T28" s="75"/>
      <c r="U28" s="75"/>
      <c r="V28" s="86"/>
      <c r="W28" s="86"/>
      <c r="X28" s="255"/>
    </row>
    <row r="29" spans="1:24" ht="15.75" customHeight="1">
      <c r="A29" s="200" t="s">
        <v>82</v>
      </c>
      <c r="B29" s="199" t="s">
        <v>657</v>
      </c>
      <c r="C29" s="199" t="s">
        <v>730</v>
      </c>
      <c r="D29" s="251">
        <v>74305075</v>
      </c>
      <c r="E29" s="251">
        <v>74407018</v>
      </c>
      <c r="F29" s="251">
        <v>74400800</v>
      </c>
      <c r="G29" s="251">
        <v>74316357</v>
      </c>
      <c r="H29" s="251">
        <v>74300225</v>
      </c>
      <c r="I29" s="252">
        <v>74411843</v>
      </c>
      <c r="J29" s="199" t="s">
        <v>745</v>
      </c>
      <c r="K29" s="199" t="s">
        <v>753</v>
      </c>
      <c r="L29" s="199" t="s">
        <v>762</v>
      </c>
      <c r="M29" s="257" t="s">
        <v>754</v>
      </c>
      <c r="N29" s="76"/>
      <c r="O29" s="76"/>
      <c r="P29" s="75"/>
      <c r="Q29" s="75"/>
      <c r="R29" s="75"/>
      <c r="S29" s="75"/>
      <c r="T29" s="75"/>
      <c r="U29" s="75"/>
      <c r="V29" s="86"/>
      <c r="W29" s="258"/>
      <c r="X29" s="255"/>
    </row>
    <row r="30" spans="1:24" ht="15.75" customHeight="1">
      <c r="A30" s="200" t="s">
        <v>1072</v>
      </c>
      <c r="B30" s="199" t="s">
        <v>658</v>
      </c>
      <c r="C30" s="199" t="s">
        <v>731</v>
      </c>
      <c r="D30" s="251">
        <v>74303309</v>
      </c>
      <c r="E30" s="251">
        <v>743831111</v>
      </c>
      <c r="F30" s="251">
        <v>74439542</v>
      </c>
      <c r="G30" s="251">
        <v>74315613</v>
      </c>
      <c r="H30" s="251">
        <v>74349412</v>
      </c>
      <c r="I30" s="253" t="s">
        <v>736</v>
      </c>
      <c r="J30" s="199" t="s">
        <v>746</v>
      </c>
      <c r="K30" s="199" t="s">
        <v>755</v>
      </c>
      <c r="L30" s="199" t="s">
        <v>763</v>
      </c>
      <c r="M30" s="257" t="s">
        <v>766</v>
      </c>
      <c r="N30" s="76"/>
      <c r="O30" s="76"/>
      <c r="P30" s="75"/>
      <c r="Q30" s="75"/>
      <c r="R30" s="75"/>
      <c r="S30" s="75"/>
      <c r="T30" s="75"/>
      <c r="U30" s="86"/>
      <c r="V30" s="86"/>
      <c r="W30" s="255"/>
      <c r="X30" s="255"/>
    </row>
    <row r="31" spans="1:24" ht="15.75" customHeight="1">
      <c r="A31" s="200" t="s">
        <v>1074</v>
      </c>
      <c r="B31" s="199" t="s">
        <v>660</v>
      </c>
      <c r="C31" s="199" t="s">
        <v>732</v>
      </c>
      <c r="D31" s="251">
        <v>74339663</v>
      </c>
      <c r="E31" s="251">
        <v>74403228</v>
      </c>
      <c r="F31" s="251">
        <v>74438297</v>
      </c>
      <c r="G31" s="251">
        <v>74314297</v>
      </c>
      <c r="H31" s="251">
        <v>74350200</v>
      </c>
      <c r="I31" s="253" t="s">
        <v>739</v>
      </c>
      <c r="J31" s="199" t="s">
        <v>747</v>
      </c>
      <c r="K31" s="199" t="s">
        <v>756</v>
      </c>
      <c r="L31" s="199" t="s">
        <v>764</v>
      </c>
      <c r="M31" s="200" t="s">
        <v>1603</v>
      </c>
      <c r="N31" s="76"/>
      <c r="O31" s="76"/>
      <c r="P31" s="75"/>
      <c r="Q31" s="75"/>
      <c r="R31" s="75"/>
      <c r="S31" s="75"/>
      <c r="T31" s="75"/>
      <c r="U31" s="86"/>
      <c r="V31" s="86"/>
      <c r="W31" s="255"/>
      <c r="X31" s="259"/>
    </row>
    <row r="32" spans="1:24" ht="15.75" customHeight="1">
      <c r="A32" s="200" t="s">
        <v>1076</v>
      </c>
      <c r="B32" s="199" t="s">
        <v>661</v>
      </c>
      <c r="C32" s="199" t="s">
        <v>733</v>
      </c>
      <c r="D32" s="251">
        <v>74338490</v>
      </c>
      <c r="E32" s="251">
        <v>74431466</v>
      </c>
      <c r="F32" s="251">
        <v>74436456</v>
      </c>
      <c r="G32" s="251">
        <v>74317308</v>
      </c>
      <c r="H32" s="251">
        <v>74385099</v>
      </c>
      <c r="I32" s="253" t="s">
        <v>740</v>
      </c>
      <c r="J32" s="199" t="s">
        <v>748</v>
      </c>
      <c r="K32" s="199" t="s">
        <v>757</v>
      </c>
      <c r="L32" s="199" t="s">
        <v>767</v>
      </c>
      <c r="M32" s="200" t="s">
        <v>1602</v>
      </c>
      <c r="N32" s="76"/>
      <c r="O32" s="76"/>
      <c r="P32" s="75"/>
      <c r="Q32" s="75"/>
      <c r="R32" s="75"/>
      <c r="S32" s="75"/>
      <c r="T32" s="75"/>
      <c r="U32" s="86"/>
      <c r="V32" s="86"/>
      <c r="W32" s="260"/>
      <c r="X32" s="77"/>
    </row>
    <row r="35" spans="1:13" ht="15.75" customHeight="1">
      <c r="A35" s="77" t="s">
        <v>1591</v>
      </c>
      <c r="B35" s="261">
        <v>44259</v>
      </c>
    </row>
    <row r="36" spans="1:13" ht="15.75" customHeight="1">
      <c r="A36" s="77" t="s">
        <v>1593</v>
      </c>
      <c r="B36" s="77" t="s">
        <v>735</v>
      </c>
    </row>
    <row r="37" spans="1:13" ht="15.75" customHeight="1">
      <c r="A37" s="77" t="s">
        <v>1595</v>
      </c>
      <c r="B37" s="77">
        <v>4</v>
      </c>
    </row>
    <row r="38" spans="1:13" ht="15.75" customHeight="1">
      <c r="A38" s="77" t="s">
        <v>1597</v>
      </c>
      <c r="B38" s="77" t="s">
        <v>1610</v>
      </c>
    </row>
    <row r="39" spans="1:13" ht="15.75" customHeight="1">
      <c r="A39" s="77" t="s">
        <v>1599</v>
      </c>
      <c r="B39" s="77" t="s">
        <v>1611</v>
      </c>
    </row>
    <row r="40" spans="1:13" ht="15.75" customHeight="1">
      <c r="A40" s="77" t="s">
        <v>1601</v>
      </c>
      <c r="B40" s="77" t="s">
        <v>1612</v>
      </c>
    </row>
    <row r="41" spans="1:13" ht="15.75" customHeight="1">
      <c r="A41" s="249"/>
      <c r="B41" s="200">
        <v>1</v>
      </c>
      <c r="C41" s="200">
        <v>2</v>
      </c>
      <c r="D41" s="200">
        <v>3</v>
      </c>
      <c r="E41" s="200">
        <v>4</v>
      </c>
      <c r="F41" s="200">
        <v>5</v>
      </c>
      <c r="G41" s="200">
        <v>6</v>
      </c>
      <c r="H41" s="200">
        <v>7</v>
      </c>
      <c r="I41" s="200">
        <v>8</v>
      </c>
      <c r="J41" s="200">
        <v>9</v>
      </c>
      <c r="K41" s="200">
        <v>10</v>
      </c>
      <c r="L41" s="200">
        <v>11</v>
      </c>
      <c r="M41" s="200">
        <v>12</v>
      </c>
    </row>
    <row r="42" spans="1:13" ht="15.75" customHeight="1">
      <c r="A42" s="200" t="s">
        <v>20</v>
      </c>
      <c r="B42" s="56">
        <v>74457028</v>
      </c>
      <c r="C42" s="56" t="s">
        <v>778</v>
      </c>
      <c r="D42" s="56" t="s">
        <v>788</v>
      </c>
      <c r="E42" s="56">
        <v>74458498</v>
      </c>
      <c r="F42" s="56">
        <v>74510621</v>
      </c>
      <c r="G42" s="56">
        <v>74576710</v>
      </c>
      <c r="H42" s="56">
        <v>74604664</v>
      </c>
      <c r="I42" s="56">
        <v>74494989</v>
      </c>
      <c r="J42" s="56">
        <v>74578940</v>
      </c>
      <c r="K42" s="56" t="s">
        <v>781</v>
      </c>
      <c r="L42" s="56">
        <v>74506965</v>
      </c>
      <c r="M42" s="175">
        <v>74601920</v>
      </c>
    </row>
    <row r="43" spans="1:13" ht="15.75" customHeight="1">
      <c r="A43" s="200" t="s">
        <v>17</v>
      </c>
      <c r="B43" s="56" t="s">
        <v>768</v>
      </c>
      <c r="C43" s="56" t="s">
        <v>779</v>
      </c>
      <c r="D43" s="56" t="s">
        <v>789</v>
      </c>
      <c r="E43" s="56">
        <v>74463681</v>
      </c>
      <c r="F43" s="56">
        <v>74513209</v>
      </c>
      <c r="G43" s="56">
        <v>74575753</v>
      </c>
      <c r="H43" s="56">
        <v>74602720</v>
      </c>
      <c r="I43" s="56">
        <v>74538837</v>
      </c>
      <c r="J43" s="178" t="s">
        <v>808</v>
      </c>
      <c r="K43" s="56" t="s">
        <v>791</v>
      </c>
      <c r="L43" s="56">
        <v>74531268</v>
      </c>
      <c r="M43" s="56">
        <v>74551518</v>
      </c>
    </row>
    <row r="44" spans="1:13" ht="15.75" customHeight="1">
      <c r="A44" s="200" t="s">
        <v>1069</v>
      </c>
      <c r="B44" s="56" t="s">
        <v>769</v>
      </c>
      <c r="C44" s="56" t="s">
        <v>780</v>
      </c>
      <c r="D44" s="56" t="s">
        <v>790</v>
      </c>
      <c r="E44" s="56">
        <v>74454015</v>
      </c>
      <c r="F44" s="56">
        <v>74495178</v>
      </c>
      <c r="G44" s="56">
        <v>74608907</v>
      </c>
      <c r="H44" s="56">
        <v>74604636</v>
      </c>
      <c r="I44" s="56">
        <v>74552717</v>
      </c>
      <c r="J44" s="178" t="s">
        <v>809</v>
      </c>
      <c r="K44" s="56" t="s">
        <v>792</v>
      </c>
      <c r="L44" s="56">
        <v>74530681</v>
      </c>
      <c r="M44" s="56">
        <v>74479181</v>
      </c>
    </row>
    <row r="45" spans="1:13" ht="15.75" customHeight="1">
      <c r="A45" s="200" t="s">
        <v>560</v>
      </c>
      <c r="B45" s="56" t="s">
        <v>770</v>
      </c>
      <c r="C45" s="56" t="s">
        <v>782</v>
      </c>
      <c r="D45" s="56" t="s">
        <v>793</v>
      </c>
      <c r="E45" s="56">
        <v>74459681</v>
      </c>
      <c r="F45" s="56">
        <v>74530580</v>
      </c>
      <c r="G45" s="56">
        <v>74601459</v>
      </c>
      <c r="H45" s="56">
        <v>74595813</v>
      </c>
      <c r="I45" s="56">
        <v>74614660</v>
      </c>
      <c r="J45" s="178" t="s">
        <v>810</v>
      </c>
      <c r="K45" s="56">
        <v>74453211</v>
      </c>
      <c r="L45" s="56">
        <v>74530485</v>
      </c>
      <c r="M45" s="56">
        <v>74606118</v>
      </c>
    </row>
    <row r="46" spans="1:13" ht="15.75" customHeight="1">
      <c r="A46" s="200" t="s">
        <v>82</v>
      </c>
      <c r="B46" s="56" t="s">
        <v>772</v>
      </c>
      <c r="C46" s="56" t="s">
        <v>783</v>
      </c>
      <c r="D46" s="56" t="s">
        <v>794</v>
      </c>
      <c r="E46" s="56">
        <v>74479795</v>
      </c>
      <c r="F46" s="56">
        <v>74537155</v>
      </c>
      <c r="G46" s="56">
        <v>74597994</v>
      </c>
      <c r="H46" s="56">
        <v>77491177</v>
      </c>
      <c r="I46" s="56">
        <v>74599871</v>
      </c>
      <c r="J46" s="178" t="s">
        <v>812</v>
      </c>
      <c r="K46" s="56">
        <v>74476142</v>
      </c>
      <c r="L46" s="56">
        <v>74578937</v>
      </c>
      <c r="M46" s="56">
        <v>74630548</v>
      </c>
    </row>
    <row r="47" spans="1:13" ht="15.75" customHeight="1">
      <c r="A47" s="200" t="s">
        <v>1072</v>
      </c>
      <c r="B47" s="56" t="s">
        <v>775</v>
      </c>
      <c r="C47" s="56" t="s">
        <v>784</v>
      </c>
      <c r="D47" s="56" t="s">
        <v>795</v>
      </c>
      <c r="E47" s="56">
        <v>74479816</v>
      </c>
      <c r="F47" s="56">
        <v>74533919</v>
      </c>
      <c r="G47" s="56">
        <v>74597390</v>
      </c>
      <c r="H47" s="56">
        <v>74487681</v>
      </c>
      <c r="I47" s="56">
        <v>74544791</v>
      </c>
      <c r="J47" s="56" t="s">
        <v>815</v>
      </c>
      <c r="K47" s="56">
        <v>74499544</v>
      </c>
      <c r="L47" s="56">
        <v>74603474</v>
      </c>
      <c r="M47" s="178" t="s">
        <v>813</v>
      </c>
    </row>
    <row r="48" spans="1:13" ht="15.75" customHeight="1">
      <c r="A48" s="200" t="s">
        <v>1074</v>
      </c>
      <c r="B48" s="56" t="s">
        <v>776</v>
      </c>
      <c r="C48" s="56" t="s">
        <v>785</v>
      </c>
      <c r="D48" s="56" t="s">
        <v>796</v>
      </c>
      <c r="E48" s="56">
        <v>74479820</v>
      </c>
      <c r="F48" s="56">
        <v>74548959</v>
      </c>
      <c r="G48" s="56">
        <v>74597395</v>
      </c>
      <c r="H48" s="56">
        <v>74482896</v>
      </c>
      <c r="I48" s="56">
        <v>74529724</v>
      </c>
      <c r="J48" s="56" t="s">
        <v>773</v>
      </c>
      <c r="K48" s="56">
        <v>74504202</v>
      </c>
      <c r="L48" s="56">
        <v>74598426</v>
      </c>
      <c r="M48" s="120" t="s">
        <v>1613</v>
      </c>
    </row>
    <row r="49" spans="1:13" ht="15.75" customHeight="1">
      <c r="A49" s="200" t="s">
        <v>1076</v>
      </c>
      <c r="B49" s="56" t="s">
        <v>777</v>
      </c>
      <c r="C49" s="56" t="s">
        <v>786</v>
      </c>
      <c r="D49" s="56">
        <v>74457651</v>
      </c>
      <c r="E49" s="56">
        <v>74515009</v>
      </c>
      <c r="F49" s="56">
        <v>74548955</v>
      </c>
      <c r="G49" s="56">
        <v>74597369</v>
      </c>
      <c r="H49" s="56">
        <v>74508432</v>
      </c>
      <c r="I49" s="56">
        <v>74572796</v>
      </c>
      <c r="J49" s="56" t="s">
        <v>774</v>
      </c>
      <c r="K49" s="56">
        <v>74477941</v>
      </c>
      <c r="L49" s="56">
        <v>74596859</v>
      </c>
      <c r="M49" s="120" t="s">
        <v>1614</v>
      </c>
    </row>
    <row r="52" spans="1:13" ht="15.75" customHeight="1">
      <c r="A52" s="77" t="s">
        <v>1591</v>
      </c>
      <c r="B52" s="262">
        <v>44264</v>
      </c>
    </row>
    <row r="53" spans="1:13" ht="15.75" customHeight="1">
      <c r="A53" s="77" t="s">
        <v>1593</v>
      </c>
      <c r="B53" s="77" t="s">
        <v>154</v>
      </c>
    </row>
    <row r="54" spans="1:13" ht="15.75" customHeight="1">
      <c r="A54" s="77" t="s">
        <v>1595</v>
      </c>
      <c r="B54" s="77">
        <v>1</v>
      </c>
    </row>
    <row r="55" spans="1:13" ht="15.75" customHeight="1">
      <c r="A55" s="77" t="s">
        <v>1597</v>
      </c>
      <c r="B55" s="77" t="s">
        <v>1615</v>
      </c>
    </row>
    <row r="56" spans="1:13" ht="15.75" customHeight="1">
      <c r="A56" s="77" t="s">
        <v>1599</v>
      </c>
      <c r="B56" s="77" t="s">
        <v>1616</v>
      </c>
    </row>
    <row r="57" spans="1:13" ht="15.75" customHeight="1">
      <c r="A57" s="77" t="s">
        <v>1601</v>
      </c>
      <c r="B57" s="77" t="s">
        <v>1617</v>
      </c>
      <c r="J57" s="77" t="s">
        <v>1618</v>
      </c>
      <c r="M57" s="77" t="s">
        <v>1619</v>
      </c>
    </row>
    <row r="58" spans="1:13" ht="15.75" customHeight="1">
      <c r="A58" s="249"/>
      <c r="B58" s="200">
        <v>1</v>
      </c>
      <c r="C58" s="200">
        <v>2</v>
      </c>
      <c r="D58" s="200">
        <v>3</v>
      </c>
      <c r="E58" s="200">
        <v>4</v>
      </c>
      <c r="F58" s="200">
        <v>5</v>
      </c>
      <c r="G58" s="200">
        <v>6</v>
      </c>
      <c r="H58" s="200">
        <v>7</v>
      </c>
      <c r="I58" s="200">
        <v>8</v>
      </c>
      <c r="J58" s="200">
        <v>9</v>
      </c>
      <c r="K58" s="200">
        <v>10</v>
      </c>
      <c r="L58" s="200">
        <v>11</v>
      </c>
      <c r="M58" s="200">
        <v>12</v>
      </c>
    </row>
    <row r="59" spans="1:13" ht="15.75" customHeight="1">
      <c r="A59" s="200" t="s">
        <v>20</v>
      </c>
      <c r="B59" s="253" t="s">
        <v>797</v>
      </c>
      <c r="C59" s="253" t="s">
        <v>920</v>
      </c>
      <c r="D59" s="253" t="s">
        <v>835</v>
      </c>
      <c r="E59" s="253" t="s">
        <v>860</v>
      </c>
      <c r="F59" s="253" t="s">
        <v>872</v>
      </c>
      <c r="G59" s="253" t="s">
        <v>880</v>
      </c>
      <c r="H59" s="253" t="s">
        <v>888</v>
      </c>
      <c r="I59" s="253" t="s">
        <v>901</v>
      </c>
      <c r="J59" s="253" t="s">
        <v>153</v>
      </c>
      <c r="K59" s="253" t="s">
        <v>402</v>
      </c>
      <c r="L59" s="253" t="s">
        <v>843</v>
      </c>
      <c r="M59" s="253" t="s">
        <v>802</v>
      </c>
    </row>
    <row r="60" spans="1:13" ht="15.75" customHeight="1">
      <c r="A60" s="200" t="s">
        <v>17</v>
      </c>
      <c r="B60" s="253" t="s">
        <v>798</v>
      </c>
      <c r="C60" s="253" t="s">
        <v>921</v>
      </c>
      <c r="D60" s="253" t="s">
        <v>839</v>
      </c>
      <c r="E60" s="253" t="s">
        <v>861</v>
      </c>
      <c r="F60" s="253" t="s">
        <v>873</v>
      </c>
      <c r="G60" s="253" t="s">
        <v>881</v>
      </c>
      <c r="H60" s="253" t="s">
        <v>889</v>
      </c>
      <c r="I60" s="253" t="s">
        <v>902</v>
      </c>
      <c r="J60" s="253" t="s">
        <v>203</v>
      </c>
      <c r="K60" s="263" t="s">
        <v>523</v>
      </c>
      <c r="L60" s="253" t="s">
        <v>845</v>
      </c>
      <c r="M60" s="200" t="s">
        <v>923</v>
      </c>
    </row>
    <row r="61" spans="1:13" ht="15.75" customHeight="1">
      <c r="A61" s="200" t="s">
        <v>1069</v>
      </c>
      <c r="B61" s="253" t="s">
        <v>799</v>
      </c>
      <c r="C61" s="253" t="s">
        <v>922</v>
      </c>
      <c r="D61" s="253" t="s">
        <v>840</v>
      </c>
      <c r="E61" s="253" t="s">
        <v>867</v>
      </c>
      <c r="F61" s="253" t="s">
        <v>874</v>
      </c>
      <c r="G61" s="253" t="s">
        <v>882</v>
      </c>
      <c r="H61" s="253" t="s">
        <v>890</v>
      </c>
      <c r="I61" s="253" t="s">
        <v>904</v>
      </c>
      <c r="J61" s="253" t="s">
        <v>208</v>
      </c>
      <c r="K61" s="263" t="s">
        <v>558</v>
      </c>
      <c r="L61" s="253" t="s">
        <v>849</v>
      </c>
      <c r="M61" s="200" t="s">
        <v>924</v>
      </c>
    </row>
    <row r="62" spans="1:13" ht="15.75" customHeight="1">
      <c r="A62" s="200" t="s">
        <v>560</v>
      </c>
      <c r="B62" s="253" t="s">
        <v>800</v>
      </c>
      <c r="C62" s="253" t="s">
        <v>918</v>
      </c>
      <c r="D62" s="253" t="s">
        <v>846</v>
      </c>
      <c r="E62" s="253" t="s">
        <v>868</v>
      </c>
      <c r="F62" s="253" t="s">
        <v>875</v>
      </c>
      <c r="G62" s="253" t="s">
        <v>883</v>
      </c>
      <c r="H62" s="253" t="s">
        <v>891</v>
      </c>
      <c r="I62" s="253" t="s">
        <v>907</v>
      </c>
      <c r="J62" s="253" t="s">
        <v>249</v>
      </c>
      <c r="K62" s="263" t="s">
        <v>559</v>
      </c>
      <c r="L62" s="253" t="s">
        <v>850</v>
      </c>
      <c r="M62" s="200" t="s">
        <v>925</v>
      </c>
    </row>
    <row r="63" spans="1:13" ht="15.75" customHeight="1">
      <c r="A63" s="200" t="s">
        <v>82</v>
      </c>
      <c r="B63" s="253" t="s">
        <v>801</v>
      </c>
      <c r="C63" s="253" t="s">
        <v>816</v>
      </c>
      <c r="D63" s="253" t="s">
        <v>853</v>
      </c>
      <c r="E63" s="253" t="s">
        <v>869</v>
      </c>
      <c r="F63" s="253" t="s">
        <v>876</v>
      </c>
      <c r="G63" s="253" t="s">
        <v>884</v>
      </c>
      <c r="H63" s="253" t="s">
        <v>892</v>
      </c>
      <c r="I63" s="253" t="s">
        <v>909</v>
      </c>
      <c r="J63" s="253" t="s">
        <v>255</v>
      </c>
      <c r="K63" s="254" t="s">
        <v>912</v>
      </c>
      <c r="L63" s="253" t="s">
        <v>851</v>
      </c>
      <c r="M63" s="200" t="s">
        <v>926</v>
      </c>
    </row>
    <row r="64" spans="1:13" ht="15.75" customHeight="1">
      <c r="A64" s="200" t="s">
        <v>1072</v>
      </c>
      <c r="B64" s="253" t="s">
        <v>803</v>
      </c>
      <c r="C64" s="253" t="s">
        <v>823</v>
      </c>
      <c r="D64" s="253" t="s">
        <v>854</v>
      </c>
      <c r="E64" s="253" t="s">
        <v>870</v>
      </c>
      <c r="F64" s="253" t="s">
        <v>877</v>
      </c>
      <c r="G64" s="253" t="s">
        <v>885</v>
      </c>
      <c r="H64" s="253" t="s">
        <v>896</v>
      </c>
      <c r="I64" s="253" t="s">
        <v>915</v>
      </c>
      <c r="J64" s="253" t="s">
        <v>263</v>
      </c>
      <c r="K64" s="253" t="s">
        <v>818</v>
      </c>
      <c r="L64" s="253" t="s">
        <v>863</v>
      </c>
      <c r="M64" s="200" t="s">
        <v>927</v>
      </c>
    </row>
    <row r="65" spans="1:13" ht="15.75" customHeight="1">
      <c r="A65" s="200" t="s">
        <v>1074</v>
      </c>
      <c r="B65" s="253" t="s">
        <v>805</v>
      </c>
      <c r="C65" s="253" t="s">
        <v>828</v>
      </c>
      <c r="D65" s="253" t="s">
        <v>855</v>
      </c>
      <c r="E65" s="253" t="s">
        <v>871</v>
      </c>
      <c r="F65" s="253" t="s">
        <v>878</v>
      </c>
      <c r="G65" s="253" t="s">
        <v>886</v>
      </c>
      <c r="H65" s="253" t="s">
        <v>897</v>
      </c>
      <c r="I65" s="264" t="s">
        <v>1620</v>
      </c>
      <c r="J65" s="253" t="s">
        <v>288</v>
      </c>
      <c r="K65" s="253" t="s">
        <v>819</v>
      </c>
      <c r="L65" s="253" t="s">
        <v>893</v>
      </c>
      <c r="M65" s="200"/>
    </row>
    <row r="66" spans="1:13" ht="15.75" customHeight="1">
      <c r="A66" s="200" t="s">
        <v>1076</v>
      </c>
      <c r="B66" s="253" t="s">
        <v>919</v>
      </c>
      <c r="C66" s="253" t="s">
        <v>834</v>
      </c>
      <c r="D66" s="253" t="s">
        <v>858</v>
      </c>
      <c r="E66" s="265" t="s">
        <v>895</v>
      </c>
      <c r="F66" s="253" t="s">
        <v>879</v>
      </c>
      <c r="G66" s="253" t="s">
        <v>887</v>
      </c>
      <c r="H66" s="253" t="s">
        <v>899</v>
      </c>
      <c r="I66" s="264" t="s">
        <v>1621</v>
      </c>
      <c r="J66" s="253" t="s">
        <v>337</v>
      </c>
      <c r="K66" s="253" t="s">
        <v>833</v>
      </c>
      <c r="L66" s="253" t="s">
        <v>908</v>
      </c>
      <c r="M66" s="200"/>
    </row>
    <row r="69" spans="1:13" ht="15.75" customHeight="1">
      <c r="A69" s="76" t="s">
        <v>1591</v>
      </c>
      <c r="B69" s="266">
        <v>44265</v>
      </c>
      <c r="C69" s="76"/>
      <c r="D69" s="76"/>
      <c r="E69" s="76"/>
      <c r="F69" s="76"/>
      <c r="G69" s="76"/>
      <c r="H69" s="76"/>
      <c r="I69" s="76"/>
      <c r="J69" s="76"/>
      <c r="K69" s="76"/>
      <c r="L69" s="76"/>
      <c r="M69" s="76"/>
    </row>
    <row r="70" spans="1:13" ht="15.75" customHeight="1">
      <c r="A70" s="76" t="s">
        <v>1593</v>
      </c>
      <c r="B70" s="190" t="s">
        <v>928</v>
      </c>
      <c r="C70" s="76"/>
      <c r="D70" s="76"/>
      <c r="E70" s="76"/>
      <c r="F70" s="76"/>
      <c r="G70" s="76"/>
      <c r="H70" s="76"/>
      <c r="I70" s="76"/>
      <c r="J70" s="76"/>
      <c r="K70" s="76"/>
      <c r="L70" s="76"/>
      <c r="M70" s="76"/>
    </row>
    <row r="71" spans="1:13" ht="15.75" customHeight="1">
      <c r="A71" s="76" t="s">
        <v>1595</v>
      </c>
      <c r="B71" s="190">
        <v>4</v>
      </c>
      <c r="C71" s="76"/>
      <c r="D71" s="76"/>
      <c r="E71" s="76"/>
      <c r="F71" s="76"/>
      <c r="G71" s="76"/>
      <c r="H71" s="76"/>
      <c r="I71" s="76"/>
      <c r="J71" s="76"/>
      <c r="K71" s="76"/>
      <c r="L71" s="76"/>
      <c r="M71" s="76"/>
    </row>
    <row r="72" spans="1:13" ht="15.75" customHeight="1">
      <c r="A72" s="76" t="s">
        <v>1597</v>
      </c>
      <c r="B72" s="190" t="s">
        <v>1622</v>
      </c>
      <c r="C72" s="76"/>
      <c r="D72" s="76"/>
      <c r="E72" s="76"/>
      <c r="F72" s="76"/>
      <c r="G72" s="76"/>
      <c r="H72" s="76"/>
      <c r="I72" s="76"/>
      <c r="J72" s="76"/>
      <c r="K72" s="76"/>
      <c r="L72" s="76"/>
      <c r="M72" s="76"/>
    </row>
    <row r="73" spans="1:13" ht="15.75" customHeight="1">
      <c r="A73" s="76" t="s">
        <v>1599</v>
      </c>
      <c r="B73" s="190" t="s">
        <v>1623</v>
      </c>
      <c r="C73" s="76"/>
      <c r="D73" s="76"/>
      <c r="E73" s="76"/>
      <c r="F73" s="76"/>
      <c r="G73" s="76"/>
      <c r="H73" s="76"/>
      <c r="I73" s="76"/>
      <c r="J73" s="76"/>
      <c r="K73" s="76"/>
      <c r="L73" s="76"/>
      <c r="M73" s="76"/>
    </row>
    <row r="74" spans="1:13" ht="15.75" customHeight="1">
      <c r="A74" s="76" t="s">
        <v>1601</v>
      </c>
      <c r="B74" s="190" t="s">
        <v>1624</v>
      </c>
      <c r="C74" s="76"/>
      <c r="D74" s="76"/>
      <c r="E74" s="76"/>
      <c r="F74" s="76"/>
      <c r="G74" s="76"/>
      <c r="H74" s="76"/>
      <c r="I74" s="76"/>
      <c r="J74" s="76"/>
      <c r="K74" s="76"/>
      <c r="L74" s="76"/>
      <c r="M74" s="76"/>
    </row>
    <row r="75" spans="1:13" ht="15.75" customHeight="1">
      <c r="A75" s="199"/>
      <c r="B75" s="251">
        <v>1</v>
      </c>
      <c r="C75" s="251">
        <v>2</v>
      </c>
      <c r="D75" s="251">
        <v>3</v>
      </c>
      <c r="E75" s="251">
        <v>4</v>
      </c>
      <c r="F75" s="251">
        <v>5</v>
      </c>
      <c r="G75" s="251">
        <v>6</v>
      </c>
      <c r="H75" s="251">
        <v>7</v>
      </c>
      <c r="I75" s="251">
        <v>8</v>
      </c>
      <c r="J75" s="251">
        <v>9</v>
      </c>
      <c r="K75" s="251">
        <v>10</v>
      </c>
      <c r="L75" s="251">
        <v>11</v>
      </c>
      <c r="M75" s="251">
        <v>12</v>
      </c>
    </row>
    <row r="76" spans="1:13" ht="15.75" customHeight="1">
      <c r="A76" s="199" t="s">
        <v>20</v>
      </c>
      <c r="B76" s="56">
        <v>74636132</v>
      </c>
      <c r="C76" s="56">
        <v>74661025</v>
      </c>
      <c r="D76" s="56">
        <v>74713031</v>
      </c>
      <c r="E76" s="56">
        <v>74743894</v>
      </c>
      <c r="F76" s="56">
        <v>74769543</v>
      </c>
      <c r="G76" s="56">
        <v>74785532</v>
      </c>
      <c r="H76" s="56">
        <v>74871341</v>
      </c>
      <c r="I76" s="56">
        <v>74669596</v>
      </c>
      <c r="J76" s="56">
        <v>74820264</v>
      </c>
      <c r="K76" s="56">
        <v>74633595</v>
      </c>
      <c r="L76" s="56">
        <v>74733232</v>
      </c>
      <c r="M76" s="175">
        <v>74815974</v>
      </c>
    </row>
    <row r="77" spans="1:13" ht="15.75" customHeight="1">
      <c r="A77" s="199" t="s">
        <v>17</v>
      </c>
      <c r="B77" s="56">
        <v>74647625</v>
      </c>
      <c r="C77" s="56">
        <v>74667869</v>
      </c>
      <c r="D77" s="56">
        <v>74708268</v>
      </c>
      <c r="E77" s="56">
        <v>74742631</v>
      </c>
      <c r="F77" s="56">
        <v>74748083</v>
      </c>
      <c r="G77" s="56">
        <v>74802995</v>
      </c>
      <c r="H77" s="56">
        <v>74837577</v>
      </c>
      <c r="I77" s="56">
        <v>74635792</v>
      </c>
      <c r="J77" s="56">
        <v>74752242</v>
      </c>
      <c r="K77" s="56">
        <v>74643145</v>
      </c>
      <c r="L77" s="56">
        <v>74719337</v>
      </c>
      <c r="M77" s="56">
        <v>74848763</v>
      </c>
    </row>
    <row r="78" spans="1:13" ht="15.75" customHeight="1">
      <c r="A78" s="199" t="s">
        <v>1069</v>
      </c>
      <c r="B78" s="56">
        <v>74663617</v>
      </c>
      <c r="C78" s="56">
        <v>74611003</v>
      </c>
      <c r="D78" s="56">
        <v>74738421</v>
      </c>
      <c r="E78" s="56">
        <v>74742618</v>
      </c>
      <c r="F78" s="56">
        <v>74773198</v>
      </c>
      <c r="G78" s="56">
        <v>74807240</v>
      </c>
      <c r="H78" s="56">
        <v>74849784</v>
      </c>
      <c r="I78" s="56">
        <v>74673512</v>
      </c>
      <c r="J78" s="56">
        <v>74767741</v>
      </c>
      <c r="K78" s="56">
        <v>74647437</v>
      </c>
      <c r="L78" s="56">
        <v>74742661</v>
      </c>
      <c r="M78" s="56">
        <v>74715844</v>
      </c>
    </row>
    <row r="79" spans="1:13" ht="15.75" customHeight="1">
      <c r="A79" s="199" t="s">
        <v>560</v>
      </c>
      <c r="B79" s="56">
        <v>74663140</v>
      </c>
      <c r="C79" s="56">
        <v>74615478</v>
      </c>
      <c r="D79" s="56">
        <v>74715996</v>
      </c>
      <c r="E79" s="56">
        <v>74781553</v>
      </c>
      <c r="F79" s="56">
        <v>74772063</v>
      </c>
      <c r="G79" s="56">
        <v>74804439</v>
      </c>
      <c r="H79" s="56">
        <v>74852409</v>
      </c>
      <c r="I79" s="56">
        <v>74689320</v>
      </c>
      <c r="J79" s="56">
        <v>74782470</v>
      </c>
      <c r="K79" s="56">
        <v>74664121</v>
      </c>
      <c r="L79" s="56">
        <v>74736926</v>
      </c>
      <c r="M79" s="56">
        <v>74740133</v>
      </c>
    </row>
    <row r="80" spans="1:13" ht="15.75" customHeight="1">
      <c r="A80" s="199" t="s">
        <v>82</v>
      </c>
      <c r="B80" s="56">
        <v>74667808</v>
      </c>
      <c r="C80" s="56">
        <v>74614328</v>
      </c>
      <c r="D80" s="56">
        <v>74743051</v>
      </c>
      <c r="E80" s="56">
        <v>74768456</v>
      </c>
      <c r="F80" s="56">
        <v>74780775</v>
      </c>
      <c r="G80" s="56">
        <v>74815210</v>
      </c>
      <c r="H80" s="56">
        <v>74845624</v>
      </c>
      <c r="I80" s="56">
        <v>74721281</v>
      </c>
      <c r="J80" s="56">
        <v>74778522</v>
      </c>
      <c r="K80" s="56">
        <v>74663626</v>
      </c>
      <c r="L80" s="56">
        <v>74771662</v>
      </c>
      <c r="M80" s="56">
        <v>74795037</v>
      </c>
    </row>
    <row r="81" spans="1:13" ht="15.75" customHeight="1">
      <c r="A81" s="199" t="s">
        <v>1072</v>
      </c>
      <c r="B81" s="56">
        <v>74660947</v>
      </c>
      <c r="C81" s="56">
        <v>74686039</v>
      </c>
      <c r="D81" s="56">
        <v>74739878</v>
      </c>
      <c r="E81" s="56">
        <v>74768345</v>
      </c>
      <c r="F81" s="56">
        <v>74782112</v>
      </c>
      <c r="G81" s="56">
        <v>74809527</v>
      </c>
      <c r="H81" s="56">
        <v>74849546</v>
      </c>
      <c r="I81" s="56">
        <v>74715382</v>
      </c>
      <c r="J81" s="56" t="s">
        <v>931</v>
      </c>
      <c r="K81" s="56">
        <v>74667136</v>
      </c>
      <c r="L81" s="56">
        <v>74808595</v>
      </c>
      <c r="M81" s="56">
        <v>402526901</v>
      </c>
    </row>
    <row r="82" spans="1:13" ht="15.75" customHeight="1">
      <c r="A82" s="199" t="s">
        <v>1074</v>
      </c>
      <c r="B82" s="56">
        <v>74660296</v>
      </c>
      <c r="C82" s="56">
        <v>74713481</v>
      </c>
      <c r="D82" s="56">
        <v>74741233</v>
      </c>
      <c r="E82" s="56">
        <v>74776314</v>
      </c>
      <c r="F82" s="56">
        <v>74783102</v>
      </c>
      <c r="G82" s="56">
        <v>74811792</v>
      </c>
      <c r="H82" s="56">
        <v>74630092</v>
      </c>
      <c r="I82" s="56">
        <v>74707029</v>
      </c>
      <c r="J82" s="56" t="s">
        <v>932</v>
      </c>
      <c r="K82" s="56">
        <v>74702358</v>
      </c>
      <c r="L82" s="56">
        <v>74800429</v>
      </c>
      <c r="M82" s="120" t="s">
        <v>1625</v>
      </c>
    </row>
    <row r="83" spans="1:13" ht="15.75" customHeight="1">
      <c r="A83" s="199" t="s">
        <v>1076</v>
      </c>
      <c r="B83" s="56">
        <v>74664707</v>
      </c>
      <c r="C83" s="56">
        <v>74713491</v>
      </c>
      <c r="D83" s="56">
        <v>74741296</v>
      </c>
      <c r="E83" s="56">
        <v>74768466</v>
      </c>
      <c r="F83" s="56">
        <v>74782564</v>
      </c>
      <c r="G83" s="56">
        <v>74871212</v>
      </c>
      <c r="H83" s="56">
        <v>74668013</v>
      </c>
      <c r="I83" s="56">
        <v>74741295</v>
      </c>
      <c r="J83" s="56">
        <v>74618574</v>
      </c>
      <c r="K83" s="56">
        <v>74700490</v>
      </c>
      <c r="L83" s="56">
        <v>74816933</v>
      </c>
      <c r="M83" s="120" t="s">
        <v>1626</v>
      </c>
    </row>
    <row r="86" spans="1:13" ht="15.75" customHeight="1">
      <c r="A86" s="190" t="s">
        <v>1591</v>
      </c>
      <c r="B86" s="267">
        <v>44271</v>
      </c>
      <c r="C86" s="76"/>
      <c r="D86" s="76"/>
      <c r="E86" s="76"/>
      <c r="F86" s="76"/>
      <c r="G86" s="76"/>
      <c r="H86" s="76"/>
      <c r="I86" s="76"/>
      <c r="J86" s="76"/>
      <c r="K86" s="76"/>
      <c r="L86" s="76"/>
      <c r="M86" s="76"/>
    </row>
    <row r="87" spans="1:13" ht="15.75" customHeight="1">
      <c r="A87" s="76" t="s">
        <v>1593</v>
      </c>
      <c r="B87" s="190" t="s">
        <v>930</v>
      </c>
      <c r="C87" s="76"/>
      <c r="D87" s="76"/>
      <c r="E87" s="76"/>
      <c r="F87" s="76"/>
      <c r="G87" s="76"/>
      <c r="H87" s="76"/>
      <c r="I87" s="76"/>
      <c r="J87" s="76"/>
      <c r="K87" s="76"/>
      <c r="L87" s="76"/>
      <c r="M87" s="76"/>
    </row>
    <row r="88" spans="1:13" ht="15.75" customHeight="1">
      <c r="A88" s="76" t="s">
        <v>1595</v>
      </c>
      <c r="B88" s="190">
        <v>3</v>
      </c>
      <c r="C88" s="76"/>
      <c r="D88" s="76"/>
      <c r="E88" s="76"/>
      <c r="F88" s="76"/>
      <c r="G88" s="76"/>
      <c r="H88" s="76"/>
      <c r="I88" s="76"/>
      <c r="J88" s="76"/>
      <c r="K88" s="76"/>
      <c r="L88" s="76"/>
      <c r="M88" s="76"/>
    </row>
    <row r="89" spans="1:13" ht="15.75" customHeight="1">
      <c r="A89" s="76" t="s">
        <v>1597</v>
      </c>
      <c r="B89" s="190" t="s">
        <v>1627</v>
      </c>
      <c r="C89" s="76"/>
      <c r="D89" s="76"/>
      <c r="E89" s="76"/>
      <c r="F89" s="76"/>
      <c r="G89" s="76"/>
      <c r="H89" s="76"/>
      <c r="I89" s="76"/>
      <c r="J89" s="76"/>
      <c r="K89" s="76"/>
      <c r="L89" s="76"/>
      <c r="M89" s="76"/>
    </row>
    <row r="90" spans="1:13" ht="15.75" customHeight="1">
      <c r="A90" s="76" t="s">
        <v>1599</v>
      </c>
      <c r="B90" s="190" t="s">
        <v>1616</v>
      </c>
      <c r="C90" s="76"/>
      <c r="D90" s="76"/>
      <c r="E90" s="76"/>
      <c r="F90" s="76"/>
      <c r="G90" s="76"/>
      <c r="H90" s="76"/>
      <c r="I90" s="76"/>
      <c r="J90" s="76"/>
      <c r="K90" s="76"/>
      <c r="L90" s="76"/>
      <c r="M90" s="76"/>
    </row>
    <row r="91" spans="1:13" ht="15.75" customHeight="1">
      <c r="A91" s="76" t="s">
        <v>1601</v>
      </c>
      <c r="B91" s="190" t="s">
        <v>1628</v>
      </c>
      <c r="C91" s="76"/>
      <c r="D91" s="76"/>
      <c r="E91" s="76"/>
      <c r="F91" s="76"/>
      <c r="G91" s="76"/>
      <c r="H91" s="76"/>
      <c r="I91" s="76"/>
      <c r="J91" s="76"/>
      <c r="K91" s="76"/>
      <c r="L91" s="76"/>
      <c r="M91" s="76"/>
    </row>
    <row r="92" spans="1:13" ht="15.75" customHeight="1">
      <c r="A92" s="199"/>
      <c r="B92" s="251">
        <v>1</v>
      </c>
      <c r="C92" s="251">
        <v>2</v>
      </c>
      <c r="D92" s="251">
        <v>3</v>
      </c>
      <c r="E92" s="251">
        <v>4</v>
      </c>
      <c r="F92" s="251">
        <v>5</v>
      </c>
      <c r="G92" s="251">
        <v>6</v>
      </c>
      <c r="H92" s="251">
        <v>7</v>
      </c>
      <c r="I92" s="251">
        <v>8</v>
      </c>
      <c r="J92" s="251">
        <v>9</v>
      </c>
      <c r="K92" s="251">
        <v>10</v>
      </c>
      <c r="L92" s="251">
        <v>11</v>
      </c>
      <c r="M92" s="251">
        <v>12</v>
      </c>
    </row>
    <row r="93" spans="1:13" ht="15.75" customHeight="1">
      <c r="A93" s="199" t="s">
        <v>20</v>
      </c>
      <c r="B93" s="197">
        <v>74843638</v>
      </c>
      <c r="C93" s="197">
        <v>74719429</v>
      </c>
      <c r="D93" s="197">
        <v>74749335</v>
      </c>
      <c r="E93" s="197" t="s">
        <v>935</v>
      </c>
      <c r="F93" s="197">
        <v>74906891</v>
      </c>
      <c r="G93" s="197">
        <v>74863981</v>
      </c>
      <c r="H93" s="197">
        <v>74888792</v>
      </c>
      <c r="I93" s="197">
        <v>74886798</v>
      </c>
      <c r="J93" s="197">
        <v>74960739</v>
      </c>
      <c r="K93" s="197">
        <v>74950771</v>
      </c>
      <c r="L93" s="197">
        <v>74910985</v>
      </c>
      <c r="M93" s="197">
        <v>74900595</v>
      </c>
    </row>
    <row r="94" spans="1:13" ht="15.75" customHeight="1">
      <c r="A94" s="199" t="s">
        <v>17</v>
      </c>
      <c r="B94" s="197">
        <v>74848705</v>
      </c>
      <c r="C94" s="197">
        <v>74720208</v>
      </c>
      <c r="D94" s="197">
        <v>74745894</v>
      </c>
      <c r="E94" s="197">
        <v>74885025</v>
      </c>
      <c r="F94" s="197">
        <v>74885006</v>
      </c>
      <c r="G94" s="197">
        <v>74884409</v>
      </c>
      <c r="H94" s="197">
        <v>74888699</v>
      </c>
      <c r="I94" s="197">
        <v>74863948</v>
      </c>
      <c r="J94" s="197">
        <v>74960070</v>
      </c>
      <c r="K94" s="197">
        <v>74958700</v>
      </c>
      <c r="L94" s="197" t="s">
        <v>997</v>
      </c>
      <c r="M94" s="197">
        <v>74865069</v>
      </c>
    </row>
    <row r="95" spans="1:13" ht="15.75" customHeight="1">
      <c r="A95" s="199" t="s">
        <v>1069</v>
      </c>
      <c r="B95" s="197">
        <v>74852801</v>
      </c>
      <c r="C95" s="197">
        <v>74685680</v>
      </c>
      <c r="D95" s="197">
        <v>74838260</v>
      </c>
      <c r="E95" s="197">
        <v>74888745</v>
      </c>
      <c r="F95" s="197">
        <v>74917888</v>
      </c>
      <c r="G95" s="197">
        <v>74865475</v>
      </c>
      <c r="H95" s="197">
        <v>74864222</v>
      </c>
      <c r="I95" s="197">
        <v>74884766</v>
      </c>
      <c r="J95" s="197">
        <v>74958185</v>
      </c>
      <c r="K95" s="197">
        <v>74883069</v>
      </c>
      <c r="L95" s="197">
        <v>74885027</v>
      </c>
      <c r="M95" s="197">
        <v>74863720</v>
      </c>
    </row>
    <row r="96" spans="1:13" ht="15.75" customHeight="1">
      <c r="A96" s="199" t="s">
        <v>560</v>
      </c>
      <c r="B96" s="197">
        <v>74845491</v>
      </c>
      <c r="C96" s="197">
        <v>74682719</v>
      </c>
      <c r="D96" s="197">
        <v>74839735</v>
      </c>
      <c r="E96" s="197">
        <v>74886878</v>
      </c>
      <c r="F96" s="197">
        <v>74894328</v>
      </c>
      <c r="G96" s="197">
        <v>74888813</v>
      </c>
      <c r="H96" s="197">
        <v>74926770</v>
      </c>
      <c r="I96" s="197">
        <v>74864398</v>
      </c>
      <c r="J96" s="197">
        <v>74845219</v>
      </c>
      <c r="K96" s="197">
        <v>74887549</v>
      </c>
      <c r="L96" s="197">
        <v>74903172</v>
      </c>
      <c r="M96" s="197">
        <v>74901741</v>
      </c>
    </row>
    <row r="97" spans="1:13" ht="15.75" customHeight="1">
      <c r="A97" s="199" t="s">
        <v>82</v>
      </c>
      <c r="B97" s="197">
        <v>74838589</v>
      </c>
      <c r="C97" s="197">
        <v>74683466</v>
      </c>
      <c r="D97" s="197">
        <v>74850401</v>
      </c>
      <c r="E97" s="197">
        <v>74889988</v>
      </c>
      <c r="F97" s="197">
        <v>74865346</v>
      </c>
      <c r="G97" s="197">
        <v>74884148</v>
      </c>
      <c r="H97" s="197">
        <v>74865924</v>
      </c>
      <c r="I97" s="197">
        <v>74868348</v>
      </c>
      <c r="J97" s="197">
        <v>74864123</v>
      </c>
      <c r="K97" s="197">
        <v>74885428</v>
      </c>
      <c r="L97" s="197">
        <v>74905445</v>
      </c>
      <c r="M97" s="197">
        <v>74886876</v>
      </c>
    </row>
    <row r="98" spans="1:13" ht="15.75" customHeight="1">
      <c r="A98" s="199" t="s">
        <v>1072</v>
      </c>
      <c r="B98" s="197">
        <v>74682356</v>
      </c>
      <c r="C98" s="197">
        <v>74683470</v>
      </c>
      <c r="D98" s="197">
        <v>74872057</v>
      </c>
      <c r="E98" s="197">
        <v>74888388</v>
      </c>
      <c r="F98" s="197">
        <v>74885406</v>
      </c>
      <c r="G98" s="197">
        <v>74888448</v>
      </c>
      <c r="H98" s="197">
        <v>74867320</v>
      </c>
      <c r="I98" s="197">
        <v>74944397</v>
      </c>
      <c r="J98" s="197">
        <v>74864538</v>
      </c>
      <c r="K98" s="197">
        <v>74887589</v>
      </c>
      <c r="L98" s="197">
        <v>74885118</v>
      </c>
      <c r="M98" s="197">
        <v>74886788</v>
      </c>
    </row>
    <row r="99" spans="1:13" ht="15.75" customHeight="1">
      <c r="A99" s="199" t="s">
        <v>1074</v>
      </c>
      <c r="B99" s="197">
        <v>74715354</v>
      </c>
      <c r="C99" s="197">
        <v>74685756</v>
      </c>
      <c r="D99" s="197" t="s">
        <v>933</v>
      </c>
      <c r="E99" s="197">
        <v>74885177</v>
      </c>
      <c r="F99" s="197">
        <v>74886967</v>
      </c>
      <c r="G99" s="197">
        <v>74882957</v>
      </c>
      <c r="H99" s="197" t="s">
        <v>996</v>
      </c>
      <c r="I99" s="197">
        <v>74959249</v>
      </c>
      <c r="J99" s="197">
        <v>74919418</v>
      </c>
      <c r="K99" s="197">
        <v>74884835</v>
      </c>
      <c r="L99" s="197">
        <v>74869830</v>
      </c>
      <c r="M99" s="197" t="s">
        <v>1629</v>
      </c>
    </row>
    <row r="100" spans="1:13" ht="15.75" customHeight="1">
      <c r="A100" s="199" t="s">
        <v>1076</v>
      </c>
      <c r="B100" s="197">
        <v>74842128</v>
      </c>
      <c r="C100" s="197">
        <v>74751215</v>
      </c>
      <c r="D100" s="197" t="s">
        <v>934</v>
      </c>
      <c r="E100" s="197">
        <v>74885113</v>
      </c>
      <c r="F100" s="197">
        <v>74890249</v>
      </c>
      <c r="G100" s="197">
        <v>74890290</v>
      </c>
      <c r="H100" s="197">
        <v>74883063</v>
      </c>
      <c r="I100" s="197">
        <v>74944786</v>
      </c>
      <c r="J100" s="197">
        <v>74951789</v>
      </c>
      <c r="K100" s="197">
        <v>74887653</v>
      </c>
      <c r="L100" s="197">
        <v>74887536</v>
      </c>
      <c r="M100" s="197" t="s">
        <v>1630</v>
      </c>
    </row>
    <row r="103" spans="1:13" ht="15.75" customHeight="1">
      <c r="A103" s="76" t="s">
        <v>1591</v>
      </c>
      <c r="B103" s="266">
        <v>44273</v>
      </c>
      <c r="C103" s="76"/>
      <c r="D103" s="76"/>
      <c r="E103" s="76"/>
      <c r="F103" s="76"/>
      <c r="G103" s="76"/>
      <c r="H103" s="76"/>
      <c r="I103" s="76"/>
      <c r="J103" s="76"/>
      <c r="K103" s="76"/>
      <c r="L103" s="76"/>
      <c r="M103" s="76"/>
    </row>
    <row r="104" spans="1:13" ht="15.75" customHeight="1">
      <c r="A104" s="76" t="s">
        <v>1593</v>
      </c>
      <c r="B104" s="190" t="s">
        <v>937</v>
      </c>
      <c r="C104" s="76"/>
      <c r="D104" s="76"/>
      <c r="E104" s="76"/>
      <c r="F104" s="76"/>
      <c r="G104" s="76"/>
      <c r="H104" s="76"/>
      <c r="I104" s="76"/>
      <c r="J104" s="76"/>
      <c r="K104" s="76"/>
      <c r="L104" s="76"/>
      <c r="M104" s="76"/>
    </row>
    <row r="105" spans="1:13" ht="15.75" customHeight="1">
      <c r="A105" s="76" t="s">
        <v>1595</v>
      </c>
      <c r="B105" s="190">
        <v>2</v>
      </c>
      <c r="C105" s="76"/>
      <c r="D105" s="76"/>
      <c r="E105" s="76"/>
      <c r="F105" s="76"/>
      <c r="G105" s="76"/>
      <c r="H105" s="76"/>
      <c r="I105" s="76"/>
      <c r="J105" s="76"/>
      <c r="K105" s="76"/>
      <c r="L105" s="76"/>
      <c r="M105" s="76"/>
    </row>
    <row r="106" spans="1:13" ht="15.75" customHeight="1">
      <c r="A106" s="76" t="s">
        <v>1597</v>
      </c>
      <c r="B106" s="190" t="s">
        <v>1631</v>
      </c>
      <c r="C106" s="76"/>
      <c r="D106" s="76"/>
      <c r="E106" s="76"/>
      <c r="F106" s="76"/>
      <c r="G106" s="76"/>
      <c r="H106" s="76"/>
      <c r="I106" s="76"/>
      <c r="J106" s="76"/>
      <c r="K106" s="76"/>
      <c r="L106" s="76"/>
      <c r="M106" s="76"/>
    </row>
    <row r="107" spans="1:13" ht="15.75" customHeight="1">
      <c r="A107" s="76" t="s">
        <v>1599</v>
      </c>
      <c r="B107" s="77" t="s">
        <v>1632</v>
      </c>
      <c r="C107" s="76"/>
      <c r="D107" s="76"/>
      <c r="E107" s="76"/>
      <c r="F107" s="76"/>
      <c r="G107" s="76"/>
      <c r="H107" s="76"/>
      <c r="I107" s="76"/>
      <c r="J107" s="76"/>
      <c r="K107" s="76"/>
      <c r="L107" s="76"/>
      <c r="M107" s="76"/>
    </row>
    <row r="108" spans="1:13" ht="15.75" customHeight="1">
      <c r="A108" s="268" t="s">
        <v>1601</v>
      </c>
      <c r="B108" s="268"/>
      <c r="C108" s="268"/>
      <c r="D108" s="268"/>
      <c r="E108" s="268"/>
      <c r="F108" s="268"/>
      <c r="G108" s="268"/>
      <c r="H108" s="268"/>
      <c r="I108" s="268"/>
      <c r="J108" s="268"/>
      <c r="K108" s="268"/>
      <c r="L108" s="268"/>
      <c r="M108" s="268"/>
    </row>
    <row r="109" spans="1:13" ht="15.75" customHeight="1">
      <c r="A109" s="269"/>
      <c r="B109" s="270">
        <v>1</v>
      </c>
      <c r="C109" s="270">
        <v>2</v>
      </c>
      <c r="D109" s="270">
        <v>3</v>
      </c>
      <c r="E109" s="270">
        <v>4</v>
      </c>
      <c r="F109" s="270">
        <v>5</v>
      </c>
      <c r="G109" s="270">
        <v>6</v>
      </c>
      <c r="H109" s="270">
        <v>7</v>
      </c>
      <c r="I109" s="270">
        <v>8</v>
      </c>
      <c r="J109" s="270">
        <v>9</v>
      </c>
      <c r="K109" s="270">
        <v>10</v>
      </c>
      <c r="L109" s="270">
        <v>11</v>
      </c>
      <c r="M109" s="270">
        <v>12</v>
      </c>
    </row>
    <row r="110" spans="1:13" ht="15.75" customHeight="1">
      <c r="A110" s="269" t="s">
        <v>20</v>
      </c>
      <c r="B110" s="56" t="s">
        <v>936</v>
      </c>
      <c r="C110" s="56" t="s">
        <v>945</v>
      </c>
      <c r="D110" s="56" t="s">
        <v>953</v>
      </c>
      <c r="E110" s="56" t="s">
        <v>961</v>
      </c>
      <c r="F110" s="56" t="s">
        <v>969</v>
      </c>
      <c r="G110" s="56" t="s">
        <v>977</v>
      </c>
      <c r="H110" s="56" t="s">
        <v>985</v>
      </c>
      <c r="I110" s="56" t="s">
        <v>999</v>
      </c>
      <c r="J110" s="56" t="s">
        <v>1007</v>
      </c>
      <c r="K110" s="56" t="s">
        <v>1019</v>
      </c>
      <c r="L110" s="178" t="s">
        <v>1031</v>
      </c>
      <c r="M110" s="271" t="s">
        <v>1039</v>
      </c>
    </row>
    <row r="111" spans="1:13" ht="15.75" customHeight="1">
      <c r="A111" s="269" t="s">
        <v>17</v>
      </c>
      <c r="B111" s="56" t="s">
        <v>938</v>
      </c>
      <c r="C111" s="56" t="s">
        <v>946</v>
      </c>
      <c r="D111" s="56" t="s">
        <v>954</v>
      </c>
      <c r="E111" s="56" t="s">
        <v>962</v>
      </c>
      <c r="F111" s="56" t="s">
        <v>970</v>
      </c>
      <c r="G111" s="56" t="s">
        <v>978</v>
      </c>
      <c r="H111" s="56" t="s">
        <v>986</v>
      </c>
      <c r="I111" s="56" t="s">
        <v>1000</v>
      </c>
      <c r="J111" s="178" t="s">
        <v>1008</v>
      </c>
      <c r="K111" s="56" t="s">
        <v>1023</v>
      </c>
      <c r="L111" s="178" t="s">
        <v>1032</v>
      </c>
      <c r="M111" s="178" t="s">
        <v>1040</v>
      </c>
    </row>
    <row r="112" spans="1:13" ht="14">
      <c r="A112" s="269" t="s">
        <v>1069</v>
      </c>
      <c r="B112" s="56" t="s">
        <v>939</v>
      </c>
      <c r="C112" s="56" t="s">
        <v>947</v>
      </c>
      <c r="D112" s="56" t="s">
        <v>955</v>
      </c>
      <c r="E112" s="56" t="s">
        <v>963</v>
      </c>
      <c r="F112" s="56" t="s">
        <v>971</v>
      </c>
      <c r="G112" s="56" t="s">
        <v>979</v>
      </c>
      <c r="H112" s="56" t="s">
        <v>987</v>
      </c>
      <c r="I112" s="56" t="s">
        <v>1001</v>
      </c>
      <c r="J112" s="178" t="s">
        <v>1009</v>
      </c>
      <c r="K112" s="56" t="s">
        <v>1024</v>
      </c>
      <c r="L112" s="178" t="s">
        <v>1033</v>
      </c>
      <c r="M112" s="178" t="s">
        <v>1041</v>
      </c>
    </row>
    <row r="113" spans="1:13" ht="14">
      <c r="A113" s="269" t="s">
        <v>560</v>
      </c>
      <c r="B113" s="56" t="s">
        <v>940</v>
      </c>
      <c r="C113" s="56" t="s">
        <v>948</v>
      </c>
      <c r="D113" s="56" t="s">
        <v>956</v>
      </c>
      <c r="E113" s="56" t="s">
        <v>964</v>
      </c>
      <c r="F113" s="56" t="s">
        <v>972</v>
      </c>
      <c r="G113" s="56" t="s">
        <v>980</v>
      </c>
      <c r="H113" s="56" t="s">
        <v>988</v>
      </c>
      <c r="I113" s="56" t="s">
        <v>1002</v>
      </c>
      <c r="J113" s="178" t="s">
        <v>1011</v>
      </c>
      <c r="K113" s="56" t="s">
        <v>1026</v>
      </c>
      <c r="L113" s="178" t="s">
        <v>1034</v>
      </c>
      <c r="M113" s="178" t="s">
        <v>1042</v>
      </c>
    </row>
    <row r="114" spans="1:13" ht="14">
      <c r="A114" s="269" t="s">
        <v>82</v>
      </c>
      <c r="B114" s="56" t="s">
        <v>941</v>
      </c>
      <c r="C114" s="56" t="s">
        <v>949</v>
      </c>
      <c r="D114" s="56" t="s">
        <v>957</v>
      </c>
      <c r="E114" s="56" t="s">
        <v>965</v>
      </c>
      <c r="F114" s="56" t="s">
        <v>973</v>
      </c>
      <c r="G114" s="56" t="s">
        <v>981</v>
      </c>
      <c r="H114" s="56" t="s">
        <v>989</v>
      </c>
      <c r="I114" s="56" t="s">
        <v>1003</v>
      </c>
      <c r="J114" s="178" t="s">
        <v>1013</v>
      </c>
      <c r="K114" s="56" t="s">
        <v>1027</v>
      </c>
      <c r="L114" s="178" t="s">
        <v>1035</v>
      </c>
      <c r="M114" s="178" t="s">
        <v>1043</v>
      </c>
    </row>
    <row r="115" spans="1:13" ht="14">
      <c r="A115" s="269" t="s">
        <v>1072</v>
      </c>
      <c r="B115" s="56" t="s">
        <v>942</v>
      </c>
      <c r="C115" s="56" t="s">
        <v>950</v>
      </c>
      <c r="D115" s="56" t="s">
        <v>958</v>
      </c>
      <c r="E115" s="56" t="s">
        <v>966</v>
      </c>
      <c r="F115" s="56" t="s">
        <v>974</v>
      </c>
      <c r="G115" s="56" t="s">
        <v>982</v>
      </c>
      <c r="H115" s="56" t="s">
        <v>990</v>
      </c>
      <c r="I115" s="56" t="s">
        <v>1004</v>
      </c>
      <c r="J115" s="56" t="s">
        <v>1015</v>
      </c>
      <c r="K115" s="56" t="s">
        <v>1028</v>
      </c>
      <c r="L115" s="178" t="s">
        <v>1036</v>
      </c>
      <c r="M115" s="178" t="s">
        <v>1044</v>
      </c>
    </row>
    <row r="116" spans="1:13" ht="14">
      <c r="A116" s="269" t="s">
        <v>1074</v>
      </c>
      <c r="B116" s="56" t="s">
        <v>943</v>
      </c>
      <c r="C116" s="56" t="s">
        <v>951</v>
      </c>
      <c r="D116" s="56" t="s">
        <v>959</v>
      </c>
      <c r="E116" s="56" t="s">
        <v>967</v>
      </c>
      <c r="F116" s="56" t="s">
        <v>975</v>
      </c>
      <c r="G116" s="56" t="s">
        <v>983</v>
      </c>
      <c r="H116" s="56" t="s">
        <v>994</v>
      </c>
      <c r="I116" s="56" t="s">
        <v>1005</v>
      </c>
      <c r="J116" s="56" t="s">
        <v>1017</v>
      </c>
      <c r="K116" s="56" t="s">
        <v>1029</v>
      </c>
      <c r="L116" s="178" t="s">
        <v>1037</v>
      </c>
      <c r="M116" s="120" t="s">
        <v>1633</v>
      </c>
    </row>
    <row r="117" spans="1:13" ht="14">
      <c r="A117" s="269" t="s">
        <v>1076</v>
      </c>
      <c r="B117" s="56" t="s">
        <v>944</v>
      </c>
      <c r="C117" s="56" t="s">
        <v>952</v>
      </c>
      <c r="D117" s="56" t="s">
        <v>960</v>
      </c>
      <c r="E117" s="56" t="s">
        <v>968</v>
      </c>
      <c r="F117" s="56" t="s">
        <v>976</v>
      </c>
      <c r="G117" s="56" t="s">
        <v>984</v>
      </c>
      <c r="H117" s="56" t="s">
        <v>998</v>
      </c>
      <c r="I117" s="56" t="s">
        <v>1006</v>
      </c>
      <c r="J117" s="56" t="s">
        <v>1018</v>
      </c>
      <c r="K117" s="178" t="s">
        <v>1038</v>
      </c>
      <c r="L117" s="178" t="s">
        <v>1030</v>
      </c>
      <c r="M117" s="120" t="s">
        <v>1634</v>
      </c>
    </row>
    <row r="120" spans="1:13" ht="13">
      <c r="A120" s="76" t="s">
        <v>1591</v>
      </c>
      <c r="B120" s="266">
        <v>44277</v>
      </c>
      <c r="C120" s="76"/>
      <c r="D120" s="76"/>
      <c r="E120" s="76"/>
      <c r="F120" s="76"/>
      <c r="G120" s="76"/>
      <c r="H120" s="76"/>
      <c r="I120" s="76"/>
      <c r="J120" s="76"/>
      <c r="K120" s="76"/>
      <c r="L120" s="76"/>
      <c r="M120" s="76"/>
    </row>
    <row r="121" spans="1:13" ht="13">
      <c r="A121" s="76" t="s">
        <v>1593</v>
      </c>
      <c r="B121" s="190" t="s">
        <v>995</v>
      </c>
      <c r="C121" s="76"/>
      <c r="D121" s="76"/>
      <c r="E121" s="76"/>
      <c r="F121" s="76"/>
      <c r="G121" s="76"/>
      <c r="H121" s="76"/>
      <c r="I121" s="76"/>
      <c r="J121" s="76"/>
      <c r="K121" s="76"/>
      <c r="L121" s="76"/>
      <c r="M121" s="76"/>
    </row>
    <row r="122" spans="1:13" ht="13">
      <c r="A122" s="76" t="s">
        <v>1595</v>
      </c>
      <c r="B122" s="190">
        <v>1</v>
      </c>
      <c r="C122" s="76"/>
      <c r="D122" s="76"/>
      <c r="E122" s="76"/>
      <c r="F122" s="76"/>
      <c r="G122" s="76"/>
      <c r="H122" s="76"/>
      <c r="I122" s="76"/>
      <c r="J122" s="76"/>
      <c r="K122" s="76"/>
      <c r="L122" s="76"/>
      <c r="M122" s="76"/>
    </row>
    <row r="123" spans="1:13" ht="13">
      <c r="A123" s="76" t="s">
        <v>1597</v>
      </c>
      <c r="B123" s="190" t="s">
        <v>1635</v>
      </c>
      <c r="C123" s="76"/>
      <c r="D123" s="76"/>
      <c r="E123" s="76"/>
      <c r="F123" s="76"/>
      <c r="G123" s="76"/>
      <c r="H123" s="76"/>
      <c r="I123" s="76"/>
      <c r="J123" s="76"/>
      <c r="K123" s="76"/>
      <c r="L123" s="76"/>
      <c r="M123" s="76"/>
    </row>
    <row r="124" spans="1:13" ht="13">
      <c r="A124" s="76" t="s">
        <v>1599</v>
      </c>
      <c r="B124" s="190" t="s">
        <v>1636</v>
      </c>
      <c r="C124" s="76"/>
      <c r="D124" s="76"/>
      <c r="E124" s="76"/>
      <c r="F124" s="76"/>
      <c r="G124" s="76"/>
      <c r="H124" s="76"/>
      <c r="I124" s="76"/>
      <c r="J124" s="76"/>
      <c r="K124" s="76"/>
      <c r="L124" s="76"/>
      <c r="M124" s="76"/>
    </row>
    <row r="125" spans="1:13" ht="13">
      <c r="A125" s="268" t="s">
        <v>1601</v>
      </c>
      <c r="B125" s="272"/>
      <c r="C125" s="268"/>
      <c r="D125" s="268"/>
      <c r="E125" s="268"/>
      <c r="F125" s="268"/>
      <c r="G125" s="268"/>
      <c r="H125" s="268"/>
      <c r="I125" s="268"/>
      <c r="J125" s="268"/>
      <c r="K125" s="268"/>
      <c r="L125" s="268"/>
      <c r="M125" s="268"/>
    </row>
    <row r="126" spans="1:13" ht="13">
      <c r="A126" s="269"/>
      <c r="B126" s="270">
        <v>1</v>
      </c>
      <c r="C126" s="270">
        <v>2</v>
      </c>
      <c r="D126" s="270">
        <v>3</v>
      </c>
      <c r="E126" s="270">
        <v>4</v>
      </c>
      <c r="F126" s="270">
        <v>5</v>
      </c>
      <c r="G126" s="270">
        <v>6</v>
      </c>
      <c r="H126" s="270">
        <v>7</v>
      </c>
      <c r="I126" s="270">
        <v>8</v>
      </c>
      <c r="J126" s="270">
        <v>9</v>
      </c>
      <c r="K126" s="270">
        <v>10</v>
      </c>
      <c r="L126" s="270">
        <v>11</v>
      </c>
      <c r="M126" s="270">
        <v>12</v>
      </c>
    </row>
    <row r="127" spans="1:13" ht="13">
      <c r="A127" s="269" t="s">
        <v>20</v>
      </c>
      <c r="B127" s="198">
        <v>74984577</v>
      </c>
      <c r="C127" s="198">
        <v>75013420</v>
      </c>
      <c r="D127" s="198">
        <v>74969931</v>
      </c>
      <c r="E127" s="198">
        <v>74952932</v>
      </c>
      <c r="F127" s="198">
        <v>74942293</v>
      </c>
      <c r="G127" s="198">
        <v>75006521</v>
      </c>
      <c r="H127" s="198">
        <v>75035482</v>
      </c>
      <c r="I127" s="198">
        <v>74946135</v>
      </c>
      <c r="J127" s="198">
        <v>75054086</v>
      </c>
      <c r="K127" s="198">
        <v>75019679</v>
      </c>
      <c r="L127" s="198">
        <v>75008103</v>
      </c>
      <c r="M127" s="198">
        <v>75016960</v>
      </c>
    </row>
    <row r="128" spans="1:13" ht="13">
      <c r="A128" s="269" t="s">
        <v>17</v>
      </c>
      <c r="B128" s="198">
        <v>74983457</v>
      </c>
      <c r="C128" s="198">
        <v>74918934</v>
      </c>
      <c r="D128" s="198">
        <v>74950130</v>
      </c>
      <c r="E128" s="198">
        <v>74940286</v>
      </c>
      <c r="F128" s="198">
        <v>74944652</v>
      </c>
      <c r="G128" s="198">
        <v>75002277</v>
      </c>
      <c r="H128" s="198">
        <v>74951100</v>
      </c>
      <c r="I128" s="198">
        <v>75035690</v>
      </c>
      <c r="J128" s="198">
        <v>75047755</v>
      </c>
      <c r="K128" s="198">
        <v>75019340</v>
      </c>
      <c r="L128" s="198">
        <v>74969412</v>
      </c>
      <c r="M128" s="198">
        <v>74987266</v>
      </c>
    </row>
    <row r="129" spans="1:13" ht="13">
      <c r="A129" s="269" t="s">
        <v>1069</v>
      </c>
      <c r="B129" s="198">
        <v>74983173</v>
      </c>
      <c r="C129" s="198">
        <v>75010546</v>
      </c>
      <c r="D129" s="198">
        <v>75014279</v>
      </c>
      <c r="E129" s="198">
        <v>74941491</v>
      </c>
      <c r="F129" s="198">
        <v>75011157</v>
      </c>
      <c r="G129" s="198">
        <v>75006478</v>
      </c>
      <c r="H129" s="198">
        <v>74952224</v>
      </c>
      <c r="I129" s="198">
        <v>74939444</v>
      </c>
      <c r="J129" s="198">
        <v>75055959</v>
      </c>
      <c r="K129" s="198">
        <v>75021219</v>
      </c>
      <c r="L129" s="198">
        <v>74946897</v>
      </c>
      <c r="M129" s="198">
        <v>75019715</v>
      </c>
    </row>
    <row r="130" spans="1:13" ht="13">
      <c r="A130" s="269" t="s">
        <v>560</v>
      </c>
      <c r="B130" s="198">
        <v>74995985</v>
      </c>
      <c r="C130" s="198">
        <v>75014172</v>
      </c>
      <c r="D130" s="198">
        <v>74935621</v>
      </c>
      <c r="E130" s="198">
        <v>74941549</v>
      </c>
      <c r="F130" s="198">
        <v>75004900</v>
      </c>
      <c r="G130" s="198">
        <v>74952983</v>
      </c>
      <c r="H130" s="198">
        <v>74952998</v>
      </c>
      <c r="I130" s="198">
        <v>75015337</v>
      </c>
      <c r="J130" s="198">
        <v>75045049</v>
      </c>
      <c r="K130" s="198">
        <v>75022714</v>
      </c>
      <c r="L130" s="198">
        <v>74956093</v>
      </c>
      <c r="M130" s="198">
        <v>75004957</v>
      </c>
    </row>
    <row r="131" spans="1:13" ht="13">
      <c r="A131" s="269" t="s">
        <v>82</v>
      </c>
      <c r="B131" s="198">
        <v>75010494</v>
      </c>
      <c r="C131" s="198">
        <v>74983447</v>
      </c>
      <c r="D131" s="198">
        <v>74948942</v>
      </c>
      <c r="E131" s="198">
        <v>74942056</v>
      </c>
      <c r="F131" s="198">
        <v>74953281</v>
      </c>
      <c r="G131" s="198">
        <v>75015579</v>
      </c>
      <c r="H131" s="198">
        <v>74952630</v>
      </c>
      <c r="I131" s="198">
        <v>75017936</v>
      </c>
      <c r="J131" s="198">
        <v>74901938</v>
      </c>
      <c r="K131" s="198">
        <v>75019725</v>
      </c>
      <c r="L131" s="198">
        <v>74955096</v>
      </c>
      <c r="M131" s="198">
        <v>75038186</v>
      </c>
    </row>
    <row r="132" spans="1:13" ht="13">
      <c r="A132" s="269" t="s">
        <v>1072</v>
      </c>
      <c r="B132" s="198">
        <v>74918978</v>
      </c>
      <c r="C132" s="198">
        <v>74983215</v>
      </c>
      <c r="D132" s="198">
        <v>75019326</v>
      </c>
      <c r="E132" s="198">
        <v>75015930</v>
      </c>
      <c r="F132" s="198">
        <v>74953876</v>
      </c>
      <c r="G132" s="198">
        <v>74946992</v>
      </c>
      <c r="H132" s="198">
        <v>75040645</v>
      </c>
      <c r="I132" s="198">
        <v>75019409</v>
      </c>
      <c r="J132" s="198">
        <v>74940350</v>
      </c>
      <c r="K132" s="198">
        <v>74885431</v>
      </c>
      <c r="L132" s="198">
        <v>74952475</v>
      </c>
      <c r="M132" s="198">
        <v>75040297</v>
      </c>
    </row>
    <row r="133" spans="1:13" ht="13">
      <c r="A133" s="269" t="s">
        <v>1074</v>
      </c>
      <c r="B133" s="198">
        <v>75016574</v>
      </c>
      <c r="C133" s="198">
        <v>75015894</v>
      </c>
      <c r="D133" s="198">
        <v>74936153</v>
      </c>
      <c r="E133" s="198">
        <v>75010128</v>
      </c>
      <c r="F133" s="198">
        <v>74950921</v>
      </c>
      <c r="G133" s="198">
        <v>75038032</v>
      </c>
      <c r="H133" s="198">
        <v>75044708</v>
      </c>
      <c r="I133" s="198">
        <v>75038152</v>
      </c>
      <c r="J133" s="198">
        <v>75002694</v>
      </c>
      <c r="K133" s="198">
        <v>75018236</v>
      </c>
      <c r="L133" s="198">
        <v>74956144</v>
      </c>
      <c r="M133" s="273" t="s">
        <v>1582</v>
      </c>
    </row>
    <row r="134" spans="1:13" ht="13">
      <c r="A134" s="269" t="s">
        <v>1076</v>
      </c>
      <c r="B134" s="198">
        <v>75011923</v>
      </c>
      <c r="C134" s="198">
        <v>75007407</v>
      </c>
      <c r="D134" s="198">
        <v>74936663</v>
      </c>
      <c r="E134" s="198">
        <v>74953896</v>
      </c>
      <c r="F134" s="198">
        <v>74949516</v>
      </c>
      <c r="G134" s="198">
        <v>74948396</v>
      </c>
      <c r="H134" s="198">
        <v>74956028</v>
      </c>
      <c r="I134" s="198">
        <v>75020339</v>
      </c>
      <c r="J134" s="198">
        <v>75018595</v>
      </c>
      <c r="K134" s="198">
        <v>74940772</v>
      </c>
      <c r="L134" s="198">
        <v>74949493</v>
      </c>
      <c r="M134" s="273" t="s">
        <v>1585</v>
      </c>
    </row>
    <row r="137" spans="1:13" ht="13">
      <c r="A137" s="76" t="s">
        <v>1591</v>
      </c>
      <c r="B137" s="266">
        <v>44280</v>
      </c>
      <c r="C137" s="76"/>
      <c r="D137" s="76"/>
      <c r="E137" s="76"/>
      <c r="F137" s="76"/>
      <c r="G137" s="76"/>
      <c r="H137" s="76"/>
      <c r="I137" s="76"/>
      <c r="J137" s="76"/>
      <c r="K137" s="76"/>
      <c r="L137" s="76"/>
      <c r="M137" s="76"/>
    </row>
    <row r="138" spans="1:13" ht="13">
      <c r="A138" s="76" t="s">
        <v>1593</v>
      </c>
      <c r="B138" s="190" t="s">
        <v>1045</v>
      </c>
      <c r="C138" s="76"/>
      <c r="D138" s="76"/>
      <c r="E138" s="76"/>
      <c r="F138" s="76"/>
      <c r="G138" s="76"/>
      <c r="H138" s="76"/>
      <c r="I138" s="76"/>
      <c r="J138" s="76"/>
      <c r="K138" s="76"/>
      <c r="L138" s="76"/>
      <c r="M138" s="76"/>
    </row>
    <row r="139" spans="1:13" ht="13">
      <c r="A139" s="76" t="s">
        <v>1595</v>
      </c>
      <c r="B139" s="190">
        <v>2</v>
      </c>
      <c r="C139" s="76"/>
      <c r="D139" s="76"/>
      <c r="E139" s="76"/>
      <c r="F139" s="76"/>
      <c r="G139" s="76"/>
      <c r="H139" s="76"/>
      <c r="I139" s="76"/>
      <c r="J139" s="76"/>
      <c r="K139" s="76"/>
      <c r="L139" s="76"/>
      <c r="M139" s="76"/>
    </row>
    <row r="140" spans="1:13" ht="13">
      <c r="A140" s="76" t="s">
        <v>1597</v>
      </c>
      <c r="B140" s="190" t="s">
        <v>1637</v>
      </c>
      <c r="C140" s="76"/>
      <c r="D140" s="76"/>
      <c r="E140" s="76"/>
      <c r="F140" s="76"/>
      <c r="G140" s="76"/>
      <c r="H140" s="76"/>
      <c r="I140" s="76"/>
      <c r="J140" s="76"/>
      <c r="K140" s="76"/>
      <c r="L140" s="76"/>
      <c r="M140" s="76"/>
    </row>
    <row r="141" spans="1:13" ht="13">
      <c r="A141" s="76" t="s">
        <v>1599</v>
      </c>
      <c r="B141" s="190" t="s">
        <v>1638</v>
      </c>
      <c r="C141" s="76"/>
      <c r="D141" s="76"/>
      <c r="E141" s="76"/>
      <c r="F141" s="76"/>
      <c r="G141" s="76"/>
      <c r="H141" s="76"/>
      <c r="I141" s="76"/>
      <c r="J141" s="76"/>
      <c r="K141" s="76"/>
      <c r="L141" s="76"/>
      <c r="M141" s="76"/>
    </row>
    <row r="142" spans="1:13" ht="13">
      <c r="A142" s="268" t="s">
        <v>1601</v>
      </c>
      <c r="B142" s="268"/>
      <c r="C142" s="268"/>
      <c r="D142" s="268"/>
      <c r="E142" s="268"/>
      <c r="F142" s="268"/>
      <c r="G142" s="268"/>
      <c r="H142" s="268"/>
      <c r="I142" s="268"/>
      <c r="J142" s="268"/>
      <c r="K142" s="268"/>
      <c r="L142" s="268"/>
      <c r="M142" s="268"/>
    </row>
    <row r="143" spans="1:13" ht="13">
      <c r="A143" s="269"/>
      <c r="B143" s="270">
        <v>1</v>
      </c>
      <c r="C143" s="270">
        <v>2</v>
      </c>
      <c r="D143" s="270">
        <v>3</v>
      </c>
      <c r="E143" s="270">
        <v>4</v>
      </c>
      <c r="F143" s="270">
        <v>5</v>
      </c>
      <c r="G143" s="270">
        <v>6</v>
      </c>
      <c r="H143" s="270">
        <v>7</v>
      </c>
      <c r="I143" s="270">
        <v>8</v>
      </c>
      <c r="J143" s="270">
        <v>9</v>
      </c>
      <c r="K143" s="270">
        <v>10</v>
      </c>
      <c r="L143" s="270">
        <v>11</v>
      </c>
      <c r="M143" s="270">
        <v>12</v>
      </c>
    </row>
    <row r="144" spans="1:13" ht="13">
      <c r="A144" s="269" t="s">
        <v>20</v>
      </c>
      <c r="B144" s="273">
        <v>75014136</v>
      </c>
      <c r="C144" s="273">
        <v>75039487</v>
      </c>
      <c r="D144" s="273">
        <v>75042501</v>
      </c>
      <c r="E144" s="273">
        <v>75044667</v>
      </c>
      <c r="F144" s="273">
        <v>75048443</v>
      </c>
      <c r="G144" s="273">
        <v>75041849</v>
      </c>
      <c r="H144" s="273">
        <v>75075869</v>
      </c>
      <c r="I144" s="273">
        <v>75066712</v>
      </c>
      <c r="J144" s="273">
        <v>75073941</v>
      </c>
      <c r="K144" s="273">
        <v>74924612</v>
      </c>
      <c r="L144" s="273">
        <v>75043740</v>
      </c>
      <c r="M144" s="273" t="s">
        <v>1639</v>
      </c>
    </row>
    <row r="145" spans="1:13" ht="13">
      <c r="A145" s="269" t="s">
        <v>17</v>
      </c>
      <c r="B145" s="273">
        <v>75072226</v>
      </c>
      <c r="C145" s="273">
        <v>75039533</v>
      </c>
      <c r="D145" s="273">
        <v>75042717</v>
      </c>
      <c r="E145" s="273">
        <v>75045399</v>
      </c>
      <c r="F145" s="273">
        <v>75048728</v>
      </c>
      <c r="G145" s="273">
        <v>75045718</v>
      </c>
      <c r="H145" s="273">
        <v>75074754</v>
      </c>
      <c r="I145" s="273">
        <v>75067109</v>
      </c>
      <c r="J145" s="273">
        <v>75073987</v>
      </c>
      <c r="K145" s="273">
        <v>74901220</v>
      </c>
      <c r="L145" s="273" t="s">
        <v>1046</v>
      </c>
      <c r="M145" s="273"/>
    </row>
    <row r="146" spans="1:13" ht="13">
      <c r="A146" s="269" t="s">
        <v>1069</v>
      </c>
      <c r="B146" s="273">
        <v>75053889</v>
      </c>
      <c r="C146" s="273">
        <v>75039627</v>
      </c>
      <c r="D146" s="273">
        <v>75043028</v>
      </c>
      <c r="E146" s="273">
        <v>75045720</v>
      </c>
      <c r="F146" s="273">
        <v>75049839</v>
      </c>
      <c r="G146" s="273">
        <v>75074670</v>
      </c>
      <c r="H146" s="273">
        <v>75074786</v>
      </c>
      <c r="I146" s="273">
        <v>75067284</v>
      </c>
      <c r="J146" s="273">
        <v>75073992</v>
      </c>
      <c r="K146" s="273">
        <v>74908620</v>
      </c>
      <c r="L146" s="273" t="s">
        <v>1047</v>
      </c>
      <c r="M146" s="273"/>
    </row>
    <row r="147" spans="1:13" ht="13">
      <c r="A147" s="269" t="s">
        <v>560</v>
      </c>
      <c r="B147" s="273">
        <v>75034761</v>
      </c>
      <c r="C147" s="273">
        <v>75041519</v>
      </c>
      <c r="D147" s="273">
        <v>75043171</v>
      </c>
      <c r="E147" s="273">
        <v>75046119</v>
      </c>
      <c r="F147" s="273">
        <v>75051952</v>
      </c>
      <c r="G147" s="273">
        <v>75074717</v>
      </c>
      <c r="H147" s="273">
        <v>75076450</v>
      </c>
      <c r="I147" s="273">
        <v>75067286</v>
      </c>
      <c r="J147" s="273">
        <v>75074087</v>
      </c>
      <c r="K147" s="273">
        <v>74921123</v>
      </c>
      <c r="L147" s="273" t="s">
        <v>1048</v>
      </c>
      <c r="M147" s="273"/>
    </row>
    <row r="148" spans="1:13" ht="13">
      <c r="A148" s="269" t="s">
        <v>82</v>
      </c>
      <c r="B148" s="273">
        <v>75034772</v>
      </c>
      <c r="C148" s="273">
        <v>75041615</v>
      </c>
      <c r="D148" s="273">
        <v>75043335</v>
      </c>
      <c r="E148" s="273">
        <v>75046584</v>
      </c>
      <c r="F148" s="273">
        <v>75051955</v>
      </c>
      <c r="G148" s="273">
        <v>75074886</v>
      </c>
      <c r="H148" s="273">
        <v>75050985</v>
      </c>
      <c r="I148" s="273">
        <v>75067893</v>
      </c>
      <c r="J148" s="273">
        <v>74918483</v>
      </c>
      <c r="K148" s="273">
        <v>74907922</v>
      </c>
      <c r="L148" s="273" t="s">
        <v>1049</v>
      </c>
      <c r="M148" s="273"/>
    </row>
    <row r="149" spans="1:13" ht="13">
      <c r="A149" s="269" t="s">
        <v>1072</v>
      </c>
      <c r="B149" s="273">
        <v>75036038</v>
      </c>
      <c r="C149" s="273">
        <v>75041866</v>
      </c>
      <c r="D149" s="273">
        <v>75043793</v>
      </c>
      <c r="E149" s="273">
        <v>75048793</v>
      </c>
      <c r="F149" s="273">
        <v>75054502</v>
      </c>
      <c r="G149" s="273">
        <v>75075108</v>
      </c>
      <c r="H149" s="273">
        <v>75053015</v>
      </c>
      <c r="I149" s="273">
        <v>75069970</v>
      </c>
      <c r="J149" s="273">
        <v>74918411</v>
      </c>
      <c r="K149" s="273">
        <v>74915037</v>
      </c>
      <c r="L149" s="273" t="s">
        <v>1050</v>
      </c>
      <c r="M149" s="273"/>
    </row>
    <row r="150" spans="1:13" ht="13">
      <c r="A150" s="269" t="s">
        <v>1074</v>
      </c>
      <c r="B150" s="273">
        <v>75037868</v>
      </c>
      <c r="C150" s="273">
        <v>75042211</v>
      </c>
      <c r="D150" s="273">
        <v>75044200</v>
      </c>
      <c r="E150" s="273">
        <v>75047402</v>
      </c>
      <c r="F150" s="273">
        <v>75054582</v>
      </c>
      <c r="G150" s="273">
        <v>75075122</v>
      </c>
      <c r="H150" s="273">
        <v>75053834</v>
      </c>
      <c r="I150" s="273">
        <v>75070885</v>
      </c>
      <c r="J150" s="273">
        <v>74919384</v>
      </c>
      <c r="K150" s="273">
        <v>74905436</v>
      </c>
      <c r="L150" s="273" t="s">
        <v>1051</v>
      </c>
      <c r="M150" s="273"/>
    </row>
    <row r="151" spans="1:13" ht="13">
      <c r="A151" s="269" t="s">
        <v>1076</v>
      </c>
      <c r="B151" s="273">
        <v>75038518</v>
      </c>
      <c r="C151" s="273">
        <v>75042230</v>
      </c>
      <c r="D151" s="273">
        <v>75044301</v>
      </c>
      <c r="E151" s="273">
        <v>75048259</v>
      </c>
      <c r="F151" s="273">
        <v>75077955</v>
      </c>
      <c r="G151" s="273">
        <v>75075753</v>
      </c>
      <c r="H151" s="273">
        <v>75066232</v>
      </c>
      <c r="I151" s="273">
        <v>75071815</v>
      </c>
      <c r="J151" s="273">
        <v>74918926</v>
      </c>
      <c r="K151" s="273">
        <v>74907340</v>
      </c>
      <c r="L151" s="273" t="s">
        <v>1640</v>
      </c>
      <c r="M151" s="273"/>
    </row>
    <row r="154" spans="1:13" ht="13">
      <c r="A154" s="76" t="s">
        <v>1591</v>
      </c>
      <c r="B154" s="76"/>
      <c r="C154" s="76"/>
      <c r="D154" s="76"/>
      <c r="E154" s="76"/>
      <c r="F154" s="76"/>
      <c r="G154" s="76"/>
      <c r="H154" s="76"/>
      <c r="I154" s="76"/>
      <c r="J154" s="76"/>
      <c r="K154" s="76"/>
      <c r="L154" s="76"/>
      <c r="M154" s="76"/>
    </row>
    <row r="155" spans="1:13" ht="13">
      <c r="A155" s="76" t="s">
        <v>1593</v>
      </c>
      <c r="B155" s="76"/>
      <c r="C155" s="76"/>
      <c r="D155" s="76"/>
      <c r="E155" s="76"/>
      <c r="F155" s="76"/>
      <c r="G155" s="76"/>
      <c r="H155" s="76"/>
      <c r="I155" s="76"/>
      <c r="J155" s="76"/>
      <c r="K155" s="76"/>
      <c r="L155" s="76"/>
      <c r="M155" s="76"/>
    </row>
    <row r="156" spans="1:13" ht="13">
      <c r="A156" s="76" t="s">
        <v>1595</v>
      </c>
      <c r="B156" s="76"/>
      <c r="C156" s="76"/>
      <c r="D156" s="76"/>
      <c r="E156" s="76"/>
      <c r="F156" s="76"/>
      <c r="G156" s="76"/>
      <c r="H156" s="76"/>
      <c r="I156" s="76"/>
      <c r="J156" s="76"/>
      <c r="K156" s="76"/>
      <c r="L156" s="76"/>
      <c r="M156" s="76"/>
    </row>
    <row r="157" spans="1:13" ht="13">
      <c r="A157" s="76" t="s">
        <v>1597</v>
      </c>
      <c r="B157" s="76"/>
      <c r="C157" s="76"/>
      <c r="D157" s="76"/>
      <c r="E157" s="76"/>
      <c r="F157" s="76"/>
      <c r="G157" s="76"/>
      <c r="H157" s="76"/>
      <c r="I157" s="76"/>
      <c r="J157" s="76"/>
      <c r="K157" s="76"/>
      <c r="L157" s="76"/>
      <c r="M157" s="76"/>
    </row>
    <row r="158" spans="1:13" ht="13">
      <c r="A158" s="76" t="s">
        <v>1599</v>
      </c>
      <c r="B158" s="76"/>
      <c r="C158" s="76"/>
      <c r="D158" s="76"/>
      <c r="E158" s="76"/>
      <c r="F158" s="76"/>
      <c r="G158" s="76"/>
      <c r="H158" s="76"/>
      <c r="I158" s="76"/>
      <c r="J158" s="76"/>
      <c r="K158" s="76"/>
      <c r="L158" s="76"/>
      <c r="M158" s="76"/>
    </row>
    <row r="159" spans="1:13" ht="13">
      <c r="A159" s="268" t="s">
        <v>1601</v>
      </c>
      <c r="B159" s="268"/>
      <c r="C159" s="268"/>
      <c r="D159" s="268"/>
      <c r="E159" s="268"/>
      <c r="F159" s="268"/>
      <c r="G159" s="268"/>
      <c r="H159" s="268"/>
      <c r="I159" s="268"/>
      <c r="J159" s="268"/>
      <c r="K159" s="268"/>
      <c r="L159" s="268"/>
      <c r="M159" s="268"/>
    </row>
    <row r="160" spans="1:13" ht="13">
      <c r="A160" s="269"/>
      <c r="B160" s="270">
        <v>1</v>
      </c>
      <c r="C160" s="270">
        <v>2</v>
      </c>
      <c r="D160" s="270">
        <v>3</v>
      </c>
      <c r="E160" s="270">
        <v>4</v>
      </c>
      <c r="F160" s="270">
        <v>5</v>
      </c>
      <c r="G160" s="270">
        <v>6</v>
      </c>
      <c r="H160" s="270">
        <v>7</v>
      </c>
      <c r="I160" s="270">
        <v>8</v>
      </c>
      <c r="J160" s="270">
        <v>9</v>
      </c>
      <c r="K160" s="270">
        <v>10</v>
      </c>
      <c r="L160" s="270">
        <v>11</v>
      </c>
      <c r="M160" s="270">
        <v>12</v>
      </c>
    </row>
    <row r="161" spans="1:13" ht="13">
      <c r="A161" s="269" t="s">
        <v>20</v>
      </c>
      <c r="B161" s="198"/>
      <c r="C161" s="198"/>
      <c r="D161" s="198"/>
      <c r="E161" s="198"/>
      <c r="F161" s="198"/>
      <c r="G161" s="198"/>
      <c r="H161" s="198"/>
      <c r="I161" s="198"/>
      <c r="J161" s="198"/>
      <c r="K161" s="198"/>
      <c r="L161" s="198"/>
      <c r="M161" s="198"/>
    </row>
    <row r="162" spans="1:13" ht="13">
      <c r="A162" s="269" t="s">
        <v>17</v>
      </c>
      <c r="B162" s="198"/>
      <c r="C162" s="198"/>
      <c r="D162" s="198"/>
      <c r="E162" s="198"/>
      <c r="F162" s="198"/>
      <c r="G162" s="198"/>
      <c r="H162" s="198"/>
      <c r="I162" s="198"/>
      <c r="J162" s="198"/>
      <c r="K162" s="198"/>
      <c r="L162" s="198"/>
      <c r="M162" s="198"/>
    </row>
    <row r="163" spans="1:13" ht="13">
      <c r="A163" s="269" t="s">
        <v>1069</v>
      </c>
      <c r="B163" s="198"/>
      <c r="C163" s="198"/>
      <c r="D163" s="198"/>
      <c r="E163" s="198"/>
      <c r="F163" s="198"/>
      <c r="G163" s="198"/>
      <c r="H163" s="198"/>
      <c r="I163" s="198"/>
      <c r="J163" s="198"/>
      <c r="K163" s="198"/>
      <c r="L163" s="198"/>
      <c r="M163" s="198"/>
    </row>
    <row r="164" spans="1:13" ht="13">
      <c r="A164" s="269" t="s">
        <v>560</v>
      </c>
      <c r="B164" s="198"/>
      <c r="C164" s="198"/>
      <c r="D164" s="198"/>
      <c r="E164" s="198"/>
      <c r="F164" s="198"/>
      <c r="G164" s="198"/>
      <c r="H164" s="198"/>
      <c r="I164" s="198"/>
      <c r="J164" s="198"/>
      <c r="K164" s="198"/>
      <c r="L164" s="198"/>
      <c r="M164" s="198"/>
    </row>
    <row r="165" spans="1:13" ht="13">
      <c r="A165" s="269" t="s">
        <v>82</v>
      </c>
      <c r="B165" s="198"/>
      <c r="C165" s="198"/>
      <c r="D165" s="198"/>
      <c r="E165" s="198"/>
      <c r="F165" s="198"/>
      <c r="G165" s="198"/>
      <c r="H165" s="198"/>
      <c r="I165" s="198"/>
      <c r="J165" s="198"/>
      <c r="K165" s="198"/>
      <c r="L165" s="198"/>
      <c r="M165" s="198"/>
    </row>
    <row r="166" spans="1:13" ht="13">
      <c r="A166" s="269" t="s">
        <v>1072</v>
      </c>
      <c r="B166" s="198"/>
      <c r="C166" s="198"/>
      <c r="D166" s="198"/>
      <c r="E166" s="198"/>
      <c r="F166" s="198"/>
      <c r="G166" s="198"/>
      <c r="H166" s="198"/>
      <c r="I166" s="198"/>
      <c r="J166" s="198"/>
      <c r="K166" s="198"/>
      <c r="L166" s="198"/>
      <c r="M166" s="198"/>
    </row>
    <row r="167" spans="1:13" ht="13">
      <c r="A167" s="269" t="s">
        <v>1074</v>
      </c>
      <c r="B167" s="198"/>
      <c r="C167" s="198"/>
      <c r="D167" s="198"/>
      <c r="E167" s="198"/>
      <c r="F167" s="198"/>
      <c r="G167" s="198"/>
      <c r="H167" s="198"/>
      <c r="I167" s="198"/>
      <c r="J167" s="198"/>
      <c r="K167" s="198"/>
      <c r="L167" s="198"/>
      <c r="M167" s="198"/>
    </row>
    <row r="168" spans="1:13" ht="13">
      <c r="A168" s="269" t="s">
        <v>1076</v>
      </c>
      <c r="B168" s="198"/>
      <c r="C168" s="198"/>
      <c r="D168" s="198"/>
      <c r="E168" s="198"/>
      <c r="F168" s="198"/>
      <c r="G168" s="198"/>
      <c r="H168" s="198"/>
      <c r="I168" s="198"/>
      <c r="J168" s="198"/>
      <c r="K168" s="198"/>
      <c r="L168" s="198"/>
      <c r="M168" s="198"/>
    </row>
    <row r="171" spans="1:13" ht="13">
      <c r="A171" s="76" t="s">
        <v>1591</v>
      </c>
      <c r="B171" s="266">
        <v>44286</v>
      </c>
      <c r="C171" s="76"/>
      <c r="D171" s="76"/>
      <c r="E171" s="76"/>
      <c r="F171" s="76"/>
      <c r="G171" s="76"/>
      <c r="H171" s="76"/>
      <c r="I171" s="76"/>
      <c r="J171" s="76"/>
      <c r="K171" s="76"/>
      <c r="L171" s="76"/>
      <c r="M171" s="76"/>
    </row>
    <row r="172" spans="1:13" ht="13">
      <c r="A172" s="76" t="s">
        <v>1593</v>
      </c>
      <c r="B172" s="190" t="s">
        <v>1641</v>
      </c>
      <c r="C172" s="76"/>
      <c r="D172" s="76"/>
      <c r="E172" s="76"/>
      <c r="F172" s="76"/>
      <c r="G172" s="76"/>
      <c r="H172" s="76"/>
      <c r="I172" s="76"/>
      <c r="J172" s="76"/>
      <c r="K172" s="76"/>
      <c r="L172" s="76"/>
      <c r="M172" s="76"/>
    </row>
    <row r="173" spans="1:13" ht="13">
      <c r="A173" s="76" t="s">
        <v>1595</v>
      </c>
      <c r="B173" s="76"/>
      <c r="C173" s="76"/>
      <c r="D173" s="76"/>
      <c r="E173" s="76"/>
      <c r="F173" s="76"/>
      <c r="G173" s="76"/>
      <c r="H173" s="76"/>
      <c r="I173" s="76"/>
      <c r="J173" s="76"/>
      <c r="K173" s="76"/>
      <c r="L173" s="76"/>
      <c r="M173" s="76"/>
    </row>
    <row r="174" spans="1:13" ht="13">
      <c r="A174" s="76" t="s">
        <v>1597</v>
      </c>
      <c r="B174" s="76"/>
      <c r="C174" s="76"/>
      <c r="D174" s="76"/>
      <c r="E174" s="76"/>
      <c r="F174" s="76"/>
      <c r="G174" s="76"/>
      <c r="H174" s="76"/>
      <c r="I174" s="76"/>
      <c r="J174" s="76"/>
      <c r="K174" s="76"/>
      <c r="L174" s="76"/>
      <c r="M174" s="76"/>
    </row>
    <row r="175" spans="1:13" ht="13">
      <c r="A175" s="76" t="s">
        <v>1599</v>
      </c>
      <c r="B175" s="76"/>
      <c r="C175" s="76"/>
      <c r="D175" s="76"/>
      <c r="E175" s="76"/>
      <c r="F175" s="76"/>
      <c r="G175" s="76"/>
      <c r="H175" s="76"/>
      <c r="I175" s="76"/>
      <c r="J175" s="76"/>
      <c r="K175" s="76"/>
      <c r="L175" s="76"/>
      <c r="M175" s="76"/>
    </row>
    <row r="176" spans="1:13" ht="13">
      <c r="A176" s="268" t="s">
        <v>1601</v>
      </c>
      <c r="B176" s="268"/>
      <c r="C176" s="268"/>
      <c r="D176" s="268"/>
      <c r="E176" s="268"/>
      <c r="F176" s="268"/>
      <c r="G176" s="268"/>
      <c r="H176" s="268"/>
      <c r="I176" s="268"/>
      <c r="J176" s="268"/>
      <c r="K176" s="268"/>
      <c r="L176" s="268"/>
      <c r="M176" s="268"/>
    </row>
    <row r="177" spans="1:13" ht="13">
      <c r="A177" s="269"/>
      <c r="B177" s="270">
        <v>1</v>
      </c>
      <c r="C177" s="270">
        <v>2</v>
      </c>
      <c r="D177" s="270">
        <v>3</v>
      </c>
      <c r="E177" s="270">
        <v>4</v>
      </c>
      <c r="F177" s="270">
        <v>5</v>
      </c>
      <c r="G177" s="270">
        <v>6</v>
      </c>
      <c r="H177" s="270">
        <v>7</v>
      </c>
      <c r="I177" s="270">
        <v>8</v>
      </c>
      <c r="J177" s="270">
        <v>9</v>
      </c>
      <c r="K177" s="270">
        <v>10</v>
      </c>
      <c r="L177" s="270">
        <v>11</v>
      </c>
      <c r="M177" s="270">
        <v>12</v>
      </c>
    </row>
    <row r="178" spans="1:13" ht="13">
      <c r="A178" s="269" t="s">
        <v>20</v>
      </c>
      <c r="B178" s="273">
        <v>75256242</v>
      </c>
      <c r="C178" s="273">
        <v>75292923</v>
      </c>
      <c r="D178" s="273">
        <v>75216759</v>
      </c>
      <c r="E178" s="273">
        <v>75272841</v>
      </c>
      <c r="F178" s="273">
        <v>75237778</v>
      </c>
      <c r="G178" s="273">
        <v>75259072</v>
      </c>
      <c r="H178" s="273">
        <v>75216923</v>
      </c>
      <c r="I178" s="273">
        <v>75318168</v>
      </c>
      <c r="J178" s="273">
        <v>75319372</v>
      </c>
      <c r="K178" s="273">
        <v>75290686</v>
      </c>
      <c r="L178" s="273">
        <v>75325619</v>
      </c>
      <c r="M178" s="273" t="s">
        <v>1061</v>
      </c>
    </row>
    <row r="179" spans="1:13" ht="13">
      <c r="A179" s="269" t="s">
        <v>17</v>
      </c>
      <c r="B179" s="273">
        <v>75290824</v>
      </c>
      <c r="C179" s="273">
        <v>75273658</v>
      </c>
      <c r="D179" s="273">
        <v>75289132</v>
      </c>
      <c r="E179" s="273">
        <v>75292164</v>
      </c>
      <c r="F179" s="273">
        <v>75275604</v>
      </c>
      <c r="G179" s="273">
        <v>75250965</v>
      </c>
      <c r="H179" s="273">
        <v>75274300</v>
      </c>
      <c r="I179" s="273">
        <v>75288556</v>
      </c>
      <c r="J179" s="273">
        <v>75277819</v>
      </c>
      <c r="K179" s="273">
        <v>75306676</v>
      </c>
      <c r="L179" s="273" t="s">
        <v>1054</v>
      </c>
      <c r="M179" s="273" t="s">
        <v>1062</v>
      </c>
    </row>
    <row r="180" spans="1:13" ht="13">
      <c r="A180" s="269" t="s">
        <v>1069</v>
      </c>
      <c r="B180" s="273">
        <v>75251433</v>
      </c>
      <c r="C180" s="273">
        <v>75251127</v>
      </c>
      <c r="D180" s="273">
        <v>75244839</v>
      </c>
      <c r="E180" s="273">
        <v>75270762</v>
      </c>
      <c r="F180" s="273">
        <v>75293232</v>
      </c>
      <c r="G180" s="273">
        <v>75217415</v>
      </c>
      <c r="H180" s="273">
        <v>75251718</v>
      </c>
      <c r="I180" s="273">
        <v>75313607</v>
      </c>
      <c r="J180" s="273">
        <v>75293505</v>
      </c>
      <c r="K180" s="273">
        <v>75288664</v>
      </c>
      <c r="L180" s="273" t="s">
        <v>1055</v>
      </c>
      <c r="M180" s="273" t="s">
        <v>1063</v>
      </c>
    </row>
    <row r="181" spans="1:13" ht="13">
      <c r="A181" s="269" t="s">
        <v>560</v>
      </c>
      <c r="B181" s="273">
        <v>75254786</v>
      </c>
      <c r="C181" s="273">
        <v>75209960</v>
      </c>
      <c r="D181" s="273">
        <v>75270777</v>
      </c>
      <c r="E181" s="273">
        <v>75297084</v>
      </c>
      <c r="F181" s="273">
        <v>75215399</v>
      </c>
      <c r="G181" s="273">
        <v>75291327</v>
      </c>
      <c r="H181" s="273">
        <v>75318695</v>
      </c>
      <c r="I181" s="273">
        <v>75308167</v>
      </c>
      <c r="J181" s="273">
        <v>75293507</v>
      </c>
      <c r="K181" s="273">
        <v>75294175</v>
      </c>
      <c r="L181" s="273" t="s">
        <v>1056</v>
      </c>
      <c r="M181" s="273" t="s">
        <v>1064</v>
      </c>
    </row>
    <row r="182" spans="1:13" ht="13">
      <c r="A182" s="269" t="s">
        <v>82</v>
      </c>
      <c r="B182" s="273">
        <v>75221465</v>
      </c>
      <c r="C182" s="273">
        <v>75276097</v>
      </c>
      <c r="D182" s="273">
        <v>75270784</v>
      </c>
      <c r="E182" s="273">
        <v>75253128</v>
      </c>
      <c r="F182" s="273">
        <v>75271778</v>
      </c>
      <c r="G182" s="273">
        <v>75287123</v>
      </c>
      <c r="H182" s="273">
        <v>75317286</v>
      </c>
      <c r="I182" s="273">
        <v>75304487</v>
      </c>
      <c r="J182" s="273">
        <v>75314863</v>
      </c>
      <c r="K182" s="273">
        <v>75328203</v>
      </c>
      <c r="L182" s="273" t="s">
        <v>1057</v>
      </c>
      <c r="M182" s="273" t="s">
        <v>1065</v>
      </c>
    </row>
    <row r="183" spans="1:13" ht="13">
      <c r="A183" s="269" t="s">
        <v>1072</v>
      </c>
      <c r="B183" s="273">
        <v>75246148</v>
      </c>
      <c r="C183" s="273">
        <v>75298323</v>
      </c>
      <c r="D183" s="273">
        <v>75263142</v>
      </c>
      <c r="E183" s="273">
        <v>75253067</v>
      </c>
      <c r="F183" s="273">
        <v>75259636</v>
      </c>
      <c r="G183" s="273">
        <v>75209669</v>
      </c>
      <c r="H183" s="273">
        <v>75294253</v>
      </c>
      <c r="I183" s="273">
        <v>75288990</v>
      </c>
      <c r="J183" s="273">
        <v>75293543</v>
      </c>
      <c r="K183" s="273">
        <v>75294440</v>
      </c>
      <c r="L183" s="273" t="s">
        <v>1058</v>
      </c>
      <c r="M183" s="273" t="s">
        <v>1066</v>
      </c>
    </row>
    <row r="184" spans="1:13" ht="13">
      <c r="A184" s="269" t="s">
        <v>1074</v>
      </c>
      <c r="B184" s="273">
        <v>75292730</v>
      </c>
      <c r="C184" s="273">
        <v>75277445</v>
      </c>
      <c r="D184" s="273">
        <v>75255455</v>
      </c>
      <c r="E184" s="273">
        <v>75219248</v>
      </c>
      <c r="F184" s="273">
        <v>75271767</v>
      </c>
      <c r="G184" s="273">
        <v>75215274</v>
      </c>
      <c r="H184" s="273">
        <v>75316436</v>
      </c>
      <c r="I184" s="273">
        <v>75316291</v>
      </c>
      <c r="J184" s="273">
        <v>75310856</v>
      </c>
      <c r="K184" s="273">
        <v>75295617</v>
      </c>
      <c r="L184" s="273" t="s">
        <v>1059</v>
      </c>
      <c r="M184" s="273" t="s">
        <v>1642</v>
      </c>
    </row>
    <row r="185" spans="1:13" ht="13">
      <c r="A185" s="269" t="s">
        <v>1076</v>
      </c>
      <c r="B185" s="273">
        <v>75296118</v>
      </c>
      <c r="C185" s="273">
        <v>75290070</v>
      </c>
      <c r="D185" s="273">
        <v>75292314</v>
      </c>
      <c r="E185" s="273">
        <v>75292085</v>
      </c>
      <c r="F185" s="273">
        <v>75221113</v>
      </c>
      <c r="G185" s="273">
        <v>75254193</v>
      </c>
      <c r="H185" s="273">
        <v>75329095</v>
      </c>
      <c r="I185" s="273">
        <v>75322822</v>
      </c>
      <c r="J185" s="273">
        <v>75294872</v>
      </c>
      <c r="K185" s="273">
        <v>75330235</v>
      </c>
      <c r="L185" s="273" t="s">
        <v>1060</v>
      </c>
      <c r="M185" s="273" t="s">
        <v>1643</v>
      </c>
    </row>
  </sheetData>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51"/>
  <sheetViews>
    <sheetView workbookViewId="0"/>
  </sheetViews>
  <sheetFormatPr baseColWidth="10" defaultColWidth="14.5" defaultRowHeight="15.75" customHeight="1"/>
  <cols>
    <col min="1" max="1" width="17.6640625" customWidth="1"/>
    <col min="2" max="2" width="4.83203125" customWidth="1"/>
    <col min="3" max="3" width="25" customWidth="1"/>
    <col min="4" max="4" width="42.83203125" customWidth="1"/>
    <col min="5" max="5" width="17.83203125" customWidth="1"/>
    <col min="6" max="6" width="15.6640625" customWidth="1"/>
    <col min="7" max="7" width="14.83203125" customWidth="1"/>
    <col min="8" max="8" width="15.6640625" customWidth="1"/>
    <col min="9" max="9" width="16.6640625" customWidth="1"/>
    <col min="12" max="12" width="16.33203125" customWidth="1"/>
    <col min="13" max="13" width="82.5" customWidth="1"/>
  </cols>
  <sheetData>
    <row r="1" spans="1:13" ht="15.75" customHeight="1">
      <c r="A1" s="274"/>
      <c r="B1" s="275"/>
      <c r="C1" s="276" t="s">
        <v>1644</v>
      </c>
      <c r="D1" s="277" t="s">
        <v>1645</v>
      </c>
      <c r="E1" s="277" t="s">
        <v>1646</v>
      </c>
      <c r="F1" s="277" t="s">
        <v>1647</v>
      </c>
      <c r="G1" s="277" t="s">
        <v>1648</v>
      </c>
      <c r="H1" s="277" t="s">
        <v>1649</v>
      </c>
      <c r="I1" s="277" t="s">
        <v>1650</v>
      </c>
      <c r="J1" s="278" t="s">
        <v>1651</v>
      </c>
      <c r="L1" s="46" t="s">
        <v>1652</v>
      </c>
      <c r="M1" s="46" t="s">
        <v>1653</v>
      </c>
    </row>
    <row r="2" spans="1:13" ht="15.75" customHeight="1">
      <c r="A2" s="279" t="s">
        <v>1654</v>
      </c>
      <c r="B2" s="280" t="s">
        <v>1655</v>
      </c>
      <c r="C2" s="279" t="s">
        <v>1656</v>
      </c>
      <c r="D2" s="280" t="s">
        <v>1657</v>
      </c>
      <c r="E2" s="275"/>
      <c r="F2" s="275"/>
      <c r="G2" s="280"/>
      <c r="H2" s="275"/>
      <c r="I2" s="275"/>
      <c r="J2" s="281"/>
      <c r="L2" s="77" t="s">
        <v>1658</v>
      </c>
      <c r="M2" s="77" t="s">
        <v>1659</v>
      </c>
    </row>
    <row r="3" spans="1:13" ht="15.75" customHeight="1">
      <c r="A3" s="282"/>
      <c r="B3" s="77" t="s">
        <v>1660</v>
      </c>
      <c r="C3" s="283" t="s">
        <v>1661</v>
      </c>
      <c r="G3" s="77" t="s">
        <v>1662</v>
      </c>
      <c r="J3" s="281"/>
      <c r="L3" s="77" t="s">
        <v>1663</v>
      </c>
      <c r="M3" s="77" t="s">
        <v>1664</v>
      </c>
    </row>
    <row r="4" spans="1:13" ht="15.75" customHeight="1">
      <c r="A4" s="284" t="s">
        <v>1665</v>
      </c>
      <c r="B4" s="285" t="s">
        <v>1655</v>
      </c>
      <c r="C4" s="284" t="s">
        <v>1666</v>
      </c>
      <c r="D4" s="285" t="s">
        <v>1667</v>
      </c>
      <c r="E4" s="286"/>
      <c r="F4" s="286"/>
      <c r="G4" s="285" t="s">
        <v>1662</v>
      </c>
      <c r="H4" s="286"/>
      <c r="I4" s="285"/>
      <c r="J4" s="287"/>
      <c r="L4" s="77" t="s">
        <v>1668</v>
      </c>
      <c r="M4" s="77" t="s">
        <v>1669</v>
      </c>
    </row>
    <row r="5" spans="1:13" ht="15.75" customHeight="1">
      <c r="A5" s="288"/>
      <c r="B5" s="285" t="s">
        <v>1660</v>
      </c>
      <c r="C5" s="284"/>
      <c r="D5" s="285"/>
      <c r="E5" s="285" t="s">
        <v>1670</v>
      </c>
      <c r="F5" s="286"/>
      <c r="G5" s="285"/>
      <c r="H5" s="285" t="s">
        <v>1671</v>
      </c>
      <c r="I5" s="285" t="s">
        <v>1672</v>
      </c>
      <c r="J5" s="287"/>
      <c r="L5" s="77" t="s">
        <v>1673</v>
      </c>
      <c r="M5" s="77" t="s">
        <v>1674</v>
      </c>
    </row>
    <row r="6" spans="1:13" ht="15.75" customHeight="1">
      <c r="A6" s="283" t="s">
        <v>1675</v>
      </c>
      <c r="B6" s="77" t="s">
        <v>1655</v>
      </c>
      <c r="C6" s="283"/>
      <c r="D6" s="77" t="s">
        <v>1656</v>
      </c>
      <c r="E6" s="77" t="s">
        <v>1676</v>
      </c>
      <c r="J6" s="281"/>
      <c r="L6" s="77" t="s">
        <v>1667</v>
      </c>
      <c r="M6" s="77" t="s">
        <v>1677</v>
      </c>
    </row>
    <row r="7" spans="1:13" ht="15.75" customHeight="1">
      <c r="A7" s="282"/>
      <c r="B7" s="77" t="s">
        <v>1660</v>
      </c>
      <c r="C7" s="283" t="s">
        <v>1678</v>
      </c>
      <c r="D7" s="77" t="s">
        <v>1661</v>
      </c>
      <c r="H7" s="77" t="s">
        <v>1663</v>
      </c>
      <c r="J7" s="289" t="s">
        <v>1679</v>
      </c>
      <c r="L7" s="77" t="s">
        <v>1671</v>
      </c>
      <c r="M7" s="77" t="s">
        <v>1680</v>
      </c>
    </row>
    <row r="8" spans="1:13" ht="15.75" customHeight="1">
      <c r="A8" s="284" t="s">
        <v>1681</v>
      </c>
      <c r="B8" s="285" t="s">
        <v>1655</v>
      </c>
      <c r="C8" s="284" t="s">
        <v>1682</v>
      </c>
      <c r="D8" s="285" t="s">
        <v>1666</v>
      </c>
      <c r="E8" s="285"/>
      <c r="F8" s="286"/>
      <c r="G8" s="286"/>
      <c r="H8" s="286"/>
      <c r="I8" s="285" t="s">
        <v>1683</v>
      </c>
      <c r="J8" s="290" t="s">
        <v>1679</v>
      </c>
      <c r="L8" s="77" t="s">
        <v>1656</v>
      </c>
      <c r="M8" s="77" t="s">
        <v>1684</v>
      </c>
    </row>
    <row r="9" spans="1:13" ht="15.75" customHeight="1">
      <c r="A9" s="288"/>
      <c r="B9" s="285" t="s">
        <v>1660</v>
      </c>
      <c r="C9" s="284" t="s">
        <v>1668</v>
      </c>
      <c r="D9" s="285" t="s">
        <v>1685</v>
      </c>
      <c r="E9" s="285"/>
      <c r="F9" s="285" t="s">
        <v>1686</v>
      </c>
      <c r="G9" s="286"/>
      <c r="H9" s="285"/>
      <c r="I9" s="285" t="s">
        <v>1687</v>
      </c>
      <c r="J9" s="287"/>
      <c r="L9" s="77" t="s">
        <v>1661</v>
      </c>
      <c r="M9" s="77" t="s">
        <v>1688</v>
      </c>
    </row>
    <row r="10" spans="1:13" ht="15.75" customHeight="1">
      <c r="A10" s="283" t="s">
        <v>1689</v>
      </c>
      <c r="B10" s="77" t="s">
        <v>1655</v>
      </c>
      <c r="C10" s="283" t="s">
        <v>1667</v>
      </c>
      <c r="D10" s="77" t="s">
        <v>1667</v>
      </c>
      <c r="J10" s="281"/>
      <c r="L10" s="77" t="s">
        <v>1666</v>
      </c>
      <c r="M10" s="77" t="s">
        <v>1690</v>
      </c>
    </row>
    <row r="11" spans="1:13" ht="15.75" customHeight="1">
      <c r="A11" s="291"/>
      <c r="B11" s="292" t="s">
        <v>1660</v>
      </c>
      <c r="C11" s="293" t="s">
        <v>1667</v>
      </c>
      <c r="D11" s="77" t="s">
        <v>1667</v>
      </c>
      <c r="E11" s="292" t="s">
        <v>1670</v>
      </c>
      <c r="F11" s="294"/>
      <c r="G11" s="294"/>
      <c r="H11" s="292" t="s">
        <v>1671</v>
      </c>
      <c r="I11" s="294"/>
      <c r="J11" s="281"/>
      <c r="L11" s="77" t="s">
        <v>1691</v>
      </c>
      <c r="M11" s="77" t="s">
        <v>1692</v>
      </c>
    </row>
    <row r="12" spans="1:13" ht="15.75" customHeight="1">
      <c r="A12" s="295" t="s">
        <v>1693</v>
      </c>
      <c r="B12" s="211"/>
      <c r="C12" s="296"/>
      <c r="D12" s="297"/>
      <c r="E12" s="297"/>
      <c r="F12" s="297"/>
      <c r="G12" s="297"/>
      <c r="H12" s="297"/>
      <c r="I12" s="297"/>
      <c r="J12" s="298"/>
      <c r="L12" s="77" t="s">
        <v>1686</v>
      </c>
      <c r="M12" s="77" t="s">
        <v>1694</v>
      </c>
    </row>
    <row r="13" spans="1:13" ht="15.75" customHeight="1">
      <c r="A13" s="299" t="s">
        <v>1695</v>
      </c>
      <c r="B13" s="300"/>
      <c r="C13" s="301"/>
      <c r="D13" s="300"/>
      <c r="E13" s="300"/>
      <c r="F13" s="300"/>
      <c r="G13" s="300"/>
      <c r="H13" s="302" t="s">
        <v>1671</v>
      </c>
      <c r="I13" s="300"/>
      <c r="J13" s="303"/>
      <c r="L13" s="77" t="s">
        <v>1696</v>
      </c>
      <c r="M13" s="77" t="s">
        <v>1697</v>
      </c>
    </row>
    <row r="14" spans="1:13" ht="15.75" customHeight="1">
      <c r="L14" s="77" t="s">
        <v>1662</v>
      </c>
      <c r="M14" s="77" t="s">
        <v>1698</v>
      </c>
    </row>
    <row r="15" spans="1:13" ht="15.75" customHeight="1">
      <c r="A15" s="304" t="s">
        <v>1699</v>
      </c>
      <c r="B15" s="305" t="s">
        <v>1700</v>
      </c>
      <c r="C15" s="305" t="s">
        <v>6</v>
      </c>
      <c r="D15" s="305" t="s">
        <v>1701</v>
      </c>
      <c r="E15" s="305" t="s">
        <v>1702</v>
      </c>
      <c r="F15" s="306" t="s">
        <v>1703</v>
      </c>
      <c r="L15" s="77" t="s">
        <v>1683</v>
      </c>
      <c r="M15" s="77" t="s">
        <v>1704</v>
      </c>
    </row>
    <row r="16" spans="1:13" ht="15.75" customHeight="1">
      <c r="A16" s="279" t="s">
        <v>1705</v>
      </c>
      <c r="B16" s="280" t="s">
        <v>1706</v>
      </c>
      <c r="C16" s="280" t="s">
        <v>33</v>
      </c>
      <c r="D16" s="280" t="s">
        <v>1707</v>
      </c>
      <c r="E16" s="280" t="s">
        <v>1708</v>
      </c>
      <c r="F16" s="307" t="s">
        <v>1709</v>
      </c>
      <c r="L16" s="77" t="s">
        <v>1687</v>
      </c>
      <c r="M16" s="77" t="s">
        <v>1710</v>
      </c>
    </row>
    <row r="17" spans="1:9" ht="15.75" customHeight="1">
      <c r="A17" s="283" t="s">
        <v>1711</v>
      </c>
      <c r="B17" s="77" t="s">
        <v>1712</v>
      </c>
      <c r="C17" s="77" t="s">
        <v>1713</v>
      </c>
      <c r="D17" s="77" t="s">
        <v>1714</v>
      </c>
      <c r="E17" s="77" t="s">
        <v>1715</v>
      </c>
      <c r="F17" s="289" t="s">
        <v>1709</v>
      </c>
    </row>
    <row r="18" spans="1:9" ht="15.75" customHeight="1">
      <c r="A18" s="283" t="s">
        <v>1716</v>
      </c>
      <c r="C18" s="77" t="s">
        <v>1713</v>
      </c>
      <c r="D18" s="77" t="s">
        <v>1717</v>
      </c>
      <c r="F18" s="289" t="s">
        <v>1709</v>
      </c>
    </row>
    <row r="19" spans="1:9" ht="15.75" customHeight="1">
      <c r="A19" s="293" t="s">
        <v>1718</v>
      </c>
      <c r="B19" s="292" t="s">
        <v>1719</v>
      </c>
      <c r="C19" s="292" t="s">
        <v>1713</v>
      </c>
      <c r="D19" s="292" t="s">
        <v>1720</v>
      </c>
      <c r="E19" s="294"/>
      <c r="F19" s="308" t="s">
        <v>1709</v>
      </c>
    </row>
    <row r="31" spans="1:9" ht="15.75" customHeight="1">
      <c r="A31" s="274"/>
      <c r="B31" s="275"/>
      <c r="C31" s="304" t="s">
        <v>1644</v>
      </c>
      <c r="D31" s="305" t="s">
        <v>1645</v>
      </c>
      <c r="E31" s="305" t="s">
        <v>1646</v>
      </c>
      <c r="F31" s="305" t="s">
        <v>1647</v>
      </c>
      <c r="G31" s="305" t="s">
        <v>1648</v>
      </c>
      <c r="H31" s="305" t="s">
        <v>1649</v>
      </c>
      <c r="I31" s="306" t="s">
        <v>1650</v>
      </c>
    </row>
    <row r="32" spans="1:9" ht="15.75" customHeight="1">
      <c r="A32" s="279" t="s">
        <v>1654</v>
      </c>
      <c r="B32" s="280" t="s">
        <v>1655</v>
      </c>
      <c r="C32" s="279" t="s">
        <v>1656</v>
      </c>
      <c r="D32" s="280" t="s">
        <v>1721</v>
      </c>
      <c r="E32" s="275"/>
      <c r="F32" s="275"/>
      <c r="G32" s="280"/>
      <c r="H32" s="275"/>
      <c r="I32" s="309"/>
    </row>
    <row r="33" spans="1:9" ht="15.75" customHeight="1">
      <c r="A33" s="282"/>
      <c r="B33" s="77" t="s">
        <v>1660</v>
      </c>
      <c r="C33" s="283" t="s">
        <v>1661</v>
      </c>
      <c r="E33" s="77"/>
      <c r="I33" s="281"/>
    </row>
    <row r="34" spans="1:9" ht="15.75" customHeight="1">
      <c r="A34" s="284" t="s">
        <v>1665</v>
      </c>
      <c r="B34" s="285" t="s">
        <v>1655</v>
      </c>
      <c r="C34" s="284" t="s">
        <v>1666</v>
      </c>
      <c r="D34" s="285" t="s">
        <v>1722</v>
      </c>
      <c r="E34" s="286"/>
      <c r="F34" s="286"/>
      <c r="G34" s="285"/>
      <c r="H34" s="286"/>
      <c r="I34" s="290"/>
    </row>
    <row r="35" spans="1:9" ht="15.75" customHeight="1">
      <c r="A35" s="288"/>
      <c r="B35" s="285" t="s">
        <v>1660</v>
      </c>
      <c r="C35" s="284"/>
      <c r="D35" s="285" t="s">
        <v>1667</v>
      </c>
      <c r="E35" s="285" t="s">
        <v>1670</v>
      </c>
      <c r="F35" s="286"/>
      <c r="G35" s="285" t="s">
        <v>1662</v>
      </c>
      <c r="H35" s="285" t="s">
        <v>1671</v>
      </c>
      <c r="I35" s="287"/>
    </row>
    <row r="36" spans="1:9" ht="15.75" customHeight="1">
      <c r="A36" s="283" t="s">
        <v>1675</v>
      </c>
      <c r="B36" s="77" t="s">
        <v>1655</v>
      </c>
      <c r="C36" s="282"/>
      <c r="D36" s="77" t="s">
        <v>1656</v>
      </c>
      <c r="G36" s="77" t="s">
        <v>1662</v>
      </c>
      <c r="I36" s="281"/>
    </row>
    <row r="37" spans="1:9" ht="15.75" customHeight="1">
      <c r="A37" s="282"/>
      <c r="B37" s="77" t="s">
        <v>1660</v>
      </c>
      <c r="C37" s="282"/>
      <c r="D37" s="77" t="s">
        <v>1661</v>
      </c>
      <c r="E37" s="77"/>
      <c r="G37" s="77" t="s">
        <v>1679</v>
      </c>
      <c r="H37" s="77" t="s">
        <v>1663</v>
      </c>
      <c r="I37" s="281"/>
    </row>
    <row r="38" spans="1:9" ht="15.75" customHeight="1">
      <c r="A38" s="284" t="s">
        <v>1681</v>
      </c>
      <c r="B38" s="285" t="s">
        <v>1655</v>
      </c>
      <c r="C38" s="284" t="s">
        <v>1722</v>
      </c>
      <c r="D38" s="285" t="s">
        <v>1666</v>
      </c>
      <c r="E38" s="286"/>
      <c r="F38" s="286"/>
      <c r="G38" s="286"/>
      <c r="H38" s="286"/>
      <c r="I38" s="290" t="s">
        <v>1683</v>
      </c>
    </row>
    <row r="39" spans="1:9" ht="15.75" customHeight="1">
      <c r="A39" s="288"/>
      <c r="B39" s="285" t="s">
        <v>1660</v>
      </c>
      <c r="C39" s="284" t="s">
        <v>1723</v>
      </c>
      <c r="D39" s="285" t="s">
        <v>1685</v>
      </c>
      <c r="E39" s="285" t="s">
        <v>1670</v>
      </c>
      <c r="F39" s="285" t="s">
        <v>1686</v>
      </c>
      <c r="G39" s="286"/>
      <c r="H39" s="285"/>
      <c r="I39" s="290" t="s">
        <v>1687</v>
      </c>
    </row>
    <row r="40" spans="1:9" ht="15.75" customHeight="1">
      <c r="A40" s="283" t="s">
        <v>1689</v>
      </c>
      <c r="B40" s="77" t="s">
        <v>1655</v>
      </c>
      <c r="C40" s="282"/>
      <c r="I40" s="281"/>
    </row>
    <row r="41" spans="1:9" ht="15.75" customHeight="1">
      <c r="A41" s="291"/>
      <c r="B41" s="292" t="s">
        <v>1660</v>
      </c>
      <c r="C41" s="291"/>
      <c r="E41" s="294"/>
      <c r="F41" s="294"/>
      <c r="G41" s="294"/>
      <c r="H41" s="292" t="s">
        <v>1671</v>
      </c>
      <c r="I41" s="310"/>
    </row>
    <row r="42" spans="1:9" ht="15.75" customHeight="1">
      <c r="A42" s="295" t="s">
        <v>1693</v>
      </c>
      <c r="B42" s="211"/>
      <c r="C42" s="296"/>
      <c r="D42" s="297"/>
      <c r="E42" s="297"/>
      <c r="F42" s="297"/>
      <c r="G42" s="297"/>
      <c r="H42" s="297"/>
      <c r="I42" s="298"/>
    </row>
    <row r="43" spans="1:9" ht="15.75" customHeight="1">
      <c r="A43" s="299" t="s">
        <v>1695</v>
      </c>
      <c r="B43" s="300"/>
      <c r="C43" s="301"/>
      <c r="D43" s="300"/>
      <c r="E43" s="300"/>
      <c r="F43" s="300"/>
      <c r="G43" s="300"/>
      <c r="H43" s="302" t="s">
        <v>1671</v>
      </c>
      <c r="I43" s="303"/>
    </row>
    <row r="45" spans="1:9" ht="15.75" customHeight="1">
      <c r="A45" s="276" t="s">
        <v>1699</v>
      </c>
      <c r="B45" s="277" t="s">
        <v>1700</v>
      </c>
      <c r="C45" s="277" t="s">
        <v>6</v>
      </c>
      <c r="D45" s="277" t="s">
        <v>1701</v>
      </c>
      <c r="E45" s="277" t="s">
        <v>1702</v>
      </c>
      <c r="F45" s="278" t="s">
        <v>1703</v>
      </c>
    </row>
    <row r="46" spans="1:9" ht="15.75" customHeight="1">
      <c r="A46" s="279" t="s">
        <v>1711</v>
      </c>
      <c r="B46" s="280" t="s">
        <v>1706</v>
      </c>
      <c r="C46" s="280" t="s">
        <v>1713</v>
      </c>
      <c r="D46" s="280" t="s">
        <v>1724</v>
      </c>
      <c r="F46" s="289" t="s">
        <v>1645</v>
      </c>
    </row>
    <row r="47" spans="1:9" ht="15.75" customHeight="1">
      <c r="A47" s="283" t="s">
        <v>1705</v>
      </c>
      <c r="B47" s="77" t="s">
        <v>1706</v>
      </c>
      <c r="C47" s="77" t="s">
        <v>33</v>
      </c>
      <c r="D47" s="77" t="s">
        <v>1724</v>
      </c>
      <c r="E47" s="77" t="s">
        <v>1708</v>
      </c>
      <c r="F47" s="289" t="s">
        <v>1645</v>
      </c>
    </row>
    <row r="48" spans="1:9" ht="15.75" customHeight="1">
      <c r="A48" s="283" t="s">
        <v>1716</v>
      </c>
      <c r="B48" s="77" t="s">
        <v>1725</v>
      </c>
      <c r="C48" s="77" t="s">
        <v>1713</v>
      </c>
      <c r="D48" s="77" t="s">
        <v>1717</v>
      </c>
      <c r="F48" s="289" t="s">
        <v>1645</v>
      </c>
    </row>
    <row r="49" spans="1:6" ht="15.75" customHeight="1">
      <c r="A49" s="283" t="s">
        <v>30</v>
      </c>
      <c r="B49" s="77" t="s">
        <v>1712</v>
      </c>
      <c r="C49" s="77" t="s">
        <v>33</v>
      </c>
      <c r="D49" s="77" t="s">
        <v>1717</v>
      </c>
      <c r="F49" s="289" t="s">
        <v>1644</v>
      </c>
    </row>
    <row r="50" spans="1:6" ht="15.75" customHeight="1">
      <c r="A50" s="283" t="s">
        <v>1726</v>
      </c>
      <c r="B50" s="77" t="s">
        <v>1719</v>
      </c>
      <c r="C50" s="77" t="s">
        <v>1713</v>
      </c>
      <c r="D50" s="77" t="s">
        <v>1717</v>
      </c>
      <c r="F50" s="289" t="s">
        <v>1719</v>
      </c>
    </row>
    <row r="51" spans="1:6" ht="15.75" customHeight="1">
      <c r="A51" s="293" t="s">
        <v>1718</v>
      </c>
      <c r="B51" s="292" t="s">
        <v>1719</v>
      </c>
      <c r="C51" s="292" t="s">
        <v>1713</v>
      </c>
      <c r="D51" s="292" t="s">
        <v>1720</v>
      </c>
      <c r="E51" s="294"/>
      <c r="F51" s="308" t="s">
        <v>1719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7"/>
  <sheetViews>
    <sheetView workbookViewId="0"/>
  </sheetViews>
  <sheetFormatPr baseColWidth="10" defaultColWidth="14.5" defaultRowHeight="15.75" customHeight="1"/>
  <cols>
    <col min="1" max="1" width="26.83203125" customWidth="1"/>
  </cols>
  <sheetData>
    <row r="1" spans="1:3" ht="15.75" customHeight="1">
      <c r="A1" s="46" t="s">
        <v>1727</v>
      </c>
      <c r="B1" s="46" t="s">
        <v>1728</v>
      </c>
      <c r="C1" s="46" t="s">
        <v>1729</v>
      </c>
    </row>
    <row r="2" spans="1:3" ht="15.75" customHeight="1">
      <c r="A2" s="76" t="s">
        <v>30</v>
      </c>
      <c r="B2" s="77" t="s">
        <v>1730</v>
      </c>
      <c r="C2" s="77" t="s">
        <v>1731</v>
      </c>
    </row>
    <row r="3" spans="1:3" ht="15.75" customHeight="1">
      <c r="A3" s="76" t="s">
        <v>16</v>
      </c>
      <c r="B3" s="77" t="s">
        <v>1732</v>
      </c>
      <c r="C3" s="77" t="s">
        <v>1733</v>
      </c>
    </row>
    <row r="4" spans="1:3" ht="15.75" customHeight="1">
      <c r="A4" s="76" t="s">
        <v>19</v>
      </c>
      <c r="B4" s="77" t="s">
        <v>1734</v>
      </c>
      <c r="C4" s="77" t="s">
        <v>1735</v>
      </c>
    </row>
    <row r="5" spans="1:3" ht="15.75" customHeight="1">
      <c r="A5" s="8" t="s">
        <v>36</v>
      </c>
      <c r="B5" s="77" t="s">
        <v>1736</v>
      </c>
      <c r="C5" s="77" t="s">
        <v>1737</v>
      </c>
    </row>
    <row r="6" spans="1:3" ht="15.75" customHeight="1">
      <c r="A6" s="7" t="s">
        <v>21</v>
      </c>
      <c r="B6" s="77" t="s">
        <v>1738</v>
      </c>
      <c r="C6" s="77" t="s">
        <v>1739</v>
      </c>
    </row>
    <row r="7" spans="1:3" ht="15.75" customHeight="1">
      <c r="A7" s="10" t="s">
        <v>1740</v>
      </c>
      <c r="B7" s="77" t="s">
        <v>1741</v>
      </c>
      <c r="C7" s="77" t="s">
        <v>1742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996"/>
  <sheetViews>
    <sheetView workbookViewId="0">
      <pane ySplit="1" topLeftCell="A2" activePane="bottomLeft" state="frozen"/>
      <selection pane="bottomLeft" activeCell="B3" sqref="B3"/>
    </sheetView>
  </sheetViews>
  <sheetFormatPr baseColWidth="10" defaultColWidth="14.5" defaultRowHeight="15.75" customHeight="1"/>
  <sheetData>
    <row r="1" spans="1:10" ht="15.75" customHeight="1">
      <c r="A1" s="311" t="s">
        <v>1111</v>
      </c>
      <c r="B1" s="311" t="s">
        <v>1743</v>
      </c>
      <c r="C1" s="311" t="s">
        <v>1744</v>
      </c>
      <c r="D1" s="312" t="s">
        <v>1180</v>
      </c>
      <c r="E1" s="312" t="s">
        <v>1745</v>
      </c>
      <c r="F1" s="313" t="s">
        <v>1746</v>
      </c>
      <c r="G1" s="313" t="s">
        <v>1747</v>
      </c>
      <c r="H1" s="77" t="s">
        <v>1748</v>
      </c>
      <c r="I1" s="77" t="s">
        <v>1749</v>
      </c>
      <c r="J1" s="77" t="s">
        <v>1750</v>
      </c>
    </row>
    <row r="2" spans="1:10" ht="15.75" customHeight="1">
      <c r="A2" s="77" t="s">
        <v>153</v>
      </c>
      <c r="B2" s="314">
        <v>44200</v>
      </c>
      <c r="C2" s="77" t="s">
        <v>1751</v>
      </c>
      <c r="D2" s="10">
        <v>32.413170899999997</v>
      </c>
      <c r="E2" s="10">
        <v>32.596373700000001</v>
      </c>
      <c r="F2" s="10"/>
      <c r="G2" s="10">
        <f t="shared" ref="G2:G327" si="0">IF(D2&lt;36,1,0)</f>
        <v>1</v>
      </c>
    </row>
    <row r="3" spans="1:10" ht="15.75" customHeight="1">
      <c r="A3" s="77" t="s">
        <v>155</v>
      </c>
      <c r="B3" s="314">
        <v>44200</v>
      </c>
      <c r="C3" s="77" t="s">
        <v>1752</v>
      </c>
      <c r="D3" s="10">
        <v>17.423248300000001</v>
      </c>
      <c r="E3" s="10">
        <v>17.645949399999999</v>
      </c>
      <c r="F3" s="10"/>
      <c r="G3" s="10">
        <f t="shared" si="0"/>
        <v>1</v>
      </c>
    </row>
    <row r="4" spans="1:10" ht="15.75" customHeight="1">
      <c r="A4" s="77" t="s">
        <v>156</v>
      </c>
      <c r="B4" s="314">
        <v>44200</v>
      </c>
      <c r="C4" s="77" t="s">
        <v>1753</v>
      </c>
      <c r="D4" s="10" t="s">
        <v>1118</v>
      </c>
      <c r="E4" s="10" t="s">
        <v>1118</v>
      </c>
      <c r="F4" s="12"/>
      <c r="G4" s="12">
        <f t="shared" si="0"/>
        <v>0</v>
      </c>
    </row>
    <row r="5" spans="1:10" ht="15.75" customHeight="1">
      <c r="A5" s="77" t="s">
        <v>157</v>
      </c>
      <c r="B5" s="314">
        <v>44200</v>
      </c>
      <c r="C5" s="77" t="s">
        <v>1752</v>
      </c>
      <c r="D5" s="10">
        <v>18.7420972</v>
      </c>
      <c r="E5" s="10">
        <v>18.404440099999999</v>
      </c>
      <c r="F5" s="10"/>
      <c r="G5" s="12">
        <f t="shared" si="0"/>
        <v>1</v>
      </c>
    </row>
    <row r="6" spans="1:10" ht="15.75" customHeight="1">
      <c r="A6" s="77" t="s">
        <v>158</v>
      </c>
      <c r="B6" s="314">
        <v>44200</v>
      </c>
      <c r="C6" s="77" t="s">
        <v>1753</v>
      </c>
      <c r="D6" s="10">
        <v>36.656544599999997</v>
      </c>
      <c r="E6" s="10">
        <v>38.455473599999998</v>
      </c>
      <c r="F6" s="12"/>
      <c r="G6" s="12">
        <f t="shared" si="0"/>
        <v>0</v>
      </c>
    </row>
    <row r="7" spans="1:10" ht="15.75" customHeight="1">
      <c r="A7" s="77" t="s">
        <v>159</v>
      </c>
      <c r="B7" s="314">
        <v>44200</v>
      </c>
      <c r="C7" s="77" t="s">
        <v>1752</v>
      </c>
      <c r="D7" s="10">
        <v>20.3402812</v>
      </c>
      <c r="E7" s="10">
        <v>20.391397000000001</v>
      </c>
      <c r="F7" s="10"/>
      <c r="G7" s="12">
        <f t="shared" si="0"/>
        <v>1</v>
      </c>
    </row>
    <row r="8" spans="1:10" ht="15.75" customHeight="1">
      <c r="A8" s="77" t="s">
        <v>160</v>
      </c>
      <c r="B8" s="314">
        <v>44200</v>
      </c>
      <c r="C8" s="77" t="s">
        <v>1753</v>
      </c>
      <c r="D8" s="10">
        <v>39.569805299999999</v>
      </c>
      <c r="E8" s="10">
        <v>36.838275199999998</v>
      </c>
      <c r="F8" s="12"/>
      <c r="G8" s="12">
        <f t="shared" si="0"/>
        <v>0</v>
      </c>
    </row>
    <row r="9" spans="1:10" ht="15.75" customHeight="1">
      <c r="A9" s="77" t="s">
        <v>161</v>
      </c>
      <c r="B9" s="314">
        <v>44200</v>
      </c>
      <c r="C9" s="77" t="s">
        <v>1752</v>
      </c>
      <c r="D9" s="10">
        <v>20.530716999999999</v>
      </c>
      <c r="E9" s="10">
        <v>20.7712146</v>
      </c>
      <c r="F9" s="10"/>
      <c r="G9" s="12">
        <f t="shared" si="0"/>
        <v>1</v>
      </c>
    </row>
    <row r="10" spans="1:10" ht="15.75" customHeight="1">
      <c r="A10" s="77" t="s">
        <v>162</v>
      </c>
      <c r="B10" s="314">
        <v>44200</v>
      </c>
      <c r="C10" s="77" t="s">
        <v>1752</v>
      </c>
      <c r="D10" s="10">
        <v>22.6484974</v>
      </c>
      <c r="E10" s="10">
        <v>22.4377265</v>
      </c>
      <c r="F10" s="10"/>
      <c r="G10" s="12">
        <f t="shared" si="0"/>
        <v>1</v>
      </c>
    </row>
    <row r="11" spans="1:10" ht="15.75" customHeight="1">
      <c r="A11" s="77" t="s">
        <v>163</v>
      </c>
      <c r="B11" s="314">
        <v>44200</v>
      </c>
      <c r="C11" s="77" t="s">
        <v>1753</v>
      </c>
      <c r="D11" s="10">
        <v>40.146295600000002</v>
      </c>
      <c r="E11" s="10" t="s">
        <v>1118</v>
      </c>
      <c r="F11" s="12"/>
      <c r="G11" s="12">
        <f t="shared" si="0"/>
        <v>0</v>
      </c>
    </row>
    <row r="12" spans="1:10" ht="15.75" customHeight="1">
      <c r="A12" s="77" t="s">
        <v>164</v>
      </c>
      <c r="B12" s="314">
        <v>44200</v>
      </c>
      <c r="C12" s="77" t="s">
        <v>1752</v>
      </c>
      <c r="D12" s="10">
        <v>18.352928800000001</v>
      </c>
      <c r="E12" s="10">
        <v>18.2317033</v>
      </c>
      <c r="F12" s="10"/>
      <c r="G12" s="12">
        <f t="shared" si="0"/>
        <v>1</v>
      </c>
    </row>
    <row r="13" spans="1:10" ht="15.75" customHeight="1">
      <c r="A13" s="77" t="s">
        <v>165</v>
      </c>
      <c r="B13" s="314">
        <v>44200</v>
      </c>
      <c r="C13" s="77" t="s">
        <v>1753</v>
      </c>
      <c r="D13" s="10">
        <v>36.398088899999998</v>
      </c>
      <c r="E13" s="10">
        <v>37.265326299999998</v>
      </c>
      <c r="F13" s="12"/>
      <c r="G13" s="12">
        <f t="shared" si="0"/>
        <v>0</v>
      </c>
    </row>
    <row r="14" spans="1:10" ht="15.75" customHeight="1">
      <c r="A14" s="77" t="s">
        <v>166</v>
      </c>
      <c r="B14" s="314">
        <v>44200</v>
      </c>
      <c r="C14" s="77" t="s">
        <v>1752</v>
      </c>
      <c r="D14" s="10">
        <v>22.107966000000001</v>
      </c>
      <c r="E14" s="10">
        <v>21.8428301</v>
      </c>
      <c r="F14" s="10"/>
      <c r="G14" s="12">
        <f t="shared" si="0"/>
        <v>1</v>
      </c>
    </row>
    <row r="15" spans="1:10" ht="15.75" customHeight="1">
      <c r="A15" s="77" t="s">
        <v>167</v>
      </c>
      <c r="B15" s="314">
        <v>44200</v>
      </c>
      <c r="C15" s="77" t="s">
        <v>1753</v>
      </c>
      <c r="D15" s="10" t="s">
        <v>1118</v>
      </c>
      <c r="E15" s="10" t="s">
        <v>1118</v>
      </c>
      <c r="F15" s="12"/>
      <c r="G15" s="12">
        <f t="shared" si="0"/>
        <v>0</v>
      </c>
    </row>
    <row r="16" spans="1:10" ht="15.75" customHeight="1">
      <c r="A16" s="77" t="s">
        <v>168</v>
      </c>
      <c r="B16" s="314">
        <v>44200</v>
      </c>
      <c r="C16" s="77" t="s">
        <v>1752</v>
      </c>
      <c r="D16" s="10">
        <v>23.8399213</v>
      </c>
      <c r="E16" s="10">
        <v>23.4650088</v>
      </c>
      <c r="F16" s="10"/>
      <c r="G16" s="12">
        <f t="shared" si="0"/>
        <v>1</v>
      </c>
    </row>
    <row r="17" spans="1:7" ht="15.75" customHeight="1">
      <c r="A17" s="77" t="s">
        <v>169</v>
      </c>
      <c r="B17" s="314">
        <v>44200</v>
      </c>
      <c r="C17" s="77" t="s">
        <v>1753</v>
      </c>
      <c r="D17" s="10">
        <v>37.954258000000003</v>
      </c>
      <c r="E17" s="10">
        <v>36.125250000000001</v>
      </c>
      <c r="F17" s="12"/>
      <c r="G17" s="12">
        <f t="shared" si="0"/>
        <v>0</v>
      </c>
    </row>
    <row r="18" spans="1:7" ht="15.75" customHeight="1">
      <c r="A18" s="77" t="s">
        <v>170</v>
      </c>
      <c r="B18" s="314">
        <v>44200</v>
      </c>
      <c r="C18" s="77" t="s">
        <v>1753</v>
      </c>
      <c r="D18" s="10" t="s">
        <v>1118</v>
      </c>
      <c r="E18" s="10" t="s">
        <v>1118</v>
      </c>
      <c r="F18" s="12"/>
      <c r="G18" s="12">
        <f t="shared" si="0"/>
        <v>0</v>
      </c>
    </row>
    <row r="19" spans="1:7" ht="15.75" customHeight="1">
      <c r="A19" s="77" t="s">
        <v>171</v>
      </c>
      <c r="B19" s="314">
        <v>44200</v>
      </c>
      <c r="C19" s="77" t="s">
        <v>1753</v>
      </c>
      <c r="D19" s="10" t="s">
        <v>1118</v>
      </c>
      <c r="E19" s="10">
        <v>38.080081300000003</v>
      </c>
      <c r="F19" s="12"/>
      <c r="G19" s="12">
        <f t="shared" si="0"/>
        <v>0</v>
      </c>
    </row>
    <row r="20" spans="1:7" ht="15.75" customHeight="1">
      <c r="A20" s="77" t="s">
        <v>172</v>
      </c>
      <c r="B20" s="314">
        <v>44200</v>
      </c>
      <c r="C20" s="77" t="s">
        <v>1752</v>
      </c>
      <c r="D20" s="10">
        <v>21.699695699999999</v>
      </c>
      <c r="E20" s="10">
        <v>21.495334100000001</v>
      </c>
      <c r="F20" s="10"/>
      <c r="G20" s="12">
        <f t="shared" si="0"/>
        <v>1</v>
      </c>
    </row>
    <row r="21" spans="1:7" ht="15.75" customHeight="1">
      <c r="A21" s="77" t="s">
        <v>173</v>
      </c>
      <c r="B21" s="314">
        <v>44200</v>
      </c>
      <c r="C21" s="77" t="s">
        <v>1752</v>
      </c>
      <c r="D21" s="10">
        <v>20.520970299999998</v>
      </c>
      <c r="E21" s="10">
        <v>20.211827499999998</v>
      </c>
      <c r="F21" s="10"/>
      <c r="G21" s="12">
        <f t="shared" si="0"/>
        <v>1</v>
      </c>
    </row>
    <row r="22" spans="1:7" ht="15.75" customHeight="1">
      <c r="A22" s="77" t="s">
        <v>174</v>
      </c>
      <c r="B22" s="314">
        <v>44200</v>
      </c>
      <c r="C22" s="77" t="s">
        <v>1752</v>
      </c>
      <c r="D22" s="10">
        <v>18.740238699999999</v>
      </c>
      <c r="E22" s="10">
        <v>18.417584000000002</v>
      </c>
      <c r="F22" s="10"/>
      <c r="G22" s="12">
        <f t="shared" si="0"/>
        <v>1</v>
      </c>
    </row>
    <row r="23" spans="1:7" ht="15.75" customHeight="1">
      <c r="A23" s="77" t="s">
        <v>175</v>
      </c>
      <c r="B23" s="77" t="s">
        <v>176</v>
      </c>
      <c r="D23" s="10" t="s">
        <v>176</v>
      </c>
      <c r="E23" s="10"/>
      <c r="F23" s="10"/>
      <c r="G23" s="12">
        <f t="shared" si="0"/>
        <v>0</v>
      </c>
    </row>
    <row r="24" spans="1:7" ht="15.75" customHeight="1">
      <c r="A24" s="77" t="s">
        <v>177</v>
      </c>
      <c r="B24" s="314">
        <v>44200</v>
      </c>
      <c r="C24" s="77" t="s">
        <v>1752</v>
      </c>
      <c r="D24" s="10">
        <v>24.595738099999998</v>
      </c>
      <c r="E24" s="10">
        <v>24.225077299999999</v>
      </c>
      <c r="F24" s="10"/>
      <c r="G24" s="12">
        <f t="shared" si="0"/>
        <v>1</v>
      </c>
    </row>
    <row r="25" spans="1:7" ht="15.75" customHeight="1">
      <c r="A25" s="77" t="s">
        <v>178</v>
      </c>
      <c r="B25" s="314">
        <v>44200</v>
      </c>
      <c r="C25" s="77" t="s">
        <v>1753</v>
      </c>
      <c r="D25" s="10" t="s">
        <v>1118</v>
      </c>
      <c r="E25" s="10" t="s">
        <v>1118</v>
      </c>
      <c r="F25" s="12"/>
      <c r="G25" s="12">
        <f t="shared" si="0"/>
        <v>0</v>
      </c>
    </row>
    <row r="26" spans="1:7" ht="15.75" customHeight="1">
      <c r="A26" s="77" t="s">
        <v>179</v>
      </c>
      <c r="B26" s="314">
        <v>44200</v>
      </c>
      <c r="C26" s="77" t="s">
        <v>1752</v>
      </c>
      <c r="D26" s="10">
        <v>21.831137900000002</v>
      </c>
      <c r="E26" s="10">
        <v>21.905590499999999</v>
      </c>
      <c r="F26" s="10"/>
      <c r="G26" s="12">
        <f t="shared" si="0"/>
        <v>1</v>
      </c>
    </row>
    <row r="27" spans="1:7" ht="15.75" customHeight="1">
      <c r="A27" s="77" t="s">
        <v>180</v>
      </c>
      <c r="B27" s="314">
        <v>44200</v>
      </c>
      <c r="C27" s="77" t="s">
        <v>1752</v>
      </c>
      <c r="D27" s="10">
        <v>24.0803084</v>
      </c>
      <c r="E27" s="10">
        <v>23.964469699999999</v>
      </c>
      <c r="F27" s="10"/>
      <c r="G27" s="12">
        <f t="shared" si="0"/>
        <v>1</v>
      </c>
    </row>
    <row r="28" spans="1:7" ht="15.75" customHeight="1">
      <c r="A28" s="77" t="s">
        <v>181</v>
      </c>
      <c r="B28" s="314">
        <v>44200</v>
      </c>
      <c r="C28" s="77" t="s">
        <v>1753</v>
      </c>
      <c r="D28" s="10">
        <v>37.350990000000003</v>
      </c>
      <c r="E28" s="10" t="s">
        <v>1118</v>
      </c>
      <c r="F28" s="12"/>
      <c r="G28" s="12">
        <f t="shared" si="0"/>
        <v>0</v>
      </c>
    </row>
    <row r="29" spans="1:7" ht="15.75" customHeight="1">
      <c r="A29" s="77" t="s">
        <v>182</v>
      </c>
      <c r="B29" s="314">
        <v>44200</v>
      </c>
      <c r="C29" s="77" t="s">
        <v>1752</v>
      </c>
      <c r="D29" s="10">
        <v>25.763572100000001</v>
      </c>
      <c r="E29" s="10">
        <v>25.950727000000001</v>
      </c>
      <c r="F29" s="10"/>
      <c r="G29" s="12">
        <f t="shared" si="0"/>
        <v>1</v>
      </c>
    </row>
    <row r="30" spans="1:7" ht="15.75" customHeight="1">
      <c r="A30" s="77" t="s">
        <v>183</v>
      </c>
      <c r="B30" s="314">
        <v>44200</v>
      </c>
      <c r="C30" s="77" t="s">
        <v>1753</v>
      </c>
      <c r="D30" s="10" t="s">
        <v>1118</v>
      </c>
      <c r="E30" s="10" t="s">
        <v>1118</v>
      </c>
      <c r="F30" s="12"/>
      <c r="G30" s="12">
        <f t="shared" si="0"/>
        <v>0</v>
      </c>
    </row>
    <row r="31" spans="1:7" ht="15.75" customHeight="1">
      <c r="A31" s="77" t="s">
        <v>184</v>
      </c>
      <c r="B31" s="314">
        <v>44200</v>
      </c>
      <c r="C31" s="77" t="s">
        <v>1753</v>
      </c>
      <c r="D31" s="10">
        <v>39.068786899999999</v>
      </c>
      <c r="E31" s="10" t="s">
        <v>1118</v>
      </c>
      <c r="F31" s="12"/>
      <c r="G31" s="12">
        <f t="shared" si="0"/>
        <v>0</v>
      </c>
    </row>
    <row r="32" spans="1:7" ht="15.75" customHeight="1">
      <c r="A32" s="77" t="s">
        <v>185</v>
      </c>
      <c r="B32" s="314">
        <v>44200</v>
      </c>
      <c r="C32" s="77" t="s">
        <v>1753</v>
      </c>
      <c r="D32" s="10">
        <v>40.422272100000001</v>
      </c>
      <c r="E32" s="10" t="s">
        <v>1118</v>
      </c>
      <c r="F32" s="12"/>
      <c r="G32" s="12">
        <f t="shared" si="0"/>
        <v>0</v>
      </c>
    </row>
    <row r="33" spans="1:7" ht="15.75" customHeight="1">
      <c r="A33" s="77" t="s">
        <v>186</v>
      </c>
      <c r="B33" s="314">
        <v>44200</v>
      </c>
      <c r="C33" s="77" t="s">
        <v>1753</v>
      </c>
      <c r="D33" s="10">
        <v>37.802072000000003</v>
      </c>
      <c r="E33" s="10" t="s">
        <v>1118</v>
      </c>
      <c r="F33" s="12"/>
      <c r="G33" s="12">
        <f t="shared" si="0"/>
        <v>0</v>
      </c>
    </row>
    <row r="34" spans="1:7" ht="15.75" customHeight="1">
      <c r="A34" s="77" t="s">
        <v>187</v>
      </c>
      <c r="B34" s="314">
        <v>44200</v>
      </c>
      <c r="C34" s="77" t="s">
        <v>1753</v>
      </c>
      <c r="D34" s="10">
        <v>39.602091899999998</v>
      </c>
      <c r="E34" s="10" t="s">
        <v>1118</v>
      </c>
      <c r="F34" s="12"/>
      <c r="G34" s="12">
        <f t="shared" si="0"/>
        <v>0</v>
      </c>
    </row>
    <row r="35" spans="1:7" ht="15.75" customHeight="1">
      <c r="A35" s="77" t="s">
        <v>188</v>
      </c>
      <c r="B35" s="314">
        <v>44200</v>
      </c>
      <c r="C35" s="77" t="s">
        <v>1752</v>
      </c>
      <c r="D35" s="10">
        <v>23.976560500000001</v>
      </c>
      <c r="E35" s="10">
        <v>23.599024799999999</v>
      </c>
      <c r="F35" s="10"/>
      <c r="G35" s="12">
        <f t="shared" si="0"/>
        <v>1</v>
      </c>
    </row>
    <row r="36" spans="1:7" ht="15.75" customHeight="1">
      <c r="A36" s="77" t="s">
        <v>189</v>
      </c>
      <c r="B36" s="314">
        <v>44200</v>
      </c>
      <c r="C36" s="77" t="s">
        <v>1751</v>
      </c>
      <c r="D36" s="10">
        <v>35.850091999999997</v>
      </c>
      <c r="E36" s="10">
        <v>36.081780799999997</v>
      </c>
      <c r="F36" s="10"/>
      <c r="G36" s="12">
        <f t="shared" si="0"/>
        <v>1</v>
      </c>
    </row>
    <row r="37" spans="1:7" ht="15.75" customHeight="1">
      <c r="A37" s="77" t="s">
        <v>190</v>
      </c>
      <c r="B37" s="314">
        <v>44200</v>
      </c>
      <c r="C37" s="77" t="s">
        <v>1752</v>
      </c>
      <c r="D37" s="10">
        <v>18.820927699999999</v>
      </c>
      <c r="E37" s="10">
        <v>18.716832400000001</v>
      </c>
      <c r="F37" s="10"/>
      <c r="G37" s="12">
        <f t="shared" si="0"/>
        <v>1</v>
      </c>
    </row>
    <row r="38" spans="1:7" ht="15.75" customHeight="1">
      <c r="A38" s="77" t="s">
        <v>191</v>
      </c>
      <c r="B38" s="314">
        <v>44200</v>
      </c>
      <c r="C38" s="77" t="s">
        <v>1752</v>
      </c>
      <c r="D38" s="10">
        <v>22.714195700000001</v>
      </c>
      <c r="E38" s="10">
        <v>22.496234999999999</v>
      </c>
      <c r="F38" s="10"/>
      <c r="G38" s="12">
        <f t="shared" si="0"/>
        <v>1</v>
      </c>
    </row>
    <row r="39" spans="1:7" ht="15.75" customHeight="1">
      <c r="A39" s="77" t="s">
        <v>192</v>
      </c>
      <c r="B39" s="314">
        <v>44200</v>
      </c>
      <c r="C39" s="77" t="s">
        <v>1752</v>
      </c>
      <c r="D39" s="10">
        <v>19.156177799999998</v>
      </c>
      <c r="E39" s="10">
        <v>21.8066906</v>
      </c>
      <c r="F39" s="10"/>
      <c r="G39" s="12">
        <f t="shared" si="0"/>
        <v>1</v>
      </c>
    </row>
    <row r="40" spans="1:7" ht="15.75" customHeight="1">
      <c r="A40" s="77" t="s">
        <v>193</v>
      </c>
      <c r="B40" s="314">
        <v>44200</v>
      </c>
      <c r="C40" s="77" t="s">
        <v>1752</v>
      </c>
      <c r="D40" s="10">
        <v>17.435442500000001</v>
      </c>
      <c r="E40" s="10">
        <v>17.151558999999999</v>
      </c>
      <c r="F40" s="10"/>
      <c r="G40" s="12">
        <f t="shared" si="0"/>
        <v>1</v>
      </c>
    </row>
    <row r="41" spans="1:7" ht="15.75" customHeight="1">
      <c r="A41" s="77" t="s">
        <v>194</v>
      </c>
      <c r="B41" s="314">
        <v>44200</v>
      </c>
      <c r="C41" s="77" t="s">
        <v>1753</v>
      </c>
      <c r="D41" s="10">
        <v>41.053534800000001</v>
      </c>
      <c r="E41" s="10" t="s">
        <v>1118</v>
      </c>
      <c r="F41" s="12"/>
      <c r="G41" s="12">
        <f t="shared" si="0"/>
        <v>0</v>
      </c>
    </row>
    <row r="42" spans="1:7" ht="15.75" customHeight="1">
      <c r="A42" s="77" t="s">
        <v>195</v>
      </c>
      <c r="B42" s="314">
        <v>44200</v>
      </c>
      <c r="C42" s="77" t="s">
        <v>1752</v>
      </c>
      <c r="D42" s="10">
        <v>29.355124100000001</v>
      </c>
      <c r="E42" s="10">
        <v>29.096461699999999</v>
      </c>
      <c r="F42" s="10"/>
      <c r="G42" s="12">
        <f t="shared" si="0"/>
        <v>1</v>
      </c>
    </row>
    <row r="43" spans="1:7" ht="15.75" customHeight="1">
      <c r="A43" s="77" t="s">
        <v>196</v>
      </c>
      <c r="B43" s="314">
        <v>44200</v>
      </c>
      <c r="C43" s="77" t="s">
        <v>1751</v>
      </c>
      <c r="D43" s="10">
        <v>32.533122300000002</v>
      </c>
      <c r="E43" s="10">
        <v>32.656629700000003</v>
      </c>
      <c r="F43" s="10"/>
      <c r="G43" s="12">
        <f t="shared" si="0"/>
        <v>1</v>
      </c>
    </row>
    <row r="44" spans="1:7" ht="15.75" customHeight="1">
      <c r="A44" s="77" t="s">
        <v>197</v>
      </c>
      <c r="B44" s="314">
        <v>44200</v>
      </c>
      <c r="C44" s="77" t="s">
        <v>1751</v>
      </c>
      <c r="D44" s="10">
        <v>35.6662842</v>
      </c>
      <c r="E44" s="10">
        <v>35.792273100000003</v>
      </c>
      <c r="F44" s="10"/>
      <c r="G44" s="12">
        <f t="shared" si="0"/>
        <v>1</v>
      </c>
    </row>
    <row r="45" spans="1:7" ht="15.75" customHeight="1">
      <c r="A45" s="77" t="s">
        <v>198</v>
      </c>
      <c r="B45" s="314">
        <v>44200</v>
      </c>
      <c r="C45" s="77" t="s">
        <v>1752</v>
      </c>
      <c r="D45" s="10">
        <v>26.385047700000001</v>
      </c>
      <c r="E45" s="10">
        <v>27.105515400000002</v>
      </c>
      <c r="F45" s="10"/>
      <c r="G45" s="12">
        <f t="shared" si="0"/>
        <v>1</v>
      </c>
    </row>
    <row r="46" spans="1:7" ht="15.75" customHeight="1">
      <c r="A46" s="77" t="s">
        <v>199</v>
      </c>
      <c r="B46" s="314">
        <v>44200</v>
      </c>
      <c r="C46" s="77" t="s">
        <v>1752</v>
      </c>
      <c r="D46" s="10">
        <v>24.4329237</v>
      </c>
      <c r="E46" s="10">
        <v>25.015608199999999</v>
      </c>
      <c r="F46" s="10"/>
      <c r="G46" s="12">
        <f t="shared" si="0"/>
        <v>1</v>
      </c>
    </row>
    <row r="47" spans="1:7" ht="15.75" customHeight="1">
      <c r="A47" s="77" t="s">
        <v>200</v>
      </c>
      <c r="B47" s="314">
        <v>44200</v>
      </c>
      <c r="C47" s="77" t="s">
        <v>1752</v>
      </c>
      <c r="D47" s="10">
        <v>26.690142999999999</v>
      </c>
      <c r="E47" s="10">
        <v>26.861465899999999</v>
      </c>
      <c r="F47" s="10"/>
      <c r="G47" s="12">
        <f t="shared" si="0"/>
        <v>1</v>
      </c>
    </row>
    <row r="48" spans="1:7" ht="15.75" customHeight="1">
      <c r="A48" s="77" t="s">
        <v>201</v>
      </c>
      <c r="B48" s="314">
        <v>44200</v>
      </c>
      <c r="C48" s="77" t="s">
        <v>1752</v>
      </c>
      <c r="D48" s="10">
        <v>28.880633100000001</v>
      </c>
      <c r="E48" s="10">
        <v>28.571263299999998</v>
      </c>
      <c r="F48" s="10"/>
      <c r="G48" s="12">
        <f t="shared" si="0"/>
        <v>1</v>
      </c>
    </row>
    <row r="49" spans="1:7" ht="15.75" customHeight="1">
      <c r="A49" s="77" t="s">
        <v>202</v>
      </c>
      <c r="B49" s="314">
        <v>44200</v>
      </c>
      <c r="C49" s="77" t="s">
        <v>1751</v>
      </c>
      <c r="D49" s="10">
        <v>31.251593700000001</v>
      </c>
      <c r="E49" s="10">
        <v>31.132316200000002</v>
      </c>
      <c r="F49" s="10"/>
      <c r="G49" s="12">
        <f t="shared" si="0"/>
        <v>1</v>
      </c>
    </row>
    <row r="50" spans="1:7" ht="15.75" customHeight="1">
      <c r="A50" s="77" t="s">
        <v>203</v>
      </c>
      <c r="B50" s="314">
        <v>44200</v>
      </c>
      <c r="C50" s="77" t="s">
        <v>1751</v>
      </c>
      <c r="D50" s="10">
        <v>34.675947000000001</v>
      </c>
      <c r="E50" s="10">
        <v>35.310311400000003</v>
      </c>
      <c r="F50" s="10"/>
      <c r="G50" s="12">
        <f t="shared" si="0"/>
        <v>1</v>
      </c>
    </row>
    <row r="51" spans="1:7" ht="15.75" customHeight="1">
      <c r="A51" s="77" t="s">
        <v>204</v>
      </c>
      <c r="B51" s="314">
        <v>44200</v>
      </c>
      <c r="C51" s="77" t="s">
        <v>1752</v>
      </c>
      <c r="D51" s="10">
        <v>22.570520299999998</v>
      </c>
      <c r="E51" s="10">
        <v>22.3834357</v>
      </c>
      <c r="F51" s="10"/>
      <c r="G51" s="12">
        <f t="shared" si="0"/>
        <v>1</v>
      </c>
    </row>
    <row r="52" spans="1:7" ht="15.75" customHeight="1">
      <c r="A52" s="77" t="s">
        <v>205</v>
      </c>
      <c r="B52" s="314">
        <v>44200</v>
      </c>
      <c r="C52" s="77" t="s">
        <v>1753</v>
      </c>
      <c r="D52" s="10">
        <v>36.0210936</v>
      </c>
      <c r="E52" s="10" t="s">
        <v>1118</v>
      </c>
      <c r="F52" s="12"/>
      <c r="G52" s="12">
        <f t="shared" si="0"/>
        <v>0</v>
      </c>
    </row>
    <row r="53" spans="1:7" ht="15.75" customHeight="1">
      <c r="A53" s="77" t="s">
        <v>206</v>
      </c>
      <c r="B53" s="314">
        <v>44200</v>
      </c>
      <c r="C53" s="77" t="s">
        <v>1753</v>
      </c>
      <c r="D53" s="10" t="s">
        <v>1118</v>
      </c>
      <c r="E53" s="10" t="s">
        <v>1118</v>
      </c>
      <c r="F53" s="12"/>
      <c r="G53" s="12">
        <f t="shared" si="0"/>
        <v>0</v>
      </c>
    </row>
    <row r="54" spans="1:7" ht="15.75" customHeight="1">
      <c r="A54" s="77" t="s">
        <v>207</v>
      </c>
      <c r="B54" s="314">
        <v>44200</v>
      </c>
      <c r="C54" s="77" t="s">
        <v>1752</v>
      </c>
      <c r="D54" s="10">
        <v>20.672529999999998</v>
      </c>
      <c r="E54" s="10">
        <v>21.0977879</v>
      </c>
      <c r="F54" s="10"/>
      <c r="G54" s="12">
        <f t="shared" si="0"/>
        <v>1</v>
      </c>
    </row>
    <row r="55" spans="1:7" ht="15.75" customHeight="1">
      <c r="A55" s="77" t="s">
        <v>208</v>
      </c>
      <c r="B55" s="314">
        <v>44200</v>
      </c>
      <c r="C55" s="77" t="s">
        <v>1751</v>
      </c>
      <c r="D55" s="10">
        <v>33.456296999999999</v>
      </c>
      <c r="E55" s="10">
        <v>33.730050200000001</v>
      </c>
      <c r="F55" s="10"/>
      <c r="G55" s="12">
        <f t="shared" si="0"/>
        <v>1</v>
      </c>
    </row>
    <row r="56" spans="1:7" ht="15.75" customHeight="1">
      <c r="A56" s="77" t="s">
        <v>209</v>
      </c>
      <c r="B56" s="314">
        <v>44200</v>
      </c>
      <c r="C56" s="77" t="s">
        <v>1753</v>
      </c>
      <c r="D56" s="10" t="s">
        <v>1118</v>
      </c>
      <c r="E56" s="10" t="s">
        <v>1118</v>
      </c>
      <c r="F56" s="12"/>
      <c r="G56" s="12">
        <f t="shared" si="0"/>
        <v>0</v>
      </c>
    </row>
    <row r="57" spans="1:7" ht="15.75" customHeight="1">
      <c r="A57" s="77" t="s">
        <v>210</v>
      </c>
      <c r="B57" s="314">
        <v>44200</v>
      </c>
      <c r="C57" s="77" t="s">
        <v>1753</v>
      </c>
      <c r="D57" s="10">
        <v>38.995465500000002</v>
      </c>
      <c r="E57" s="10" t="s">
        <v>1118</v>
      </c>
      <c r="F57" s="12"/>
      <c r="G57" s="12">
        <f t="shared" si="0"/>
        <v>0</v>
      </c>
    </row>
    <row r="58" spans="1:7" ht="15.75" customHeight="1">
      <c r="A58" s="77" t="s">
        <v>211</v>
      </c>
      <c r="B58" s="314">
        <v>44200</v>
      </c>
      <c r="C58" s="77" t="s">
        <v>1752</v>
      </c>
      <c r="D58" s="10">
        <v>21.475468500000002</v>
      </c>
      <c r="E58" s="10">
        <v>20.376043200000002</v>
      </c>
      <c r="F58" s="10"/>
      <c r="G58" s="12">
        <f t="shared" si="0"/>
        <v>1</v>
      </c>
    </row>
    <row r="59" spans="1:7" ht="15.75" customHeight="1">
      <c r="A59" s="77" t="s">
        <v>212</v>
      </c>
      <c r="B59" s="314">
        <v>44200</v>
      </c>
      <c r="C59" s="77" t="s">
        <v>1751</v>
      </c>
      <c r="D59" s="10">
        <v>35.843136600000001</v>
      </c>
      <c r="E59" s="10">
        <v>37.143150200000001</v>
      </c>
      <c r="F59" s="10"/>
      <c r="G59" s="12">
        <f t="shared" si="0"/>
        <v>1</v>
      </c>
    </row>
    <row r="60" spans="1:7" ht="15.75" customHeight="1">
      <c r="A60" s="77" t="s">
        <v>213</v>
      </c>
      <c r="B60" s="314">
        <v>44200</v>
      </c>
      <c r="C60" s="77" t="s">
        <v>1752</v>
      </c>
      <c r="D60" s="10">
        <v>25.088281200000001</v>
      </c>
      <c r="E60" s="10">
        <v>25.152217799999999</v>
      </c>
      <c r="F60" s="10"/>
      <c r="G60" s="12">
        <f t="shared" si="0"/>
        <v>1</v>
      </c>
    </row>
    <row r="61" spans="1:7" ht="15.75" customHeight="1">
      <c r="A61" s="77" t="s">
        <v>214</v>
      </c>
      <c r="B61" s="314">
        <v>44200</v>
      </c>
      <c r="C61" s="77" t="s">
        <v>1753</v>
      </c>
      <c r="D61" s="10">
        <v>42.018365199999998</v>
      </c>
      <c r="E61" s="10">
        <v>38.198607899999999</v>
      </c>
      <c r="F61" s="12"/>
      <c r="G61" s="12">
        <f t="shared" si="0"/>
        <v>0</v>
      </c>
    </row>
    <row r="62" spans="1:7" ht="15.75" customHeight="1">
      <c r="A62" s="77" t="s">
        <v>215</v>
      </c>
      <c r="B62" s="314">
        <v>44200</v>
      </c>
      <c r="C62" s="77" t="s">
        <v>1753</v>
      </c>
      <c r="D62" s="10">
        <v>41.350121700000003</v>
      </c>
      <c r="E62" s="10" t="s">
        <v>1118</v>
      </c>
      <c r="F62" s="12"/>
      <c r="G62" s="12">
        <f t="shared" si="0"/>
        <v>0</v>
      </c>
    </row>
    <row r="63" spans="1:7" ht="15.75" customHeight="1">
      <c r="A63" s="77" t="s">
        <v>216</v>
      </c>
      <c r="B63" s="314">
        <v>44200</v>
      </c>
      <c r="C63" s="77" t="s">
        <v>1752</v>
      </c>
      <c r="D63" s="10">
        <v>17.675556799999999</v>
      </c>
      <c r="E63" s="10">
        <v>17.8198604</v>
      </c>
      <c r="F63" s="10"/>
      <c r="G63" s="12">
        <f t="shared" si="0"/>
        <v>1</v>
      </c>
    </row>
    <row r="64" spans="1:7" ht="15.75" customHeight="1">
      <c r="A64" s="77" t="s">
        <v>217</v>
      </c>
      <c r="B64" s="314">
        <v>44200</v>
      </c>
      <c r="C64" s="77" t="s">
        <v>1753</v>
      </c>
      <c r="D64" s="10">
        <v>39.516047499999999</v>
      </c>
      <c r="E64" s="10">
        <v>38.068541400000001</v>
      </c>
      <c r="F64" s="12"/>
      <c r="G64" s="12">
        <f t="shared" si="0"/>
        <v>0</v>
      </c>
    </row>
    <row r="65" spans="1:7" ht="15.75" customHeight="1">
      <c r="A65" s="77" t="s">
        <v>218</v>
      </c>
      <c r="B65" s="314">
        <v>44200</v>
      </c>
      <c r="C65" s="77" t="s">
        <v>1753</v>
      </c>
      <c r="D65" s="10">
        <v>40.066746600000002</v>
      </c>
      <c r="E65" s="10">
        <v>37.265570400000001</v>
      </c>
      <c r="F65" s="12"/>
      <c r="G65" s="12">
        <f t="shared" si="0"/>
        <v>0</v>
      </c>
    </row>
    <row r="66" spans="1:7" ht="15.75" customHeight="1">
      <c r="A66" s="77" t="s">
        <v>219</v>
      </c>
      <c r="B66" s="314">
        <v>44200</v>
      </c>
      <c r="C66" s="77" t="s">
        <v>1752</v>
      </c>
      <c r="D66" s="10">
        <v>24.256663400000001</v>
      </c>
      <c r="E66" s="10">
        <v>24.654789099999999</v>
      </c>
      <c r="F66" s="10"/>
      <c r="G66" s="12">
        <f t="shared" si="0"/>
        <v>1</v>
      </c>
    </row>
    <row r="67" spans="1:7" ht="15.75" customHeight="1">
      <c r="A67" s="77" t="s">
        <v>220</v>
      </c>
      <c r="B67" s="314">
        <v>44200</v>
      </c>
      <c r="C67" s="77" t="s">
        <v>1752</v>
      </c>
      <c r="D67" s="10">
        <v>27.807389499999999</v>
      </c>
      <c r="E67" s="10">
        <v>28.506249400000002</v>
      </c>
      <c r="F67" s="10"/>
      <c r="G67" s="12">
        <f t="shared" si="0"/>
        <v>1</v>
      </c>
    </row>
    <row r="68" spans="1:7" ht="15.75" customHeight="1">
      <c r="A68" s="77" t="s">
        <v>221</v>
      </c>
      <c r="B68" s="314">
        <v>44200</v>
      </c>
      <c r="C68" s="77" t="s">
        <v>1752</v>
      </c>
      <c r="D68" s="10">
        <v>27.042239299999999</v>
      </c>
      <c r="E68" s="10">
        <v>26.708176600000002</v>
      </c>
      <c r="F68" s="10"/>
      <c r="G68" s="12">
        <f t="shared" si="0"/>
        <v>1</v>
      </c>
    </row>
    <row r="69" spans="1:7" ht="15.75" customHeight="1">
      <c r="A69" s="77" t="s">
        <v>222</v>
      </c>
      <c r="B69" s="314">
        <v>44200</v>
      </c>
      <c r="C69" s="77" t="s">
        <v>1752</v>
      </c>
      <c r="D69" s="10">
        <v>20.164739999999998</v>
      </c>
      <c r="E69" s="10">
        <v>19.6599395</v>
      </c>
      <c r="F69" s="10"/>
      <c r="G69" s="12">
        <f t="shared" si="0"/>
        <v>1</v>
      </c>
    </row>
    <row r="70" spans="1:7" ht="15.75" customHeight="1">
      <c r="A70" s="77" t="s">
        <v>223</v>
      </c>
      <c r="B70" s="314">
        <v>44200</v>
      </c>
      <c r="C70" s="77" t="s">
        <v>1751</v>
      </c>
      <c r="D70" s="10">
        <v>31.580213799999999</v>
      </c>
      <c r="E70" s="10">
        <v>31.612769700000001</v>
      </c>
      <c r="F70" s="10"/>
      <c r="G70" s="12">
        <f t="shared" si="0"/>
        <v>1</v>
      </c>
    </row>
    <row r="71" spans="1:7" ht="15.75" customHeight="1">
      <c r="A71" s="77" t="s">
        <v>224</v>
      </c>
      <c r="B71" s="314">
        <v>44200</v>
      </c>
      <c r="C71" s="77" t="s">
        <v>1753</v>
      </c>
      <c r="D71" s="10">
        <v>38.186466099999997</v>
      </c>
      <c r="E71" s="10" t="s">
        <v>1118</v>
      </c>
      <c r="F71" s="12"/>
      <c r="G71" s="12">
        <f t="shared" si="0"/>
        <v>0</v>
      </c>
    </row>
    <row r="72" spans="1:7" ht="15.75" customHeight="1">
      <c r="A72" s="77" t="s">
        <v>225</v>
      </c>
      <c r="B72" s="314">
        <v>44200</v>
      </c>
      <c r="C72" s="77" t="s">
        <v>1752</v>
      </c>
      <c r="D72" s="10">
        <v>29.268323299999999</v>
      </c>
      <c r="E72" s="10">
        <v>29.000912799999998</v>
      </c>
      <c r="F72" s="10"/>
      <c r="G72" s="12">
        <f t="shared" si="0"/>
        <v>1</v>
      </c>
    </row>
    <row r="73" spans="1:7" ht="15.75" customHeight="1">
      <c r="A73" s="77" t="s">
        <v>226</v>
      </c>
      <c r="B73" s="314">
        <v>44200</v>
      </c>
      <c r="C73" s="77" t="s">
        <v>1753</v>
      </c>
      <c r="D73" s="10">
        <v>36.903612899999999</v>
      </c>
      <c r="E73" s="10">
        <v>36.185600299999997</v>
      </c>
      <c r="F73" s="12"/>
      <c r="G73" s="12">
        <f t="shared" si="0"/>
        <v>0</v>
      </c>
    </row>
    <row r="74" spans="1:7" ht="15.75" customHeight="1">
      <c r="A74" s="77" t="s">
        <v>227</v>
      </c>
      <c r="B74" s="314">
        <v>44200</v>
      </c>
      <c r="C74" s="77" t="s">
        <v>1753</v>
      </c>
      <c r="D74" s="10" t="s">
        <v>1118</v>
      </c>
      <c r="E74" s="10" t="s">
        <v>1118</v>
      </c>
      <c r="F74" s="12"/>
      <c r="G74" s="12">
        <f t="shared" si="0"/>
        <v>0</v>
      </c>
    </row>
    <row r="75" spans="1:7" ht="15.75" customHeight="1">
      <c r="A75" s="77" t="s">
        <v>228</v>
      </c>
      <c r="B75" s="314">
        <v>44200</v>
      </c>
      <c r="C75" s="77" t="s">
        <v>1752</v>
      </c>
      <c r="D75" s="10">
        <v>21.002025799999998</v>
      </c>
      <c r="E75" s="10">
        <v>20.703416199999999</v>
      </c>
      <c r="F75" s="10"/>
      <c r="G75" s="12">
        <f t="shared" si="0"/>
        <v>1</v>
      </c>
    </row>
    <row r="76" spans="1:7" ht="15.75" customHeight="1">
      <c r="A76" s="77" t="s">
        <v>229</v>
      </c>
      <c r="B76" s="314">
        <v>44200</v>
      </c>
      <c r="C76" s="77" t="s">
        <v>1752</v>
      </c>
      <c r="D76" s="10">
        <v>27.968569299999999</v>
      </c>
      <c r="E76" s="10">
        <v>27.513665799999998</v>
      </c>
      <c r="F76" s="10"/>
      <c r="G76" s="12">
        <f t="shared" si="0"/>
        <v>1</v>
      </c>
    </row>
    <row r="77" spans="1:7" ht="15.75" customHeight="1">
      <c r="A77" s="77" t="s">
        <v>230</v>
      </c>
      <c r="B77" s="314">
        <v>44200</v>
      </c>
      <c r="C77" s="77" t="s">
        <v>1752</v>
      </c>
      <c r="D77" s="10">
        <v>24.484192499999999</v>
      </c>
      <c r="E77" s="10">
        <v>24.932887300000001</v>
      </c>
      <c r="F77" s="10"/>
      <c r="G77" s="12">
        <f t="shared" si="0"/>
        <v>1</v>
      </c>
    </row>
    <row r="78" spans="1:7" ht="15.75" customHeight="1">
      <c r="A78" s="77" t="s">
        <v>231</v>
      </c>
      <c r="B78" s="314">
        <v>44200</v>
      </c>
      <c r="C78" s="77" t="s">
        <v>1752</v>
      </c>
      <c r="D78" s="10">
        <v>29.336116100000002</v>
      </c>
      <c r="E78" s="10">
        <v>29.115584999999999</v>
      </c>
      <c r="F78" s="10"/>
      <c r="G78" s="12">
        <f t="shared" si="0"/>
        <v>1</v>
      </c>
    </row>
    <row r="79" spans="1:7" ht="15.75" customHeight="1">
      <c r="A79" s="77" t="s">
        <v>232</v>
      </c>
      <c r="B79" s="314">
        <v>44200</v>
      </c>
      <c r="C79" s="77" t="s">
        <v>1752</v>
      </c>
      <c r="D79" s="10">
        <v>15.6322321</v>
      </c>
      <c r="E79" s="10">
        <v>15.556745100000001</v>
      </c>
      <c r="F79" s="10"/>
      <c r="G79" s="12">
        <f t="shared" si="0"/>
        <v>1</v>
      </c>
    </row>
    <row r="80" spans="1:7" ht="15.75" customHeight="1">
      <c r="A80" s="77" t="s">
        <v>233</v>
      </c>
      <c r="B80" s="314">
        <v>44200</v>
      </c>
      <c r="C80" s="77" t="s">
        <v>1752</v>
      </c>
      <c r="D80" s="10">
        <v>21.570266700000001</v>
      </c>
      <c r="E80" s="10">
        <v>21.094861300000002</v>
      </c>
      <c r="F80" s="10"/>
      <c r="G80" s="12">
        <f t="shared" si="0"/>
        <v>1</v>
      </c>
    </row>
    <row r="81" spans="1:7" ht="15.75" customHeight="1">
      <c r="A81" s="77" t="s">
        <v>234</v>
      </c>
      <c r="B81" s="314">
        <v>44200</v>
      </c>
      <c r="C81" s="77" t="s">
        <v>1752</v>
      </c>
      <c r="D81" s="10">
        <v>30.417360800000001</v>
      </c>
      <c r="E81" s="10">
        <v>30.425761099999999</v>
      </c>
      <c r="F81" s="10"/>
      <c r="G81" s="12">
        <f t="shared" si="0"/>
        <v>1</v>
      </c>
    </row>
    <row r="82" spans="1:7" ht="15.75" customHeight="1">
      <c r="A82" s="77" t="s">
        <v>235</v>
      </c>
      <c r="B82" s="314">
        <v>44200</v>
      </c>
      <c r="C82" s="77" t="s">
        <v>1753</v>
      </c>
      <c r="D82" s="10">
        <v>38.312601000000001</v>
      </c>
      <c r="E82" s="10">
        <v>36.327135400000003</v>
      </c>
      <c r="F82" s="12"/>
      <c r="G82" s="12">
        <f t="shared" si="0"/>
        <v>0</v>
      </c>
    </row>
    <row r="83" spans="1:7" ht="15.75" customHeight="1">
      <c r="A83" s="77" t="s">
        <v>236</v>
      </c>
      <c r="B83" s="314">
        <v>44200</v>
      </c>
      <c r="C83" s="77" t="s">
        <v>1753</v>
      </c>
      <c r="D83" s="10">
        <v>37.637185799999997</v>
      </c>
      <c r="E83" s="10" t="s">
        <v>1118</v>
      </c>
      <c r="F83" s="12"/>
      <c r="G83" s="12">
        <f t="shared" si="0"/>
        <v>0</v>
      </c>
    </row>
    <row r="84" spans="1:7" ht="15.75" customHeight="1">
      <c r="A84" s="77" t="s">
        <v>237</v>
      </c>
      <c r="B84" s="314">
        <v>44200</v>
      </c>
      <c r="C84" s="77" t="s">
        <v>1752</v>
      </c>
      <c r="D84" s="10">
        <v>21.359181100000001</v>
      </c>
      <c r="E84" s="10">
        <v>21.7844686</v>
      </c>
      <c r="F84" s="10"/>
      <c r="G84" s="12">
        <f t="shared" si="0"/>
        <v>1</v>
      </c>
    </row>
    <row r="85" spans="1:7" ht="15.75" customHeight="1">
      <c r="A85" s="77" t="s">
        <v>238</v>
      </c>
      <c r="B85" s="314">
        <v>44200</v>
      </c>
      <c r="C85" s="77" t="s">
        <v>1752</v>
      </c>
      <c r="D85" s="10">
        <v>20.863107899999999</v>
      </c>
      <c r="E85" s="10">
        <v>20.709838099999999</v>
      </c>
      <c r="F85" s="10"/>
      <c r="G85" s="12">
        <f t="shared" si="0"/>
        <v>1</v>
      </c>
    </row>
    <row r="86" spans="1:7" ht="15.75" customHeight="1">
      <c r="A86" s="77" t="s">
        <v>239</v>
      </c>
      <c r="B86" s="314">
        <v>44200</v>
      </c>
      <c r="C86" s="77" t="s">
        <v>1751</v>
      </c>
      <c r="D86" s="10">
        <v>35.607508600000003</v>
      </c>
      <c r="E86" s="10">
        <v>34.5729793</v>
      </c>
      <c r="F86" s="10"/>
      <c r="G86" s="12">
        <f t="shared" si="0"/>
        <v>1</v>
      </c>
    </row>
    <row r="87" spans="1:7" ht="15.75" customHeight="1">
      <c r="A87" s="77" t="s">
        <v>240</v>
      </c>
      <c r="B87" s="314">
        <v>44200</v>
      </c>
      <c r="C87" s="77" t="s">
        <v>1752</v>
      </c>
      <c r="D87" s="10">
        <v>23.388796599999999</v>
      </c>
      <c r="E87" s="10">
        <v>23.299447000000001</v>
      </c>
      <c r="F87" s="10"/>
      <c r="G87" s="12">
        <f t="shared" si="0"/>
        <v>1</v>
      </c>
    </row>
    <row r="88" spans="1:7" ht="15.75" customHeight="1">
      <c r="A88" s="77" t="s">
        <v>241</v>
      </c>
      <c r="B88" s="314">
        <v>44200</v>
      </c>
      <c r="C88" s="77" t="s">
        <v>1753</v>
      </c>
      <c r="D88" s="10">
        <v>37.521955800000001</v>
      </c>
      <c r="E88" s="10" t="s">
        <v>1118</v>
      </c>
      <c r="F88" s="12"/>
      <c r="G88" s="12">
        <f t="shared" si="0"/>
        <v>0</v>
      </c>
    </row>
    <row r="89" spans="1:7" ht="15.75" customHeight="1">
      <c r="A89" s="77" t="s">
        <v>242</v>
      </c>
      <c r="B89" s="314">
        <v>44200</v>
      </c>
      <c r="C89" s="77" t="s">
        <v>1752</v>
      </c>
      <c r="D89" s="10">
        <v>18.00975</v>
      </c>
      <c r="E89" s="10">
        <v>18.1461568</v>
      </c>
      <c r="F89" s="10"/>
      <c r="G89" s="12">
        <f t="shared" si="0"/>
        <v>1</v>
      </c>
    </row>
    <row r="90" spans="1:7" ht="15.75" customHeight="1">
      <c r="A90" s="77" t="s">
        <v>243</v>
      </c>
      <c r="B90" s="314">
        <v>44200</v>
      </c>
      <c r="C90" s="77" t="s">
        <v>1752</v>
      </c>
      <c r="D90" s="10">
        <v>17.926810700000001</v>
      </c>
      <c r="E90" s="10">
        <v>18.032650199999999</v>
      </c>
      <c r="F90" s="10"/>
      <c r="G90" s="12">
        <f t="shared" si="0"/>
        <v>1</v>
      </c>
    </row>
    <row r="91" spans="1:7" ht="15.75" customHeight="1">
      <c r="A91" s="77" t="s">
        <v>244</v>
      </c>
      <c r="B91" s="314">
        <v>44200</v>
      </c>
      <c r="C91" s="77" t="s">
        <v>1751</v>
      </c>
      <c r="D91" s="10">
        <v>31.787155500000001</v>
      </c>
      <c r="E91" s="10">
        <v>31.401569800000001</v>
      </c>
      <c r="F91" s="10"/>
      <c r="G91" s="12">
        <f t="shared" si="0"/>
        <v>1</v>
      </c>
    </row>
    <row r="92" spans="1:7" ht="15.75" customHeight="1">
      <c r="A92" s="77" t="s">
        <v>245</v>
      </c>
      <c r="B92" s="314">
        <v>44200</v>
      </c>
      <c r="C92" s="77" t="s">
        <v>1753</v>
      </c>
      <c r="D92" s="10">
        <v>37.020121000000003</v>
      </c>
      <c r="E92" s="10" t="s">
        <v>1118</v>
      </c>
      <c r="F92" s="12"/>
      <c r="G92" s="12">
        <f t="shared" si="0"/>
        <v>0</v>
      </c>
    </row>
    <row r="93" spans="1:7" ht="15.75" customHeight="1">
      <c r="A93" s="77" t="s">
        <v>246</v>
      </c>
      <c r="B93" s="314">
        <v>44200</v>
      </c>
      <c r="C93" s="77" t="s">
        <v>1752</v>
      </c>
      <c r="D93" s="10">
        <v>24.0599661</v>
      </c>
      <c r="E93" s="10">
        <v>24.006634999999999</v>
      </c>
      <c r="F93" s="10"/>
      <c r="G93" s="12">
        <f t="shared" si="0"/>
        <v>1</v>
      </c>
    </row>
    <row r="94" spans="1:7" ht="15.75" customHeight="1">
      <c r="A94" s="77" t="s">
        <v>247</v>
      </c>
      <c r="B94" s="314">
        <v>44200</v>
      </c>
      <c r="C94" s="77" t="s">
        <v>1752</v>
      </c>
      <c r="D94" s="10">
        <v>19.468332199999999</v>
      </c>
      <c r="E94" s="10">
        <v>19.050152499999999</v>
      </c>
      <c r="F94" s="10"/>
      <c r="G94" s="12">
        <f t="shared" si="0"/>
        <v>1</v>
      </c>
    </row>
    <row r="95" spans="1:7" ht="15.75" customHeight="1">
      <c r="A95" s="77" t="s">
        <v>248</v>
      </c>
      <c r="B95" s="314">
        <v>44200</v>
      </c>
      <c r="C95" s="77" t="s">
        <v>1751</v>
      </c>
      <c r="D95" s="10">
        <v>35.563742300000001</v>
      </c>
      <c r="E95" s="10">
        <v>35.071565399999997</v>
      </c>
      <c r="F95" s="10"/>
      <c r="G95" s="12">
        <f t="shared" si="0"/>
        <v>1</v>
      </c>
    </row>
    <row r="96" spans="1:7" ht="15.75" customHeight="1">
      <c r="A96" s="77" t="s">
        <v>249</v>
      </c>
      <c r="B96" s="314">
        <v>44200</v>
      </c>
      <c r="C96" s="77" t="s">
        <v>1751</v>
      </c>
      <c r="D96" s="10">
        <v>32.361928499999998</v>
      </c>
      <c r="E96" s="10">
        <v>32.564336500000003</v>
      </c>
      <c r="F96" s="10"/>
      <c r="G96" s="12">
        <f t="shared" si="0"/>
        <v>1</v>
      </c>
    </row>
    <row r="97" spans="1:7" ht="15.75" customHeight="1">
      <c r="A97" s="77" t="s">
        <v>250</v>
      </c>
      <c r="B97" s="314">
        <v>44200</v>
      </c>
      <c r="C97" s="77" t="s">
        <v>1751</v>
      </c>
      <c r="D97" s="10">
        <v>35.596228099999998</v>
      </c>
      <c r="E97" s="10">
        <v>36.094199600000003</v>
      </c>
      <c r="F97" s="10"/>
      <c r="G97" s="12">
        <f t="shared" si="0"/>
        <v>1</v>
      </c>
    </row>
    <row r="98" spans="1:7" ht="15.75" customHeight="1">
      <c r="A98" s="77" t="s">
        <v>251</v>
      </c>
      <c r="B98" s="314">
        <v>44200</v>
      </c>
      <c r="C98" s="77" t="s">
        <v>1753</v>
      </c>
      <c r="D98" s="10" t="s">
        <v>1118</v>
      </c>
      <c r="E98" s="10" t="s">
        <v>1118</v>
      </c>
      <c r="F98" s="10"/>
      <c r="G98" s="12">
        <f t="shared" si="0"/>
        <v>0</v>
      </c>
    </row>
    <row r="99" spans="1:7" ht="15.75" customHeight="1">
      <c r="A99" s="77" t="s">
        <v>252</v>
      </c>
      <c r="B99" s="314">
        <v>44200</v>
      </c>
      <c r="C99" s="77" t="s">
        <v>1753</v>
      </c>
      <c r="D99" s="10" t="s">
        <v>1118</v>
      </c>
      <c r="E99" s="10" t="s">
        <v>1118</v>
      </c>
      <c r="F99" s="10"/>
      <c r="G99" s="12">
        <f t="shared" si="0"/>
        <v>0</v>
      </c>
    </row>
    <row r="100" spans="1:7" ht="15.75" customHeight="1">
      <c r="A100" s="77" t="s">
        <v>253</v>
      </c>
      <c r="B100" s="314">
        <v>44200</v>
      </c>
      <c r="C100" s="77" t="s">
        <v>1752</v>
      </c>
      <c r="D100" s="10">
        <v>29.298112700000001</v>
      </c>
      <c r="E100" s="10">
        <v>29.022458400000001</v>
      </c>
      <c r="F100" s="10"/>
      <c r="G100" s="12">
        <f t="shared" si="0"/>
        <v>1</v>
      </c>
    </row>
    <row r="101" spans="1:7" ht="15.75" customHeight="1">
      <c r="A101" s="77" t="s">
        <v>254</v>
      </c>
      <c r="B101" s="314">
        <v>44201</v>
      </c>
      <c r="C101" s="77" t="s">
        <v>1753</v>
      </c>
      <c r="D101" s="10">
        <v>39.100742799999999</v>
      </c>
      <c r="E101" s="10" t="s">
        <v>1118</v>
      </c>
      <c r="F101" s="10"/>
      <c r="G101" s="12">
        <f t="shared" si="0"/>
        <v>0</v>
      </c>
    </row>
    <row r="102" spans="1:7" ht="15.75" customHeight="1">
      <c r="A102" s="77" t="s">
        <v>255</v>
      </c>
      <c r="B102" s="314">
        <v>44201</v>
      </c>
      <c r="C102" s="77" t="s">
        <v>1751</v>
      </c>
      <c r="D102" s="10">
        <v>33.719555100000001</v>
      </c>
      <c r="E102" s="10">
        <v>33.632522100000003</v>
      </c>
      <c r="F102" s="10"/>
      <c r="G102" s="12">
        <f t="shared" si="0"/>
        <v>1</v>
      </c>
    </row>
    <row r="103" spans="1:7" ht="15.75" customHeight="1">
      <c r="A103" s="77" t="s">
        <v>256</v>
      </c>
      <c r="B103" s="314">
        <v>44201</v>
      </c>
      <c r="C103" s="77" t="s">
        <v>1752</v>
      </c>
      <c r="D103" s="10">
        <v>18.639205199999999</v>
      </c>
      <c r="E103" s="10">
        <v>19.4891957</v>
      </c>
      <c r="F103" s="10"/>
      <c r="G103" s="12">
        <f t="shared" si="0"/>
        <v>1</v>
      </c>
    </row>
    <row r="104" spans="1:7" ht="15.75" customHeight="1">
      <c r="A104" s="77" t="s">
        <v>257</v>
      </c>
      <c r="B104" s="314">
        <v>44201</v>
      </c>
      <c r="C104" s="77" t="s">
        <v>1752</v>
      </c>
      <c r="D104" s="10">
        <v>25.2246031</v>
      </c>
      <c r="E104" s="10">
        <v>24.833067700000001</v>
      </c>
      <c r="F104" s="10"/>
      <c r="G104" s="12">
        <f t="shared" si="0"/>
        <v>1</v>
      </c>
    </row>
    <row r="105" spans="1:7" ht="15.75" customHeight="1">
      <c r="A105" s="77" t="s">
        <v>258</v>
      </c>
      <c r="B105" s="314">
        <v>44201</v>
      </c>
      <c r="C105" s="77" t="s">
        <v>1752</v>
      </c>
      <c r="D105" s="10">
        <v>22.7249248</v>
      </c>
      <c r="E105" s="10">
        <v>22.077457200000001</v>
      </c>
      <c r="F105" s="10"/>
      <c r="G105" s="12">
        <f t="shared" si="0"/>
        <v>1</v>
      </c>
    </row>
    <row r="106" spans="1:7" ht="15.75" customHeight="1">
      <c r="A106" s="77" t="s">
        <v>259</v>
      </c>
      <c r="B106" s="314">
        <v>44201</v>
      </c>
      <c r="C106" s="77" t="s">
        <v>1752</v>
      </c>
      <c r="D106" s="10">
        <v>19.235028199999999</v>
      </c>
      <c r="E106" s="10">
        <v>19.276350499999999</v>
      </c>
      <c r="F106" s="10"/>
      <c r="G106" s="12">
        <f t="shared" si="0"/>
        <v>1</v>
      </c>
    </row>
    <row r="107" spans="1:7" ht="15.75" customHeight="1">
      <c r="A107" s="77" t="s">
        <v>260</v>
      </c>
      <c r="B107" s="314">
        <v>44201</v>
      </c>
      <c r="C107" s="77" t="s">
        <v>1752</v>
      </c>
      <c r="D107" s="10">
        <v>23.942974499999998</v>
      </c>
      <c r="E107" s="10">
        <v>24.021504400000001</v>
      </c>
      <c r="F107" s="10"/>
      <c r="G107" s="12">
        <f t="shared" si="0"/>
        <v>1</v>
      </c>
    </row>
    <row r="108" spans="1:7" ht="15.75" customHeight="1">
      <c r="A108" s="77" t="s">
        <v>261</v>
      </c>
      <c r="B108" s="314">
        <v>44201</v>
      </c>
      <c r="C108" s="77" t="s">
        <v>1753</v>
      </c>
      <c r="D108" s="10">
        <v>36.154002200000001</v>
      </c>
      <c r="E108" s="10">
        <v>36.4157467</v>
      </c>
      <c r="F108" s="10"/>
      <c r="G108" s="12">
        <f t="shared" si="0"/>
        <v>0</v>
      </c>
    </row>
    <row r="109" spans="1:7" ht="15.75" customHeight="1">
      <c r="A109" s="77" t="s">
        <v>262</v>
      </c>
      <c r="B109" s="314">
        <v>44201</v>
      </c>
      <c r="C109" s="77" t="s">
        <v>1752</v>
      </c>
      <c r="D109" s="10">
        <v>20.100511000000001</v>
      </c>
      <c r="E109" s="10">
        <v>19.9615385</v>
      </c>
      <c r="F109" s="10"/>
      <c r="G109" s="12">
        <f t="shared" si="0"/>
        <v>1</v>
      </c>
    </row>
    <row r="110" spans="1:7" ht="15.75" customHeight="1">
      <c r="A110" s="77" t="s">
        <v>263</v>
      </c>
      <c r="B110" s="314">
        <v>44201</v>
      </c>
      <c r="C110" s="77" t="s">
        <v>1751</v>
      </c>
      <c r="D110" s="10">
        <v>34.321092200000002</v>
      </c>
      <c r="E110" s="10">
        <v>36.103988999999999</v>
      </c>
      <c r="F110" s="10"/>
      <c r="G110" s="12">
        <f t="shared" si="0"/>
        <v>1</v>
      </c>
    </row>
    <row r="111" spans="1:7" ht="15.75" customHeight="1">
      <c r="A111" s="77" t="s">
        <v>264</v>
      </c>
      <c r="B111" s="314">
        <v>44201</v>
      </c>
      <c r="C111" s="77" t="s">
        <v>1753</v>
      </c>
      <c r="D111" s="10" t="s">
        <v>1118</v>
      </c>
      <c r="E111" s="10" t="s">
        <v>1118</v>
      </c>
      <c r="F111" s="10"/>
      <c r="G111" s="12">
        <f t="shared" si="0"/>
        <v>0</v>
      </c>
    </row>
    <row r="112" spans="1:7" ht="15.75" customHeight="1">
      <c r="A112" s="77" t="s">
        <v>265</v>
      </c>
      <c r="B112" s="314">
        <v>44201</v>
      </c>
      <c r="C112" s="77" t="s">
        <v>1752</v>
      </c>
      <c r="D112" s="10">
        <v>17.301959400000001</v>
      </c>
      <c r="E112" s="10">
        <v>17.0537353</v>
      </c>
      <c r="F112" s="10"/>
      <c r="G112" s="12">
        <f t="shared" si="0"/>
        <v>1</v>
      </c>
    </row>
    <row r="113" spans="1:7" ht="15.75" customHeight="1">
      <c r="A113" s="77" t="s">
        <v>266</v>
      </c>
      <c r="B113" s="314">
        <v>44201</v>
      </c>
      <c r="C113" s="77" t="s">
        <v>1752</v>
      </c>
      <c r="D113" s="10">
        <v>23.072211100000001</v>
      </c>
      <c r="E113" s="10">
        <v>23.097110600000001</v>
      </c>
      <c r="F113" s="10"/>
      <c r="G113" s="12">
        <f t="shared" si="0"/>
        <v>1</v>
      </c>
    </row>
    <row r="114" spans="1:7" ht="13">
      <c r="A114" s="77" t="s">
        <v>267</v>
      </c>
      <c r="B114" s="314">
        <v>44201</v>
      </c>
      <c r="C114" s="77" t="s">
        <v>1752</v>
      </c>
      <c r="D114" s="10">
        <v>21.6238712</v>
      </c>
      <c r="E114" s="10">
        <v>21.4980245</v>
      </c>
      <c r="F114" s="10"/>
      <c r="G114" s="12">
        <f t="shared" si="0"/>
        <v>1</v>
      </c>
    </row>
    <row r="115" spans="1:7" ht="13">
      <c r="A115" s="77" t="s">
        <v>268</v>
      </c>
      <c r="B115" s="314">
        <v>44201</v>
      </c>
      <c r="C115" s="77" t="s">
        <v>1753</v>
      </c>
      <c r="D115" s="10">
        <v>39.9252161</v>
      </c>
      <c r="E115" s="10" t="s">
        <v>1118</v>
      </c>
      <c r="F115" s="10"/>
      <c r="G115" s="12">
        <f t="shared" si="0"/>
        <v>0</v>
      </c>
    </row>
    <row r="116" spans="1:7" ht="13">
      <c r="A116" s="77" t="s">
        <v>269</v>
      </c>
      <c r="B116" s="314">
        <v>44201</v>
      </c>
      <c r="C116" s="77" t="s">
        <v>1753</v>
      </c>
      <c r="D116" s="10" t="s">
        <v>1118</v>
      </c>
      <c r="E116" s="10" t="s">
        <v>1118</v>
      </c>
      <c r="F116" s="10"/>
      <c r="G116" s="12">
        <f t="shared" si="0"/>
        <v>0</v>
      </c>
    </row>
    <row r="117" spans="1:7" ht="13">
      <c r="A117" s="77" t="s">
        <v>270</v>
      </c>
      <c r="B117" s="314">
        <v>44201</v>
      </c>
      <c r="C117" s="77" t="s">
        <v>1753</v>
      </c>
      <c r="D117" s="10">
        <v>38.353711099999998</v>
      </c>
      <c r="E117" s="10">
        <v>38.787098499999999</v>
      </c>
      <c r="F117" s="10"/>
      <c r="G117" s="12">
        <f t="shared" si="0"/>
        <v>0</v>
      </c>
    </row>
    <row r="118" spans="1:7" ht="13">
      <c r="A118" s="77" t="s">
        <v>271</v>
      </c>
      <c r="B118" s="314">
        <v>44201</v>
      </c>
      <c r="C118" s="77" t="s">
        <v>1752</v>
      </c>
      <c r="D118" s="10">
        <v>28.987433200000002</v>
      </c>
      <c r="E118" s="10">
        <v>29.079907200000001</v>
      </c>
      <c r="F118" s="10"/>
      <c r="G118" s="12">
        <f t="shared" si="0"/>
        <v>1</v>
      </c>
    </row>
    <row r="119" spans="1:7" ht="13">
      <c r="A119" s="77" t="s">
        <v>272</v>
      </c>
      <c r="B119" s="314">
        <v>44201</v>
      </c>
      <c r="C119" s="77" t="s">
        <v>1753</v>
      </c>
      <c r="D119" s="10">
        <v>36.7538348</v>
      </c>
      <c r="E119" s="10">
        <v>36.079504300000004</v>
      </c>
      <c r="F119" s="10"/>
      <c r="G119" s="12">
        <f t="shared" si="0"/>
        <v>0</v>
      </c>
    </row>
    <row r="120" spans="1:7" ht="13">
      <c r="A120" s="77" t="s">
        <v>273</v>
      </c>
      <c r="B120" s="314">
        <v>44201</v>
      </c>
      <c r="C120" s="77" t="s">
        <v>1753</v>
      </c>
      <c r="D120" s="10">
        <v>42.2722312</v>
      </c>
      <c r="E120" s="10">
        <v>38.537523700000001</v>
      </c>
      <c r="F120" s="10"/>
      <c r="G120" s="12">
        <f t="shared" si="0"/>
        <v>0</v>
      </c>
    </row>
    <row r="121" spans="1:7" ht="13">
      <c r="A121" s="77" t="s">
        <v>274</v>
      </c>
      <c r="B121" s="314">
        <v>44201</v>
      </c>
      <c r="C121" s="77" t="s">
        <v>1752</v>
      </c>
      <c r="D121" s="10">
        <v>17.1512064</v>
      </c>
      <c r="E121" s="10">
        <v>16.831332400000001</v>
      </c>
      <c r="F121" s="10"/>
      <c r="G121" s="12">
        <f t="shared" si="0"/>
        <v>1</v>
      </c>
    </row>
    <row r="122" spans="1:7" ht="13">
      <c r="A122" s="77" t="s">
        <v>275</v>
      </c>
      <c r="B122" s="314">
        <v>44201</v>
      </c>
      <c r="C122" s="77" t="s">
        <v>1753</v>
      </c>
      <c r="D122" s="10">
        <v>43.410200099999997</v>
      </c>
      <c r="E122" s="10" t="s">
        <v>1118</v>
      </c>
      <c r="F122" s="10"/>
      <c r="G122" s="12">
        <f t="shared" si="0"/>
        <v>0</v>
      </c>
    </row>
    <row r="123" spans="1:7" ht="13">
      <c r="A123" s="77" t="s">
        <v>276</v>
      </c>
      <c r="B123" s="314">
        <v>44201</v>
      </c>
      <c r="C123" s="77" t="s">
        <v>1752</v>
      </c>
      <c r="D123" s="10">
        <v>28.1406481</v>
      </c>
      <c r="E123" s="10">
        <v>27.960118300000001</v>
      </c>
      <c r="F123" s="10"/>
      <c r="G123" s="12">
        <f t="shared" si="0"/>
        <v>1</v>
      </c>
    </row>
    <row r="124" spans="1:7" ht="13">
      <c r="A124" s="77" t="s">
        <v>277</v>
      </c>
      <c r="B124" s="314">
        <v>44201</v>
      </c>
      <c r="C124" s="77" t="s">
        <v>1752</v>
      </c>
      <c r="D124" s="10">
        <v>24.584008000000001</v>
      </c>
      <c r="E124" s="10">
        <v>24.220625699999999</v>
      </c>
      <c r="F124" s="10"/>
      <c r="G124" s="12">
        <f t="shared" si="0"/>
        <v>1</v>
      </c>
    </row>
    <row r="125" spans="1:7" ht="13">
      <c r="A125" s="77" t="s">
        <v>278</v>
      </c>
      <c r="B125" s="314">
        <v>44201</v>
      </c>
      <c r="C125" s="77" t="s">
        <v>1753</v>
      </c>
      <c r="D125" s="10" t="s">
        <v>1118</v>
      </c>
      <c r="E125" s="10" t="s">
        <v>1118</v>
      </c>
      <c r="F125" s="10"/>
      <c r="G125" s="12">
        <f t="shared" si="0"/>
        <v>0</v>
      </c>
    </row>
    <row r="126" spans="1:7" ht="13">
      <c r="A126" s="77" t="s">
        <v>279</v>
      </c>
      <c r="B126" s="314">
        <v>44201</v>
      </c>
      <c r="C126" s="77" t="s">
        <v>1753</v>
      </c>
      <c r="D126" s="10">
        <v>40.553262699999998</v>
      </c>
      <c r="E126" s="10">
        <v>39.559687799999999</v>
      </c>
      <c r="F126" s="10"/>
      <c r="G126" s="12">
        <f t="shared" si="0"/>
        <v>0</v>
      </c>
    </row>
    <row r="127" spans="1:7" ht="13">
      <c r="A127" s="77" t="s">
        <v>280</v>
      </c>
      <c r="B127" s="314">
        <v>44201</v>
      </c>
      <c r="C127" s="77" t="s">
        <v>1753</v>
      </c>
      <c r="D127" s="10">
        <v>37.9664389</v>
      </c>
      <c r="E127" s="10" t="s">
        <v>1118</v>
      </c>
      <c r="F127" s="10"/>
      <c r="G127" s="12">
        <f t="shared" si="0"/>
        <v>0</v>
      </c>
    </row>
    <row r="128" spans="1:7" ht="13">
      <c r="A128" s="77" t="s">
        <v>281</v>
      </c>
      <c r="B128" s="314">
        <v>44201</v>
      </c>
      <c r="C128" s="77" t="s">
        <v>1752</v>
      </c>
      <c r="D128" s="10">
        <v>22.8700613</v>
      </c>
      <c r="E128" s="10">
        <v>22.4343553</v>
      </c>
      <c r="F128" s="10"/>
      <c r="G128" s="12">
        <f t="shared" si="0"/>
        <v>1</v>
      </c>
    </row>
    <row r="129" spans="1:7" ht="13">
      <c r="A129" s="77" t="s">
        <v>282</v>
      </c>
      <c r="B129" s="314">
        <v>44201</v>
      </c>
      <c r="C129" s="77" t="s">
        <v>1752</v>
      </c>
      <c r="D129" s="10">
        <v>20.7757237</v>
      </c>
      <c r="E129" s="10">
        <v>20.403884699999999</v>
      </c>
      <c r="F129" s="10"/>
      <c r="G129" s="12">
        <f t="shared" si="0"/>
        <v>1</v>
      </c>
    </row>
    <row r="130" spans="1:7" ht="13">
      <c r="A130" s="77" t="s">
        <v>283</v>
      </c>
      <c r="B130" s="314">
        <v>44201</v>
      </c>
      <c r="C130" s="77" t="s">
        <v>1752</v>
      </c>
      <c r="D130" s="10">
        <v>24.3026056</v>
      </c>
      <c r="E130" s="10">
        <v>24.1499259</v>
      </c>
      <c r="F130" s="10"/>
      <c r="G130" s="12">
        <f t="shared" si="0"/>
        <v>1</v>
      </c>
    </row>
    <row r="131" spans="1:7" ht="13">
      <c r="A131" s="77" t="s">
        <v>284</v>
      </c>
      <c r="B131" s="314">
        <v>44201</v>
      </c>
      <c r="C131" s="77" t="s">
        <v>1752</v>
      </c>
      <c r="D131" s="10">
        <v>19.7450546</v>
      </c>
      <c r="E131" s="10">
        <v>19.8882431</v>
      </c>
      <c r="F131" s="10"/>
      <c r="G131" s="12">
        <f t="shared" si="0"/>
        <v>1</v>
      </c>
    </row>
    <row r="132" spans="1:7" ht="13">
      <c r="A132" s="77" t="s">
        <v>285</v>
      </c>
      <c r="B132" s="314">
        <v>44201</v>
      </c>
      <c r="C132" s="77" t="s">
        <v>1753</v>
      </c>
      <c r="D132" s="10">
        <v>36.870785599999998</v>
      </c>
      <c r="E132" s="10">
        <v>37.952836400000002</v>
      </c>
      <c r="F132" s="10"/>
      <c r="G132" s="12">
        <f t="shared" si="0"/>
        <v>0</v>
      </c>
    </row>
    <row r="133" spans="1:7" ht="13">
      <c r="A133" s="77" t="s">
        <v>286</v>
      </c>
      <c r="B133" s="314">
        <v>44201</v>
      </c>
      <c r="C133" s="77" t="s">
        <v>1752</v>
      </c>
      <c r="D133" s="10">
        <v>29.108063099999999</v>
      </c>
      <c r="E133" s="10">
        <v>29.037058800000001</v>
      </c>
      <c r="F133" s="10"/>
      <c r="G133" s="12">
        <f t="shared" si="0"/>
        <v>1</v>
      </c>
    </row>
    <row r="134" spans="1:7" ht="13">
      <c r="A134" s="77" t="s">
        <v>287</v>
      </c>
      <c r="B134" s="314">
        <v>44201</v>
      </c>
      <c r="C134" s="77" t="s">
        <v>1752</v>
      </c>
      <c r="D134" s="10">
        <v>19.0798697</v>
      </c>
      <c r="E134" s="10">
        <v>19.114549400000001</v>
      </c>
      <c r="F134" s="10"/>
      <c r="G134" s="12">
        <f t="shared" si="0"/>
        <v>1</v>
      </c>
    </row>
    <row r="135" spans="1:7" ht="13">
      <c r="A135" s="77" t="s">
        <v>288</v>
      </c>
      <c r="B135" s="314">
        <v>44201</v>
      </c>
      <c r="C135" s="77" t="s">
        <v>1751</v>
      </c>
      <c r="D135" s="10">
        <v>33.247374399999998</v>
      </c>
      <c r="E135" s="10">
        <v>33.163758299999998</v>
      </c>
      <c r="F135" s="10"/>
      <c r="G135" s="12">
        <f t="shared" si="0"/>
        <v>1</v>
      </c>
    </row>
    <row r="136" spans="1:7" ht="13">
      <c r="A136" s="77" t="s">
        <v>289</v>
      </c>
      <c r="B136" s="314">
        <v>44201</v>
      </c>
      <c r="C136" s="77" t="s">
        <v>1752</v>
      </c>
      <c r="D136" s="10">
        <v>30.957181500000001</v>
      </c>
      <c r="E136" s="10">
        <v>30.854545900000002</v>
      </c>
      <c r="F136" s="10"/>
      <c r="G136" s="12">
        <f t="shared" si="0"/>
        <v>1</v>
      </c>
    </row>
    <row r="137" spans="1:7" ht="13">
      <c r="A137" s="77" t="s">
        <v>290</v>
      </c>
      <c r="B137" s="314">
        <v>44201</v>
      </c>
      <c r="C137" s="77" t="s">
        <v>1752</v>
      </c>
      <c r="D137" s="10">
        <v>23.590392999999999</v>
      </c>
      <c r="E137" s="10">
        <v>23.204351800000001</v>
      </c>
      <c r="F137" s="10"/>
      <c r="G137" s="12">
        <f t="shared" si="0"/>
        <v>1</v>
      </c>
    </row>
    <row r="138" spans="1:7" ht="13">
      <c r="A138" s="77" t="s">
        <v>291</v>
      </c>
      <c r="B138" s="314">
        <v>44201</v>
      </c>
      <c r="C138" s="77" t="s">
        <v>1752</v>
      </c>
      <c r="D138" s="10">
        <v>23.143423899999998</v>
      </c>
      <c r="E138" s="10">
        <v>23.396380300000001</v>
      </c>
      <c r="F138" s="10"/>
      <c r="G138" s="12">
        <f t="shared" si="0"/>
        <v>1</v>
      </c>
    </row>
    <row r="139" spans="1:7" ht="13">
      <c r="A139" s="77" t="s">
        <v>292</v>
      </c>
      <c r="B139" s="314">
        <v>44201</v>
      </c>
      <c r="C139" s="77" t="s">
        <v>1753</v>
      </c>
      <c r="D139" s="10">
        <v>39.251401899999998</v>
      </c>
      <c r="E139" s="10" t="s">
        <v>1118</v>
      </c>
      <c r="F139" s="10"/>
      <c r="G139" s="12">
        <f t="shared" si="0"/>
        <v>0</v>
      </c>
    </row>
    <row r="140" spans="1:7" ht="13">
      <c r="A140" s="77" t="s">
        <v>293</v>
      </c>
      <c r="B140" s="314">
        <v>44201</v>
      </c>
      <c r="C140" s="77" t="s">
        <v>1753</v>
      </c>
      <c r="D140" s="10" t="s">
        <v>1118</v>
      </c>
      <c r="E140" s="10" t="s">
        <v>1118</v>
      </c>
      <c r="F140" s="10"/>
      <c r="G140" s="12">
        <f t="shared" si="0"/>
        <v>0</v>
      </c>
    </row>
    <row r="141" spans="1:7" ht="13">
      <c r="A141" s="77" t="s">
        <v>294</v>
      </c>
      <c r="B141" s="314">
        <v>44201</v>
      </c>
      <c r="C141" s="77" t="s">
        <v>1753</v>
      </c>
      <c r="D141" s="10" t="s">
        <v>1118</v>
      </c>
      <c r="E141" s="10" t="s">
        <v>1118</v>
      </c>
      <c r="F141" s="10"/>
      <c r="G141" s="12">
        <f t="shared" si="0"/>
        <v>0</v>
      </c>
    </row>
    <row r="142" spans="1:7" ht="13">
      <c r="A142" s="77" t="s">
        <v>295</v>
      </c>
      <c r="B142" s="314">
        <v>44201</v>
      </c>
      <c r="C142" s="77" t="s">
        <v>1753</v>
      </c>
      <c r="D142" s="10">
        <v>36.497790799999997</v>
      </c>
      <c r="E142" s="10">
        <v>37.098788499999998</v>
      </c>
      <c r="F142" s="10"/>
      <c r="G142" s="12">
        <f t="shared" si="0"/>
        <v>0</v>
      </c>
    </row>
    <row r="143" spans="1:7" ht="13">
      <c r="A143" s="77" t="s">
        <v>296</v>
      </c>
      <c r="B143" s="314">
        <v>44201</v>
      </c>
      <c r="C143" s="77" t="s">
        <v>1751</v>
      </c>
      <c r="D143" s="10">
        <v>33.395813400000002</v>
      </c>
      <c r="E143" s="10">
        <v>34.005469699999999</v>
      </c>
      <c r="F143" s="10"/>
      <c r="G143" s="12">
        <f t="shared" si="0"/>
        <v>1</v>
      </c>
    </row>
    <row r="144" spans="1:7" ht="13">
      <c r="A144" s="77" t="s">
        <v>297</v>
      </c>
      <c r="B144" s="314">
        <v>44201</v>
      </c>
      <c r="C144" s="77" t="s">
        <v>1752</v>
      </c>
      <c r="D144" s="10">
        <v>16.023287700000001</v>
      </c>
      <c r="E144" s="10">
        <v>15.609626199999999</v>
      </c>
      <c r="F144" s="10"/>
      <c r="G144" s="12">
        <f t="shared" si="0"/>
        <v>1</v>
      </c>
    </row>
    <row r="145" spans="1:7" ht="13">
      <c r="A145" s="77" t="s">
        <v>298</v>
      </c>
      <c r="B145" s="314">
        <v>44201</v>
      </c>
      <c r="C145" s="77" t="s">
        <v>1753</v>
      </c>
      <c r="D145" s="10">
        <v>39.848805499999997</v>
      </c>
      <c r="E145" s="10" t="s">
        <v>1118</v>
      </c>
      <c r="F145" s="10"/>
      <c r="G145" s="12">
        <f t="shared" si="0"/>
        <v>0</v>
      </c>
    </row>
    <row r="146" spans="1:7" ht="13">
      <c r="A146" s="77" t="s">
        <v>299</v>
      </c>
      <c r="B146" s="314">
        <v>44201</v>
      </c>
      <c r="C146" s="77" t="s">
        <v>1752</v>
      </c>
      <c r="D146" s="10">
        <v>21.969925</v>
      </c>
      <c r="E146" s="10">
        <v>21.475512800000001</v>
      </c>
      <c r="F146" s="12"/>
      <c r="G146" s="12">
        <f t="shared" si="0"/>
        <v>1</v>
      </c>
    </row>
    <row r="147" spans="1:7" ht="13">
      <c r="A147" s="77" t="s">
        <v>300</v>
      </c>
      <c r="B147" s="314">
        <v>44201</v>
      </c>
      <c r="C147" s="77" t="s">
        <v>1751</v>
      </c>
      <c r="D147" s="10">
        <v>31.5949101</v>
      </c>
      <c r="E147" s="10">
        <v>31.5354192</v>
      </c>
      <c r="F147" s="12"/>
      <c r="G147" s="12">
        <f t="shared" si="0"/>
        <v>1</v>
      </c>
    </row>
    <row r="148" spans="1:7" ht="13">
      <c r="A148" s="77" t="s">
        <v>301</v>
      </c>
      <c r="B148" s="314">
        <v>44201</v>
      </c>
      <c r="C148" s="77" t="s">
        <v>1752</v>
      </c>
      <c r="D148" s="10">
        <v>18.129360500000001</v>
      </c>
      <c r="E148" s="10">
        <v>18.064933499999999</v>
      </c>
      <c r="F148" s="12"/>
      <c r="G148" s="12">
        <f t="shared" si="0"/>
        <v>1</v>
      </c>
    </row>
    <row r="149" spans="1:7" ht="13">
      <c r="A149" s="77" t="s">
        <v>302</v>
      </c>
      <c r="B149" s="314">
        <v>44201</v>
      </c>
      <c r="C149" s="77" t="s">
        <v>1752</v>
      </c>
      <c r="D149" s="10">
        <v>21.941364</v>
      </c>
      <c r="E149" s="10">
        <v>21.660189599999999</v>
      </c>
      <c r="F149" s="12"/>
      <c r="G149" s="12">
        <f t="shared" si="0"/>
        <v>1</v>
      </c>
    </row>
    <row r="150" spans="1:7" ht="13">
      <c r="A150" s="77" t="s">
        <v>303</v>
      </c>
      <c r="B150" s="314">
        <v>44201</v>
      </c>
      <c r="C150" s="77" t="s">
        <v>1752</v>
      </c>
      <c r="D150" s="10">
        <v>27.5187347</v>
      </c>
      <c r="E150" s="10">
        <v>27.279878400000001</v>
      </c>
      <c r="F150" s="12"/>
      <c r="G150" s="12">
        <f t="shared" si="0"/>
        <v>1</v>
      </c>
    </row>
    <row r="151" spans="1:7" ht="13">
      <c r="A151" s="77" t="s">
        <v>304</v>
      </c>
      <c r="B151" s="314">
        <v>44201</v>
      </c>
      <c r="C151" s="77" t="s">
        <v>1753</v>
      </c>
      <c r="D151" s="10">
        <v>37.099397699999997</v>
      </c>
      <c r="E151" s="10">
        <v>37.010248400000002</v>
      </c>
      <c r="F151" s="10"/>
      <c r="G151" s="12">
        <f t="shared" si="0"/>
        <v>0</v>
      </c>
    </row>
    <row r="152" spans="1:7" ht="13">
      <c r="A152" s="77" t="s">
        <v>305</v>
      </c>
      <c r="B152" s="314">
        <v>44201</v>
      </c>
      <c r="C152" s="77" t="s">
        <v>1753</v>
      </c>
      <c r="D152" s="10" t="s">
        <v>1118</v>
      </c>
      <c r="E152" s="10" t="s">
        <v>1118</v>
      </c>
      <c r="F152" s="10"/>
      <c r="G152" s="12">
        <f t="shared" si="0"/>
        <v>0</v>
      </c>
    </row>
    <row r="153" spans="1:7" ht="13">
      <c r="A153" s="77" t="s">
        <v>306</v>
      </c>
      <c r="B153" s="314">
        <v>44201</v>
      </c>
      <c r="C153" s="77" t="s">
        <v>1752</v>
      </c>
      <c r="D153" s="10">
        <v>21.483375200000001</v>
      </c>
      <c r="E153" s="10">
        <v>21.016067499999998</v>
      </c>
      <c r="F153" s="12"/>
      <c r="G153" s="12">
        <f t="shared" si="0"/>
        <v>1</v>
      </c>
    </row>
    <row r="154" spans="1:7" ht="13">
      <c r="A154" s="77" t="s">
        <v>307</v>
      </c>
      <c r="B154" s="314">
        <v>44201</v>
      </c>
      <c r="C154" s="77" t="s">
        <v>1752</v>
      </c>
      <c r="D154" s="10">
        <v>24.7424313</v>
      </c>
      <c r="E154" s="10">
        <v>25.078140300000001</v>
      </c>
      <c r="F154" s="12"/>
      <c r="G154" s="12">
        <f t="shared" si="0"/>
        <v>1</v>
      </c>
    </row>
    <row r="155" spans="1:7" ht="13">
      <c r="A155" s="77" t="s">
        <v>308</v>
      </c>
      <c r="B155" s="314">
        <v>44201</v>
      </c>
      <c r="C155" s="77" t="s">
        <v>1753</v>
      </c>
      <c r="D155" s="10">
        <v>38.445760300000003</v>
      </c>
      <c r="E155" s="10" t="s">
        <v>1118</v>
      </c>
      <c r="F155" s="10"/>
      <c r="G155" s="12">
        <f t="shared" si="0"/>
        <v>0</v>
      </c>
    </row>
    <row r="156" spans="1:7" ht="13">
      <c r="A156" s="77" t="s">
        <v>309</v>
      </c>
      <c r="B156" s="314">
        <v>44201</v>
      </c>
      <c r="C156" s="77" t="s">
        <v>1752</v>
      </c>
      <c r="D156" s="10">
        <v>29.783715600000001</v>
      </c>
      <c r="E156" s="10">
        <v>29.278334300000001</v>
      </c>
      <c r="F156" s="12"/>
      <c r="G156" s="12">
        <f t="shared" si="0"/>
        <v>1</v>
      </c>
    </row>
    <row r="157" spans="1:7" ht="13">
      <c r="A157" s="77" t="s">
        <v>310</v>
      </c>
      <c r="B157" s="314">
        <v>44201</v>
      </c>
      <c r="C157" s="77" t="s">
        <v>1752</v>
      </c>
      <c r="D157" s="10">
        <v>28.0056771</v>
      </c>
      <c r="E157" s="10">
        <v>27.800233899999998</v>
      </c>
      <c r="F157" s="12"/>
      <c r="G157" s="12">
        <f t="shared" si="0"/>
        <v>1</v>
      </c>
    </row>
    <row r="158" spans="1:7" ht="13">
      <c r="A158" s="77" t="s">
        <v>311</v>
      </c>
      <c r="B158" s="314">
        <v>44201</v>
      </c>
      <c r="C158" s="77" t="s">
        <v>1752</v>
      </c>
      <c r="D158" s="10">
        <v>26.6454679</v>
      </c>
      <c r="E158" s="10">
        <v>27.007282799999999</v>
      </c>
      <c r="F158" s="12"/>
      <c r="G158" s="12">
        <f t="shared" si="0"/>
        <v>1</v>
      </c>
    </row>
    <row r="159" spans="1:7" ht="13">
      <c r="A159" s="77" t="s">
        <v>312</v>
      </c>
      <c r="B159" s="314">
        <v>44201</v>
      </c>
      <c r="C159" s="77" t="s">
        <v>1753</v>
      </c>
      <c r="D159" s="10">
        <v>40.210367699999999</v>
      </c>
      <c r="E159" s="10" t="s">
        <v>1118</v>
      </c>
      <c r="F159" s="10"/>
      <c r="G159" s="12">
        <f t="shared" si="0"/>
        <v>0</v>
      </c>
    </row>
    <row r="160" spans="1:7" ht="13">
      <c r="A160" s="77" t="s">
        <v>313</v>
      </c>
      <c r="B160" s="314">
        <v>44201</v>
      </c>
      <c r="C160" s="77" t="s">
        <v>1753</v>
      </c>
      <c r="D160" s="10">
        <v>39.651208699999998</v>
      </c>
      <c r="E160" s="10">
        <v>37.3899422</v>
      </c>
      <c r="F160" s="10"/>
      <c r="G160" s="12">
        <f t="shared" si="0"/>
        <v>0</v>
      </c>
    </row>
    <row r="161" spans="1:7" ht="13">
      <c r="A161" s="77" t="s">
        <v>314</v>
      </c>
      <c r="B161" s="314">
        <v>44201</v>
      </c>
      <c r="C161" s="77" t="s">
        <v>1753</v>
      </c>
      <c r="D161" s="10">
        <v>36.2258152</v>
      </c>
      <c r="E161" s="10">
        <v>37.330798600000001</v>
      </c>
      <c r="F161" s="10"/>
      <c r="G161" s="12">
        <f t="shared" si="0"/>
        <v>0</v>
      </c>
    </row>
    <row r="162" spans="1:7" ht="13">
      <c r="A162" s="77" t="s">
        <v>315</v>
      </c>
      <c r="B162" s="314">
        <v>44201</v>
      </c>
      <c r="C162" s="77" t="s">
        <v>1752</v>
      </c>
      <c r="D162" s="10">
        <v>22.771356999999998</v>
      </c>
      <c r="E162" s="10">
        <v>22.533325300000001</v>
      </c>
      <c r="F162" s="12"/>
      <c r="G162" s="12">
        <f t="shared" si="0"/>
        <v>1</v>
      </c>
    </row>
    <row r="163" spans="1:7" ht="13">
      <c r="A163" s="77" t="s">
        <v>316</v>
      </c>
      <c r="B163" s="314">
        <v>44201</v>
      </c>
      <c r="C163" s="77" t="s">
        <v>1752</v>
      </c>
      <c r="D163" s="10">
        <v>20.594448</v>
      </c>
      <c r="E163" s="10">
        <v>20.021887</v>
      </c>
      <c r="F163" s="12"/>
      <c r="G163" s="12">
        <f t="shared" si="0"/>
        <v>1</v>
      </c>
    </row>
    <row r="164" spans="1:7" ht="13">
      <c r="A164" s="77" t="s">
        <v>317</v>
      </c>
      <c r="B164" s="314">
        <v>44201</v>
      </c>
      <c r="C164" s="77" t="s">
        <v>1752</v>
      </c>
      <c r="D164" s="10">
        <v>22.0165933</v>
      </c>
      <c r="E164" s="10">
        <v>22.2561468</v>
      </c>
      <c r="F164" s="12"/>
      <c r="G164" s="12">
        <f t="shared" si="0"/>
        <v>1</v>
      </c>
    </row>
    <row r="165" spans="1:7" ht="13">
      <c r="A165" s="77" t="s">
        <v>318</v>
      </c>
      <c r="B165" s="314">
        <v>44201</v>
      </c>
      <c r="C165" s="77" t="s">
        <v>1752</v>
      </c>
      <c r="D165" s="10">
        <v>28.4266711</v>
      </c>
      <c r="E165" s="10">
        <v>28.088720899999998</v>
      </c>
      <c r="F165" s="12"/>
      <c r="G165" s="12">
        <f t="shared" si="0"/>
        <v>1</v>
      </c>
    </row>
    <row r="166" spans="1:7" ht="13">
      <c r="A166" s="77" t="s">
        <v>319</v>
      </c>
      <c r="B166" s="314">
        <v>44201</v>
      </c>
      <c r="C166" s="77" t="s">
        <v>1752</v>
      </c>
      <c r="D166" s="10">
        <v>29.021191699999999</v>
      </c>
      <c r="E166" s="10">
        <v>29.025381599999999</v>
      </c>
      <c r="F166" s="12"/>
      <c r="G166" s="12">
        <f t="shared" si="0"/>
        <v>1</v>
      </c>
    </row>
    <row r="167" spans="1:7" ht="13">
      <c r="A167" s="77" t="s">
        <v>320</v>
      </c>
      <c r="B167" s="314">
        <v>44201</v>
      </c>
      <c r="C167" s="77" t="s">
        <v>1754</v>
      </c>
      <c r="D167" s="10">
        <v>34.382401600000001</v>
      </c>
      <c r="E167" s="10">
        <v>35.024113999999997</v>
      </c>
      <c r="F167" s="10">
        <v>32.965301400000001</v>
      </c>
      <c r="G167" s="12">
        <f t="shared" si="0"/>
        <v>1</v>
      </c>
    </row>
    <row r="168" spans="1:7" ht="13">
      <c r="A168" s="77" t="s">
        <v>321</v>
      </c>
      <c r="B168" s="314">
        <v>44201</v>
      </c>
      <c r="C168" s="77" t="s">
        <v>1752</v>
      </c>
      <c r="D168" s="10">
        <v>21.650636200000001</v>
      </c>
      <c r="E168" s="10">
        <v>21.4376395</v>
      </c>
      <c r="F168" s="12"/>
      <c r="G168" s="12">
        <f t="shared" si="0"/>
        <v>1</v>
      </c>
    </row>
    <row r="169" spans="1:7" ht="13">
      <c r="A169" s="77" t="s">
        <v>322</v>
      </c>
      <c r="B169" s="314">
        <v>44201</v>
      </c>
      <c r="C169" s="77" t="s">
        <v>1751</v>
      </c>
      <c r="D169" s="10">
        <v>31.506395900000001</v>
      </c>
      <c r="E169" s="10">
        <v>31.747825200000001</v>
      </c>
      <c r="F169" s="12"/>
      <c r="G169" s="12">
        <f t="shared" si="0"/>
        <v>1</v>
      </c>
    </row>
    <row r="170" spans="1:7" ht="13">
      <c r="A170" s="77" t="s">
        <v>323</v>
      </c>
      <c r="B170" s="314">
        <v>44201</v>
      </c>
      <c r="C170" s="77" t="s">
        <v>1753</v>
      </c>
      <c r="D170" s="10">
        <v>41.726810399999998</v>
      </c>
      <c r="E170" s="10" t="s">
        <v>1118</v>
      </c>
      <c r="F170" s="10"/>
      <c r="G170" s="12">
        <f t="shared" si="0"/>
        <v>0</v>
      </c>
    </row>
    <row r="171" spans="1:7" ht="13">
      <c r="A171" s="77" t="s">
        <v>324</v>
      </c>
      <c r="B171" s="314">
        <v>44201</v>
      </c>
      <c r="C171" s="77" t="s">
        <v>1752</v>
      </c>
      <c r="D171" s="10">
        <v>30.1176824</v>
      </c>
      <c r="E171" s="10">
        <v>30.2349295</v>
      </c>
      <c r="F171" s="12"/>
      <c r="G171" s="12">
        <f t="shared" si="0"/>
        <v>1</v>
      </c>
    </row>
    <row r="172" spans="1:7" ht="13">
      <c r="A172" s="77" t="s">
        <v>325</v>
      </c>
      <c r="B172" s="314">
        <v>44201</v>
      </c>
      <c r="C172" s="77" t="s">
        <v>1753</v>
      </c>
      <c r="D172" s="10">
        <v>40.229844100000001</v>
      </c>
      <c r="E172" s="10" t="s">
        <v>1118</v>
      </c>
      <c r="F172" s="10"/>
      <c r="G172" s="12">
        <f t="shared" si="0"/>
        <v>0</v>
      </c>
    </row>
    <row r="173" spans="1:7" ht="13">
      <c r="A173" s="77" t="s">
        <v>326</v>
      </c>
      <c r="B173" s="314">
        <v>44201</v>
      </c>
      <c r="C173" s="77" t="s">
        <v>1752</v>
      </c>
      <c r="D173" s="10">
        <v>25.836506799999999</v>
      </c>
      <c r="E173" s="10">
        <v>25.610594599999999</v>
      </c>
      <c r="F173" s="12"/>
      <c r="G173" s="12">
        <f t="shared" si="0"/>
        <v>1</v>
      </c>
    </row>
    <row r="174" spans="1:7" ht="13">
      <c r="A174" s="77" t="s">
        <v>327</v>
      </c>
      <c r="B174" s="314">
        <v>44201</v>
      </c>
      <c r="C174" s="77" t="s">
        <v>1752</v>
      </c>
      <c r="D174" s="10">
        <v>30.176437499999999</v>
      </c>
      <c r="E174" s="10">
        <v>30.076252700000001</v>
      </c>
      <c r="F174" s="12"/>
      <c r="G174" s="12">
        <f t="shared" si="0"/>
        <v>1</v>
      </c>
    </row>
    <row r="175" spans="1:7" ht="13">
      <c r="A175" s="77" t="s">
        <v>328</v>
      </c>
      <c r="B175" s="314">
        <v>44201</v>
      </c>
      <c r="C175" s="77" t="s">
        <v>1753</v>
      </c>
      <c r="D175" s="10">
        <v>37.411535000000001</v>
      </c>
      <c r="E175" s="10" t="s">
        <v>1118</v>
      </c>
      <c r="F175" s="10"/>
      <c r="G175" s="12">
        <f t="shared" si="0"/>
        <v>0</v>
      </c>
    </row>
    <row r="176" spans="1:7" ht="13">
      <c r="A176" s="77" t="s">
        <v>329</v>
      </c>
      <c r="B176" s="314">
        <v>44201</v>
      </c>
      <c r="C176" s="77" t="s">
        <v>1755</v>
      </c>
      <c r="D176" s="10">
        <v>34.588140799999998</v>
      </c>
      <c r="E176" s="10">
        <v>33.542620700000001</v>
      </c>
      <c r="F176" s="12"/>
      <c r="G176" s="12">
        <f t="shared" si="0"/>
        <v>1</v>
      </c>
    </row>
    <row r="177" spans="1:7" ht="13">
      <c r="A177" s="77" t="s">
        <v>330</v>
      </c>
      <c r="B177" s="314">
        <v>44201</v>
      </c>
      <c r="C177" s="77" t="s">
        <v>1751</v>
      </c>
      <c r="D177" s="10">
        <v>31.8469005</v>
      </c>
      <c r="E177" s="10">
        <v>31.0871247</v>
      </c>
      <c r="F177" s="12"/>
      <c r="G177" s="12">
        <f t="shared" si="0"/>
        <v>1</v>
      </c>
    </row>
    <row r="178" spans="1:7" ht="13">
      <c r="A178" s="77" t="s">
        <v>331</v>
      </c>
      <c r="B178" s="314">
        <v>44201</v>
      </c>
      <c r="C178" s="77" t="s">
        <v>1751</v>
      </c>
      <c r="D178" s="10">
        <v>30.5135644</v>
      </c>
      <c r="E178" s="10">
        <v>30.375121199999999</v>
      </c>
      <c r="F178" s="12"/>
      <c r="G178" s="12">
        <f t="shared" si="0"/>
        <v>1</v>
      </c>
    </row>
    <row r="179" spans="1:7" ht="13">
      <c r="A179" s="77" t="s">
        <v>332</v>
      </c>
      <c r="B179" s="314">
        <v>44201</v>
      </c>
      <c r="C179" s="77" t="s">
        <v>1752</v>
      </c>
      <c r="D179" s="10">
        <v>23.0467105</v>
      </c>
      <c r="E179" s="10">
        <v>22.585212599999998</v>
      </c>
      <c r="F179" s="12"/>
      <c r="G179" s="12">
        <f t="shared" si="0"/>
        <v>1</v>
      </c>
    </row>
    <row r="180" spans="1:7" ht="13">
      <c r="A180" s="77" t="s">
        <v>333</v>
      </c>
      <c r="B180" s="314">
        <v>44201</v>
      </c>
      <c r="C180" s="77" t="s">
        <v>1752</v>
      </c>
      <c r="D180" s="10">
        <v>21.065904100000001</v>
      </c>
      <c r="E180" s="10">
        <v>20.700598200000002</v>
      </c>
      <c r="F180" s="12"/>
      <c r="G180" s="12">
        <f t="shared" si="0"/>
        <v>1</v>
      </c>
    </row>
    <row r="181" spans="1:7" ht="13">
      <c r="A181" s="77" t="s">
        <v>334</v>
      </c>
      <c r="B181" s="314">
        <v>44201</v>
      </c>
      <c r="C181" s="77" t="s">
        <v>1753</v>
      </c>
      <c r="D181" s="10">
        <v>40.206223100000003</v>
      </c>
      <c r="E181" s="10" t="s">
        <v>1118</v>
      </c>
      <c r="F181" s="10"/>
      <c r="G181" s="12">
        <f t="shared" si="0"/>
        <v>0</v>
      </c>
    </row>
    <row r="182" spans="1:7" ht="13">
      <c r="A182" s="77" t="s">
        <v>335</v>
      </c>
      <c r="B182" s="314">
        <v>44201</v>
      </c>
      <c r="C182" s="77" t="s">
        <v>1753</v>
      </c>
      <c r="D182" s="10" t="s">
        <v>1118</v>
      </c>
      <c r="E182" s="10" t="s">
        <v>1118</v>
      </c>
      <c r="F182" s="10"/>
      <c r="G182" s="12">
        <f t="shared" si="0"/>
        <v>0</v>
      </c>
    </row>
    <row r="183" spans="1:7" ht="13">
      <c r="A183" s="77" t="s">
        <v>336</v>
      </c>
      <c r="B183" s="314">
        <v>44201</v>
      </c>
      <c r="C183" s="77" t="s">
        <v>1753</v>
      </c>
      <c r="D183" s="10">
        <v>40.678462199999998</v>
      </c>
      <c r="E183" s="10" t="s">
        <v>1118</v>
      </c>
      <c r="F183" s="10"/>
      <c r="G183" s="12">
        <f t="shared" si="0"/>
        <v>0</v>
      </c>
    </row>
    <row r="184" spans="1:7" ht="13">
      <c r="A184" s="77" t="s">
        <v>337</v>
      </c>
      <c r="B184" s="314">
        <v>44201</v>
      </c>
      <c r="C184" s="77" t="s">
        <v>1756</v>
      </c>
      <c r="D184" s="10">
        <v>34.340996699999998</v>
      </c>
      <c r="E184" s="10">
        <v>35.034466199999997</v>
      </c>
      <c r="F184" s="12"/>
      <c r="G184" s="12">
        <f t="shared" si="0"/>
        <v>1</v>
      </c>
    </row>
    <row r="185" spans="1:7" ht="13">
      <c r="A185" s="77" t="s">
        <v>338</v>
      </c>
      <c r="B185" s="314">
        <v>44201</v>
      </c>
      <c r="C185" s="77" t="s">
        <v>1752</v>
      </c>
      <c r="D185" s="10">
        <v>25.143331400000001</v>
      </c>
      <c r="E185" s="10">
        <v>25.2011018</v>
      </c>
      <c r="F185" s="12"/>
      <c r="G185" s="12">
        <f t="shared" si="0"/>
        <v>1</v>
      </c>
    </row>
    <row r="186" spans="1:7" ht="13">
      <c r="A186" s="77" t="s">
        <v>339</v>
      </c>
      <c r="B186" s="314">
        <v>44201</v>
      </c>
      <c r="C186" s="77" t="s">
        <v>1753</v>
      </c>
      <c r="D186" s="10">
        <v>38.607782800000003</v>
      </c>
      <c r="E186" s="10">
        <v>38.574219900000003</v>
      </c>
      <c r="F186" s="10"/>
      <c r="G186" s="12">
        <f t="shared" si="0"/>
        <v>0</v>
      </c>
    </row>
    <row r="187" spans="1:7" ht="13">
      <c r="A187" s="77" t="s">
        <v>340</v>
      </c>
      <c r="B187" s="314">
        <v>44201</v>
      </c>
      <c r="C187" s="77" t="s">
        <v>1752</v>
      </c>
      <c r="D187" s="10">
        <v>26.022143</v>
      </c>
      <c r="E187" s="10">
        <v>26.0937585</v>
      </c>
      <c r="F187" s="12"/>
      <c r="G187" s="12">
        <f t="shared" si="0"/>
        <v>1</v>
      </c>
    </row>
    <row r="188" spans="1:7" ht="13">
      <c r="A188" s="77" t="s">
        <v>341</v>
      </c>
      <c r="B188" s="314">
        <v>44201</v>
      </c>
      <c r="C188" s="77" t="s">
        <v>1753</v>
      </c>
      <c r="D188" s="10">
        <v>38.582699300000002</v>
      </c>
      <c r="E188" s="10">
        <v>39.024863099999997</v>
      </c>
      <c r="F188" s="10"/>
      <c r="G188" s="12">
        <f t="shared" si="0"/>
        <v>0</v>
      </c>
    </row>
    <row r="189" spans="1:7" ht="13">
      <c r="A189" s="77" t="s">
        <v>342</v>
      </c>
      <c r="B189" s="314">
        <v>44201</v>
      </c>
      <c r="C189" s="77" t="s">
        <v>1753</v>
      </c>
      <c r="D189" s="10">
        <v>40.970344099999998</v>
      </c>
      <c r="E189" s="10" t="s">
        <v>1118</v>
      </c>
      <c r="F189" s="12"/>
      <c r="G189" s="12">
        <f t="shared" si="0"/>
        <v>0</v>
      </c>
    </row>
    <row r="190" spans="1:7" ht="13">
      <c r="A190" s="77" t="s">
        <v>343</v>
      </c>
      <c r="B190" s="314">
        <v>44201</v>
      </c>
      <c r="C190" s="77" t="s">
        <v>1752</v>
      </c>
      <c r="D190" s="10">
        <v>23.441182699999999</v>
      </c>
      <c r="E190" s="10">
        <v>23.496849399999999</v>
      </c>
      <c r="F190" s="12"/>
      <c r="G190" s="12">
        <f t="shared" si="0"/>
        <v>1</v>
      </c>
    </row>
    <row r="191" spans="1:7" ht="13">
      <c r="A191" s="77" t="s">
        <v>344</v>
      </c>
      <c r="B191" s="314">
        <v>44201</v>
      </c>
      <c r="C191" s="77" t="s">
        <v>1752</v>
      </c>
      <c r="D191" s="10">
        <v>27.7848717</v>
      </c>
      <c r="E191" s="10">
        <v>28.032521899999999</v>
      </c>
      <c r="F191" s="12"/>
      <c r="G191" s="12">
        <f t="shared" si="0"/>
        <v>1</v>
      </c>
    </row>
    <row r="192" spans="1:7" ht="13">
      <c r="A192" s="77" t="s">
        <v>345</v>
      </c>
      <c r="B192" s="314">
        <v>44201</v>
      </c>
      <c r="C192" s="77" t="s">
        <v>1753</v>
      </c>
      <c r="D192" s="10">
        <v>39.522993200000002</v>
      </c>
      <c r="E192" s="10" t="s">
        <v>1118</v>
      </c>
      <c r="F192" s="10"/>
      <c r="G192" s="12">
        <f t="shared" si="0"/>
        <v>0</v>
      </c>
    </row>
    <row r="193" spans="1:7" ht="13">
      <c r="A193" s="77" t="s">
        <v>346</v>
      </c>
      <c r="B193" s="314">
        <v>44201</v>
      </c>
      <c r="C193" s="77" t="s">
        <v>1752</v>
      </c>
      <c r="D193" s="10">
        <v>29.416416600000002</v>
      </c>
      <c r="E193" s="10">
        <v>30.227805400000001</v>
      </c>
      <c r="F193" s="12"/>
      <c r="G193" s="12">
        <f t="shared" si="0"/>
        <v>1</v>
      </c>
    </row>
    <row r="194" spans="1:7" ht="13">
      <c r="A194" s="77" t="s">
        <v>347</v>
      </c>
      <c r="B194" s="314">
        <v>44201</v>
      </c>
      <c r="C194" s="77" t="s">
        <v>1752</v>
      </c>
      <c r="D194" s="10">
        <v>25.207506200000001</v>
      </c>
      <c r="E194" s="10">
        <v>25.697444900000001</v>
      </c>
      <c r="F194" s="12"/>
      <c r="G194" s="12">
        <f t="shared" si="0"/>
        <v>1</v>
      </c>
    </row>
    <row r="195" spans="1:7" ht="13">
      <c r="A195" s="77" t="s">
        <v>348</v>
      </c>
      <c r="B195" s="314">
        <v>44201</v>
      </c>
      <c r="C195" s="77" t="s">
        <v>1753</v>
      </c>
      <c r="D195" s="10">
        <v>39.411494900000001</v>
      </c>
      <c r="E195" s="10">
        <v>38.913405599999997</v>
      </c>
      <c r="F195" s="10"/>
      <c r="G195" s="12">
        <f t="shared" si="0"/>
        <v>0</v>
      </c>
    </row>
    <row r="196" spans="1:7" ht="13">
      <c r="A196" s="77" t="s">
        <v>349</v>
      </c>
      <c r="B196" s="314">
        <v>44201</v>
      </c>
      <c r="C196" s="77" t="s">
        <v>1752</v>
      </c>
      <c r="D196" s="10">
        <v>23.5256148</v>
      </c>
      <c r="E196" s="10">
        <v>24.3439497</v>
      </c>
      <c r="F196" s="12"/>
      <c r="G196" s="12">
        <f t="shared" si="0"/>
        <v>1</v>
      </c>
    </row>
    <row r="197" spans="1:7" ht="13">
      <c r="A197" s="77" t="s">
        <v>350</v>
      </c>
      <c r="B197" s="314">
        <v>44201</v>
      </c>
      <c r="C197" s="77" t="s">
        <v>1751</v>
      </c>
      <c r="D197" s="10">
        <v>31.858666400000001</v>
      </c>
      <c r="E197" s="10">
        <v>31.808335799999998</v>
      </c>
      <c r="F197" s="12"/>
      <c r="G197" s="12">
        <f t="shared" si="0"/>
        <v>1</v>
      </c>
    </row>
    <row r="198" spans="1:7" ht="13">
      <c r="A198" s="77" t="s">
        <v>351</v>
      </c>
      <c r="B198" s="314">
        <v>44201</v>
      </c>
      <c r="C198" s="77" t="s">
        <v>1752</v>
      </c>
      <c r="D198" s="10">
        <v>23.025961800000001</v>
      </c>
      <c r="E198" s="10">
        <v>23.638938100000001</v>
      </c>
      <c r="F198" s="12"/>
      <c r="G198" s="12">
        <f t="shared" si="0"/>
        <v>1</v>
      </c>
    </row>
    <row r="199" spans="1:7" ht="13">
      <c r="A199" s="77" t="s">
        <v>352</v>
      </c>
      <c r="B199" s="314">
        <v>44207</v>
      </c>
      <c r="C199" s="77" t="s">
        <v>1753</v>
      </c>
      <c r="D199" s="10" t="s">
        <v>1118</v>
      </c>
      <c r="E199" s="10">
        <v>43.616085499999997</v>
      </c>
      <c r="F199" s="10"/>
      <c r="G199" s="12">
        <f t="shared" si="0"/>
        <v>0</v>
      </c>
    </row>
    <row r="200" spans="1:7" ht="13">
      <c r="A200" s="77" t="s">
        <v>353</v>
      </c>
      <c r="B200" s="314">
        <v>44207</v>
      </c>
      <c r="C200" s="77" t="s">
        <v>1754</v>
      </c>
      <c r="D200" s="10">
        <v>22.734031099999999</v>
      </c>
      <c r="E200" s="10">
        <v>22.571562499999999</v>
      </c>
      <c r="F200" s="10"/>
      <c r="G200" s="12">
        <f t="shared" si="0"/>
        <v>1</v>
      </c>
    </row>
    <row r="201" spans="1:7" ht="13">
      <c r="A201" s="77" t="s">
        <v>354</v>
      </c>
      <c r="B201" s="314">
        <v>44207</v>
      </c>
      <c r="C201" s="77" t="s">
        <v>1754</v>
      </c>
      <c r="D201" s="10">
        <v>18.9274247</v>
      </c>
      <c r="E201" s="10">
        <v>18.464677099999999</v>
      </c>
      <c r="F201" s="10"/>
      <c r="G201" s="12">
        <f t="shared" si="0"/>
        <v>1</v>
      </c>
    </row>
    <row r="202" spans="1:7" ht="13">
      <c r="A202" s="77" t="s">
        <v>355</v>
      </c>
      <c r="B202" s="314">
        <v>44207</v>
      </c>
      <c r="C202" s="77" t="s">
        <v>1754</v>
      </c>
      <c r="D202" s="10">
        <v>22.352537399999999</v>
      </c>
      <c r="E202" s="10">
        <v>22.144489499999999</v>
      </c>
      <c r="F202" s="10"/>
      <c r="G202" s="12">
        <f t="shared" si="0"/>
        <v>1</v>
      </c>
    </row>
    <row r="203" spans="1:7" ht="13">
      <c r="A203" s="77" t="s">
        <v>356</v>
      </c>
      <c r="B203" s="314">
        <v>44207</v>
      </c>
      <c r="C203" s="77" t="s">
        <v>1753</v>
      </c>
      <c r="D203" s="10" t="s">
        <v>1118</v>
      </c>
      <c r="E203" s="10">
        <v>18.718550100000002</v>
      </c>
      <c r="F203" s="10"/>
      <c r="G203" s="12">
        <f t="shared" si="0"/>
        <v>0</v>
      </c>
    </row>
    <row r="204" spans="1:7" ht="13">
      <c r="A204" s="77" t="s">
        <v>357</v>
      </c>
      <c r="B204" s="314">
        <v>44207</v>
      </c>
      <c r="C204" s="77" t="s">
        <v>1754</v>
      </c>
      <c r="D204" s="10">
        <v>22.623449699999998</v>
      </c>
      <c r="E204" s="10">
        <v>22.475811100000001</v>
      </c>
      <c r="F204" s="10"/>
      <c r="G204" s="12">
        <f t="shared" si="0"/>
        <v>1</v>
      </c>
    </row>
    <row r="205" spans="1:7" ht="13">
      <c r="A205" s="77" t="s">
        <v>358</v>
      </c>
      <c r="B205" s="314">
        <v>44207</v>
      </c>
      <c r="C205" s="77" t="s">
        <v>1753</v>
      </c>
      <c r="D205" s="10" t="s">
        <v>1118</v>
      </c>
      <c r="E205" s="10" t="s">
        <v>1118</v>
      </c>
      <c r="F205" s="10"/>
      <c r="G205" s="12">
        <f t="shared" si="0"/>
        <v>0</v>
      </c>
    </row>
    <row r="206" spans="1:7" ht="13">
      <c r="A206" s="77" t="s">
        <v>359</v>
      </c>
      <c r="B206" s="314">
        <v>44207</v>
      </c>
      <c r="C206" s="77" t="s">
        <v>1754</v>
      </c>
      <c r="D206" s="10">
        <v>29.619452899999999</v>
      </c>
      <c r="E206" s="10">
        <v>29.058366700000001</v>
      </c>
      <c r="F206" s="10"/>
      <c r="G206" s="12">
        <f t="shared" si="0"/>
        <v>1</v>
      </c>
    </row>
    <row r="207" spans="1:7" ht="13">
      <c r="A207" s="77" t="s">
        <v>360</v>
      </c>
      <c r="B207" s="314">
        <v>44207</v>
      </c>
      <c r="C207" s="77" t="s">
        <v>1753</v>
      </c>
      <c r="D207" s="10">
        <v>37.196497000000001</v>
      </c>
      <c r="E207" s="10">
        <v>36.3931337</v>
      </c>
      <c r="F207" s="10"/>
      <c r="G207" s="12">
        <f t="shared" si="0"/>
        <v>0</v>
      </c>
    </row>
    <row r="208" spans="1:7" ht="13">
      <c r="A208" s="77" t="s">
        <v>361</v>
      </c>
      <c r="B208" s="314">
        <v>44207</v>
      </c>
      <c r="C208" s="77" t="s">
        <v>1754</v>
      </c>
      <c r="D208" s="10">
        <v>18.049699</v>
      </c>
      <c r="E208" s="10">
        <v>18.0970023</v>
      </c>
      <c r="F208" s="10"/>
      <c r="G208" s="12">
        <f t="shared" si="0"/>
        <v>1</v>
      </c>
    </row>
    <row r="209" spans="1:7" ht="13">
      <c r="A209" s="77" t="s">
        <v>362</v>
      </c>
      <c r="B209" s="314">
        <v>44207</v>
      </c>
      <c r="C209" s="77" t="s">
        <v>1753</v>
      </c>
      <c r="D209" s="10">
        <v>38.133943600000002</v>
      </c>
      <c r="E209" s="10">
        <v>38.005965099999997</v>
      </c>
      <c r="F209" s="10"/>
      <c r="G209" s="12">
        <f t="shared" si="0"/>
        <v>0</v>
      </c>
    </row>
    <row r="210" spans="1:7" ht="13">
      <c r="A210" s="77" t="s">
        <v>363</v>
      </c>
      <c r="B210" s="314">
        <v>44207</v>
      </c>
      <c r="C210" s="77" t="s">
        <v>1753</v>
      </c>
      <c r="D210" s="10" t="s">
        <v>1118</v>
      </c>
      <c r="E210" s="10" t="s">
        <v>1118</v>
      </c>
      <c r="F210" s="10"/>
      <c r="G210" s="12">
        <f t="shared" si="0"/>
        <v>0</v>
      </c>
    </row>
    <row r="211" spans="1:7" ht="13">
      <c r="A211" s="77" t="s">
        <v>364</v>
      </c>
      <c r="B211" s="314">
        <v>44207</v>
      </c>
      <c r="C211" s="77" t="s">
        <v>1754</v>
      </c>
      <c r="D211" s="10">
        <v>16.679251300000001</v>
      </c>
      <c r="E211" s="10">
        <v>16.159370299999999</v>
      </c>
      <c r="F211" s="10"/>
      <c r="G211" s="12">
        <f t="shared" si="0"/>
        <v>1</v>
      </c>
    </row>
    <row r="212" spans="1:7" ht="13">
      <c r="A212" s="77" t="s">
        <v>365</v>
      </c>
      <c r="B212" s="314">
        <v>44207</v>
      </c>
      <c r="C212" s="77" t="s">
        <v>1754</v>
      </c>
      <c r="D212" s="10">
        <v>20.561560100000001</v>
      </c>
      <c r="E212" s="10">
        <v>20.569362600000002</v>
      </c>
      <c r="F212" s="10"/>
      <c r="G212" s="12">
        <f t="shared" si="0"/>
        <v>1</v>
      </c>
    </row>
    <row r="213" spans="1:7" ht="13">
      <c r="A213" s="77" t="s">
        <v>366</v>
      </c>
      <c r="B213" s="314">
        <v>44207</v>
      </c>
      <c r="C213" s="77" t="s">
        <v>1754</v>
      </c>
      <c r="D213" s="10">
        <v>34.378067999999999</v>
      </c>
      <c r="E213" s="10">
        <v>33.136396400000002</v>
      </c>
      <c r="F213" s="10"/>
      <c r="G213" s="12">
        <f t="shared" si="0"/>
        <v>1</v>
      </c>
    </row>
    <row r="214" spans="1:7" ht="13">
      <c r="A214" s="77" t="s">
        <v>367</v>
      </c>
      <c r="B214" s="314">
        <v>44207</v>
      </c>
      <c r="C214" s="77" t="s">
        <v>1754</v>
      </c>
      <c r="D214" s="10">
        <v>16.220080899999999</v>
      </c>
      <c r="E214" s="10">
        <v>18.360320600000001</v>
      </c>
      <c r="F214" s="10"/>
      <c r="G214" s="12">
        <f t="shared" si="0"/>
        <v>1</v>
      </c>
    </row>
    <row r="215" spans="1:7" ht="13">
      <c r="A215" s="77" t="s">
        <v>368</v>
      </c>
      <c r="B215" s="314">
        <v>44207</v>
      </c>
      <c r="C215" s="77" t="s">
        <v>1753</v>
      </c>
      <c r="D215" s="10">
        <v>36.2200098</v>
      </c>
      <c r="E215" s="10">
        <v>36.455434799999999</v>
      </c>
      <c r="F215" s="10"/>
      <c r="G215" s="12">
        <f t="shared" si="0"/>
        <v>0</v>
      </c>
    </row>
    <row r="216" spans="1:7" ht="13">
      <c r="A216" s="77" t="s">
        <v>369</v>
      </c>
      <c r="B216" s="314">
        <v>44207</v>
      </c>
      <c r="C216" s="77" t="s">
        <v>1754</v>
      </c>
      <c r="D216" s="10">
        <v>24.389239700000001</v>
      </c>
      <c r="E216" s="10">
        <v>24.303249900000001</v>
      </c>
      <c r="F216" s="10"/>
      <c r="G216" s="12">
        <f t="shared" si="0"/>
        <v>1</v>
      </c>
    </row>
    <row r="217" spans="1:7" ht="13">
      <c r="A217" s="77" t="s">
        <v>370</v>
      </c>
      <c r="B217" s="314">
        <v>44207</v>
      </c>
      <c r="C217" s="77" t="s">
        <v>1754</v>
      </c>
      <c r="D217" s="10">
        <v>29.6212263</v>
      </c>
      <c r="E217" s="10">
        <v>29.475919900000001</v>
      </c>
      <c r="F217" s="10"/>
      <c r="G217" s="12">
        <f t="shared" si="0"/>
        <v>1</v>
      </c>
    </row>
    <row r="218" spans="1:7" ht="13">
      <c r="A218" s="77" t="s">
        <v>371</v>
      </c>
      <c r="B218" s="314">
        <v>44207</v>
      </c>
      <c r="C218" s="77" t="s">
        <v>1754</v>
      </c>
      <c r="D218" s="10">
        <v>27.4132982</v>
      </c>
      <c r="E218" s="10">
        <v>27.8855279</v>
      </c>
      <c r="F218" s="10"/>
      <c r="G218" s="12">
        <f t="shared" si="0"/>
        <v>1</v>
      </c>
    </row>
    <row r="219" spans="1:7" ht="13">
      <c r="A219" s="77" t="s">
        <v>372</v>
      </c>
      <c r="B219" s="314">
        <v>44207</v>
      </c>
      <c r="C219" s="77" t="s">
        <v>1754</v>
      </c>
      <c r="D219" s="10">
        <v>21.951276700000001</v>
      </c>
      <c r="E219" s="10">
        <v>22.339643899999999</v>
      </c>
      <c r="F219" s="10"/>
      <c r="G219" s="12">
        <f t="shared" si="0"/>
        <v>1</v>
      </c>
    </row>
    <row r="220" spans="1:7" ht="13">
      <c r="A220" s="77" t="s">
        <v>373</v>
      </c>
      <c r="B220" s="314">
        <v>44207</v>
      </c>
      <c r="C220" s="77" t="s">
        <v>1754</v>
      </c>
      <c r="D220" s="10">
        <v>25.120696899999999</v>
      </c>
      <c r="E220" s="10">
        <v>25.2124244</v>
      </c>
      <c r="F220" s="10"/>
      <c r="G220" s="12">
        <f t="shared" si="0"/>
        <v>1</v>
      </c>
    </row>
    <row r="221" spans="1:7" ht="13">
      <c r="A221" s="77" t="s">
        <v>374</v>
      </c>
      <c r="B221" s="314">
        <v>44207</v>
      </c>
      <c r="C221" s="77" t="s">
        <v>1754</v>
      </c>
      <c r="D221" s="10">
        <v>18.934876500000001</v>
      </c>
      <c r="E221" s="10">
        <v>19.052352500000001</v>
      </c>
      <c r="F221" s="10"/>
      <c r="G221" s="12">
        <f t="shared" si="0"/>
        <v>1</v>
      </c>
    </row>
    <row r="222" spans="1:7" ht="13">
      <c r="A222" s="77" t="s">
        <v>375</v>
      </c>
      <c r="B222" s="314">
        <v>44207</v>
      </c>
      <c r="C222" s="77" t="s">
        <v>1754</v>
      </c>
      <c r="D222" s="10">
        <v>18.850693100000001</v>
      </c>
      <c r="E222" s="10">
        <v>19.564576599999999</v>
      </c>
      <c r="F222" s="10"/>
      <c r="G222" s="12">
        <f t="shared" si="0"/>
        <v>1</v>
      </c>
    </row>
    <row r="223" spans="1:7" ht="13">
      <c r="A223" s="77" t="s">
        <v>376</v>
      </c>
      <c r="B223" s="314">
        <v>44207</v>
      </c>
      <c r="C223" s="77" t="s">
        <v>1753</v>
      </c>
      <c r="D223" s="10">
        <v>36.071145100000003</v>
      </c>
      <c r="E223" s="10">
        <v>36.5084856</v>
      </c>
      <c r="F223" s="10"/>
      <c r="G223" s="12">
        <f t="shared" si="0"/>
        <v>0</v>
      </c>
    </row>
    <row r="224" spans="1:7" ht="13">
      <c r="A224" s="77" t="s">
        <v>377</v>
      </c>
      <c r="B224" s="314">
        <v>44207</v>
      </c>
      <c r="C224" s="77" t="s">
        <v>1752</v>
      </c>
      <c r="D224" s="10">
        <v>30.410178399999999</v>
      </c>
      <c r="E224" s="10">
        <v>30.815121999999999</v>
      </c>
      <c r="F224" s="12"/>
      <c r="G224" s="12">
        <f t="shared" si="0"/>
        <v>1</v>
      </c>
    </row>
    <row r="225" spans="1:7" ht="13">
      <c r="A225" s="77" t="s">
        <v>378</v>
      </c>
      <c r="B225" s="314">
        <v>44207</v>
      </c>
      <c r="C225" s="77" t="s">
        <v>1751</v>
      </c>
      <c r="D225" s="10">
        <v>35.249812900000002</v>
      </c>
      <c r="E225" s="10">
        <v>35.492828099999997</v>
      </c>
      <c r="F225" s="12"/>
      <c r="G225" s="12">
        <f t="shared" si="0"/>
        <v>1</v>
      </c>
    </row>
    <row r="226" spans="1:7" ht="13">
      <c r="A226" s="77" t="s">
        <v>379</v>
      </c>
      <c r="B226" s="314">
        <v>44207</v>
      </c>
      <c r="C226" s="77" t="s">
        <v>1752</v>
      </c>
      <c r="D226" s="10">
        <v>27.784099699999999</v>
      </c>
      <c r="E226" s="10">
        <v>27.981348799999999</v>
      </c>
      <c r="F226" s="12"/>
      <c r="G226" s="12">
        <f t="shared" si="0"/>
        <v>1</v>
      </c>
    </row>
    <row r="227" spans="1:7" ht="13">
      <c r="A227" s="77" t="s">
        <v>380</v>
      </c>
      <c r="B227" s="314">
        <v>44207</v>
      </c>
      <c r="C227" s="77" t="s">
        <v>1752</v>
      </c>
      <c r="D227" s="10">
        <v>22.455652099999998</v>
      </c>
      <c r="E227" s="10">
        <v>22.389917199999999</v>
      </c>
      <c r="F227" s="12"/>
      <c r="G227" s="12">
        <f t="shared" si="0"/>
        <v>1</v>
      </c>
    </row>
    <row r="228" spans="1:7" ht="13">
      <c r="A228" s="77" t="s">
        <v>381</v>
      </c>
      <c r="B228" s="314">
        <v>44207</v>
      </c>
      <c r="C228" s="77" t="s">
        <v>1751</v>
      </c>
      <c r="D228" s="10">
        <v>33.9568838</v>
      </c>
      <c r="E228" s="10">
        <v>34.147964799999997</v>
      </c>
      <c r="F228" s="12"/>
      <c r="G228" s="12">
        <f t="shared" si="0"/>
        <v>1</v>
      </c>
    </row>
    <row r="229" spans="1:7" ht="13">
      <c r="A229" s="77" t="s">
        <v>382</v>
      </c>
      <c r="B229" s="314">
        <v>44207</v>
      </c>
      <c r="C229" s="77" t="s">
        <v>1752</v>
      </c>
      <c r="D229" s="10">
        <v>26.1683144</v>
      </c>
      <c r="E229" s="10">
        <v>26.705379600000001</v>
      </c>
      <c r="F229" s="12"/>
      <c r="G229" s="12">
        <f t="shared" si="0"/>
        <v>1</v>
      </c>
    </row>
    <row r="230" spans="1:7" ht="13">
      <c r="A230" s="77" t="s">
        <v>383</v>
      </c>
      <c r="B230" s="314">
        <v>44207</v>
      </c>
      <c r="C230" s="77" t="s">
        <v>1752</v>
      </c>
      <c r="D230" s="10">
        <v>23.0846789</v>
      </c>
      <c r="E230" s="10">
        <v>23.170439600000002</v>
      </c>
      <c r="F230" s="12"/>
      <c r="G230" s="12">
        <f t="shared" si="0"/>
        <v>1</v>
      </c>
    </row>
    <row r="231" spans="1:7" ht="13">
      <c r="A231" s="77" t="s">
        <v>384</v>
      </c>
      <c r="B231" s="314">
        <v>44207</v>
      </c>
      <c r="C231" s="77" t="s">
        <v>1751</v>
      </c>
      <c r="D231" s="10">
        <v>34.318673500000003</v>
      </c>
      <c r="E231" s="10">
        <v>34.134943300000003</v>
      </c>
      <c r="F231" s="12"/>
      <c r="G231" s="12">
        <f t="shared" si="0"/>
        <v>1</v>
      </c>
    </row>
    <row r="232" spans="1:7" ht="13">
      <c r="A232" s="77" t="s">
        <v>385</v>
      </c>
      <c r="B232" s="314">
        <v>44207</v>
      </c>
      <c r="C232" s="77" t="s">
        <v>1753</v>
      </c>
      <c r="D232" s="10">
        <v>38.570658399999999</v>
      </c>
      <c r="E232" s="10" t="s">
        <v>1118</v>
      </c>
      <c r="F232" s="10"/>
      <c r="G232" s="12">
        <f t="shared" si="0"/>
        <v>0</v>
      </c>
    </row>
    <row r="233" spans="1:7" ht="13">
      <c r="A233" s="77" t="s">
        <v>386</v>
      </c>
      <c r="B233" s="314">
        <v>44207</v>
      </c>
      <c r="C233" s="77" t="s">
        <v>1751</v>
      </c>
      <c r="D233" s="10">
        <v>33.491659900000002</v>
      </c>
      <c r="E233" s="10">
        <v>34.123956</v>
      </c>
      <c r="F233" s="12"/>
      <c r="G233" s="12">
        <f t="shared" si="0"/>
        <v>1</v>
      </c>
    </row>
    <row r="234" spans="1:7" ht="13">
      <c r="A234" s="77" t="s">
        <v>387</v>
      </c>
      <c r="B234" s="314">
        <v>44207</v>
      </c>
      <c r="C234" s="77" t="s">
        <v>1751</v>
      </c>
      <c r="D234" s="10">
        <v>33.8493013</v>
      </c>
      <c r="E234" s="10">
        <v>33.645826200000002</v>
      </c>
      <c r="F234" s="12"/>
      <c r="G234" s="12">
        <f t="shared" si="0"/>
        <v>1</v>
      </c>
    </row>
    <row r="235" spans="1:7" ht="13">
      <c r="A235" s="77" t="s">
        <v>388</v>
      </c>
      <c r="B235" s="314">
        <v>44207</v>
      </c>
      <c r="C235" s="77" t="s">
        <v>1753</v>
      </c>
      <c r="D235" s="10">
        <v>36.924467900000003</v>
      </c>
      <c r="E235" s="10">
        <v>39.442474599999997</v>
      </c>
      <c r="F235" s="10"/>
      <c r="G235" s="12">
        <f t="shared" si="0"/>
        <v>0</v>
      </c>
    </row>
    <row r="236" spans="1:7" ht="13">
      <c r="A236" s="77" t="s">
        <v>389</v>
      </c>
      <c r="B236" s="314">
        <v>44207</v>
      </c>
      <c r="C236" s="77" t="s">
        <v>1752</v>
      </c>
      <c r="D236" s="10">
        <v>22.580235399999999</v>
      </c>
      <c r="E236" s="10">
        <v>22.945591400000001</v>
      </c>
      <c r="F236" s="12"/>
      <c r="G236" s="12">
        <f t="shared" si="0"/>
        <v>1</v>
      </c>
    </row>
    <row r="237" spans="1:7" ht="13">
      <c r="A237" s="77" t="s">
        <v>390</v>
      </c>
      <c r="B237" s="314">
        <v>44207</v>
      </c>
      <c r="C237" s="77" t="s">
        <v>1752</v>
      </c>
      <c r="D237" s="10">
        <v>30.230472800000001</v>
      </c>
      <c r="E237" s="10">
        <v>31.046877500000001</v>
      </c>
      <c r="F237" s="12"/>
      <c r="G237" s="12">
        <f t="shared" si="0"/>
        <v>1</v>
      </c>
    </row>
    <row r="238" spans="1:7" ht="13">
      <c r="A238" s="77" t="s">
        <v>391</v>
      </c>
      <c r="B238" s="314">
        <v>44207</v>
      </c>
      <c r="C238" s="77" t="s">
        <v>1751</v>
      </c>
      <c r="D238" s="10">
        <v>34.457199600000003</v>
      </c>
      <c r="E238" s="10">
        <v>32.719186299999997</v>
      </c>
      <c r="F238" s="12"/>
      <c r="G238" s="12">
        <f t="shared" si="0"/>
        <v>1</v>
      </c>
    </row>
    <row r="239" spans="1:7" ht="13">
      <c r="A239" s="77" t="s">
        <v>392</v>
      </c>
      <c r="B239" s="314">
        <v>44207</v>
      </c>
      <c r="C239" s="77" t="s">
        <v>1752</v>
      </c>
      <c r="D239" s="10">
        <v>18.9551084</v>
      </c>
      <c r="E239" s="10">
        <v>19.4778886</v>
      </c>
      <c r="F239" s="12"/>
      <c r="G239" s="12">
        <f t="shared" si="0"/>
        <v>1</v>
      </c>
    </row>
    <row r="240" spans="1:7" ht="13">
      <c r="A240" s="77" t="s">
        <v>393</v>
      </c>
      <c r="B240" s="314">
        <v>44207</v>
      </c>
      <c r="C240" s="77" t="s">
        <v>1753</v>
      </c>
      <c r="D240" s="10">
        <v>43.588046900000002</v>
      </c>
      <c r="E240" s="10" t="s">
        <v>1118</v>
      </c>
      <c r="F240" s="10"/>
      <c r="G240" s="12">
        <f t="shared" si="0"/>
        <v>0</v>
      </c>
    </row>
    <row r="241" spans="1:12" ht="13">
      <c r="A241" s="77" t="s">
        <v>394</v>
      </c>
      <c r="B241" s="314">
        <v>44207</v>
      </c>
      <c r="C241" s="77" t="s">
        <v>1753</v>
      </c>
      <c r="D241" s="10" t="s">
        <v>1118</v>
      </c>
      <c r="E241" s="10" t="s">
        <v>1118</v>
      </c>
      <c r="F241" s="10"/>
      <c r="G241" s="12">
        <f t="shared" si="0"/>
        <v>0</v>
      </c>
    </row>
    <row r="242" spans="1:12" ht="13">
      <c r="A242" s="77" t="s">
        <v>395</v>
      </c>
      <c r="B242" s="314">
        <v>44207</v>
      </c>
      <c r="C242" s="77" t="s">
        <v>1753</v>
      </c>
      <c r="D242" s="10">
        <v>39.433490900000002</v>
      </c>
      <c r="E242" s="10">
        <v>37.510561699999997</v>
      </c>
      <c r="F242" s="10"/>
      <c r="G242" s="12">
        <f t="shared" si="0"/>
        <v>0</v>
      </c>
    </row>
    <row r="243" spans="1:12" ht="13">
      <c r="A243" s="77" t="s">
        <v>396</v>
      </c>
      <c r="B243" s="314">
        <v>44207</v>
      </c>
      <c r="C243" s="77" t="s">
        <v>1753</v>
      </c>
      <c r="D243" s="10" t="s">
        <v>1118</v>
      </c>
      <c r="E243" s="10" t="s">
        <v>1118</v>
      </c>
      <c r="F243" s="10"/>
      <c r="G243" s="12">
        <f t="shared" si="0"/>
        <v>0</v>
      </c>
    </row>
    <row r="244" spans="1:12" ht="13">
      <c r="A244" s="77" t="s">
        <v>397</v>
      </c>
      <c r="B244" s="314">
        <v>44207</v>
      </c>
      <c r="C244" s="77" t="s">
        <v>1751</v>
      </c>
      <c r="D244" s="10">
        <v>31.416712400000002</v>
      </c>
      <c r="E244" s="10">
        <v>31.006177999999998</v>
      </c>
      <c r="F244" s="12"/>
      <c r="G244" s="12">
        <f t="shared" si="0"/>
        <v>1</v>
      </c>
    </row>
    <row r="245" spans="1:12" ht="13">
      <c r="A245" s="77" t="s">
        <v>398</v>
      </c>
      <c r="B245" s="314">
        <v>44207</v>
      </c>
      <c r="C245" s="77" t="s">
        <v>1753</v>
      </c>
      <c r="D245" s="10">
        <v>40.037705600000002</v>
      </c>
      <c r="E245" s="10" t="s">
        <v>1118</v>
      </c>
      <c r="F245" s="10"/>
      <c r="G245" s="12">
        <f t="shared" si="0"/>
        <v>0</v>
      </c>
    </row>
    <row r="246" spans="1:12" ht="13">
      <c r="A246" s="77" t="s">
        <v>399</v>
      </c>
      <c r="B246" s="314">
        <v>44207</v>
      </c>
      <c r="C246" s="77" t="s">
        <v>1753</v>
      </c>
      <c r="D246" s="10">
        <v>36.042605399999999</v>
      </c>
      <c r="E246" s="10">
        <v>35.708881400000003</v>
      </c>
      <c r="F246" s="10"/>
      <c r="G246" s="12">
        <f t="shared" si="0"/>
        <v>0</v>
      </c>
    </row>
    <row r="247" spans="1:12" ht="13">
      <c r="A247" s="77" t="s">
        <v>400</v>
      </c>
      <c r="B247" s="314">
        <v>44207</v>
      </c>
      <c r="C247" s="77" t="s">
        <v>1752</v>
      </c>
      <c r="D247" s="10">
        <v>29.557576600000001</v>
      </c>
      <c r="E247" s="10">
        <v>30.307770600000001</v>
      </c>
      <c r="F247" s="12"/>
      <c r="G247" s="12">
        <f t="shared" si="0"/>
        <v>1</v>
      </c>
    </row>
    <row r="248" spans="1:12" ht="13">
      <c r="A248" s="77" t="s">
        <v>401</v>
      </c>
      <c r="B248" s="314">
        <v>44215</v>
      </c>
      <c r="C248" s="77" t="s">
        <v>1753</v>
      </c>
      <c r="D248" s="10" t="s">
        <v>1118</v>
      </c>
      <c r="E248" s="10" t="s">
        <v>1118</v>
      </c>
      <c r="F248" s="10"/>
      <c r="G248" s="12">
        <f t="shared" si="0"/>
        <v>0</v>
      </c>
    </row>
    <row r="249" spans="1:12" ht="13">
      <c r="A249" s="77" t="s">
        <v>402</v>
      </c>
      <c r="B249" s="314">
        <v>44215</v>
      </c>
      <c r="C249" s="77" t="s">
        <v>1751</v>
      </c>
      <c r="D249" s="10">
        <v>34.612566299999997</v>
      </c>
      <c r="E249" s="10">
        <v>34.540427000000001</v>
      </c>
      <c r="F249" s="12"/>
      <c r="G249" s="12">
        <f t="shared" si="0"/>
        <v>1</v>
      </c>
    </row>
    <row r="250" spans="1:12" ht="13">
      <c r="A250" s="77" t="s">
        <v>403</v>
      </c>
      <c r="B250" s="314">
        <v>44215</v>
      </c>
      <c r="C250" s="77" t="s">
        <v>1753</v>
      </c>
      <c r="D250" s="10">
        <v>39.360352900000002</v>
      </c>
      <c r="E250" s="10" t="s">
        <v>1118</v>
      </c>
      <c r="F250" s="10"/>
      <c r="G250" s="12">
        <f t="shared" si="0"/>
        <v>0</v>
      </c>
    </row>
    <row r="251" spans="1:12" ht="13">
      <c r="A251" s="77" t="s">
        <v>404</v>
      </c>
      <c r="B251" s="314">
        <v>44215</v>
      </c>
      <c r="C251" s="77" t="s">
        <v>1753</v>
      </c>
      <c r="D251" s="10">
        <v>39.719793799999998</v>
      </c>
      <c r="E251" s="10" t="s">
        <v>1118</v>
      </c>
      <c r="F251" s="10"/>
      <c r="G251" s="12">
        <f t="shared" si="0"/>
        <v>0</v>
      </c>
    </row>
    <row r="252" spans="1:12" ht="13">
      <c r="A252" s="77" t="s">
        <v>405</v>
      </c>
      <c r="B252" s="314">
        <v>44215</v>
      </c>
      <c r="C252" s="77" t="s">
        <v>1751</v>
      </c>
      <c r="D252" s="10">
        <v>35.776310600000002</v>
      </c>
      <c r="E252" s="10">
        <v>35.319485499999999</v>
      </c>
      <c r="F252" s="12"/>
      <c r="G252" s="12">
        <f t="shared" si="0"/>
        <v>1</v>
      </c>
    </row>
    <row r="253" spans="1:12" ht="13">
      <c r="A253" s="77" t="s">
        <v>406</v>
      </c>
      <c r="B253" s="314">
        <v>44215</v>
      </c>
      <c r="C253" s="77" t="s">
        <v>1752</v>
      </c>
      <c r="D253" s="10">
        <v>25.3488778</v>
      </c>
      <c r="E253" s="10">
        <v>25.573625100000001</v>
      </c>
      <c r="F253" s="12"/>
      <c r="G253" s="12">
        <f t="shared" si="0"/>
        <v>1</v>
      </c>
    </row>
    <row r="254" spans="1:12" ht="13">
      <c r="A254" s="77" t="s">
        <v>407</v>
      </c>
      <c r="B254" s="314">
        <v>44215</v>
      </c>
      <c r="C254" s="77" t="s">
        <v>1752</v>
      </c>
      <c r="D254" s="10">
        <v>25.141194800000001</v>
      </c>
      <c r="E254" s="10">
        <v>25.5393379</v>
      </c>
      <c r="F254" s="12"/>
      <c r="G254" s="12">
        <f t="shared" si="0"/>
        <v>1</v>
      </c>
      <c r="L254" s="77" t="s">
        <v>1757</v>
      </c>
    </row>
    <row r="255" spans="1:12" ht="13">
      <c r="A255" s="77" t="s">
        <v>408</v>
      </c>
      <c r="B255" s="314">
        <v>44215</v>
      </c>
      <c r="C255" s="77" t="s">
        <v>1752</v>
      </c>
      <c r="D255" s="10">
        <v>29.0822602</v>
      </c>
      <c r="E255" s="10">
        <v>29.764862600000001</v>
      </c>
      <c r="F255" s="12"/>
      <c r="G255" s="12">
        <f t="shared" si="0"/>
        <v>1</v>
      </c>
    </row>
    <row r="256" spans="1:12" ht="13">
      <c r="A256" s="77" t="s">
        <v>409</v>
      </c>
      <c r="B256" s="314">
        <v>44215</v>
      </c>
      <c r="C256" s="77" t="s">
        <v>1752</v>
      </c>
      <c r="D256" s="10">
        <v>25.6961765</v>
      </c>
      <c r="E256" s="10">
        <v>26.476215</v>
      </c>
      <c r="F256" s="12"/>
      <c r="G256" s="12">
        <f t="shared" si="0"/>
        <v>1</v>
      </c>
    </row>
    <row r="257" spans="1:7" ht="13">
      <c r="A257" s="77" t="s">
        <v>410</v>
      </c>
      <c r="B257" s="314">
        <v>44215</v>
      </c>
      <c r="C257" s="77" t="s">
        <v>1751</v>
      </c>
      <c r="D257" s="10">
        <v>31.108331499999998</v>
      </c>
      <c r="E257" s="10">
        <v>31.1120886</v>
      </c>
      <c r="F257" s="12"/>
      <c r="G257" s="12">
        <f t="shared" si="0"/>
        <v>1</v>
      </c>
    </row>
    <row r="258" spans="1:7" ht="13">
      <c r="A258" s="77" t="s">
        <v>411</v>
      </c>
      <c r="B258" s="314">
        <v>44215</v>
      </c>
      <c r="C258" s="77" t="s">
        <v>1751</v>
      </c>
      <c r="D258" s="10">
        <v>34.893296100000001</v>
      </c>
      <c r="E258" s="10">
        <v>36.094576000000004</v>
      </c>
      <c r="F258" s="12"/>
      <c r="G258" s="12">
        <f t="shared" si="0"/>
        <v>1</v>
      </c>
    </row>
    <row r="259" spans="1:7" ht="13">
      <c r="A259" s="77" t="s">
        <v>412</v>
      </c>
      <c r="B259" s="314">
        <v>44215</v>
      </c>
      <c r="C259" s="77" t="s">
        <v>1752</v>
      </c>
      <c r="D259" s="10">
        <v>24.621469399999999</v>
      </c>
      <c r="E259" s="10">
        <v>25.055797399999999</v>
      </c>
      <c r="F259" s="12"/>
      <c r="G259" s="12">
        <f t="shared" si="0"/>
        <v>1</v>
      </c>
    </row>
    <row r="260" spans="1:7" ht="13">
      <c r="A260" s="77" t="s">
        <v>413</v>
      </c>
      <c r="B260" s="314">
        <v>44215</v>
      </c>
      <c r="C260" s="77" t="s">
        <v>1753</v>
      </c>
      <c r="D260" s="10" t="s">
        <v>1118</v>
      </c>
      <c r="E260" s="10" t="s">
        <v>1118</v>
      </c>
      <c r="F260" s="10"/>
      <c r="G260" s="12">
        <f t="shared" si="0"/>
        <v>0</v>
      </c>
    </row>
    <row r="261" spans="1:7" ht="13">
      <c r="A261" s="77" t="s">
        <v>414</v>
      </c>
      <c r="B261" s="314">
        <v>44215</v>
      </c>
      <c r="C261" s="77" t="s">
        <v>1751</v>
      </c>
      <c r="D261" s="10">
        <v>31.566552600000001</v>
      </c>
      <c r="E261" s="10">
        <v>31.090644099999999</v>
      </c>
      <c r="F261" s="12"/>
      <c r="G261" s="12">
        <f t="shared" si="0"/>
        <v>1</v>
      </c>
    </row>
    <row r="262" spans="1:7" ht="13">
      <c r="A262" s="77" t="s">
        <v>415</v>
      </c>
      <c r="B262" s="314">
        <v>44215</v>
      </c>
      <c r="C262" s="77" t="s">
        <v>1752</v>
      </c>
      <c r="D262" s="10">
        <v>23.1703136</v>
      </c>
      <c r="E262" s="10">
        <v>23.4238462</v>
      </c>
      <c r="F262" s="12"/>
      <c r="G262" s="12">
        <f t="shared" si="0"/>
        <v>1</v>
      </c>
    </row>
    <row r="263" spans="1:7" ht="13">
      <c r="A263" s="77" t="s">
        <v>416</v>
      </c>
      <c r="B263" s="314">
        <v>44215</v>
      </c>
      <c r="C263" s="77" t="s">
        <v>1751</v>
      </c>
      <c r="D263" s="10">
        <v>34.236570999999998</v>
      </c>
      <c r="E263" s="10">
        <v>34.339782900000003</v>
      </c>
      <c r="F263" s="12"/>
      <c r="G263" s="12">
        <f t="shared" si="0"/>
        <v>1</v>
      </c>
    </row>
    <row r="264" spans="1:7" ht="13">
      <c r="A264" s="77" t="s">
        <v>417</v>
      </c>
      <c r="B264" s="314">
        <v>44215</v>
      </c>
      <c r="C264" s="77" t="s">
        <v>1752</v>
      </c>
      <c r="D264" s="10">
        <v>26.962035</v>
      </c>
      <c r="E264" s="10">
        <v>27.211309199999999</v>
      </c>
      <c r="F264" s="12"/>
      <c r="G264" s="12">
        <f t="shared" si="0"/>
        <v>1</v>
      </c>
    </row>
    <row r="265" spans="1:7" ht="13">
      <c r="A265" s="77" t="s">
        <v>418</v>
      </c>
      <c r="B265" s="314">
        <v>44215</v>
      </c>
      <c r="C265" s="77" t="s">
        <v>1752</v>
      </c>
      <c r="D265" s="10">
        <v>23.547872900000002</v>
      </c>
      <c r="E265" s="10">
        <v>24.030611</v>
      </c>
      <c r="F265" s="12"/>
      <c r="G265" s="12">
        <f t="shared" si="0"/>
        <v>1</v>
      </c>
    </row>
    <row r="266" spans="1:7" ht="13">
      <c r="A266" s="77" t="s">
        <v>419</v>
      </c>
      <c r="B266" s="314">
        <v>44215</v>
      </c>
      <c r="C266" s="77" t="s">
        <v>1752</v>
      </c>
      <c r="D266" s="10">
        <v>21.321807100000001</v>
      </c>
      <c r="E266" s="10">
        <v>21.055839899999999</v>
      </c>
      <c r="F266" s="12"/>
      <c r="G266" s="12">
        <f t="shared" si="0"/>
        <v>1</v>
      </c>
    </row>
    <row r="267" spans="1:7" ht="13">
      <c r="A267" s="77" t="s">
        <v>420</v>
      </c>
      <c r="B267" s="314">
        <v>44215</v>
      </c>
      <c r="C267" s="77" t="s">
        <v>1751</v>
      </c>
      <c r="D267" s="10">
        <v>34.7747429</v>
      </c>
      <c r="E267" s="10">
        <v>36.238594599999999</v>
      </c>
      <c r="F267" s="12"/>
      <c r="G267" s="12">
        <f t="shared" si="0"/>
        <v>1</v>
      </c>
    </row>
    <row r="268" spans="1:7" ht="13">
      <c r="A268" s="77" t="s">
        <v>421</v>
      </c>
      <c r="B268" s="314">
        <v>44215</v>
      </c>
      <c r="C268" s="77" t="s">
        <v>1752</v>
      </c>
      <c r="D268" s="10">
        <v>24.105531200000001</v>
      </c>
      <c r="E268" s="10">
        <v>24.125342</v>
      </c>
      <c r="F268" s="12"/>
      <c r="G268" s="12">
        <f t="shared" si="0"/>
        <v>1</v>
      </c>
    </row>
    <row r="269" spans="1:7" ht="13">
      <c r="A269" s="77" t="s">
        <v>422</v>
      </c>
      <c r="B269" s="314">
        <v>44215</v>
      </c>
      <c r="C269" s="77" t="s">
        <v>1751</v>
      </c>
      <c r="D269" s="10">
        <v>34.3351294</v>
      </c>
      <c r="E269" s="10">
        <v>34.059815499999999</v>
      </c>
      <c r="F269" s="12"/>
      <c r="G269" s="12">
        <f t="shared" si="0"/>
        <v>1</v>
      </c>
    </row>
    <row r="270" spans="1:7" ht="13">
      <c r="A270" s="77" t="s">
        <v>423</v>
      </c>
      <c r="B270" s="314">
        <v>44215</v>
      </c>
      <c r="C270" s="77" t="s">
        <v>1752</v>
      </c>
      <c r="D270" s="10">
        <v>24.3675487</v>
      </c>
      <c r="E270" s="10">
        <v>24.383573599999998</v>
      </c>
      <c r="F270" s="12"/>
      <c r="G270" s="12">
        <f t="shared" si="0"/>
        <v>1</v>
      </c>
    </row>
    <row r="271" spans="1:7" ht="13">
      <c r="A271" s="77" t="s">
        <v>424</v>
      </c>
      <c r="B271" s="314">
        <v>44215</v>
      </c>
      <c r="C271" s="77" t="s">
        <v>1753</v>
      </c>
      <c r="D271" s="10">
        <v>37.199481800000001</v>
      </c>
      <c r="E271" s="10">
        <v>38.516488299999999</v>
      </c>
      <c r="F271" s="10"/>
      <c r="G271" s="12">
        <f t="shared" si="0"/>
        <v>0</v>
      </c>
    </row>
    <row r="272" spans="1:7" ht="13">
      <c r="A272" s="77" t="s">
        <v>425</v>
      </c>
      <c r="B272" s="314">
        <v>44215</v>
      </c>
      <c r="C272" s="77" t="s">
        <v>1752</v>
      </c>
      <c r="D272" s="10">
        <v>18.817847700000002</v>
      </c>
      <c r="E272" s="10">
        <v>19.3384833</v>
      </c>
      <c r="F272" s="12"/>
      <c r="G272" s="12">
        <f t="shared" si="0"/>
        <v>1</v>
      </c>
    </row>
    <row r="273" spans="1:7" ht="13">
      <c r="A273" s="77" t="s">
        <v>426</v>
      </c>
      <c r="B273" s="314">
        <v>44215</v>
      </c>
      <c r="C273" s="77" t="s">
        <v>1752</v>
      </c>
      <c r="D273" s="10">
        <v>27.436901299999999</v>
      </c>
      <c r="E273" s="10">
        <v>27.620867199999999</v>
      </c>
      <c r="F273" s="12"/>
      <c r="G273" s="12">
        <f t="shared" si="0"/>
        <v>1</v>
      </c>
    </row>
    <row r="274" spans="1:7" ht="13">
      <c r="A274" s="77" t="s">
        <v>427</v>
      </c>
      <c r="B274" s="314">
        <v>44215</v>
      </c>
      <c r="C274" s="77" t="s">
        <v>1752</v>
      </c>
      <c r="D274" s="10">
        <v>30.015478699999999</v>
      </c>
      <c r="E274" s="10">
        <v>30.609592800000001</v>
      </c>
      <c r="F274" s="12"/>
      <c r="G274" s="12">
        <f t="shared" si="0"/>
        <v>1</v>
      </c>
    </row>
    <row r="275" spans="1:7" ht="13">
      <c r="A275" s="77" t="s">
        <v>428</v>
      </c>
      <c r="B275" s="314">
        <v>44215</v>
      </c>
      <c r="C275" s="77" t="s">
        <v>1752</v>
      </c>
      <c r="D275" s="10">
        <v>21.557565499999999</v>
      </c>
      <c r="E275" s="10">
        <v>21.549005600000001</v>
      </c>
      <c r="F275" s="12"/>
      <c r="G275" s="12">
        <f t="shared" si="0"/>
        <v>1</v>
      </c>
    </row>
    <row r="276" spans="1:7" ht="13">
      <c r="A276" s="77" t="s">
        <v>429</v>
      </c>
      <c r="B276" s="314">
        <v>44215</v>
      </c>
      <c r="C276" s="77" t="s">
        <v>1752</v>
      </c>
      <c r="D276" s="10">
        <v>21.4053133</v>
      </c>
      <c r="E276" s="10">
        <v>21.341193199999999</v>
      </c>
      <c r="F276" s="12"/>
      <c r="G276" s="12">
        <f t="shared" si="0"/>
        <v>1</v>
      </c>
    </row>
    <row r="277" spans="1:7" ht="13">
      <c r="A277" s="77" t="s">
        <v>430</v>
      </c>
      <c r="B277" s="314">
        <v>44215</v>
      </c>
      <c r="C277" s="77" t="s">
        <v>1753</v>
      </c>
      <c r="D277" s="10">
        <v>40.757767399999999</v>
      </c>
      <c r="E277" s="10" t="s">
        <v>1118</v>
      </c>
      <c r="F277" s="10"/>
      <c r="G277" s="12">
        <f t="shared" si="0"/>
        <v>0</v>
      </c>
    </row>
    <row r="278" spans="1:7" ht="13">
      <c r="A278" s="77" t="s">
        <v>431</v>
      </c>
      <c r="B278" s="314">
        <v>44215</v>
      </c>
      <c r="C278" s="77" t="s">
        <v>1753</v>
      </c>
      <c r="D278" s="10">
        <v>38.044787399999997</v>
      </c>
      <c r="E278" s="10">
        <v>37.493224900000001</v>
      </c>
      <c r="F278" s="10"/>
      <c r="G278" s="12">
        <f t="shared" si="0"/>
        <v>0</v>
      </c>
    </row>
    <row r="279" spans="1:7" ht="13">
      <c r="A279" s="77" t="s">
        <v>432</v>
      </c>
      <c r="B279" s="314">
        <v>44215</v>
      </c>
      <c r="C279" s="77" t="s">
        <v>1752</v>
      </c>
      <c r="D279" s="10">
        <v>24.1399401</v>
      </c>
      <c r="E279" s="10">
        <v>24.141447899999999</v>
      </c>
      <c r="F279" s="12"/>
      <c r="G279" s="12">
        <f t="shared" si="0"/>
        <v>1</v>
      </c>
    </row>
    <row r="280" spans="1:7" ht="13">
      <c r="A280" s="77" t="s">
        <v>433</v>
      </c>
      <c r="B280" s="314">
        <v>44215</v>
      </c>
      <c r="C280" s="77" t="s">
        <v>1751</v>
      </c>
      <c r="D280" s="10">
        <v>31.132144100000001</v>
      </c>
      <c r="E280" s="10">
        <v>31.243037099999999</v>
      </c>
      <c r="F280" s="12"/>
      <c r="G280" s="12">
        <f t="shared" si="0"/>
        <v>1</v>
      </c>
    </row>
    <row r="281" spans="1:7" ht="13">
      <c r="A281" s="77" t="s">
        <v>434</v>
      </c>
      <c r="B281" s="314">
        <v>44215</v>
      </c>
      <c r="C281" s="77" t="s">
        <v>1752</v>
      </c>
      <c r="D281" s="10">
        <v>24.103743900000001</v>
      </c>
      <c r="E281" s="10">
        <v>24.3964553</v>
      </c>
      <c r="F281" s="12"/>
      <c r="G281" s="12">
        <f t="shared" si="0"/>
        <v>1</v>
      </c>
    </row>
    <row r="282" spans="1:7" ht="13">
      <c r="A282" s="77" t="s">
        <v>435</v>
      </c>
      <c r="B282" s="314">
        <v>44215</v>
      </c>
      <c r="C282" s="77" t="s">
        <v>1752</v>
      </c>
      <c r="D282" s="10">
        <v>26.702244799999999</v>
      </c>
      <c r="E282" s="10">
        <v>26.590199399999999</v>
      </c>
      <c r="F282" s="12"/>
      <c r="G282" s="12">
        <f t="shared" si="0"/>
        <v>1</v>
      </c>
    </row>
    <row r="283" spans="1:7" ht="13">
      <c r="A283" s="77" t="s">
        <v>436</v>
      </c>
      <c r="B283" s="314">
        <v>44215</v>
      </c>
      <c r="C283" s="77" t="s">
        <v>1751</v>
      </c>
      <c r="D283" s="10">
        <v>34.098557399999997</v>
      </c>
      <c r="E283" s="10">
        <v>34.119651599999997</v>
      </c>
      <c r="F283" s="12"/>
      <c r="G283" s="12">
        <f t="shared" si="0"/>
        <v>1</v>
      </c>
    </row>
    <row r="284" spans="1:7" ht="13">
      <c r="A284" s="77" t="s">
        <v>437</v>
      </c>
      <c r="B284" s="314">
        <v>44215</v>
      </c>
      <c r="C284" s="77" t="s">
        <v>1752</v>
      </c>
      <c r="D284" s="10">
        <v>27.135223799999999</v>
      </c>
      <c r="E284" s="10">
        <v>27.543487200000001</v>
      </c>
      <c r="F284" s="12"/>
      <c r="G284" s="12">
        <f t="shared" si="0"/>
        <v>1</v>
      </c>
    </row>
    <row r="285" spans="1:7" ht="13">
      <c r="A285" s="77" t="s">
        <v>438</v>
      </c>
      <c r="B285" s="314">
        <v>44215</v>
      </c>
      <c r="C285" s="77" t="s">
        <v>1752</v>
      </c>
      <c r="D285" s="10">
        <v>19.768483499999999</v>
      </c>
      <c r="E285" s="10">
        <v>19.783231300000001</v>
      </c>
      <c r="F285" s="12"/>
      <c r="G285" s="12">
        <f t="shared" si="0"/>
        <v>1</v>
      </c>
    </row>
    <row r="286" spans="1:7" ht="13">
      <c r="A286" s="77" t="s">
        <v>439</v>
      </c>
      <c r="B286" s="314">
        <v>44215</v>
      </c>
      <c r="C286" s="77" t="s">
        <v>1752</v>
      </c>
      <c r="D286" s="10">
        <v>25.0306438</v>
      </c>
      <c r="E286" s="10">
        <v>24.887075500000002</v>
      </c>
      <c r="F286" s="12"/>
      <c r="G286" s="12">
        <f t="shared" si="0"/>
        <v>1</v>
      </c>
    </row>
    <row r="287" spans="1:7" ht="13">
      <c r="A287" s="77" t="s">
        <v>440</v>
      </c>
      <c r="B287" s="314">
        <v>44215</v>
      </c>
      <c r="C287" s="77" t="s">
        <v>1752</v>
      </c>
      <c r="D287" s="10">
        <v>28.043962799999999</v>
      </c>
      <c r="E287" s="10">
        <v>28.992318099999999</v>
      </c>
      <c r="F287" s="12"/>
      <c r="G287" s="12">
        <f t="shared" si="0"/>
        <v>1</v>
      </c>
    </row>
    <row r="288" spans="1:7" ht="13">
      <c r="A288" s="77" t="s">
        <v>441</v>
      </c>
      <c r="B288" s="314">
        <v>44215</v>
      </c>
      <c r="C288" s="77" t="s">
        <v>1753</v>
      </c>
      <c r="D288" s="10">
        <v>44.973358400000002</v>
      </c>
      <c r="E288" s="10" t="s">
        <v>1118</v>
      </c>
      <c r="F288" s="10"/>
      <c r="G288" s="12">
        <f t="shared" si="0"/>
        <v>0</v>
      </c>
    </row>
    <row r="289" spans="1:7" ht="13">
      <c r="A289" s="77" t="s">
        <v>442</v>
      </c>
      <c r="B289" s="314">
        <v>44215</v>
      </c>
      <c r="C289" s="77" t="s">
        <v>1752</v>
      </c>
      <c r="D289" s="10">
        <v>23.854572300000001</v>
      </c>
      <c r="E289" s="10">
        <v>24.2794718</v>
      </c>
      <c r="F289" s="12"/>
      <c r="G289" s="12">
        <f t="shared" si="0"/>
        <v>1</v>
      </c>
    </row>
    <row r="290" spans="1:7" ht="13">
      <c r="A290" s="77" t="s">
        <v>443</v>
      </c>
      <c r="B290" s="314">
        <v>44215</v>
      </c>
      <c r="C290" s="77" t="s">
        <v>1752</v>
      </c>
      <c r="D290" s="10">
        <v>24.702014800000001</v>
      </c>
      <c r="E290" s="10">
        <v>25.0637285</v>
      </c>
      <c r="F290" s="12"/>
      <c r="G290" s="12">
        <f t="shared" si="0"/>
        <v>1</v>
      </c>
    </row>
    <row r="291" spans="1:7" ht="13">
      <c r="A291" s="77" t="s">
        <v>444</v>
      </c>
      <c r="B291" s="314">
        <v>44215</v>
      </c>
      <c r="C291" s="77" t="s">
        <v>1752</v>
      </c>
      <c r="D291" s="10">
        <v>24.255473599999998</v>
      </c>
      <c r="E291" s="10">
        <v>24.9393432</v>
      </c>
      <c r="F291" s="12"/>
      <c r="G291" s="12">
        <f t="shared" si="0"/>
        <v>1</v>
      </c>
    </row>
    <row r="292" spans="1:7" ht="13">
      <c r="A292" s="77" t="s">
        <v>445</v>
      </c>
      <c r="B292" s="314">
        <v>44215</v>
      </c>
      <c r="C292" s="77" t="s">
        <v>1752</v>
      </c>
      <c r="D292" s="10">
        <v>26.969070599999998</v>
      </c>
      <c r="E292" s="10">
        <v>28.354396099999999</v>
      </c>
      <c r="F292" s="12"/>
      <c r="G292" s="12">
        <f t="shared" si="0"/>
        <v>1</v>
      </c>
    </row>
    <row r="293" spans="1:7" ht="13">
      <c r="A293" s="77" t="s">
        <v>446</v>
      </c>
      <c r="B293" s="314">
        <v>44215</v>
      </c>
      <c r="C293" s="77" t="s">
        <v>1751</v>
      </c>
      <c r="D293" s="10">
        <v>34.4224599</v>
      </c>
      <c r="E293" s="10">
        <v>35.232611900000002</v>
      </c>
      <c r="F293" s="12"/>
      <c r="G293" s="12">
        <f t="shared" si="0"/>
        <v>1</v>
      </c>
    </row>
    <row r="294" spans="1:7" ht="13">
      <c r="A294" s="77" t="s">
        <v>447</v>
      </c>
      <c r="B294" s="314">
        <v>44215</v>
      </c>
      <c r="C294" s="77" t="s">
        <v>1751</v>
      </c>
      <c r="D294" s="10">
        <v>31.348376999999999</v>
      </c>
      <c r="E294" s="10">
        <v>31.479598299999999</v>
      </c>
      <c r="F294" s="12"/>
      <c r="G294" s="12">
        <f t="shared" si="0"/>
        <v>1</v>
      </c>
    </row>
    <row r="295" spans="1:7" ht="13">
      <c r="A295" s="77" t="s">
        <v>448</v>
      </c>
      <c r="B295" s="314">
        <v>44215</v>
      </c>
      <c r="C295" s="77" t="s">
        <v>1753</v>
      </c>
      <c r="D295" s="10" t="s">
        <v>1118</v>
      </c>
      <c r="E295" s="10">
        <v>39.117199800000002</v>
      </c>
      <c r="F295" s="10"/>
      <c r="G295" s="12">
        <f t="shared" si="0"/>
        <v>0</v>
      </c>
    </row>
    <row r="296" spans="1:7" ht="13">
      <c r="A296" s="77" t="s">
        <v>449</v>
      </c>
      <c r="B296" s="314">
        <v>44215</v>
      </c>
      <c r="C296" s="77" t="s">
        <v>1753</v>
      </c>
      <c r="D296" s="10">
        <v>38.578741100000002</v>
      </c>
      <c r="E296" s="10">
        <v>38.029566699999997</v>
      </c>
      <c r="F296" s="10"/>
      <c r="G296" s="12">
        <f t="shared" si="0"/>
        <v>0</v>
      </c>
    </row>
    <row r="297" spans="1:7" ht="13">
      <c r="A297" s="77" t="s">
        <v>450</v>
      </c>
      <c r="B297" s="314">
        <v>44215</v>
      </c>
      <c r="C297" s="77" t="s">
        <v>1751</v>
      </c>
      <c r="D297" s="10">
        <v>32.662823600000003</v>
      </c>
      <c r="E297" s="10">
        <v>32.750031100000001</v>
      </c>
      <c r="F297" s="12"/>
      <c r="G297" s="12">
        <f t="shared" si="0"/>
        <v>1</v>
      </c>
    </row>
    <row r="298" spans="1:7" ht="15">
      <c r="A298" s="77" t="s">
        <v>451</v>
      </c>
      <c r="B298" s="314">
        <v>44222</v>
      </c>
      <c r="C298" s="77" t="s">
        <v>1754</v>
      </c>
      <c r="D298" s="32">
        <v>21.014622299999999</v>
      </c>
      <c r="E298" s="32">
        <v>21.2192072</v>
      </c>
      <c r="F298" s="32">
        <v>20.360586000000001</v>
      </c>
      <c r="G298" s="12">
        <f t="shared" si="0"/>
        <v>1</v>
      </c>
    </row>
    <row r="299" spans="1:7" ht="15">
      <c r="A299" s="77" t="s">
        <v>452</v>
      </c>
      <c r="B299" s="314">
        <v>44222</v>
      </c>
      <c r="C299" s="77" t="s">
        <v>1754</v>
      </c>
      <c r="D299" s="32">
        <v>25.601332299999999</v>
      </c>
      <c r="E299" s="32">
        <v>26.0029626</v>
      </c>
      <c r="F299" s="32">
        <v>24.576739799999999</v>
      </c>
      <c r="G299" s="12">
        <f t="shared" si="0"/>
        <v>1</v>
      </c>
    </row>
    <row r="300" spans="1:7" ht="15">
      <c r="A300" s="77" t="s">
        <v>453</v>
      </c>
      <c r="B300" s="314">
        <v>44222</v>
      </c>
      <c r="C300" s="77" t="s">
        <v>1754</v>
      </c>
      <c r="D300" s="32">
        <v>22.046120200000001</v>
      </c>
      <c r="E300" s="32">
        <v>22.2549782</v>
      </c>
      <c r="F300" s="32">
        <v>21.152050200000001</v>
      </c>
      <c r="G300" s="12">
        <f t="shared" si="0"/>
        <v>1</v>
      </c>
    </row>
    <row r="301" spans="1:7" ht="15">
      <c r="A301" s="77" t="s">
        <v>454</v>
      </c>
      <c r="B301" s="314">
        <v>44222</v>
      </c>
      <c r="C301" s="77" t="s">
        <v>1754</v>
      </c>
      <c r="D301" s="32">
        <v>24.1290175</v>
      </c>
      <c r="E301" s="32">
        <v>24.177650199999999</v>
      </c>
      <c r="F301" s="32">
        <v>23.178184699999999</v>
      </c>
      <c r="G301" s="12">
        <f t="shared" si="0"/>
        <v>1</v>
      </c>
    </row>
    <row r="302" spans="1:7" ht="15">
      <c r="A302" s="77" t="s">
        <v>455</v>
      </c>
      <c r="B302" s="314">
        <v>44222</v>
      </c>
      <c r="C302" s="77" t="s">
        <v>1753</v>
      </c>
      <c r="D302" s="32">
        <v>39.443217500000003</v>
      </c>
      <c r="E302" s="32">
        <v>39.769769699999998</v>
      </c>
      <c r="F302" s="138" t="s">
        <v>1118</v>
      </c>
      <c r="G302" s="12">
        <f t="shared" si="0"/>
        <v>0</v>
      </c>
    </row>
    <row r="303" spans="1:7" ht="15">
      <c r="A303" s="77" t="s">
        <v>456</v>
      </c>
      <c r="B303" s="314">
        <v>44222</v>
      </c>
      <c r="C303" s="77" t="s">
        <v>1753</v>
      </c>
      <c r="D303" s="138" t="s">
        <v>1118</v>
      </c>
      <c r="E303" s="32">
        <v>38.143184300000001</v>
      </c>
      <c r="F303" s="32">
        <v>36.948937999999998</v>
      </c>
      <c r="G303" s="12">
        <f t="shared" si="0"/>
        <v>0</v>
      </c>
    </row>
    <row r="304" spans="1:7" ht="15">
      <c r="A304" s="77" t="s">
        <v>457</v>
      </c>
      <c r="B304" s="314">
        <v>44222</v>
      </c>
      <c r="C304" s="77" t="s">
        <v>1754</v>
      </c>
      <c r="D304" s="32">
        <v>21.3573849</v>
      </c>
      <c r="E304" s="32">
        <v>21.365278400000001</v>
      </c>
      <c r="F304" s="32">
        <v>20.236954300000001</v>
      </c>
      <c r="G304" s="12">
        <f t="shared" si="0"/>
        <v>1</v>
      </c>
    </row>
    <row r="305" spans="1:7" ht="15">
      <c r="A305" s="77" t="s">
        <v>458</v>
      </c>
      <c r="B305" s="314">
        <v>44222</v>
      </c>
      <c r="C305" s="77" t="s">
        <v>1753</v>
      </c>
      <c r="D305" s="138" t="s">
        <v>1118</v>
      </c>
      <c r="E305" s="138" t="s">
        <v>1118</v>
      </c>
      <c r="F305" s="138" t="s">
        <v>1118</v>
      </c>
      <c r="G305" s="12">
        <f t="shared" si="0"/>
        <v>0</v>
      </c>
    </row>
    <row r="306" spans="1:7" ht="15">
      <c r="A306" s="77" t="s">
        <v>459</v>
      </c>
      <c r="B306" s="314">
        <v>44222</v>
      </c>
      <c r="C306" s="77" t="s">
        <v>1754</v>
      </c>
      <c r="D306" s="32">
        <v>25.901851000000001</v>
      </c>
      <c r="E306" s="32">
        <v>26.289412500000001</v>
      </c>
      <c r="F306" s="32">
        <v>25.4783118</v>
      </c>
      <c r="G306" s="12">
        <f t="shared" si="0"/>
        <v>1</v>
      </c>
    </row>
    <row r="307" spans="1:7" ht="15">
      <c r="A307" s="77" t="s">
        <v>460</v>
      </c>
      <c r="B307" s="314">
        <v>44222</v>
      </c>
      <c r="C307" s="77" t="s">
        <v>1753</v>
      </c>
      <c r="D307" s="138" t="s">
        <v>1118</v>
      </c>
      <c r="E307" s="138" t="s">
        <v>1118</v>
      </c>
      <c r="F307" s="138" t="s">
        <v>1118</v>
      </c>
      <c r="G307" s="12">
        <f t="shared" si="0"/>
        <v>0</v>
      </c>
    </row>
    <row r="308" spans="1:7" ht="15">
      <c r="A308" s="77" t="s">
        <v>461</v>
      </c>
      <c r="B308" s="314">
        <v>44222</v>
      </c>
      <c r="C308" s="77" t="s">
        <v>1753</v>
      </c>
      <c r="D308" s="32">
        <v>37.760754800000001</v>
      </c>
      <c r="E308" s="32">
        <v>37.625773100000004</v>
      </c>
      <c r="F308" s="32">
        <v>35.688135000000003</v>
      </c>
      <c r="G308" s="12">
        <f t="shared" si="0"/>
        <v>0</v>
      </c>
    </row>
    <row r="309" spans="1:7" ht="15">
      <c r="A309" s="77" t="s">
        <v>462</v>
      </c>
      <c r="B309" s="314">
        <v>44222</v>
      </c>
      <c r="C309" s="77" t="s">
        <v>1753</v>
      </c>
      <c r="D309" s="138" t="s">
        <v>1118</v>
      </c>
      <c r="E309" s="138" t="s">
        <v>1118</v>
      </c>
      <c r="F309" s="138" t="s">
        <v>1118</v>
      </c>
      <c r="G309" s="12">
        <f t="shared" si="0"/>
        <v>0</v>
      </c>
    </row>
    <row r="310" spans="1:7" ht="15">
      <c r="A310" s="77" t="s">
        <v>463</v>
      </c>
      <c r="B310" s="314">
        <v>44222</v>
      </c>
      <c r="C310" s="77" t="s">
        <v>1753</v>
      </c>
      <c r="D310" s="32">
        <v>36.746164499999999</v>
      </c>
      <c r="E310" s="32">
        <v>36.735666299999998</v>
      </c>
      <c r="F310" s="32">
        <v>35.453087199999999</v>
      </c>
      <c r="G310" s="12">
        <f t="shared" si="0"/>
        <v>0</v>
      </c>
    </row>
    <row r="311" spans="1:7" ht="15">
      <c r="A311" s="77" t="s">
        <v>464</v>
      </c>
      <c r="B311" s="314">
        <v>44222</v>
      </c>
      <c r="C311" s="77" t="s">
        <v>1754</v>
      </c>
      <c r="D311" s="32">
        <v>22.354112000000001</v>
      </c>
      <c r="E311" s="32">
        <v>22.295250200000002</v>
      </c>
      <c r="F311" s="32">
        <v>21.2408611</v>
      </c>
      <c r="G311" s="12">
        <f t="shared" si="0"/>
        <v>1</v>
      </c>
    </row>
    <row r="312" spans="1:7" ht="15">
      <c r="A312" s="77" t="s">
        <v>465</v>
      </c>
      <c r="B312" s="314">
        <v>44222</v>
      </c>
      <c r="C312" s="77" t="s">
        <v>1753</v>
      </c>
      <c r="D312" s="138" t="s">
        <v>1118</v>
      </c>
      <c r="E312" s="138" t="s">
        <v>1118</v>
      </c>
      <c r="F312" s="138" t="s">
        <v>1118</v>
      </c>
      <c r="G312" s="12">
        <f t="shared" si="0"/>
        <v>0</v>
      </c>
    </row>
    <row r="313" spans="1:7" ht="15">
      <c r="A313" s="77" t="s">
        <v>466</v>
      </c>
      <c r="B313" s="314">
        <v>44222</v>
      </c>
      <c r="C313" s="77" t="s">
        <v>1754</v>
      </c>
      <c r="D313" s="32">
        <v>19.2545264</v>
      </c>
      <c r="E313" s="32">
        <v>19.105539499999999</v>
      </c>
      <c r="F313" s="32">
        <v>18.206467</v>
      </c>
      <c r="G313" s="12">
        <f t="shared" si="0"/>
        <v>1</v>
      </c>
    </row>
    <row r="314" spans="1:7" ht="15">
      <c r="A314" s="77" t="s">
        <v>467</v>
      </c>
      <c r="B314" s="314">
        <v>44222</v>
      </c>
      <c r="C314" s="77" t="s">
        <v>1754</v>
      </c>
      <c r="D314" s="32">
        <v>29.818908700000001</v>
      </c>
      <c r="E314" s="32">
        <v>29.8025837</v>
      </c>
      <c r="F314" s="32">
        <v>29.0647047</v>
      </c>
      <c r="G314" s="12">
        <f t="shared" si="0"/>
        <v>1</v>
      </c>
    </row>
    <row r="315" spans="1:7" ht="15">
      <c r="A315" s="77" t="s">
        <v>468</v>
      </c>
      <c r="B315" s="314">
        <v>44222</v>
      </c>
      <c r="C315" s="77" t="s">
        <v>1754</v>
      </c>
      <c r="D315" s="32">
        <v>21.012332099999998</v>
      </c>
      <c r="E315" s="32">
        <v>21.721154299999998</v>
      </c>
      <c r="F315" s="32">
        <v>20.600734200000002</v>
      </c>
      <c r="G315" s="12">
        <f t="shared" si="0"/>
        <v>1</v>
      </c>
    </row>
    <row r="316" spans="1:7" ht="15">
      <c r="A316" s="77" t="s">
        <v>469</v>
      </c>
      <c r="B316" s="314">
        <v>44222</v>
      </c>
      <c r="C316" s="77" t="s">
        <v>1754</v>
      </c>
      <c r="D316" s="32">
        <v>28.1195874</v>
      </c>
      <c r="E316" s="32">
        <v>28.385623200000001</v>
      </c>
      <c r="F316" s="32">
        <v>28.045286699999998</v>
      </c>
      <c r="G316" s="12">
        <f t="shared" si="0"/>
        <v>1</v>
      </c>
    </row>
    <row r="317" spans="1:7" ht="15">
      <c r="A317" s="77" t="s">
        <v>470</v>
      </c>
      <c r="B317" s="314">
        <v>44222</v>
      </c>
      <c r="C317" s="77" t="s">
        <v>1754</v>
      </c>
      <c r="D317" s="32">
        <v>35.247845499999997</v>
      </c>
      <c r="E317" s="32">
        <v>34.890778099999999</v>
      </c>
      <c r="F317" s="32">
        <v>33.150793999999998</v>
      </c>
      <c r="G317" s="12">
        <f t="shared" si="0"/>
        <v>1</v>
      </c>
    </row>
    <row r="318" spans="1:7" ht="15">
      <c r="A318" s="77" t="s">
        <v>471</v>
      </c>
      <c r="B318" s="314">
        <v>44222</v>
      </c>
      <c r="C318" s="77" t="s">
        <v>1753</v>
      </c>
      <c r="D318" s="32">
        <v>38.245264900000002</v>
      </c>
      <c r="E318" s="32">
        <v>39.983626299999997</v>
      </c>
      <c r="F318" s="138" t="s">
        <v>1118</v>
      </c>
      <c r="G318" s="12">
        <f t="shared" si="0"/>
        <v>0</v>
      </c>
    </row>
    <row r="319" spans="1:7" ht="15">
      <c r="A319" s="77" t="s">
        <v>472</v>
      </c>
      <c r="B319" s="314">
        <v>44222</v>
      </c>
      <c r="C319" s="77" t="s">
        <v>1754</v>
      </c>
      <c r="D319" s="32">
        <v>33.373001100000003</v>
      </c>
      <c r="E319" s="32">
        <v>33.0580809</v>
      </c>
      <c r="F319" s="32">
        <v>32.146399199999998</v>
      </c>
      <c r="G319" s="12">
        <f t="shared" si="0"/>
        <v>1</v>
      </c>
    </row>
    <row r="320" spans="1:7" ht="15">
      <c r="A320" s="77" t="s">
        <v>473</v>
      </c>
      <c r="B320" s="314">
        <v>44222</v>
      </c>
      <c r="C320" s="77" t="s">
        <v>1754</v>
      </c>
      <c r="D320" s="32">
        <v>28.790168300000001</v>
      </c>
      <c r="E320" s="32">
        <v>28.875626499999999</v>
      </c>
      <c r="F320" s="32">
        <v>28.007531</v>
      </c>
      <c r="G320" s="12">
        <f t="shared" si="0"/>
        <v>1</v>
      </c>
    </row>
    <row r="321" spans="1:10" ht="15">
      <c r="A321" s="77" t="s">
        <v>474</v>
      </c>
      <c r="B321" s="314">
        <v>44222</v>
      </c>
      <c r="C321" s="77" t="s">
        <v>1754</v>
      </c>
      <c r="D321" s="32">
        <v>32.628352</v>
      </c>
      <c r="E321" s="32">
        <v>33.299214300000003</v>
      </c>
      <c r="F321" s="32">
        <v>32.292191799999998</v>
      </c>
      <c r="G321" s="12">
        <f t="shared" si="0"/>
        <v>1</v>
      </c>
    </row>
    <row r="322" spans="1:10" ht="15">
      <c r="A322" s="77" t="s">
        <v>475</v>
      </c>
      <c r="B322" s="314">
        <v>44222</v>
      </c>
      <c r="C322" s="77" t="s">
        <v>1753</v>
      </c>
      <c r="D322" s="32">
        <v>37.014609800000002</v>
      </c>
      <c r="E322" s="32">
        <v>37.000162899999999</v>
      </c>
      <c r="F322" s="32">
        <v>36.234386899999997</v>
      </c>
      <c r="G322" s="12">
        <f t="shared" si="0"/>
        <v>0</v>
      </c>
    </row>
    <row r="323" spans="1:10" ht="15">
      <c r="A323" s="77" t="s">
        <v>476</v>
      </c>
      <c r="B323" s="314">
        <v>44222</v>
      </c>
      <c r="C323" s="77" t="s">
        <v>1753</v>
      </c>
      <c r="D323" s="32">
        <v>39.850048800000003</v>
      </c>
      <c r="E323" s="138" t="s">
        <v>1118</v>
      </c>
      <c r="F323" s="138" t="s">
        <v>1118</v>
      </c>
      <c r="G323" s="12">
        <f t="shared" si="0"/>
        <v>0</v>
      </c>
    </row>
    <row r="324" spans="1:10" ht="15">
      <c r="A324" s="77" t="s">
        <v>477</v>
      </c>
      <c r="B324" s="314">
        <v>44222</v>
      </c>
      <c r="C324" s="77" t="s">
        <v>1754</v>
      </c>
      <c r="D324" s="32">
        <v>27.041187600000001</v>
      </c>
      <c r="E324" s="32">
        <v>27.049262899999999</v>
      </c>
      <c r="F324" s="32">
        <v>27.3010746</v>
      </c>
      <c r="G324" s="12">
        <f t="shared" si="0"/>
        <v>1</v>
      </c>
    </row>
    <row r="325" spans="1:10" ht="15">
      <c r="A325" s="77" t="s">
        <v>478</v>
      </c>
      <c r="B325" s="314">
        <v>44222</v>
      </c>
      <c r="C325" s="77" t="s">
        <v>1754</v>
      </c>
      <c r="D325" s="32">
        <v>25.607406099999999</v>
      </c>
      <c r="E325" s="32">
        <v>26.020258699999999</v>
      </c>
      <c r="F325" s="32">
        <v>24.907064500000001</v>
      </c>
      <c r="G325" s="12">
        <f t="shared" si="0"/>
        <v>1</v>
      </c>
    </row>
    <row r="326" spans="1:10" ht="15">
      <c r="A326" s="77" t="s">
        <v>479</v>
      </c>
      <c r="B326" s="314">
        <v>44222</v>
      </c>
      <c r="C326" s="77" t="s">
        <v>1753</v>
      </c>
      <c r="D326" s="32">
        <v>36.773525999999997</v>
      </c>
      <c r="E326" s="32">
        <v>38.152862499999998</v>
      </c>
      <c r="F326" s="32">
        <v>37.261999299999999</v>
      </c>
      <c r="G326" s="12">
        <f t="shared" si="0"/>
        <v>0</v>
      </c>
    </row>
    <row r="327" spans="1:10" ht="15">
      <c r="A327" s="77" t="s">
        <v>480</v>
      </c>
      <c r="B327" s="314">
        <v>44222</v>
      </c>
      <c r="C327" s="77" t="s">
        <v>1754</v>
      </c>
      <c r="D327" s="32">
        <v>27.048360299999999</v>
      </c>
      <c r="E327" s="32">
        <v>27.260975500000001</v>
      </c>
      <c r="F327" s="32">
        <v>26.128262100000001</v>
      </c>
      <c r="G327" s="12">
        <f t="shared" si="0"/>
        <v>1</v>
      </c>
    </row>
    <row r="328" spans="1:10" ht="13">
      <c r="D328" s="6"/>
      <c r="E328" s="6"/>
    </row>
    <row r="329" spans="1:10" ht="13">
      <c r="A329" s="77" t="s">
        <v>35</v>
      </c>
      <c r="B329" s="314">
        <v>44207</v>
      </c>
      <c r="C329" s="77" t="s">
        <v>1754</v>
      </c>
      <c r="D329" s="10">
        <v>24.3819801</v>
      </c>
      <c r="E329" s="10">
        <v>24.5431022</v>
      </c>
      <c r="F329" s="10"/>
      <c r="G329" s="12">
        <f t="shared" ref="G329:G332" si="1">IF(D329&lt;36,1,0)</f>
        <v>1</v>
      </c>
    </row>
    <row r="330" spans="1:10" ht="13">
      <c r="A330" s="77" t="s">
        <v>75</v>
      </c>
      <c r="B330" s="314">
        <v>44200</v>
      </c>
      <c r="C330" s="77" t="s">
        <v>1751</v>
      </c>
      <c r="D330" s="10">
        <v>35.167800100000001</v>
      </c>
      <c r="E330" s="10" t="s">
        <v>1118</v>
      </c>
      <c r="F330" s="10"/>
      <c r="G330" s="12">
        <f t="shared" si="1"/>
        <v>1</v>
      </c>
      <c r="H330" s="13" t="s">
        <v>1118</v>
      </c>
      <c r="I330" s="13" t="s">
        <v>1118</v>
      </c>
      <c r="J330" s="13" t="s">
        <v>1118</v>
      </c>
    </row>
    <row r="331" spans="1:10" ht="13">
      <c r="A331" s="77" t="s">
        <v>76</v>
      </c>
      <c r="B331" s="314">
        <v>44201</v>
      </c>
      <c r="C331" s="77" t="s">
        <v>1751</v>
      </c>
      <c r="D331" s="10">
        <v>34.939903200000003</v>
      </c>
      <c r="E331" s="10" t="s">
        <v>1118</v>
      </c>
      <c r="F331" s="10"/>
      <c r="G331" s="12">
        <f t="shared" si="1"/>
        <v>1</v>
      </c>
      <c r="H331" s="13" t="s">
        <v>1118</v>
      </c>
      <c r="I331" s="13" t="s">
        <v>1118</v>
      </c>
      <c r="J331" s="13" t="s">
        <v>1118</v>
      </c>
    </row>
    <row r="332" spans="1:10" ht="13">
      <c r="A332" s="77" t="s">
        <v>77</v>
      </c>
      <c r="B332" s="314">
        <v>44201</v>
      </c>
      <c r="C332" s="77" t="s">
        <v>1755</v>
      </c>
      <c r="D332" s="10">
        <v>35.008211600000003</v>
      </c>
      <c r="E332" s="10" t="s">
        <v>1118</v>
      </c>
      <c r="F332" s="10"/>
      <c r="G332" s="12">
        <f t="shared" si="1"/>
        <v>1</v>
      </c>
      <c r="H332" s="23">
        <v>39.734183100000003</v>
      </c>
      <c r="I332" s="13" t="s">
        <v>1118</v>
      </c>
      <c r="J332" s="13" t="s">
        <v>1118</v>
      </c>
    </row>
    <row r="333" spans="1:10" ht="13">
      <c r="D333" s="6"/>
      <c r="E333" s="6"/>
    </row>
    <row r="334" spans="1:10" ht="13">
      <c r="D334" s="6"/>
      <c r="E334" s="6"/>
    </row>
    <row r="335" spans="1:10" ht="13">
      <c r="D335" s="6"/>
      <c r="E335" s="6"/>
    </row>
    <row r="336" spans="1:10" ht="13">
      <c r="D336" s="6"/>
      <c r="E336" s="6"/>
    </row>
    <row r="337" spans="4:5" ht="13">
      <c r="D337" s="6"/>
      <c r="E337" s="6"/>
    </row>
    <row r="338" spans="4:5" ht="13">
      <c r="D338" s="6"/>
      <c r="E338" s="6"/>
    </row>
    <row r="339" spans="4:5" ht="13">
      <c r="D339" s="6"/>
      <c r="E339" s="6"/>
    </row>
    <row r="340" spans="4:5" ht="13">
      <c r="D340" s="6"/>
      <c r="E340" s="6"/>
    </row>
    <row r="341" spans="4:5" ht="13">
      <c r="D341" s="6"/>
      <c r="E341" s="6"/>
    </row>
    <row r="342" spans="4:5" ht="13">
      <c r="D342" s="6"/>
      <c r="E342" s="6"/>
    </row>
    <row r="343" spans="4:5" ht="13">
      <c r="D343" s="6"/>
      <c r="E343" s="6"/>
    </row>
    <row r="344" spans="4:5" ht="13">
      <c r="D344" s="6"/>
      <c r="E344" s="6"/>
    </row>
    <row r="345" spans="4:5" ht="13">
      <c r="D345" s="6"/>
      <c r="E345" s="6"/>
    </row>
    <row r="346" spans="4:5" ht="13">
      <c r="D346" s="6"/>
      <c r="E346" s="6"/>
    </row>
    <row r="347" spans="4:5" ht="13">
      <c r="D347" s="6"/>
      <c r="E347" s="6"/>
    </row>
    <row r="348" spans="4:5" ht="13">
      <c r="D348" s="6"/>
      <c r="E348" s="6"/>
    </row>
    <row r="349" spans="4:5" ht="13">
      <c r="D349" s="6"/>
      <c r="E349" s="6"/>
    </row>
    <row r="350" spans="4:5" ht="13">
      <c r="D350" s="6"/>
      <c r="E350" s="6"/>
    </row>
    <row r="351" spans="4:5" ht="13">
      <c r="D351" s="6"/>
      <c r="E351" s="6"/>
    </row>
    <row r="352" spans="4:5" ht="13">
      <c r="D352" s="6"/>
      <c r="E352" s="6"/>
    </row>
    <row r="353" spans="4:5" ht="13">
      <c r="D353" s="6"/>
      <c r="E353" s="6"/>
    </row>
    <row r="354" spans="4:5" ht="13">
      <c r="D354" s="6"/>
      <c r="E354" s="6"/>
    </row>
    <row r="355" spans="4:5" ht="13">
      <c r="D355" s="6"/>
      <c r="E355" s="6"/>
    </row>
    <row r="356" spans="4:5" ht="13">
      <c r="D356" s="6"/>
      <c r="E356" s="6"/>
    </row>
    <row r="357" spans="4:5" ht="13">
      <c r="D357" s="6"/>
      <c r="E357" s="6"/>
    </row>
    <row r="358" spans="4:5" ht="13">
      <c r="D358" s="6"/>
      <c r="E358" s="6"/>
    </row>
    <row r="359" spans="4:5" ht="13">
      <c r="D359" s="6"/>
      <c r="E359" s="6"/>
    </row>
    <row r="360" spans="4:5" ht="13">
      <c r="D360" s="6"/>
      <c r="E360" s="6"/>
    </row>
    <row r="361" spans="4:5" ht="13">
      <c r="D361" s="6"/>
      <c r="E361" s="6"/>
    </row>
    <row r="362" spans="4:5" ht="13">
      <c r="D362" s="6"/>
      <c r="E362" s="6"/>
    </row>
    <row r="363" spans="4:5" ht="13">
      <c r="D363" s="6"/>
      <c r="E363" s="6"/>
    </row>
    <row r="364" spans="4:5" ht="13">
      <c r="D364" s="6"/>
      <c r="E364" s="6"/>
    </row>
    <row r="365" spans="4:5" ht="13">
      <c r="D365" s="6"/>
      <c r="E365" s="6"/>
    </row>
    <row r="366" spans="4:5" ht="13">
      <c r="D366" s="6"/>
      <c r="E366" s="6"/>
    </row>
    <row r="367" spans="4:5" ht="13">
      <c r="D367" s="6"/>
      <c r="E367" s="6"/>
    </row>
    <row r="368" spans="4:5" ht="13">
      <c r="D368" s="6"/>
      <c r="E368" s="6"/>
    </row>
    <row r="369" spans="4:5" ht="13">
      <c r="D369" s="6"/>
      <c r="E369" s="6"/>
    </row>
    <row r="370" spans="4:5" ht="13">
      <c r="D370" s="6"/>
      <c r="E370" s="6"/>
    </row>
    <row r="371" spans="4:5" ht="13">
      <c r="D371" s="6"/>
      <c r="E371" s="6"/>
    </row>
    <row r="372" spans="4:5" ht="13">
      <c r="D372" s="6"/>
      <c r="E372" s="6"/>
    </row>
    <row r="373" spans="4:5" ht="13">
      <c r="D373" s="6"/>
      <c r="E373" s="6"/>
    </row>
    <row r="374" spans="4:5" ht="13">
      <c r="D374" s="6"/>
      <c r="E374" s="6"/>
    </row>
    <row r="375" spans="4:5" ht="13">
      <c r="D375" s="6"/>
      <c r="E375" s="6"/>
    </row>
    <row r="376" spans="4:5" ht="13">
      <c r="D376" s="6"/>
      <c r="E376" s="6"/>
    </row>
    <row r="377" spans="4:5" ht="13">
      <c r="D377" s="6"/>
      <c r="E377" s="6"/>
    </row>
    <row r="378" spans="4:5" ht="13">
      <c r="D378" s="6"/>
      <c r="E378" s="6"/>
    </row>
    <row r="379" spans="4:5" ht="13">
      <c r="D379" s="6"/>
      <c r="E379" s="6"/>
    </row>
    <row r="380" spans="4:5" ht="13">
      <c r="D380" s="6"/>
      <c r="E380" s="6"/>
    </row>
    <row r="381" spans="4:5" ht="13">
      <c r="D381" s="6"/>
      <c r="E381" s="6"/>
    </row>
    <row r="382" spans="4:5" ht="13">
      <c r="D382" s="6"/>
      <c r="E382" s="6"/>
    </row>
    <row r="383" spans="4:5" ht="13">
      <c r="D383" s="6"/>
      <c r="E383" s="6"/>
    </row>
    <row r="384" spans="4:5" ht="13">
      <c r="D384" s="6"/>
      <c r="E384" s="6"/>
    </row>
    <row r="385" spans="4:5" ht="13">
      <c r="D385" s="6"/>
      <c r="E385" s="6"/>
    </row>
    <row r="386" spans="4:5" ht="13">
      <c r="D386" s="6"/>
      <c r="E386" s="6"/>
    </row>
    <row r="387" spans="4:5" ht="13">
      <c r="D387" s="6"/>
      <c r="E387" s="6"/>
    </row>
    <row r="388" spans="4:5" ht="13">
      <c r="D388" s="6"/>
      <c r="E388" s="6"/>
    </row>
    <row r="389" spans="4:5" ht="13">
      <c r="D389" s="6"/>
      <c r="E389" s="6"/>
    </row>
    <row r="390" spans="4:5" ht="13">
      <c r="D390" s="6"/>
      <c r="E390" s="6"/>
    </row>
    <row r="391" spans="4:5" ht="13">
      <c r="D391" s="6"/>
      <c r="E391" s="6"/>
    </row>
    <row r="392" spans="4:5" ht="13">
      <c r="D392" s="6"/>
      <c r="E392" s="6"/>
    </row>
    <row r="393" spans="4:5" ht="13">
      <c r="D393" s="6"/>
      <c r="E393" s="6"/>
    </row>
    <row r="394" spans="4:5" ht="13">
      <c r="D394" s="6"/>
      <c r="E394" s="6"/>
    </row>
    <row r="395" spans="4:5" ht="13">
      <c r="D395" s="6"/>
      <c r="E395" s="6"/>
    </row>
    <row r="396" spans="4:5" ht="13">
      <c r="D396" s="6"/>
      <c r="E396" s="6"/>
    </row>
    <row r="397" spans="4:5" ht="13">
      <c r="D397" s="6"/>
      <c r="E397" s="6"/>
    </row>
    <row r="398" spans="4:5" ht="13">
      <c r="D398" s="6"/>
      <c r="E398" s="6"/>
    </row>
    <row r="399" spans="4:5" ht="13">
      <c r="D399" s="6"/>
      <c r="E399" s="6"/>
    </row>
    <row r="400" spans="4:5" ht="13">
      <c r="D400" s="6"/>
      <c r="E400" s="6"/>
    </row>
    <row r="401" spans="4:5" ht="13">
      <c r="D401" s="6"/>
      <c r="E401" s="6"/>
    </row>
    <row r="402" spans="4:5" ht="13">
      <c r="D402" s="6"/>
      <c r="E402" s="6"/>
    </row>
    <row r="403" spans="4:5" ht="13">
      <c r="D403" s="6"/>
      <c r="E403" s="6"/>
    </row>
    <row r="404" spans="4:5" ht="13">
      <c r="D404" s="6"/>
      <c r="E404" s="6"/>
    </row>
    <row r="405" spans="4:5" ht="13">
      <c r="D405" s="6"/>
      <c r="E405" s="6"/>
    </row>
    <row r="406" spans="4:5" ht="13">
      <c r="D406" s="6"/>
      <c r="E406" s="6"/>
    </row>
    <row r="407" spans="4:5" ht="13">
      <c r="D407" s="6"/>
      <c r="E407" s="6"/>
    </row>
    <row r="408" spans="4:5" ht="13">
      <c r="D408" s="6"/>
      <c r="E408" s="6"/>
    </row>
    <row r="409" spans="4:5" ht="13">
      <c r="D409" s="6"/>
      <c r="E409" s="6"/>
    </row>
    <row r="410" spans="4:5" ht="13">
      <c r="D410" s="6"/>
      <c r="E410" s="6"/>
    </row>
    <row r="411" spans="4:5" ht="13">
      <c r="D411" s="6"/>
      <c r="E411" s="6"/>
    </row>
    <row r="412" spans="4:5" ht="13">
      <c r="D412" s="6"/>
      <c r="E412" s="6"/>
    </row>
    <row r="413" spans="4:5" ht="13">
      <c r="D413" s="6"/>
      <c r="E413" s="6"/>
    </row>
    <row r="414" spans="4:5" ht="13">
      <c r="D414" s="6"/>
      <c r="E414" s="6"/>
    </row>
    <row r="415" spans="4:5" ht="13">
      <c r="D415" s="6"/>
      <c r="E415" s="6"/>
    </row>
    <row r="416" spans="4:5" ht="13">
      <c r="D416" s="6"/>
      <c r="E416" s="6"/>
    </row>
    <row r="417" spans="4:5" ht="13">
      <c r="D417" s="6"/>
      <c r="E417" s="6"/>
    </row>
    <row r="418" spans="4:5" ht="13">
      <c r="D418" s="6"/>
      <c r="E418" s="6"/>
    </row>
    <row r="419" spans="4:5" ht="13">
      <c r="D419" s="6"/>
      <c r="E419" s="6"/>
    </row>
    <row r="420" spans="4:5" ht="13">
      <c r="D420" s="6"/>
      <c r="E420" s="6"/>
    </row>
    <row r="421" spans="4:5" ht="13">
      <c r="D421" s="6"/>
      <c r="E421" s="6"/>
    </row>
    <row r="422" spans="4:5" ht="13">
      <c r="D422" s="6"/>
      <c r="E422" s="6"/>
    </row>
    <row r="423" spans="4:5" ht="13">
      <c r="D423" s="6"/>
      <c r="E423" s="6"/>
    </row>
    <row r="424" spans="4:5" ht="13">
      <c r="D424" s="6"/>
      <c r="E424" s="6"/>
    </row>
    <row r="425" spans="4:5" ht="13">
      <c r="D425" s="6"/>
      <c r="E425" s="6"/>
    </row>
    <row r="426" spans="4:5" ht="13">
      <c r="D426" s="6"/>
      <c r="E426" s="6"/>
    </row>
    <row r="427" spans="4:5" ht="13">
      <c r="D427" s="6"/>
      <c r="E427" s="6"/>
    </row>
    <row r="428" spans="4:5" ht="13">
      <c r="D428" s="6"/>
      <c r="E428" s="6"/>
    </row>
    <row r="429" spans="4:5" ht="13">
      <c r="D429" s="6"/>
      <c r="E429" s="6"/>
    </row>
    <row r="430" spans="4:5" ht="13">
      <c r="D430" s="6"/>
      <c r="E430" s="6"/>
    </row>
    <row r="431" spans="4:5" ht="13">
      <c r="D431" s="6"/>
      <c r="E431" s="6"/>
    </row>
    <row r="432" spans="4:5" ht="13">
      <c r="D432" s="6"/>
      <c r="E432" s="6"/>
    </row>
    <row r="433" spans="4:5" ht="13">
      <c r="D433" s="6"/>
      <c r="E433" s="6"/>
    </row>
    <row r="434" spans="4:5" ht="13">
      <c r="D434" s="6"/>
      <c r="E434" s="6"/>
    </row>
    <row r="435" spans="4:5" ht="13">
      <c r="D435" s="6"/>
      <c r="E435" s="6"/>
    </row>
    <row r="436" spans="4:5" ht="13">
      <c r="D436" s="6"/>
      <c r="E436" s="6"/>
    </row>
    <row r="437" spans="4:5" ht="13">
      <c r="D437" s="6"/>
      <c r="E437" s="6"/>
    </row>
    <row r="438" spans="4:5" ht="13">
      <c r="D438" s="6"/>
      <c r="E438" s="6"/>
    </row>
    <row r="439" spans="4:5" ht="13">
      <c r="D439" s="6"/>
      <c r="E439" s="6"/>
    </row>
    <row r="440" spans="4:5" ht="13">
      <c r="D440" s="6"/>
      <c r="E440" s="6"/>
    </row>
    <row r="441" spans="4:5" ht="13">
      <c r="D441" s="6"/>
      <c r="E441" s="6"/>
    </row>
    <row r="442" spans="4:5" ht="13">
      <c r="D442" s="6"/>
      <c r="E442" s="6"/>
    </row>
    <row r="443" spans="4:5" ht="13">
      <c r="D443" s="6"/>
      <c r="E443" s="6"/>
    </row>
    <row r="444" spans="4:5" ht="13">
      <c r="D444" s="6"/>
      <c r="E444" s="6"/>
    </row>
    <row r="445" spans="4:5" ht="13">
      <c r="D445" s="6"/>
      <c r="E445" s="6"/>
    </row>
    <row r="446" spans="4:5" ht="13">
      <c r="D446" s="6"/>
      <c r="E446" s="6"/>
    </row>
    <row r="447" spans="4:5" ht="13">
      <c r="D447" s="6"/>
      <c r="E447" s="6"/>
    </row>
    <row r="448" spans="4:5" ht="13">
      <c r="D448" s="6"/>
      <c r="E448" s="6"/>
    </row>
    <row r="449" spans="4:5" ht="13">
      <c r="D449" s="6"/>
      <c r="E449" s="6"/>
    </row>
    <row r="450" spans="4:5" ht="13">
      <c r="D450" s="6"/>
      <c r="E450" s="6"/>
    </row>
    <row r="451" spans="4:5" ht="13">
      <c r="D451" s="6"/>
      <c r="E451" s="6"/>
    </row>
    <row r="452" spans="4:5" ht="13">
      <c r="D452" s="6"/>
      <c r="E452" s="6"/>
    </row>
    <row r="453" spans="4:5" ht="13">
      <c r="D453" s="6"/>
      <c r="E453" s="6"/>
    </row>
    <row r="454" spans="4:5" ht="13">
      <c r="D454" s="6"/>
      <c r="E454" s="6"/>
    </row>
    <row r="455" spans="4:5" ht="13">
      <c r="D455" s="6"/>
      <c r="E455" s="6"/>
    </row>
    <row r="456" spans="4:5" ht="13">
      <c r="D456" s="6"/>
      <c r="E456" s="6"/>
    </row>
    <row r="457" spans="4:5" ht="13">
      <c r="D457" s="6"/>
      <c r="E457" s="6"/>
    </row>
    <row r="458" spans="4:5" ht="13">
      <c r="D458" s="6"/>
      <c r="E458" s="6"/>
    </row>
    <row r="459" spans="4:5" ht="13">
      <c r="D459" s="6"/>
      <c r="E459" s="6"/>
    </row>
    <row r="460" spans="4:5" ht="13">
      <c r="D460" s="6"/>
      <c r="E460" s="6"/>
    </row>
    <row r="461" spans="4:5" ht="13">
      <c r="D461" s="6"/>
      <c r="E461" s="6"/>
    </row>
    <row r="462" spans="4:5" ht="13">
      <c r="D462" s="6"/>
      <c r="E462" s="6"/>
    </row>
    <row r="463" spans="4:5" ht="13">
      <c r="D463" s="6"/>
      <c r="E463" s="6"/>
    </row>
    <row r="464" spans="4:5" ht="13">
      <c r="D464" s="6"/>
      <c r="E464" s="6"/>
    </row>
    <row r="465" spans="4:5" ht="13">
      <c r="D465" s="6"/>
      <c r="E465" s="6"/>
    </row>
    <row r="466" spans="4:5" ht="13">
      <c r="D466" s="6"/>
      <c r="E466" s="6"/>
    </row>
    <row r="467" spans="4:5" ht="13">
      <c r="D467" s="6"/>
      <c r="E467" s="6"/>
    </row>
    <row r="468" spans="4:5" ht="13">
      <c r="D468" s="6"/>
      <c r="E468" s="6"/>
    </row>
    <row r="469" spans="4:5" ht="13">
      <c r="D469" s="6"/>
      <c r="E469" s="6"/>
    </row>
    <row r="470" spans="4:5" ht="13">
      <c r="D470" s="6"/>
      <c r="E470" s="6"/>
    </row>
    <row r="471" spans="4:5" ht="13">
      <c r="D471" s="6"/>
      <c r="E471" s="6"/>
    </row>
    <row r="472" spans="4:5" ht="13">
      <c r="D472" s="6"/>
      <c r="E472" s="6"/>
    </row>
    <row r="473" spans="4:5" ht="13">
      <c r="D473" s="6"/>
      <c r="E473" s="6"/>
    </row>
    <row r="474" spans="4:5" ht="13">
      <c r="D474" s="6"/>
      <c r="E474" s="6"/>
    </row>
    <row r="475" spans="4:5" ht="13">
      <c r="D475" s="6"/>
      <c r="E475" s="6"/>
    </row>
    <row r="476" spans="4:5" ht="13">
      <c r="D476" s="6"/>
      <c r="E476" s="6"/>
    </row>
    <row r="477" spans="4:5" ht="13">
      <c r="D477" s="6"/>
      <c r="E477" s="6"/>
    </row>
    <row r="478" spans="4:5" ht="13">
      <c r="D478" s="6"/>
      <c r="E478" s="6"/>
    </row>
    <row r="479" spans="4:5" ht="13">
      <c r="D479" s="6"/>
      <c r="E479" s="6"/>
    </row>
    <row r="480" spans="4:5" ht="13">
      <c r="D480" s="6"/>
      <c r="E480" s="6"/>
    </row>
    <row r="481" spans="4:5" ht="13">
      <c r="D481" s="6"/>
      <c r="E481" s="6"/>
    </row>
    <row r="482" spans="4:5" ht="13">
      <c r="D482" s="6"/>
      <c r="E482" s="6"/>
    </row>
    <row r="483" spans="4:5" ht="13">
      <c r="D483" s="6"/>
      <c r="E483" s="6"/>
    </row>
    <row r="484" spans="4:5" ht="13">
      <c r="D484" s="6"/>
      <c r="E484" s="6"/>
    </row>
    <row r="485" spans="4:5" ht="13">
      <c r="D485" s="6"/>
      <c r="E485" s="6"/>
    </row>
    <row r="486" spans="4:5" ht="13">
      <c r="D486" s="6"/>
      <c r="E486" s="6"/>
    </row>
    <row r="487" spans="4:5" ht="13">
      <c r="D487" s="6"/>
      <c r="E487" s="6"/>
    </row>
    <row r="488" spans="4:5" ht="13">
      <c r="D488" s="6"/>
      <c r="E488" s="6"/>
    </row>
    <row r="489" spans="4:5" ht="13">
      <c r="D489" s="6"/>
      <c r="E489" s="6"/>
    </row>
    <row r="490" spans="4:5" ht="13">
      <c r="D490" s="6"/>
      <c r="E490" s="6"/>
    </row>
    <row r="491" spans="4:5" ht="13">
      <c r="D491" s="6"/>
      <c r="E491" s="6"/>
    </row>
    <row r="492" spans="4:5" ht="13">
      <c r="D492" s="6"/>
      <c r="E492" s="6"/>
    </row>
    <row r="493" spans="4:5" ht="13">
      <c r="D493" s="6"/>
      <c r="E493" s="6"/>
    </row>
    <row r="494" spans="4:5" ht="13">
      <c r="D494" s="6"/>
      <c r="E494" s="6"/>
    </row>
    <row r="495" spans="4:5" ht="13">
      <c r="D495" s="6"/>
      <c r="E495" s="6"/>
    </row>
    <row r="496" spans="4:5" ht="13">
      <c r="D496" s="6"/>
      <c r="E496" s="6"/>
    </row>
    <row r="497" spans="4:5" ht="13">
      <c r="D497" s="6"/>
      <c r="E497" s="6"/>
    </row>
    <row r="498" spans="4:5" ht="13">
      <c r="D498" s="6"/>
      <c r="E498" s="6"/>
    </row>
    <row r="499" spans="4:5" ht="13">
      <c r="D499" s="6"/>
      <c r="E499" s="6"/>
    </row>
    <row r="500" spans="4:5" ht="13">
      <c r="D500" s="6"/>
      <c r="E500" s="6"/>
    </row>
    <row r="501" spans="4:5" ht="13">
      <c r="D501" s="6"/>
      <c r="E501" s="6"/>
    </row>
    <row r="502" spans="4:5" ht="13">
      <c r="D502" s="6"/>
      <c r="E502" s="6"/>
    </row>
    <row r="503" spans="4:5" ht="13">
      <c r="D503" s="6"/>
      <c r="E503" s="6"/>
    </row>
    <row r="504" spans="4:5" ht="13">
      <c r="D504" s="6"/>
      <c r="E504" s="6"/>
    </row>
    <row r="505" spans="4:5" ht="13">
      <c r="D505" s="6"/>
      <c r="E505" s="6"/>
    </row>
    <row r="506" spans="4:5" ht="13">
      <c r="D506" s="6"/>
      <c r="E506" s="6"/>
    </row>
    <row r="507" spans="4:5" ht="13">
      <c r="D507" s="6"/>
      <c r="E507" s="6"/>
    </row>
    <row r="508" spans="4:5" ht="13">
      <c r="D508" s="6"/>
      <c r="E508" s="6"/>
    </row>
    <row r="509" spans="4:5" ht="13">
      <c r="D509" s="6"/>
      <c r="E509" s="6"/>
    </row>
    <row r="510" spans="4:5" ht="13">
      <c r="D510" s="6"/>
      <c r="E510" s="6"/>
    </row>
    <row r="511" spans="4:5" ht="13">
      <c r="D511" s="6"/>
      <c r="E511" s="6"/>
    </row>
    <row r="512" spans="4:5" ht="13">
      <c r="D512" s="6"/>
      <c r="E512" s="6"/>
    </row>
    <row r="513" spans="4:5" ht="13">
      <c r="D513" s="6"/>
      <c r="E513" s="6"/>
    </row>
    <row r="514" spans="4:5" ht="13">
      <c r="D514" s="6"/>
      <c r="E514" s="6"/>
    </row>
    <row r="515" spans="4:5" ht="13">
      <c r="D515" s="6"/>
      <c r="E515" s="6"/>
    </row>
    <row r="516" spans="4:5" ht="13">
      <c r="D516" s="6"/>
      <c r="E516" s="6"/>
    </row>
    <row r="517" spans="4:5" ht="13">
      <c r="D517" s="6"/>
      <c r="E517" s="6"/>
    </row>
    <row r="518" spans="4:5" ht="13">
      <c r="D518" s="6"/>
      <c r="E518" s="6"/>
    </row>
    <row r="519" spans="4:5" ht="13">
      <c r="D519" s="6"/>
      <c r="E519" s="6"/>
    </row>
    <row r="520" spans="4:5" ht="13">
      <c r="D520" s="6"/>
      <c r="E520" s="6"/>
    </row>
    <row r="521" spans="4:5" ht="13">
      <c r="D521" s="6"/>
      <c r="E521" s="6"/>
    </row>
    <row r="522" spans="4:5" ht="13">
      <c r="D522" s="6"/>
      <c r="E522" s="6"/>
    </row>
    <row r="523" spans="4:5" ht="13">
      <c r="D523" s="6"/>
      <c r="E523" s="6"/>
    </row>
    <row r="524" spans="4:5" ht="13">
      <c r="D524" s="6"/>
      <c r="E524" s="6"/>
    </row>
    <row r="525" spans="4:5" ht="13">
      <c r="D525" s="6"/>
      <c r="E525" s="6"/>
    </row>
    <row r="526" spans="4:5" ht="13">
      <c r="D526" s="6"/>
      <c r="E526" s="6"/>
    </row>
    <row r="527" spans="4:5" ht="13">
      <c r="D527" s="6"/>
      <c r="E527" s="6"/>
    </row>
    <row r="528" spans="4:5" ht="13">
      <c r="D528" s="6"/>
      <c r="E528" s="6"/>
    </row>
    <row r="529" spans="4:5" ht="13">
      <c r="D529" s="6"/>
      <c r="E529" s="6"/>
    </row>
    <row r="530" spans="4:5" ht="13">
      <c r="D530" s="6"/>
      <c r="E530" s="6"/>
    </row>
    <row r="531" spans="4:5" ht="13">
      <c r="D531" s="6"/>
      <c r="E531" s="6"/>
    </row>
    <row r="532" spans="4:5" ht="13">
      <c r="D532" s="6"/>
      <c r="E532" s="6"/>
    </row>
    <row r="533" spans="4:5" ht="13">
      <c r="D533" s="6"/>
      <c r="E533" s="6"/>
    </row>
    <row r="534" spans="4:5" ht="13">
      <c r="D534" s="6"/>
      <c r="E534" s="6"/>
    </row>
    <row r="535" spans="4:5" ht="13">
      <c r="D535" s="6"/>
      <c r="E535" s="6"/>
    </row>
    <row r="536" spans="4:5" ht="13">
      <c r="D536" s="6"/>
      <c r="E536" s="6"/>
    </row>
    <row r="537" spans="4:5" ht="13">
      <c r="D537" s="6"/>
      <c r="E537" s="6"/>
    </row>
    <row r="538" spans="4:5" ht="13">
      <c r="D538" s="6"/>
      <c r="E538" s="6"/>
    </row>
    <row r="539" spans="4:5" ht="13">
      <c r="D539" s="6"/>
      <c r="E539" s="6"/>
    </row>
    <row r="540" spans="4:5" ht="13">
      <c r="D540" s="6"/>
      <c r="E540" s="6"/>
    </row>
    <row r="541" spans="4:5" ht="13">
      <c r="D541" s="6"/>
      <c r="E541" s="6"/>
    </row>
    <row r="542" spans="4:5" ht="13">
      <c r="D542" s="6"/>
      <c r="E542" s="6"/>
    </row>
    <row r="543" spans="4:5" ht="13">
      <c r="D543" s="6"/>
      <c r="E543" s="6"/>
    </row>
    <row r="544" spans="4:5" ht="13">
      <c r="D544" s="6"/>
      <c r="E544" s="6"/>
    </row>
    <row r="545" spans="4:5" ht="13">
      <c r="D545" s="6"/>
      <c r="E545" s="6"/>
    </row>
    <row r="546" spans="4:5" ht="13">
      <c r="D546" s="6"/>
      <c r="E546" s="6"/>
    </row>
    <row r="547" spans="4:5" ht="13">
      <c r="D547" s="6"/>
      <c r="E547" s="6"/>
    </row>
    <row r="548" spans="4:5" ht="13">
      <c r="D548" s="6"/>
      <c r="E548" s="6"/>
    </row>
    <row r="549" spans="4:5" ht="13">
      <c r="D549" s="6"/>
      <c r="E549" s="6"/>
    </row>
    <row r="550" spans="4:5" ht="13">
      <c r="D550" s="6"/>
      <c r="E550" s="6"/>
    </row>
    <row r="551" spans="4:5" ht="13">
      <c r="D551" s="6"/>
      <c r="E551" s="6"/>
    </row>
    <row r="552" spans="4:5" ht="13">
      <c r="D552" s="6"/>
      <c r="E552" s="6"/>
    </row>
    <row r="553" spans="4:5" ht="13">
      <c r="D553" s="6"/>
      <c r="E553" s="6"/>
    </row>
    <row r="554" spans="4:5" ht="13">
      <c r="D554" s="6"/>
      <c r="E554" s="6"/>
    </row>
    <row r="555" spans="4:5" ht="13">
      <c r="D555" s="6"/>
      <c r="E555" s="6"/>
    </row>
    <row r="556" spans="4:5" ht="13">
      <c r="D556" s="6"/>
      <c r="E556" s="6"/>
    </row>
    <row r="557" spans="4:5" ht="13">
      <c r="D557" s="6"/>
      <c r="E557" s="6"/>
    </row>
    <row r="558" spans="4:5" ht="13">
      <c r="D558" s="6"/>
      <c r="E558" s="6"/>
    </row>
    <row r="559" spans="4:5" ht="13">
      <c r="D559" s="6"/>
      <c r="E559" s="6"/>
    </row>
    <row r="560" spans="4:5" ht="13">
      <c r="D560" s="6"/>
      <c r="E560" s="6"/>
    </row>
    <row r="561" spans="4:5" ht="13">
      <c r="D561" s="6"/>
      <c r="E561" s="6"/>
    </row>
    <row r="562" spans="4:5" ht="13">
      <c r="D562" s="6"/>
      <c r="E562" s="6"/>
    </row>
    <row r="563" spans="4:5" ht="13">
      <c r="D563" s="6"/>
      <c r="E563" s="6"/>
    </row>
    <row r="564" spans="4:5" ht="13">
      <c r="D564" s="6"/>
      <c r="E564" s="6"/>
    </row>
    <row r="565" spans="4:5" ht="13">
      <c r="D565" s="6"/>
      <c r="E565" s="6"/>
    </row>
    <row r="566" spans="4:5" ht="13">
      <c r="D566" s="6"/>
      <c r="E566" s="6"/>
    </row>
    <row r="567" spans="4:5" ht="13">
      <c r="D567" s="6"/>
      <c r="E567" s="6"/>
    </row>
    <row r="568" spans="4:5" ht="13">
      <c r="D568" s="6"/>
      <c r="E568" s="6"/>
    </row>
    <row r="569" spans="4:5" ht="13">
      <c r="D569" s="6"/>
      <c r="E569" s="6"/>
    </row>
    <row r="570" spans="4:5" ht="13">
      <c r="D570" s="6"/>
      <c r="E570" s="6"/>
    </row>
    <row r="571" spans="4:5" ht="13">
      <c r="D571" s="6"/>
      <c r="E571" s="6"/>
    </row>
    <row r="572" spans="4:5" ht="13">
      <c r="D572" s="6"/>
      <c r="E572" s="6"/>
    </row>
    <row r="573" spans="4:5" ht="13">
      <c r="D573" s="6"/>
      <c r="E573" s="6"/>
    </row>
    <row r="574" spans="4:5" ht="13">
      <c r="D574" s="6"/>
      <c r="E574" s="6"/>
    </row>
    <row r="575" spans="4:5" ht="13">
      <c r="D575" s="6"/>
      <c r="E575" s="6"/>
    </row>
    <row r="576" spans="4:5" ht="13">
      <c r="D576" s="6"/>
      <c r="E576" s="6"/>
    </row>
    <row r="577" spans="4:5" ht="13">
      <c r="D577" s="6"/>
      <c r="E577" s="6"/>
    </row>
    <row r="578" spans="4:5" ht="13">
      <c r="D578" s="6"/>
      <c r="E578" s="6"/>
    </row>
    <row r="579" spans="4:5" ht="13">
      <c r="D579" s="6"/>
      <c r="E579" s="6"/>
    </row>
    <row r="580" spans="4:5" ht="13">
      <c r="D580" s="6"/>
      <c r="E580" s="6"/>
    </row>
    <row r="581" spans="4:5" ht="13">
      <c r="D581" s="6"/>
      <c r="E581" s="6"/>
    </row>
    <row r="582" spans="4:5" ht="13">
      <c r="D582" s="6"/>
      <c r="E582" s="6"/>
    </row>
    <row r="583" spans="4:5" ht="13">
      <c r="D583" s="6"/>
      <c r="E583" s="6"/>
    </row>
    <row r="584" spans="4:5" ht="13">
      <c r="D584" s="6"/>
      <c r="E584" s="6"/>
    </row>
    <row r="585" spans="4:5" ht="13">
      <c r="D585" s="6"/>
      <c r="E585" s="6"/>
    </row>
    <row r="586" spans="4:5" ht="13">
      <c r="D586" s="6"/>
      <c r="E586" s="6"/>
    </row>
    <row r="587" spans="4:5" ht="13">
      <c r="D587" s="6"/>
      <c r="E587" s="6"/>
    </row>
    <row r="588" spans="4:5" ht="13">
      <c r="D588" s="6"/>
      <c r="E588" s="6"/>
    </row>
    <row r="589" spans="4:5" ht="13">
      <c r="D589" s="6"/>
      <c r="E589" s="6"/>
    </row>
    <row r="590" spans="4:5" ht="13">
      <c r="D590" s="6"/>
      <c r="E590" s="6"/>
    </row>
    <row r="591" spans="4:5" ht="13">
      <c r="D591" s="6"/>
      <c r="E591" s="6"/>
    </row>
    <row r="592" spans="4:5" ht="13">
      <c r="D592" s="6"/>
      <c r="E592" s="6"/>
    </row>
    <row r="593" spans="4:5" ht="13">
      <c r="D593" s="6"/>
      <c r="E593" s="6"/>
    </row>
    <row r="594" spans="4:5" ht="13">
      <c r="D594" s="6"/>
      <c r="E594" s="6"/>
    </row>
    <row r="595" spans="4:5" ht="13">
      <c r="D595" s="6"/>
      <c r="E595" s="6"/>
    </row>
    <row r="596" spans="4:5" ht="13">
      <c r="D596" s="6"/>
      <c r="E596" s="6"/>
    </row>
    <row r="597" spans="4:5" ht="13">
      <c r="D597" s="6"/>
      <c r="E597" s="6"/>
    </row>
    <row r="598" spans="4:5" ht="13">
      <c r="D598" s="6"/>
      <c r="E598" s="6"/>
    </row>
    <row r="599" spans="4:5" ht="13">
      <c r="D599" s="6"/>
      <c r="E599" s="6"/>
    </row>
    <row r="600" spans="4:5" ht="13">
      <c r="D600" s="6"/>
      <c r="E600" s="6"/>
    </row>
    <row r="601" spans="4:5" ht="13">
      <c r="D601" s="6"/>
      <c r="E601" s="6"/>
    </row>
    <row r="602" spans="4:5" ht="13">
      <c r="D602" s="6"/>
      <c r="E602" s="6"/>
    </row>
    <row r="603" spans="4:5" ht="13">
      <c r="D603" s="6"/>
      <c r="E603" s="6"/>
    </row>
    <row r="604" spans="4:5" ht="13">
      <c r="D604" s="6"/>
      <c r="E604" s="6"/>
    </row>
    <row r="605" spans="4:5" ht="13">
      <c r="D605" s="6"/>
      <c r="E605" s="6"/>
    </row>
    <row r="606" spans="4:5" ht="13">
      <c r="D606" s="6"/>
      <c r="E606" s="6"/>
    </row>
    <row r="607" spans="4:5" ht="13">
      <c r="D607" s="6"/>
      <c r="E607" s="6"/>
    </row>
    <row r="608" spans="4:5" ht="13">
      <c r="D608" s="6"/>
      <c r="E608" s="6"/>
    </row>
    <row r="609" spans="4:5" ht="13">
      <c r="D609" s="6"/>
      <c r="E609" s="6"/>
    </row>
    <row r="610" spans="4:5" ht="13">
      <c r="D610" s="6"/>
      <c r="E610" s="6"/>
    </row>
    <row r="611" spans="4:5" ht="13">
      <c r="D611" s="6"/>
      <c r="E611" s="6"/>
    </row>
    <row r="612" spans="4:5" ht="13">
      <c r="D612" s="6"/>
      <c r="E612" s="6"/>
    </row>
    <row r="613" spans="4:5" ht="13">
      <c r="D613" s="6"/>
      <c r="E613" s="6"/>
    </row>
    <row r="614" spans="4:5" ht="13">
      <c r="D614" s="6"/>
      <c r="E614" s="6"/>
    </row>
    <row r="615" spans="4:5" ht="13">
      <c r="D615" s="6"/>
      <c r="E615" s="6"/>
    </row>
    <row r="616" spans="4:5" ht="13">
      <c r="D616" s="6"/>
      <c r="E616" s="6"/>
    </row>
    <row r="617" spans="4:5" ht="13">
      <c r="D617" s="6"/>
      <c r="E617" s="6"/>
    </row>
    <row r="618" spans="4:5" ht="13">
      <c r="D618" s="6"/>
      <c r="E618" s="6"/>
    </row>
    <row r="619" spans="4:5" ht="13">
      <c r="D619" s="6"/>
      <c r="E619" s="6"/>
    </row>
    <row r="620" spans="4:5" ht="13">
      <c r="D620" s="6"/>
      <c r="E620" s="6"/>
    </row>
    <row r="621" spans="4:5" ht="13">
      <c r="D621" s="6"/>
      <c r="E621" s="6"/>
    </row>
    <row r="622" spans="4:5" ht="13">
      <c r="D622" s="6"/>
      <c r="E622" s="6"/>
    </row>
    <row r="623" spans="4:5" ht="13">
      <c r="D623" s="6"/>
      <c r="E623" s="6"/>
    </row>
    <row r="624" spans="4:5" ht="13">
      <c r="D624" s="6"/>
      <c r="E624" s="6"/>
    </row>
    <row r="625" spans="4:5" ht="13">
      <c r="D625" s="6"/>
      <c r="E625" s="6"/>
    </row>
    <row r="626" spans="4:5" ht="13">
      <c r="D626" s="6"/>
      <c r="E626" s="6"/>
    </row>
    <row r="627" spans="4:5" ht="13">
      <c r="D627" s="6"/>
      <c r="E627" s="6"/>
    </row>
    <row r="628" spans="4:5" ht="13">
      <c r="D628" s="6"/>
      <c r="E628" s="6"/>
    </row>
    <row r="629" spans="4:5" ht="13">
      <c r="D629" s="6"/>
      <c r="E629" s="6"/>
    </row>
    <row r="630" spans="4:5" ht="13">
      <c r="D630" s="6"/>
      <c r="E630" s="6"/>
    </row>
    <row r="631" spans="4:5" ht="13">
      <c r="D631" s="6"/>
      <c r="E631" s="6"/>
    </row>
    <row r="632" spans="4:5" ht="13">
      <c r="D632" s="6"/>
      <c r="E632" s="6"/>
    </row>
    <row r="633" spans="4:5" ht="13">
      <c r="D633" s="6"/>
      <c r="E633" s="6"/>
    </row>
    <row r="634" spans="4:5" ht="13">
      <c r="D634" s="6"/>
      <c r="E634" s="6"/>
    </row>
    <row r="635" spans="4:5" ht="13">
      <c r="D635" s="6"/>
      <c r="E635" s="6"/>
    </row>
    <row r="636" spans="4:5" ht="13">
      <c r="D636" s="6"/>
      <c r="E636" s="6"/>
    </row>
    <row r="637" spans="4:5" ht="13">
      <c r="D637" s="6"/>
      <c r="E637" s="6"/>
    </row>
    <row r="638" spans="4:5" ht="13">
      <c r="D638" s="6"/>
      <c r="E638" s="6"/>
    </row>
    <row r="639" spans="4:5" ht="13">
      <c r="D639" s="6"/>
      <c r="E639" s="6"/>
    </row>
    <row r="640" spans="4:5" ht="13">
      <c r="D640" s="6"/>
      <c r="E640" s="6"/>
    </row>
    <row r="641" spans="4:5" ht="13">
      <c r="D641" s="6"/>
      <c r="E641" s="6"/>
    </row>
    <row r="642" spans="4:5" ht="13">
      <c r="D642" s="6"/>
      <c r="E642" s="6"/>
    </row>
    <row r="643" spans="4:5" ht="13">
      <c r="D643" s="6"/>
      <c r="E643" s="6"/>
    </row>
    <row r="644" spans="4:5" ht="13">
      <c r="D644" s="6"/>
      <c r="E644" s="6"/>
    </row>
    <row r="645" spans="4:5" ht="13">
      <c r="D645" s="6"/>
      <c r="E645" s="6"/>
    </row>
    <row r="646" spans="4:5" ht="13">
      <c r="D646" s="6"/>
      <c r="E646" s="6"/>
    </row>
    <row r="647" spans="4:5" ht="13">
      <c r="D647" s="6"/>
      <c r="E647" s="6"/>
    </row>
    <row r="648" spans="4:5" ht="13">
      <c r="D648" s="6"/>
      <c r="E648" s="6"/>
    </row>
    <row r="649" spans="4:5" ht="13">
      <c r="D649" s="6"/>
      <c r="E649" s="6"/>
    </row>
    <row r="650" spans="4:5" ht="13">
      <c r="D650" s="6"/>
      <c r="E650" s="6"/>
    </row>
    <row r="651" spans="4:5" ht="13">
      <c r="D651" s="6"/>
      <c r="E651" s="6"/>
    </row>
    <row r="652" spans="4:5" ht="13">
      <c r="D652" s="6"/>
      <c r="E652" s="6"/>
    </row>
    <row r="653" spans="4:5" ht="13">
      <c r="D653" s="6"/>
      <c r="E653" s="6"/>
    </row>
    <row r="654" spans="4:5" ht="13">
      <c r="D654" s="6"/>
      <c r="E654" s="6"/>
    </row>
    <row r="655" spans="4:5" ht="13">
      <c r="D655" s="6"/>
      <c r="E655" s="6"/>
    </row>
    <row r="656" spans="4:5" ht="13">
      <c r="D656" s="6"/>
      <c r="E656" s="6"/>
    </row>
    <row r="657" spans="4:5" ht="13">
      <c r="D657" s="6"/>
      <c r="E657" s="6"/>
    </row>
    <row r="658" spans="4:5" ht="13">
      <c r="D658" s="6"/>
      <c r="E658" s="6"/>
    </row>
    <row r="659" spans="4:5" ht="13">
      <c r="D659" s="6"/>
      <c r="E659" s="6"/>
    </row>
    <row r="660" spans="4:5" ht="13">
      <c r="D660" s="6"/>
      <c r="E660" s="6"/>
    </row>
    <row r="661" spans="4:5" ht="13">
      <c r="D661" s="6"/>
      <c r="E661" s="6"/>
    </row>
    <row r="662" spans="4:5" ht="13">
      <c r="D662" s="6"/>
      <c r="E662" s="6"/>
    </row>
    <row r="663" spans="4:5" ht="13">
      <c r="D663" s="6"/>
      <c r="E663" s="6"/>
    </row>
    <row r="664" spans="4:5" ht="13">
      <c r="D664" s="6"/>
      <c r="E664" s="6"/>
    </row>
    <row r="665" spans="4:5" ht="13">
      <c r="D665" s="6"/>
      <c r="E665" s="6"/>
    </row>
    <row r="666" spans="4:5" ht="13">
      <c r="D666" s="6"/>
      <c r="E666" s="6"/>
    </row>
    <row r="667" spans="4:5" ht="13">
      <c r="D667" s="6"/>
      <c r="E667" s="6"/>
    </row>
    <row r="668" spans="4:5" ht="13">
      <c r="D668" s="6"/>
      <c r="E668" s="6"/>
    </row>
    <row r="669" spans="4:5" ht="13">
      <c r="D669" s="6"/>
      <c r="E669" s="6"/>
    </row>
    <row r="670" spans="4:5" ht="13">
      <c r="D670" s="6"/>
      <c r="E670" s="6"/>
    </row>
    <row r="671" spans="4:5" ht="13">
      <c r="D671" s="6"/>
      <c r="E671" s="6"/>
    </row>
    <row r="672" spans="4:5" ht="13">
      <c r="D672" s="6"/>
      <c r="E672" s="6"/>
    </row>
    <row r="673" spans="4:5" ht="13">
      <c r="D673" s="6"/>
      <c r="E673" s="6"/>
    </row>
    <row r="674" spans="4:5" ht="13">
      <c r="D674" s="6"/>
      <c r="E674" s="6"/>
    </row>
    <row r="675" spans="4:5" ht="13">
      <c r="D675" s="6"/>
      <c r="E675" s="6"/>
    </row>
    <row r="676" spans="4:5" ht="13">
      <c r="D676" s="6"/>
      <c r="E676" s="6"/>
    </row>
    <row r="677" spans="4:5" ht="13">
      <c r="D677" s="6"/>
      <c r="E677" s="6"/>
    </row>
    <row r="678" spans="4:5" ht="13">
      <c r="D678" s="6"/>
      <c r="E678" s="6"/>
    </row>
    <row r="679" spans="4:5" ht="13">
      <c r="D679" s="6"/>
      <c r="E679" s="6"/>
    </row>
    <row r="680" spans="4:5" ht="13">
      <c r="D680" s="6"/>
      <c r="E680" s="6"/>
    </row>
    <row r="681" spans="4:5" ht="13">
      <c r="D681" s="6"/>
      <c r="E681" s="6"/>
    </row>
    <row r="682" spans="4:5" ht="13">
      <c r="D682" s="6"/>
      <c r="E682" s="6"/>
    </row>
    <row r="683" spans="4:5" ht="13">
      <c r="D683" s="6"/>
      <c r="E683" s="6"/>
    </row>
    <row r="684" spans="4:5" ht="13">
      <c r="D684" s="6"/>
      <c r="E684" s="6"/>
    </row>
    <row r="685" spans="4:5" ht="13">
      <c r="D685" s="6"/>
      <c r="E685" s="6"/>
    </row>
    <row r="686" spans="4:5" ht="13">
      <c r="D686" s="6"/>
      <c r="E686" s="6"/>
    </row>
    <row r="687" spans="4:5" ht="13">
      <c r="D687" s="6"/>
      <c r="E687" s="6"/>
    </row>
    <row r="688" spans="4:5" ht="13">
      <c r="D688" s="6"/>
      <c r="E688" s="6"/>
    </row>
    <row r="689" spans="4:5" ht="13">
      <c r="D689" s="6"/>
      <c r="E689" s="6"/>
    </row>
    <row r="690" spans="4:5" ht="13">
      <c r="D690" s="6"/>
      <c r="E690" s="6"/>
    </row>
    <row r="691" spans="4:5" ht="13">
      <c r="D691" s="6"/>
      <c r="E691" s="6"/>
    </row>
    <row r="692" spans="4:5" ht="13">
      <c r="D692" s="6"/>
      <c r="E692" s="6"/>
    </row>
    <row r="693" spans="4:5" ht="13">
      <c r="D693" s="6"/>
      <c r="E693" s="6"/>
    </row>
    <row r="694" spans="4:5" ht="13">
      <c r="D694" s="6"/>
      <c r="E694" s="6"/>
    </row>
    <row r="695" spans="4:5" ht="13">
      <c r="D695" s="6"/>
      <c r="E695" s="6"/>
    </row>
    <row r="696" spans="4:5" ht="13">
      <c r="D696" s="6"/>
      <c r="E696" s="6"/>
    </row>
    <row r="697" spans="4:5" ht="13">
      <c r="D697" s="6"/>
      <c r="E697" s="6"/>
    </row>
    <row r="698" spans="4:5" ht="13">
      <c r="D698" s="6"/>
      <c r="E698" s="6"/>
    </row>
    <row r="699" spans="4:5" ht="13">
      <c r="D699" s="6"/>
      <c r="E699" s="6"/>
    </row>
    <row r="700" spans="4:5" ht="13">
      <c r="D700" s="6"/>
      <c r="E700" s="6"/>
    </row>
    <row r="701" spans="4:5" ht="13">
      <c r="D701" s="6"/>
      <c r="E701" s="6"/>
    </row>
    <row r="702" spans="4:5" ht="13">
      <c r="D702" s="6"/>
      <c r="E702" s="6"/>
    </row>
    <row r="703" spans="4:5" ht="13">
      <c r="D703" s="6"/>
      <c r="E703" s="6"/>
    </row>
    <row r="704" spans="4:5" ht="13">
      <c r="D704" s="6"/>
      <c r="E704" s="6"/>
    </row>
    <row r="705" spans="4:5" ht="13">
      <c r="D705" s="6"/>
      <c r="E705" s="6"/>
    </row>
    <row r="706" spans="4:5" ht="13">
      <c r="D706" s="6"/>
      <c r="E706" s="6"/>
    </row>
    <row r="707" spans="4:5" ht="13">
      <c r="D707" s="6"/>
      <c r="E707" s="6"/>
    </row>
    <row r="708" spans="4:5" ht="13">
      <c r="D708" s="6"/>
      <c r="E708" s="6"/>
    </row>
    <row r="709" spans="4:5" ht="13">
      <c r="D709" s="6"/>
      <c r="E709" s="6"/>
    </row>
    <row r="710" spans="4:5" ht="13">
      <c r="D710" s="6"/>
      <c r="E710" s="6"/>
    </row>
    <row r="711" spans="4:5" ht="13">
      <c r="D711" s="6"/>
      <c r="E711" s="6"/>
    </row>
    <row r="712" spans="4:5" ht="13">
      <c r="D712" s="6"/>
      <c r="E712" s="6"/>
    </row>
    <row r="713" spans="4:5" ht="13">
      <c r="D713" s="6"/>
      <c r="E713" s="6"/>
    </row>
    <row r="714" spans="4:5" ht="13">
      <c r="D714" s="6"/>
      <c r="E714" s="6"/>
    </row>
    <row r="715" spans="4:5" ht="13">
      <c r="D715" s="6"/>
      <c r="E715" s="6"/>
    </row>
    <row r="716" spans="4:5" ht="13">
      <c r="D716" s="6"/>
      <c r="E716" s="6"/>
    </row>
    <row r="717" spans="4:5" ht="13">
      <c r="D717" s="6"/>
      <c r="E717" s="6"/>
    </row>
    <row r="718" spans="4:5" ht="13">
      <c r="D718" s="6"/>
      <c r="E718" s="6"/>
    </row>
    <row r="719" spans="4:5" ht="13">
      <c r="D719" s="6"/>
      <c r="E719" s="6"/>
    </row>
    <row r="720" spans="4:5" ht="13">
      <c r="D720" s="6"/>
      <c r="E720" s="6"/>
    </row>
    <row r="721" spans="4:5" ht="13">
      <c r="D721" s="6"/>
      <c r="E721" s="6"/>
    </row>
    <row r="722" spans="4:5" ht="13">
      <c r="D722" s="6"/>
      <c r="E722" s="6"/>
    </row>
    <row r="723" spans="4:5" ht="13">
      <c r="D723" s="6"/>
      <c r="E723" s="6"/>
    </row>
    <row r="724" spans="4:5" ht="13">
      <c r="D724" s="6"/>
      <c r="E724" s="6"/>
    </row>
    <row r="725" spans="4:5" ht="13">
      <c r="D725" s="6"/>
      <c r="E725" s="6"/>
    </row>
    <row r="726" spans="4:5" ht="13">
      <c r="D726" s="6"/>
      <c r="E726" s="6"/>
    </row>
    <row r="727" spans="4:5" ht="13">
      <c r="D727" s="6"/>
      <c r="E727" s="6"/>
    </row>
    <row r="728" spans="4:5" ht="13">
      <c r="D728" s="6"/>
      <c r="E728" s="6"/>
    </row>
    <row r="729" spans="4:5" ht="13">
      <c r="D729" s="6"/>
      <c r="E729" s="6"/>
    </row>
    <row r="730" spans="4:5" ht="13">
      <c r="D730" s="6"/>
      <c r="E730" s="6"/>
    </row>
    <row r="731" spans="4:5" ht="13">
      <c r="D731" s="6"/>
      <c r="E731" s="6"/>
    </row>
    <row r="732" spans="4:5" ht="13">
      <c r="D732" s="6"/>
      <c r="E732" s="6"/>
    </row>
    <row r="733" spans="4:5" ht="13">
      <c r="D733" s="6"/>
      <c r="E733" s="6"/>
    </row>
    <row r="734" spans="4:5" ht="13">
      <c r="D734" s="6"/>
      <c r="E734" s="6"/>
    </row>
    <row r="735" spans="4:5" ht="13">
      <c r="D735" s="6"/>
      <c r="E735" s="6"/>
    </row>
    <row r="736" spans="4:5" ht="13">
      <c r="D736" s="6"/>
      <c r="E736" s="6"/>
    </row>
    <row r="737" spans="4:5" ht="13">
      <c r="D737" s="6"/>
      <c r="E737" s="6"/>
    </row>
    <row r="738" spans="4:5" ht="13">
      <c r="D738" s="6"/>
      <c r="E738" s="6"/>
    </row>
    <row r="739" spans="4:5" ht="13">
      <c r="D739" s="6"/>
      <c r="E739" s="6"/>
    </row>
    <row r="740" spans="4:5" ht="13">
      <c r="D740" s="6"/>
      <c r="E740" s="6"/>
    </row>
    <row r="741" spans="4:5" ht="13">
      <c r="D741" s="6"/>
      <c r="E741" s="6"/>
    </row>
    <row r="742" spans="4:5" ht="13">
      <c r="D742" s="6"/>
      <c r="E742" s="6"/>
    </row>
    <row r="743" spans="4:5" ht="13">
      <c r="D743" s="6"/>
      <c r="E743" s="6"/>
    </row>
    <row r="744" spans="4:5" ht="13">
      <c r="D744" s="6"/>
      <c r="E744" s="6"/>
    </row>
    <row r="745" spans="4:5" ht="13">
      <c r="D745" s="6"/>
      <c r="E745" s="6"/>
    </row>
    <row r="746" spans="4:5" ht="13">
      <c r="D746" s="6"/>
      <c r="E746" s="6"/>
    </row>
    <row r="747" spans="4:5" ht="13">
      <c r="D747" s="6"/>
      <c r="E747" s="6"/>
    </row>
    <row r="748" spans="4:5" ht="13">
      <c r="D748" s="6"/>
      <c r="E748" s="6"/>
    </row>
    <row r="749" spans="4:5" ht="13">
      <c r="D749" s="6"/>
      <c r="E749" s="6"/>
    </row>
    <row r="750" spans="4:5" ht="13">
      <c r="D750" s="6"/>
      <c r="E750" s="6"/>
    </row>
    <row r="751" spans="4:5" ht="13">
      <c r="D751" s="6"/>
      <c r="E751" s="6"/>
    </row>
    <row r="752" spans="4:5" ht="13">
      <c r="D752" s="6"/>
      <c r="E752" s="6"/>
    </row>
    <row r="753" spans="4:5" ht="13">
      <c r="D753" s="6"/>
      <c r="E753" s="6"/>
    </row>
    <row r="754" spans="4:5" ht="13">
      <c r="D754" s="6"/>
      <c r="E754" s="6"/>
    </row>
    <row r="755" spans="4:5" ht="13">
      <c r="D755" s="6"/>
      <c r="E755" s="6"/>
    </row>
    <row r="756" spans="4:5" ht="13">
      <c r="D756" s="6"/>
      <c r="E756" s="6"/>
    </row>
    <row r="757" spans="4:5" ht="13">
      <c r="D757" s="6"/>
      <c r="E757" s="6"/>
    </row>
    <row r="758" spans="4:5" ht="13">
      <c r="D758" s="6"/>
      <c r="E758" s="6"/>
    </row>
    <row r="759" spans="4:5" ht="13">
      <c r="D759" s="6"/>
      <c r="E759" s="6"/>
    </row>
    <row r="760" spans="4:5" ht="13">
      <c r="D760" s="6"/>
      <c r="E760" s="6"/>
    </row>
    <row r="761" spans="4:5" ht="13">
      <c r="D761" s="6"/>
      <c r="E761" s="6"/>
    </row>
    <row r="762" spans="4:5" ht="13">
      <c r="D762" s="6"/>
      <c r="E762" s="6"/>
    </row>
    <row r="763" spans="4:5" ht="13">
      <c r="D763" s="6"/>
      <c r="E763" s="6"/>
    </row>
    <row r="764" spans="4:5" ht="13">
      <c r="D764" s="6"/>
      <c r="E764" s="6"/>
    </row>
    <row r="765" spans="4:5" ht="13">
      <c r="D765" s="6"/>
      <c r="E765" s="6"/>
    </row>
    <row r="766" spans="4:5" ht="13">
      <c r="D766" s="6"/>
      <c r="E766" s="6"/>
    </row>
    <row r="767" spans="4:5" ht="13">
      <c r="D767" s="6"/>
      <c r="E767" s="6"/>
    </row>
    <row r="768" spans="4:5" ht="13">
      <c r="D768" s="6"/>
      <c r="E768" s="6"/>
    </row>
    <row r="769" spans="4:5" ht="13">
      <c r="D769" s="6"/>
      <c r="E769" s="6"/>
    </row>
    <row r="770" spans="4:5" ht="13">
      <c r="D770" s="6"/>
      <c r="E770" s="6"/>
    </row>
    <row r="771" spans="4:5" ht="13">
      <c r="D771" s="6"/>
      <c r="E771" s="6"/>
    </row>
    <row r="772" spans="4:5" ht="13">
      <c r="D772" s="6"/>
      <c r="E772" s="6"/>
    </row>
    <row r="773" spans="4:5" ht="13">
      <c r="D773" s="6"/>
      <c r="E773" s="6"/>
    </row>
    <row r="774" spans="4:5" ht="13">
      <c r="D774" s="6"/>
      <c r="E774" s="6"/>
    </row>
    <row r="775" spans="4:5" ht="13">
      <c r="D775" s="6"/>
      <c r="E775" s="6"/>
    </row>
    <row r="776" spans="4:5" ht="13">
      <c r="D776" s="6"/>
      <c r="E776" s="6"/>
    </row>
    <row r="777" spans="4:5" ht="13">
      <c r="D777" s="6"/>
      <c r="E777" s="6"/>
    </row>
    <row r="778" spans="4:5" ht="13">
      <c r="D778" s="6"/>
      <c r="E778" s="6"/>
    </row>
    <row r="779" spans="4:5" ht="13">
      <c r="D779" s="6"/>
      <c r="E779" s="6"/>
    </row>
    <row r="780" spans="4:5" ht="13">
      <c r="D780" s="6"/>
      <c r="E780" s="6"/>
    </row>
    <row r="781" spans="4:5" ht="13">
      <c r="D781" s="6"/>
      <c r="E781" s="6"/>
    </row>
    <row r="782" spans="4:5" ht="13">
      <c r="D782" s="6"/>
      <c r="E782" s="6"/>
    </row>
    <row r="783" spans="4:5" ht="13">
      <c r="D783" s="6"/>
      <c r="E783" s="6"/>
    </row>
    <row r="784" spans="4:5" ht="13">
      <c r="D784" s="6"/>
      <c r="E784" s="6"/>
    </row>
    <row r="785" spans="4:5" ht="13">
      <c r="D785" s="6"/>
      <c r="E785" s="6"/>
    </row>
    <row r="786" spans="4:5" ht="13">
      <c r="D786" s="6"/>
      <c r="E786" s="6"/>
    </row>
    <row r="787" spans="4:5" ht="13">
      <c r="D787" s="6"/>
      <c r="E787" s="6"/>
    </row>
    <row r="788" spans="4:5" ht="13">
      <c r="D788" s="6"/>
      <c r="E788" s="6"/>
    </row>
    <row r="789" spans="4:5" ht="13">
      <c r="D789" s="6"/>
      <c r="E789" s="6"/>
    </row>
    <row r="790" spans="4:5" ht="13">
      <c r="D790" s="6"/>
      <c r="E790" s="6"/>
    </row>
    <row r="791" spans="4:5" ht="13">
      <c r="D791" s="6"/>
      <c r="E791" s="6"/>
    </row>
    <row r="792" spans="4:5" ht="13">
      <c r="D792" s="6"/>
      <c r="E792" s="6"/>
    </row>
    <row r="793" spans="4:5" ht="13">
      <c r="D793" s="6"/>
      <c r="E793" s="6"/>
    </row>
    <row r="794" spans="4:5" ht="13">
      <c r="D794" s="6"/>
      <c r="E794" s="6"/>
    </row>
    <row r="795" spans="4:5" ht="13">
      <c r="D795" s="6"/>
      <c r="E795" s="6"/>
    </row>
    <row r="796" spans="4:5" ht="13">
      <c r="D796" s="6"/>
      <c r="E796" s="6"/>
    </row>
    <row r="797" spans="4:5" ht="13">
      <c r="D797" s="6"/>
      <c r="E797" s="6"/>
    </row>
    <row r="798" spans="4:5" ht="13">
      <c r="D798" s="6"/>
      <c r="E798" s="6"/>
    </row>
    <row r="799" spans="4:5" ht="13">
      <c r="D799" s="6"/>
      <c r="E799" s="6"/>
    </row>
    <row r="800" spans="4:5" ht="13">
      <c r="D800" s="6"/>
      <c r="E800" s="6"/>
    </row>
    <row r="801" spans="4:5" ht="13">
      <c r="D801" s="6"/>
      <c r="E801" s="6"/>
    </row>
    <row r="802" spans="4:5" ht="13">
      <c r="D802" s="6"/>
      <c r="E802" s="6"/>
    </row>
    <row r="803" spans="4:5" ht="13">
      <c r="D803" s="6"/>
      <c r="E803" s="6"/>
    </row>
    <row r="804" spans="4:5" ht="13">
      <c r="D804" s="6"/>
      <c r="E804" s="6"/>
    </row>
    <row r="805" spans="4:5" ht="13">
      <c r="D805" s="6"/>
      <c r="E805" s="6"/>
    </row>
    <row r="806" spans="4:5" ht="13">
      <c r="D806" s="6"/>
      <c r="E806" s="6"/>
    </row>
    <row r="807" spans="4:5" ht="13">
      <c r="D807" s="6"/>
      <c r="E807" s="6"/>
    </row>
    <row r="808" spans="4:5" ht="13">
      <c r="D808" s="6"/>
      <c r="E808" s="6"/>
    </row>
    <row r="809" spans="4:5" ht="13">
      <c r="D809" s="6"/>
      <c r="E809" s="6"/>
    </row>
    <row r="810" spans="4:5" ht="13">
      <c r="D810" s="6"/>
      <c r="E810" s="6"/>
    </row>
    <row r="811" spans="4:5" ht="13">
      <c r="D811" s="6"/>
      <c r="E811" s="6"/>
    </row>
    <row r="812" spans="4:5" ht="13">
      <c r="D812" s="6"/>
      <c r="E812" s="6"/>
    </row>
    <row r="813" spans="4:5" ht="13">
      <c r="D813" s="6"/>
      <c r="E813" s="6"/>
    </row>
    <row r="814" spans="4:5" ht="13">
      <c r="D814" s="6"/>
      <c r="E814" s="6"/>
    </row>
    <row r="815" spans="4:5" ht="13">
      <c r="D815" s="6"/>
      <c r="E815" s="6"/>
    </row>
    <row r="816" spans="4:5" ht="13">
      <c r="D816" s="6"/>
      <c r="E816" s="6"/>
    </row>
    <row r="817" spans="4:5" ht="13">
      <c r="D817" s="6"/>
      <c r="E817" s="6"/>
    </row>
    <row r="818" spans="4:5" ht="13">
      <c r="D818" s="6"/>
      <c r="E818" s="6"/>
    </row>
    <row r="819" spans="4:5" ht="13">
      <c r="D819" s="6"/>
      <c r="E819" s="6"/>
    </row>
    <row r="820" spans="4:5" ht="13">
      <c r="D820" s="6"/>
      <c r="E820" s="6"/>
    </row>
    <row r="821" spans="4:5" ht="13">
      <c r="D821" s="6"/>
      <c r="E821" s="6"/>
    </row>
    <row r="822" spans="4:5" ht="13">
      <c r="D822" s="6"/>
      <c r="E822" s="6"/>
    </row>
    <row r="823" spans="4:5" ht="13">
      <c r="D823" s="6"/>
      <c r="E823" s="6"/>
    </row>
    <row r="824" spans="4:5" ht="13">
      <c r="D824" s="6"/>
      <c r="E824" s="6"/>
    </row>
    <row r="825" spans="4:5" ht="13">
      <c r="D825" s="6"/>
      <c r="E825" s="6"/>
    </row>
    <row r="826" spans="4:5" ht="13">
      <c r="D826" s="6"/>
      <c r="E826" s="6"/>
    </row>
    <row r="827" spans="4:5" ht="13">
      <c r="D827" s="6"/>
      <c r="E827" s="6"/>
    </row>
    <row r="828" spans="4:5" ht="13">
      <c r="D828" s="6"/>
      <c r="E828" s="6"/>
    </row>
    <row r="829" spans="4:5" ht="13">
      <c r="D829" s="6"/>
      <c r="E829" s="6"/>
    </row>
    <row r="830" spans="4:5" ht="13">
      <c r="D830" s="6"/>
      <c r="E830" s="6"/>
    </row>
    <row r="831" spans="4:5" ht="13">
      <c r="D831" s="6"/>
      <c r="E831" s="6"/>
    </row>
    <row r="832" spans="4:5" ht="13">
      <c r="D832" s="6"/>
      <c r="E832" s="6"/>
    </row>
    <row r="833" spans="4:5" ht="13">
      <c r="D833" s="6"/>
      <c r="E833" s="6"/>
    </row>
    <row r="834" spans="4:5" ht="13">
      <c r="D834" s="6"/>
      <c r="E834" s="6"/>
    </row>
    <row r="835" spans="4:5" ht="13">
      <c r="D835" s="6"/>
      <c r="E835" s="6"/>
    </row>
    <row r="836" spans="4:5" ht="13">
      <c r="D836" s="6"/>
      <c r="E836" s="6"/>
    </row>
    <row r="837" spans="4:5" ht="13">
      <c r="D837" s="6"/>
      <c r="E837" s="6"/>
    </row>
    <row r="838" spans="4:5" ht="13">
      <c r="D838" s="6"/>
      <c r="E838" s="6"/>
    </row>
    <row r="839" spans="4:5" ht="13">
      <c r="D839" s="6"/>
      <c r="E839" s="6"/>
    </row>
    <row r="840" spans="4:5" ht="13">
      <c r="D840" s="6"/>
      <c r="E840" s="6"/>
    </row>
    <row r="841" spans="4:5" ht="13">
      <c r="D841" s="6"/>
      <c r="E841" s="6"/>
    </row>
    <row r="842" spans="4:5" ht="13">
      <c r="D842" s="6"/>
      <c r="E842" s="6"/>
    </row>
    <row r="843" spans="4:5" ht="13">
      <c r="D843" s="6"/>
      <c r="E843" s="6"/>
    </row>
    <row r="844" spans="4:5" ht="13">
      <c r="D844" s="6"/>
      <c r="E844" s="6"/>
    </row>
    <row r="845" spans="4:5" ht="13">
      <c r="D845" s="6"/>
      <c r="E845" s="6"/>
    </row>
    <row r="846" spans="4:5" ht="13">
      <c r="D846" s="6"/>
      <c r="E846" s="6"/>
    </row>
    <row r="847" spans="4:5" ht="13">
      <c r="D847" s="6"/>
      <c r="E847" s="6"/>
    </row>
    <row r="848" spans="4:5" ht="13">
      <c r="D848" s="6"/>
      <c r="E848" s="6"/>
    </row>
    <row r="849" spans="4:5" ht="13">
      <c r="D849" s="6"/>
      <c r="E849" s="6"/>
    </row>
    <row r="850" spans="4:5" ht="13">
      <c r="D850" s="6"/>
      <c r="E850" s="6"/>
    </row>
    <row r="851" spans="4:5" ht="13">
      <c r="D851" s="6"/>
      <c r="E851" s="6"/>
    </row>
    <row r="852" spans="4:5" ht="13">
      <c r="D852" s="6"/>
      <c r="E852" s="6"/>
    </row>
    <row r="853" spans="4:5" ht="13">
      <c r="D853" s="6"/>
      <c r="E853" s="6"/>
    </row>
    <row r="854" spans="4:5" ht="13">
      <c r="D854" s="6"/>
      <c r="E854" s="6"/>
    </row>
    <row r="855" spans="4:5" ht="13">
      <c r="D855" s="6"/>
      <c r="E855" s="6"/>
    </row>
    <row r="856" spans="4:5" ht="13">
      <c r="D856" s="6"/>
      <c r="E856" s="6"/>
    </row>
    <row r="857" spans="4:5" ht="13">
      <c r="D857" s="6"/>
      <c r="E857" s="6"/>
    </row>
    <row r="858" spans="4:5" ht="13">
      <c r="D858" s="6"/>
      <c r="E858" s="6"/>
    </row>
    <row r="859" spans="4:5" ht="13">
      <c r="D859" s="6"/>
      <c r="E859" s="6"/>
    </row>
    <row r="860" spans="4:5" ht="13">
      <c r="D860" s="6"/>
      <c r="E860" s="6"/>
    </row>
    <row r="861" spans="4:5" ht="13">
      <c r="D861" s="6"/>
      <c r="E861" s="6"/>
    </row>
    <row r="862" spans="4:5" ht="13">
      <c r="D862" s="6"/>
      <c r="E862" s="6"/>
    </row>
    <row r="863" spans="4:5" ht="13">
      <c r="D863" s="6"/>
      <c r="E863" s="6"/>
    </row>
    <row r="864" spans="4:5" ht="13">
      <c r="D864" s="6"/>
      <c r="E864" s="6"/>
    </row>
    <row r="865" spans="4:5" ht="13">
      <c r="D865" s="6"/>
      <c r="E865" s="6"/>
    </row>
    <row r="866" spans="4:5" ht="13">
      <c r="D866" s="6"/>
      <c r="E866" s="6"/>
    </row>
    <row r="867" spans="4:5" ht="13">
      <c r="D867" s="6"/>
      <c r="E867" s="6"/>
    </row>
    <row r="868" spans="4:5" ht="13">
      <c r="D868" s="6"/>
      <c r="E868" s="6"/>
    </row>
    <row r="869" spans="4:5" ht="13">
      <c r="D869" s="6"/>
      <c r="E869" s="6"/>
    </row>
    <row r="870" spans="4:5" ht="13">
      <c r="D870" s="6"/>
      <c r="E870" s="6"/>
    </row>
    <row r="871" spans="4:5" ht="13">
      <c r="D871" s="6"/>
      <c r="E871" s="6"/>
    </row>
    <row r="872" spans="4:5" ht="13">
      <c r="D872" s="6"/>
      <c r="E872" s="6"/>
    </row>
    <row r="873" spans="4:5" ht="13">
      <c r="D873" s="6"/>
      <c r="E873" s="6"/>
    </row>
    <row r="874" spans="4:5" ht="13">
      <c r="D874" s="6"/>
      <c r="E874" s="6"/>
    </row>
    <row r="875" spans="4:5" ht="13">
      <c r="D875" s="6"/>
      <c r="E875" s="6"/>
    </row>
    <row r="876" spans="4:5" ht="13">
      <c r="D876" s="6"/>
      <c r="E876" s="6"/>
    </row>
    <row r="877" spans="4:5" ht="13">
      <c r="D877" s="6"/>
      <c r="E877" s="6"/>
    </row>
    <row r="878" spans="4:5" ht="13">
      <c r="D878" s="6"/>
      <c r="E878" s="6"/>
    </row>
    <row r="879" spans="4:5" ht="13">
      <c r="D879" s="6"/>
      <c r="E879" s="6"/>
    </row>
    <row r="880" spans="4:5" ht="13">
      <c r="D880" s="6"/>
      <c r="E880" s="6"/>
    </row>
    <row r="881" spans="4:5" ht="13">
      <c r="D881" s="6"/>
      <c r="E881" s="6"/>
    </row>
    <row r="882" spans="4:5" ht="13">
      <c r="D882" s="6"/>
      <c r="E882" s="6"/>
    </row>
    <row r="883" spans="4:5" ht="13">
      <c r="D883" s="6"/>
      <c r="E883" s="6"/>
    </row>
    <row r="884" spans="4:5" ht="13">
      <c r="D884" s="6"/>
      <c r="E884" s="6"/>
    </row>
    <row r="885" spans="4:5" ht="13">
      <c r="D885" s="6"/>
      <c r="E885" s="6"/>
    </row>
    <row r="886" spans="4:5" ht="13">
      <c r="D886" s="6"/>
      <c r="E886" s="6"/>
    </row>
    <row r="887" spans="4:5" ht="13">
      <c r="D887" s="6"/>
      <c r="E887" s="6"/>
    </row>
    <row r="888" spans="4:5" ht="13">
      <c r="D888" s="6"/>
      <c r="E888" s="6"/>
    </row>
    <row r="889" spans="4:5" ht="13">
      <c r="D889" s="6"/>
      <c r="E889" s="6"/>
    </row>
    <row r="890" spans="4:5" ht="13">
      <c r="D890" s="6"/>
      <c r="E890" s="6"/>
    </row>
    <row r="891" spans="4:5" ht="13">
      <c r="D891" s="6"/>
      <c r="E891" s="6"/>
    </row>
    <row r="892" spans="4:5" ht="13">
      <c r="D892" s="6"/>
      <c r="E892" s="6"/>
    </row>
    <row r="893" spans="4:5" ht="13">
      <c r="D893" s="6"/>
      <c r="E893" s="6"/>
    </row>
    <row r="894" spans="4:5" ht="13">
      <c r="D894" s="6"/>
      <c r="E894" s="6"/>
    </row>
    <row r="895" spans="4:5" ht="13">
      <c r="D895" s="6"/>
      <c r="E895" s="6"/>
    </row>
    <row r="896" spans="4:5" ht="13">
      <c r="D896" s="6"/>
      <c r="E896" s="6"/>
    </row>
    <row r="897" spans="4:5" ht="13">
      <c r="D897" s="6"/>
      <c r="E897" s="6"/>
    </row>
    <row r="898" spans="4:5" ht="13">
      <c r="D898" s="6"/>
      <c r="E898" s="6"/>
    </row>
    <row r="899" spans="4:5" ht="13">
      <c r="D899" s="6"/>
      <c r="E899" s="6"/>
    </row>
    <row r="900" spans="4:5" ht="13">
      <c r="D900" s="6"/>
      <c r="E900" s="6"/>
    </row>
    <row r="901" spans="4:5" ht="13">
      <c r="D901" s="6"/>
      <c r="E901" s="6"/>
    </row>
    <row r="902" spans="4:5" ht="13">
      <c r="D902" s="6"/>
      <c r="E902" s="6"/>
    </row>
    <row r="903" spans="4:5" ht="13">
      <c r="D903" s="6"/>
      <c r="E903" s="6"/>
    </row>
    <row r="904" spans="4:5" ht="13">
      <c r="D904" s="6"/>
      <c r="E904" s="6"/>
    </row>
    <row r="905" spans="4:5" ht="13">
      <c r="D905" s="6"/>
      <c r="E905" s="6"/>
    </row>
    <row r="906" spans="4:5" ht="13">
      <c r="D906" s="6"/>
      <c r="E906" s="6"/>
    </row>
    <row r="907" spans="4:5" ht="13">
      <c r="D907" s="6"/>
      <c r="E907" s="6"/>
    </row>
    <row r="908" spans="4:5" ht="13">
      <c r="D908" s="6"/>
      <c r="E908" s="6"/>
    </row>
    <row r="909" spans="4:5" ht="13">
      <c r="D909" s="6"/>
      <c r="E909" s="6"/>
    </row>
    <row r="910" spans="4:5" ht="13">
      <c r="D910" s="6"/>
      <c r="E910" s="6"/>
    </row>
    <row r="911" spans="4:5" ht="13">
      <c r="D911" s="6"/>
      <c r="E911" s="6"/>
    </row>
    <row r="912" spans="4:5" ht="13">
      <c r="D912" s="6"/>
      <c r="E912" s="6"/>
    </row>
    <row r="913" spans="4:5" ht="13">
      <c r="D913" s="6"/>
      <c r="E913" s="6"/>
    </row>
    <row r="914" spans="4:5" ht="13">
      <c r="D914" s="6"/>
      <c r="E914" s="6"/>
    </row>
    <row r="915" spans="4:5" ht="13">
      <c r="D915" s="6"/>
      <c r="E915" s="6"/>
    </row>
    <row r="916" spans="4:5" ht="13">
      <c r="D916" s="6"/>
      <c r="E916" s="6"/>
    </row>
    <row r="917" spans="4:5" ht="13">
      <c r="D917" s="6"/>
      <c r="E917" s="6"/>
    </row>
    <row r="918" spans="4:5" ht="13">
      <c r="D918" s="6"/>
      <c r="E918" s="6"/>
    </row>
    <row r="919" spans="4:5" ht="13">
      <c r="D919" s="6"/>
      <c r="E919" s="6"/>
    </row>
    <row r="920" spans="4:5" ht="13">
      <c r="D920" s="6"/>
      <c r="E920" s="6"/>
    </row>
    <row r="921" spans="4:5" ht="13">
      <c r="D921" s="6"/>
      <c r="E921" s="6"/>
    </row>
    <row r="922" spans="4:5" ht="13">
      <c r="D922" s="6"/>
      <c r="E922" s="6"/>
    </row>
    <row r="923" spans="4:5" ht="13">
      <c r="D923" s="6"/>
      <c r="E923" s="6"/>
    </row>
    <row r="924" spans="4:5" ht="13">
      <c r="D924" s="6"/>
      <c r="E924" s="6"/>
    </row>
    <row r="925" spans="4:5" ht="13">
      <c r="D925" s="6"/>
      <c r="E925" s="6"/>
    </row>
    <row r="926" spans="4:5" ht="13">
      <c r="D926" s="6"/>
      <c r="E926" s="6"/>
    </row>
    <row r="927" spans="4:5" ht="13">
      <c r="D927" s="6"/>
      <c r="E927" s="6"/>
    </row>
    <row r="928" spans="4:5" ht="13">
      <c r="D928" s="6"/>
      <c r="E928" s="6"/>
    </row>
    <row r="929" spans="4:5" ht="13">
      <c r="D929" s="6"/>
      <c r="E929" s="6"/>
    </row>
    <row r="930" spans="4:5" ht="13">
      <c r="D930" s="6"/>
      <c r="E930" s="6"/>
    </row>
    <row r="931" spans="4:5" ht="13">
      <c r="D931" s="6"/>
      <c r="E931" s="6"/>
    </row>
    <row r="932" spans="4:5" ht="13">
      <c r="D932" s="6"/>
      <c r="E932" s="6"/>
    </row>
    <row r="933" spans="4:5" ht="13">
      <c r="D933" s="6"/>
      <c r="E933" s="6"/>
    </row>
    <row r="934" spans="4:5" ht="13">
      <c r="D934" s="6"/>
      <c r="E934" s="6"/>
    </row>
    <row r="935" spans="4:5" ht="13">
      <c r="D935" s="6"/>
      <c r="E935" s="6"/>
    </row>
    <row r="936" spans="4:5" ht="13">
      <c r="D936" s="6"/>
      <c r="E936" s="6"/>
    </row>
    <row r="937" spans="4:5" ht="13">
      <c r="D937" s="6"/>
      <c r="E937" s="6"/>
    </row>
    <row r="938" spans="4:5" ht="13">
      <c r="D938" s="6"/>
      <c r="E938" s="6"/>
    </row>
    <row r="939" spans="4:5" ht="13">
      <c r="D939" s="6"/>
      <c r="E939" s="6"/>
    </row>
    <row r="940" spans="4:5" ht="13">
      <c r="D940" s="6"/>
      <c r="E940" s="6"/>
    </row>
    <row r="941" spans="4:5" ht="13">
      <c r="D941" s="6"/>
      <c r="E941" s="6"/>
    </row>
    <row r="942" spans="4:5" ht="13">
      <c r="D942" s="6"/>
      <c r="E942" s="6"/>
    </row>
    <row r="943" spans="4:5" ht="13">
      <c r="D943" s="6"/>
      <c r="E943" s="6"/>
    </row>
    <row r="944" spans="4:5" ht="13">
      <c r="D944" s="6"/>
      <c r="E944" s="6"/>
    </row>
    <row r="945" spans="4:5" ht="13">
      <c r="D945" s="6"/>
      <c r="E945" s="6"/>
    </row>
    <row r="946" spans="4:5" ht="13">
      <c r="D946" s="6"/>
      <c r="E946" s="6"/>
    </row>
    <row r="947" spans="4:5" ht="13">
      <c r="D947" s="6"/>
      <c r="E947" s="6"/>
    </row>
    <row r="948" spans="4:5" ht="13">
      <c r="D948" s="6"/>
      <c r="E948" s="6"/>
    </row>
    <row r="949" spans="4:5" ht="13">
      <c r="D949" s="6"/>
      <c r="E949" s="6"/>
    </row>
    <row r="950" spans="4:5" ht="13">
      <c r="D950" s="6"/>
      <c r="E950" s="6"/>
    </row>
    <row r="951" spans="4:5" ht="13">
      <c r="D951" s="6"/>
      <c r="E951" s="6"/>
    </row>
    <row r="952" spans="4:5" ht="13">
      <c r="D952" s="6"/>
      <c r="E952" s="6"/>
    </row>
    <row r="953" spans="4:5" ht="13">
      <c r="D953" s="6"/>
      <c r="E953" s="6"/>
    </row>
    <row r="954" spans="4:5" ht="13">
      <c r="D954" s="6"/>
      <c r="E954" s="6"/>
    </row>
    <row r="955" spans="4:5" ht="13">
      <c r="D955" s="6"/>
      <c r="E955" s="6"/>
    </row>
    <row r="956" spans="4:5" ht="13">
      <c r="D956" s="6"/>
      <c r="E956" s="6"/>
    </row>
    <row r="957" spans="4:5" ht="13">
      <c r="D957" s="6"/>
      <c r="E957" s="6"/>
    </row>
    <row r="958" spans="4:5" ht="13">
      <c r="D958" s="6"/>
      <c r="E958" s="6"/>
    </row>
    <row r="959" spans="4:5" ht="13">
      <c r="D959" s="6"/>
      <c r="E959" s="6"/>
    </row>
    <row r="960" spans="4:5" ht="13">
      <c r="D960" s="6"/>
      <c r="E960" s="6"/>
    </row>
    <row r="961" spans="4:5" ht="13">
      <c r="D961" s="6"/>
      <c r="E961" s="6"/>
    </row>
    <row r="962" spans="4:5" ht="13">
      <c r="D962" s="6"/>
      <c r="E962" s="6"/>
    </row>
    <row r="963" spans="4:5" ht="13">
      <c r="D963" s="6"/>
      <c r="E963" s="6"/>
    </row>
    <row r="964" spans="4:5" ht="13">
      <c r="D964" s="6"/>
      <c r="E964" s="6"/>
    </row>
    <row r="965" spans="4:5" ht="13">
      <c r="D965" s="6"/>
      <c r="E965" s="6"/>
    </row>
    <row r="966" spans="4:5" ht="13">
      <c r="D966" s="6"/>
      <c r="E966" s="6"/>
    </row>
    <row r="967" spans="4:5" ht="13">
      <c r="D967" s="6"/>
      <c r="E967" s="6"/>
    </row>
    <row r="968" spans="4:5" ht="13">
      <c r="D968" s="6"/>
      <c r="E968" s="6"/>
    </row>
    <row r="969" spans="4:5" ht="13">
      <c r="D969" s="6"/>
      <c r="E969" s="6"/>
    </row>
    <row r="970" spans="4:5" ht="13">
      <c r="D970" s="6"/>
      <c r="E970" s="6"/>
    </row>
    <row r="971" spans="4:5" ht="13">
      <c r="D971" s="6"/>
      <c r="E971" s="6"/>
    </row>
    <row r="972" spans="4:5" ht="13">
      <c r="D972" s="6"/>
      <c r="E972" s="6"/>
    </row>
    <row r="973" spans="4:5" ht="13">
      <c r="D973" s="6"/>
      <c r="E973" s="6"/>
    </row>
    <row r="974" spans="4:5" ht="13">
      <c r="D974" s="6"/>
      <c r="E974" s="6"/>
    </row>
    <row r="975" spans="4:5" ht="13">
      <c r="D975" s="6"/>
      <c r="E975" s="6"/>
    </row>
    <row r="976" spans="4:5" ht="13">
      <c r="D976" s="6"/>
      <c r="E976" s="6"/>
    </row>
    <row r="977" spans="4:5" ht="13">
      <c r="D977" s="6"/>
      <c r="E977" s="6"/>
    </row>
    <row r="978" spans="4:5" ht="13">
      <c r="D978" s="6"/>
      <c r="E978" s="6"/>
    </row>
    <row r="979" spans="4:5" ht="13">
      <c r="D979" s="6"/>
      <c r="E979" s="6"/>
    </row>
    <row r="980" spans="4:5" ht="13">
      <c r="D980" s="6"/>
      <c r="E980" s="6"/>
    </row>
    <row r="981" spans="4:5" ht="13">
      <c r="D981" s="6"/>
      <c r="E981" s="6"/>
    </row>
    <row r="982" spans="4:5" ht="13">
      <c r="D982" s="6"/>
      <c r="E982" s="6"/>
    </row>
    <row r="983" spans="4:5" ht="13">
      <c r="D983" s="6"/>
      <c r="E983" s="6"/>
    </row>
    <row r="984" spans="4:5" ht="13">
      <c r="D984" s="6"/>
      <c r="E984" s="6"/>
    </row>
    <row r="985" spans="4:5" ht="13">
      <c r="D985" s="6"/>
      <c r="E985" s="6"/>
    </row>
    <row r="986" spans="4:5" ht="13">
      <c r="D986" s="6"/>
      <c r="E986" s="6"/>
    </row>
    <row r="987" spans="4:5" ht="13">
      <c r="D987" s="6"/>
      <c r="E987" s="6"/>
    </row>
    <row r="988" spans="4:5" ht="13">
      <c r="D988" s="6"/>
      <c r="E988" s="6"/>
    </row>
    <row r="989" spans="4:5" ht="13">
      <c r="D989" s="6"/>
      <c r="E989" s="6"/>
    </row>
    <row r="990" spans="4:5" ht="13">
      <c r="D990" s="6"/>
      <c r="E990" s="6"/>
    </row>
    <row r="991" spans="4:5" ht="13">
      <c r="D991" s="6"/>
      <c r="E991" s="6"/>
    </row>
    <row r="992" spans="4:5" ht="13">
      <c r="D992" s="6"/>
      <c r="E992" s="6"/>
    </row>
    <row r="993" spans="4:5" ht="13">
      <c r="D993" s="6"/>
      <c r="E993" s="6"/>
    </row>
    <row r="994" spans="4:5" ht="13">
      <c r="D994" s="6"/>
      <c r="E994" s="6"/>
    </row>
    <row r="995" spans="4:5" ht="13">
      <c r="D995" s="6"/>
      <c r="E995" s="6"/>
    </row>
    <row r="996" spans="4:5" ht="13">
      <c r="D996" s="6"/>
      <c r="E99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Sample metadata</vt:lpstr>
      <vt:lpstr>Nate-selection</vt:lpstr>
      <vt:lpstr>incoming qPCR</vt:lpstr>
      <vt:lpstr>qPCR platemaps</vt:lpstr>
      <vt:lpstr>incoming seq</vt:lpstr>
      <vt:lpstr>Seq platemaps</vt:lpstr>
      <vt:lpstr>Schedule</vt:lpstr>
      <vt:lpstr>Lab names</vt:lpstr>
      <vt:lpstr>NOT-IN-USE_Murphy</vt:lpstr>
      <vt:lpstr>shipments</vt:lpstr>
      <vt:lpstr>non-MMA to aliquot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2021-03-31T01:18:53Z</dcterms:modified>
</cp:coreProperties>
</file>