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Base/"/>
    </mc:Choice>
  </mc:AlternateContent>
  <xr:revisionPtr revIDLastSave="226" documentId="11_F25DC773A252ABDACC1048C4E9DB5E3A5ADE58ED" xr6:coauthVersionLast="47" xr6:coauthVersionMax="47" xr10:uidLastSave="{B384A7B9-091F-4094-B576-A6E7CD387E98}"/>
  <bookViews>
    <workbookView xWindow="-108" yWindow="-108" windowWidth="23256" windowHeight="12456" xr2:uid="{00000000-000D-0000-FFFF-FFFF00000000}"/>
  </bookViews>
  <sheets>
    <sheet name="Borda" sheetId="2" r:id="rId1"/>
    <sheet name="Borda estes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E6" i="1"/>
  <c r="C29" i="2"/>
  <c r="C28" i="2"/>
  <c r="C27" i="2"/>
  <c r="C26" i="2"/>
  <c r="C25" i="2"/>
  <c r="C24" i="2"/>
  <c r="C23" i="2"/>
  <c r="C22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C21" i="2"/>
  <c r="K14" i="1"/>
  <c r="K13" i="1"/>
  <c r="K12" i="1"/>
  <c r="K11" i="1"/>
  <c r="K10" i="1"/>
  <c r="K9" i="1"/>
  <c r="K8" i="1"/>
  <c r="K7" i="1"/>
  <c r="K6" i="1"/>
  <c r="I14" i="1"/>
  <c r="I13" i="1"/>
  <c r="I12" i="1"/>
  <c r="I11" i="1"/>
  <c r="I10" i="1"/>
  <c r="I9" i="1"/>
  <c r="I8" i="1"/>
  <c r="I7" i="1"/>
  <c r="I6" i="1"/>
  <c r="G14" i="1"/>
  <c r="G13" i="1"/>
  <c r="G12" i="1"/>
  <c r="G11" i="1"/>
  <c r="G10" i="1"/>
  <c r="G9" i="1"/>
  <c r="G8" i="1"/>
  <c r="G7" i="1"/>
  <c r="G6" i="1"/>
  <c r="E14" i="1"/>
  <c r="E13" i="1"/>
  <c r="E12" i="1"/>
  <c r="E11" i="1"/>
  <c r="E10" i="1"/>
  <c r="E9" i="1"/>
  <c r="E8" i="1"/>
  <c r="E7" i="1"/>
  <c r="C7" i="1"/>
  <c r="C8" i="1"/>
  <c r="C9" i="1"/>
  <c r="C10" i="1"/>
  <c r="C11" i="1"/>
  <c r="C12" i="1"/>
  <c r="C13" i="1"/>
  <c r="C14" i="1"/>
  <c r="C6" i="1"/>
  <c r="D30" i="2" l="1"/>
  <c r="G30" i="2"/>
  <c r="H23" i="2"/>
  <c r="H24" i="2"/>
  <c r="H25" i="2"/>
  <c r="H26" i="2"/>
  <c r="H27" i="2"/>
  <c r="H28" i="2"/>
  <c r="H29" i="2"/>
  <c r="H22" i="2"/>
  <c r="I21" i="2" s="1"/>
  <c r="E30" i="2"/>
  <c r="C30" i="2"/>
  <c r="F30" i="2"/>
  <c r="I25" i="2" l="1"/>
  <c r="H30" i="2"/>
  <c r="I27" i="2"/>
  <c r="I23" i="2"/>
  <c r="I26" i="2"/>
  <c r="I28" i="2"/>
  <c r="I29" i="2"/>
  <c r="I22" i="2"/>
  <c r="I24" i="2"/>
</calcChain>
</file>

<file path=xl/sharedStrings.xml><?xml version="1.0" encoding="utf-8"?>
<sst xmlns="http://schemas.openxmlformats.org/spreadsheetml/2006/main" count="82" uniqueCount="31">
  <si>
    <t>direzioni</t>
  </si>
  <si>
    <t>pesi</t>
  </si>
  <si>
    <t>indici</t>
  </si>
  <si>
    <t>Città</t>
  </si>
  <si>
    <t>1</t>
  </si>
  <si>
    <t>Gothenburg</t>
  </si>
  <si>
    <t>2</t>
  </si>
  <si>
    <t>Aalborg</t>
  </si>
  <si>
    <t>3</t>
  </si>
  <si>
    <t>Murcia</t>
  </si>
  <si>
    <t>4</t>
  </si>
  <si>
    <t>Florence</t>
  </si>
  <si>
    <t>5</t>
  </si>
  <si>
    <t>Christchurch</t>
  </si>
  <si>
    <t>6</t>
  </si>
  <si>
    <t>Berlin</t>
  </si>
  <si>
    <t>7</t>
  </si>
  <si>
    <t>Johannesburg</t>
  </si>
  <si>
    <t>8</t>
  </si>
  <si>
    <t>Bangalore</t>
  </si>
  <si>
    <t>Tallinn</t>
  </si>
  <si>
    <t>Punteggio</t>
  </si>
  <si>
    <t>Posizione</t>
  </si>
  <si>
    <t>Pesi</t>
  </si>
  <si>
    <t>D3.1</t>
  </si>
  <si>
    <t>D3.2</t>
  </si>
  <si>
    <t>D3.3</t>
  </si>
  <si>
    <t>D3.4</t>
  </si>
  <si>
    <t>D3.5</t>
  </si>
  <si>
    <t>Borda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</si>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</sst>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10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4" fontId="1" fillId="0" borderId="2" xfId="0" applyNumberFormat="1" applyFont="1" applyBorder="1"/>
    <xf numFmtId="0" fontId="1" fillId="0" borderId="3" xfId="0" applyFont="1" applyBorder="1"/>
    <xf numFmtId="0" fontId="1" fillId="0" borderId="2" xfId="0" applyFont="1" applyBorder="1"/>
    <xf numFmtId="1" fontId="1" fillId="0" borderId="3" xfId="0" applyNumberFormat="1" applyFont="1" applyBorder="1"/>
    <xf numFmtId="165" fontId="1" fillId="0" borderId="2" xfId="0" applyNumberFormat="1" applyFont="1" applyBorder="1"/>
    <xf numFmtId="1" fontId="1" fillId="0" borderId="2" xfId="0" applyNumberFormat="1" applyFont="1" applyBorder="1"/>
    <xf numFmtId="0" fontId="1" fillId="0" borderId="0" xfId="0" applyFont="1" applyAlignment="1">
      <alignment horizontal="left" vertical="center"/>
    </xf>
    <xf numFmtId="164" fontId="1" fillId="0" borderId="7" xfId="0" applyNumberFormat="1" applyFont="1" applyBorder="1"/>
    <xf numFmtId="1" fontId="1" fillId="0" borderId="1" xfId="0" applyNumberFormat="1" applyFont="1" applyBorder="1"/>
    <xf numFmtId="0" fontId="1" fillId="0" borderId="8" xfId="0" applyFont="1" applyBorder="1"/>
    <xf numFmtId="0" fontId="1" fillId="0" borderId="7" xfId="0" applyFont="1" applyBorder="1"/>
    <xf numFmtId="1" fontId="1" fillId="0" borderId="8" xfId="0" applyNumberFormat="1" applyFont="1" applyBorder="1"/>
    <xf numFmtId="165" fontId="1" fillId="0" borderId="7" xfId="0" applyNumberFormat="1" applyFont="1" applyBorder="1"/>
    <xf numFmtId="1" fontId="1" fillId="0" borderId="7" xfId="0" applyNumberFormat="1" applyFont="1" applyBorder="1"/>
    <xf numFmtId="49" fontId="6" fillId="0" borderId="10" xfId="1" applyNumberFormat="1" applyFont="1" applyBorder="1" applyAlignment="1">
      <alignment horizontal="center" vertical="center"/>
    </xf>
    <xf numFmtId="49" fontId="6" fillId="0" borderId="11" xfId="1" applyNumberFormat="1" applyFont="1" applyBorder="1" applyAlignment="1">
      <alignment horizontal="center" vertical="center"/>
    </xf>
    <xf numFmtId="49" fontId="6" fillId="0" borderId="11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8" fillId="0" borderId="11" xfId="1" applyNumberFormat="1" applyFont="1" applyBorder="1" applyAlignment="1">
      <alignment horizontal="center"/>
    </xf>
    <xf numFmtId="49" fontId="8" fillId="0" borderId="11" xfId="1" applyNumberFormat="1" applyFont="1" applyFill="1" applyBorder="1" applyAlignment="1">
      <alignment horizontal="center"/>
    </xf>
    <xf numFmtId="49" fontId="8" fillId="0" borderId="9" xfId="1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1" fillId="0" borderId="14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/>
    <xf numFmtId="165" fontId="1" fillId="0" borderId="0" xfId="0" applyNumberFormat="1" applyFont="1" applyBorder="1"/>
    <xf numFmtId="2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0" fontId="1" fillId="0" borderId="17" xfId="0" applyFont="1" applyBorder="1"/>
    <xf numFmtId="165" fontId="1" fillId="0" borderId="17" xfId="0" applyNumberFormat="1" applyFont="1" applyBorder="1"/>
    <xf numFmtId="2" fontId="1" fillId="0" borderId="18" xfId="0" applyNumberFormat="1" applyFont="1" applyBorder="1"/>
    <xf numFmtId="0" fontId="5" fillId="0" borderId="24" xfId="0" applyFont="1" applyBorder="1"/>
    <xf numFmtId="0" fontId="5" fillId="0" borderId="22" xfId="0" applyFont="1" applyBorder="1" applyAlignment="1">
      <alignment horizontal="center"/>
    </xf>
    <xf numFmtId="0" fontId="5" fillId="0" borderId="28" xfId="0" applyFont="1" applyBorder="1"/>
    <xf numFmtId="0" fontId="5" fillId="0" borderId="29" xfId="0" applyFont="1" applyBorder="1"/>
    <xf numFmtId="1" fontId="9" fillId="0" borderId="30" xfId="0" applyNumberFormat="1" applyFont="1" applyBorder="1" applyAlignment="1">
      <alignment horizontal="center"/>
    </xf>
    <xf numFmtId="1" fontId="9" fillId="0" borderId="31" xfId="0" applyNumberFormat="1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164" fontId="1" fillId="0" borderId="19" xfId="0" applyNumberFormat="1" applyFont="1" applyBorder="1"/>
    <xf numFmtId="164" fontId="1" fillId="0" borderId="20" xfId="0" applyNumberFormat="1" applyFont="1" applyBorder="1"/>
    <xf numFmtId="49" fontId="8" fillId="0" borderId="10" xfId="1" applyNumberFormat="1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1" fillId="0" borderId="15" xfId="0" applyNumberFormat="1" applyFont="1" applyBorder="1"/>
    <xf numFmtId="1" fontId="1" fillId="0" borderId="18" xfId="0" applyNumberFormat="1" applyFont="1" applyBorder="1"/>
    <xf numFmtId="1" fontId="9" fillId="0" borderId="35" xfId="0" applyNumberFormat="1" applyFont="1" applyBorder="1" applyAlignment="1">
      <alignment horizontal="center"/>
    </xf>
    <xf numFmtId="164" fontId="1" fillId="0" borderId="36" xfId="0" applyNumberFormat="1" applyFont="1" applyBorder="1"/>
    <xf numFmtId="164" fontId="1" fillId="0" borderId="37" xfId="0" applyNumberFormat="1" applyFont="1" applyBorder="1"/>
    <xf numFmtId="49" fontId="10" fillId="0" borderId="11" xfId="1" applyNumberFormat="1" applyFont="1" applyBorder="1" applyAlignment="1">
      <alignment horizontal="center"/>
    </xf>
    <xf numFmtId="49" fontId="10" fillId="0" borderId="11" xfId="1" applyNumberFormat="1" applyFont="1" applyFill="1" applyBorder="1" applyAlignment="1">
      <alignment horizontal="center"/>
    </xf>
    <xf numFmtId="49" fontId="10" fillId="0" borderId="9" xfId="1" applyNumberFormat="1" applyFont="1" applyFill="1" applyBorder="1" applyAlignment="1">
      <alignment horizontal="center"/>
    </xf>
    <xf numFmtId="0" fontId="0" fillId="0" borderId="0" xfId="0" applyFont="1"/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2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1" fillId="0" borderId="39" xfId="0" applyNumberFormat="1" applyFont="1" applyBorder="1"/>
    <xf numFmtId="164" fontId="1" fillId="0" borderId="40" xfId="0" applyNumberFormat="1" applyFont="1" applyBorder="1"/>
    <xf numFmtId="0" fontId="1" fillId="0" borderId="41" xfId="0" applyFont="1" applyBorder="1"/>
    <xf numFmtId="0" fontId="1" fillId="0" borderId="40" xfId="0" applyFont="1" applyBorder="1"/>
    <xf numFmtId="1" fontId="1" fillId="0" borderId="41" xfId="0" applyNumberFormat="1" applyFont="1" applyBorder="1"/>
    <xf numFmtId="165" fontId="1" fillId="0" borderId="40" xfId="0" applyNumberFormat="1" applyFont="1" applyBorder="1"/>
    <xf numFmtId="1" fontId="1" fillId="0" borderId="40" xfId="0" applyNumberFormat="1" applyFont="1" applyBorder="1"/>
    <xf numFmtId="49" fontId="11" fillId="0" borderId="45" xfId="1" applyNumberFormat="1" applyFont="1" applyFill="1" applyBorder="1" applyAlignment="1">
      <alignment horizontal="center"/>
    </xf>
    <xf numFmtId="49" fontId="11" fillId="0" borderId="36" xfId="1" applyNumberFormat="1" applyFont="1" applyFill="1" applyBorder="1" applyAlignment="1">
      <alignment horizontal="center"/>
    </xf>
    <xf numFmtId="49" fontId="11" fillId="0" borderId="37" xfId="1" applyNumberFormat="1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 vertical="center" wrapText="1"/>
    </xf>
    <xf numFmtId="164" fontId="12" fillId="0" borderId="47" xfId="0" applyNumberFormat="1" applyFont="1" applyBorder="1"/>
    <xf numFmtId="164" fontId="12" fillId="0" borderId="48" xfId="0" applyNumberFormat="1" applyFont="1" applyBorder="1"/>
    <xf numFmtId="164" fontId="12" fillId="0" borderId="49" xfId="0" applyNumberFormat="1" applyFont="1" applyBorder="1"/>
    <xf numFmtId="1" fontId="2" fillId="0" borderId="38" xfId="0" applyNumberFormat="1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/>
    </xf>
    <xf numFmtId="0" fontId="5" fillId="2" borderId="57" xfId="0" applyFont="1" applyFill="1" applyBorder="1" applyAlignment="1">
      <alignment horizontal="center"/>
    </xf>
    <xf numFmtId="49" fontId="10" fillId="0" borderId="58" xfId="1" applyNumberFormat="1" applyFon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49" fontId="10" fillId="0" borderId="58" xfId="1" applyNumberFormat="1" applyFont="1" applyFill="1" applyBorder="1" applyAlignment="1">
      <alignment horizontal="center"/>
    </xf>
    <xf numFmtId="49" fontId="10" fillId="0" borderId="60" xfId="1" applyNumberFormat="1" applyFont="1" applyFill="1" applyBorder="1" applyAlignment="1">
      <alignment horizontal="center"/>
    </xf>
    <xf numFmtId="1" fontId="0" fillId="0" borderId="61" xfId="0" applyNumberFormat="1" applyBorder="1" applyAlignment="1">
      <alignment horizontal="center"/>
    </xf>
  </cellXfs>
  <cellStyles count="3">
    <cellStyle name="Collegamento ipertestuale" xfId="1" builtinId="8"/>
    <cellStyle name="Normale" xfId="0" builtinId="0"/>
    <cellStyle name="Normale 3" xfId="2" xr:uid="{398B198D-8D8F-458C-AF5A-D4BA2F2428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FF79-786C-47EB-B2DF-E2EC9812214C}">
  <dimension ref="A1:M30"/>
  <sheetViews>
    <sheetView tabSelected="1" topLeftCell="H18" zoomScale="104" workbookViewId="0">
      <selection activeCell="Q29" sqref="Q29"/>
    </sheetView>
  </sheetViews>
  <sheetFormatPr defaultRowHeight="14.45"/>
  <cols>
    <col min="2" max="2" width="14.140625" bestFit="1" customWidth="1"/>
    <col min="8" max="8" width="9.5703125" bestFit="1" customWidth="1"/>
    <col min="12" max="12" width="15.5703125" customWidth="1"/>
    <col min="13" max="13" width="9.5703125" bestFit="1" customWidth="1"/>
  </cols>
  <sheetData>
    <row r="1" spans="1:7" ht="15"/>
    <row r="2" spans="1:7" ht="15">
      <c r="C2" s="85" t="s">
        <v>0</v>
      </c>
      <c r="D2" s="86"/>
      <c r="E2" s="86"/>
      <c r="F2" s="86"/>
      <c r="G2" s="87"/>
    </row>
    <row r="3" spans="1:7" ht="15">
      <c r="C3" s="39">
        <v>1</v>
      </c>
      <c r="D3" s="37">
        <v>1</v>
      </c>
      <c r="E3" s="37">
        <v>1</v>
      </c>
      <c r="F3" s="37">
        <v>1</v>
      </c>
      <c r="G3" s="40">
        <v>1</v>
      </c>
    </row>
    <row r="4" spans="1:7" ht="15">
      <c r="C4" s="82" t="s">
        <v>1</v>
      </c>
      <c r="D4" s="83"/>
      <c r="E4" s="83"/>
      <c r="F4" s="83"/>
      <c r="G4" s="84"/>
    </row>
    <row r="5" spans="1:7" ht="15">
      <c r="A5" s="25" t="s">
        <v>2</v>
      </c>
      <c r="B5" s="38" t="s">
        <v>3</v>
      </c>
      <c r="C5" s="41">
        <v>1</v>
      </c>
      <c r="D5" s="42">
        <v>1</v>
      </c>
      <c r="E5" s="42">
        <v>1</v>
      </c>
      <c r="F5" s="42">
        <v>1</v>
      </c>
      <c r="G5" s="43">
        <v>1</v>
      </c>
    </row>
    <row r="6" spans="1:7" ht="15.75">
      <c r="A6" s="18" t="s">
        <v>4</v>
      </c>
      <c r="B6" s="54" t="s">
        <v>5</v>
      </c>
      <c r="C6" s="27">
        <v>3650</v>
      </c>
      <c r="D6" s="28">
        <v>6.2</v>
      </c>
      <c r="E6" s="29">
        <v>40</v>
      </c>
      <c r="F6" s="30">
        <v>57.22</v>
      </c>
      <c r="G6" s="31">
        <v>14.34</v>
      </c>
    </row>
    <row r="7" spans="1:7" ht="15.75">
      <c r="A7" s="19" t="s">
        <v>6</v>
      </c>
      <c r="B7" s="54" t="s">
        <v>7</v>
      </c>
      <c r="C7" s="27">
        <v>3550</v>
      </c>
      <c r="D7" s="28">
        <v>7</v>
      </c>
      <c r="E7" s="29">
        <v>65</v>
      </c>
      <c r="F7" s="30">
        <v>56</v>
      </c>
      <c r="G7" s="31">
        <v>6.58</v>
      </c>
    </row>
    <row r="8" spans="1:7" ht="15.75">
      <c r="A8" s="19" t="s">
        <v>8</v>
      </c>
      <c r="B8" s="54" t="s">
        <v>9</v>
      </c>
      <c r="C8" s="27">
        <v>5830</v>
      </c>
      <c r="D8" s="28">
        <v>4.2</v>
      </c>
      <c r="E8" s="29">
        <v>65</v>
      </c>
      <c r="F8" s="30">
        <v>40.08</v>
      </c>
      <c r="G8" s="31">
        <v>4.68</v>
      </c>
    </row>
    <row r="9" spans="1:7" ht="15.75">
      <c r="A9" s="19" t="s">
        <v>10</v>
      </c>
      <c r="B9" s="54" t="s">
        <v>11</v>
      </c>
      <c r="C9" s="27">
        <v>4790</v>
      </c>
      <c r="D9" s="28">
        <v>3.9</v>
      </c>
      <c r="E9" s="29">
        <v>90</v>
      </c>
      <c r="F9" s="30">
        <v>37.270000000000003</v>
      </c>
      <c r="G9" s="31">
        <v>2.88</v>
      </c>
    </row>
    <row r="10" spans="1:7" ht="15.75">
      <c r="A10" s="19" t="s">
        <v>12</v>
      </c>
      <c r="B10" s="54" t="s">
        <v>13</v>
      </c>
      <c r="C10" s="27">
        <v>3888</v>
      </c>
      <c r="D10" s="28">
        <v>5.2</v>
      </c>
      <c r="E10" s="29">
        <v>45</v>
      </c>
      <c r="F10" s="30">
        <v>83.99</v>
      </c>
      <c r="G10" s="31">
        <v>0.19</v>
      </c>
    </row>
    <row r="11" spans="1:7" ht="15.75">
      <c r="A11" s="20" t="s">
        <v>14</v>
      </c>
      <c r="B11" s="55" t="s">
        <v>15</v>
      </c>
      <c r="C11" s="27">
        <v>3450</v>
      </c>
      <c r="D11" s="28">
        <v>4.4000000000000004</v>
      </c>
      <c r="E11" s="29">
        <v>65</v>
      </c>
      <c r="F11" s="30">
        <v>30.05</v>
      </c>
      <c r="G11" s="31">
        <v>5.07</v>
      </c>
    </row>
    <row r="12" spans="1:7" ht="15.75">
      <c r="A12" s="20" t="s">
        <v>16</v>
      </c>
      <c r="B12" s="55" t="s">
        <v>17</v>
      </c>
      <c r="C12" s="27">
        <v>6240</v>
      </c>
      <c r="D12" s="28">
        <v>3.8</v>
      </c>
      <c r="E12" s="29">
        <v>55</v>
      </c>
      <c r="F12" s="30">
        <v>4.18</v>
      </c>
      <c r="G12" s="31">
        <v>0</v>
      </c>
    </row>
    <row r="13" spans="1:7" ht="15.75">
      <c r="A13" s="20" t="s">
        <v>18</v>
      </c>
      <c r="B13" s="55" t="s">
        <v>19</v>
      </c>
      <c r="C13" s="27">
        <v>5930</v>
      </c>
      <c r="D13" s="28">
        <v>3.9</v>
      </c>
      <c r="E13" s="29">
        <v>36</v>
      </c>
      <c r="F13" s="30">
        <v>14.95</v>
      </c>
      <c r="G13" s="31">
        <v>0.44</v>
      </c>
    </row>
    <row r="14" spans="1:7" ht="15.75">
      <c r="A14" s="21">
        <v>9</v>
      </c>
      <c r="B14" s="56" t="s">
        <v>20</v>
      </c>
      <c r="C14" s="32">
        <v>3290</v>
      </c>
      <c r="D14" s="33">
        <v>5.9</v>
      </c>
      <c r="E14" s="34">
        <v>40</v>
      </c>
      <c r="F14" s="35">
        <v>11</v>
      </c>
      <c r="G14" s="36">
        <v>0.8</v>
      </c>
    </row>
    <row r="16" spans="1:7" ht="15"/>
    <row r="17" spans="1:13" ht="15">
      <c r="C17" s="85" t="s">
        <v>0</v>
      </c>
      <c r="D17" s="86"/>
      <c r="E17" s="86"/>
      <c r="F17" s="86"/>
      <c r="G17" s="87"/>
    </row>
    <row r="18" spans="1:13" ht="15">
      <c r="C18" s="39">
        <v>1</v>
      </c>
      <c r="D18" s="37">
        <v>1</v>
      </c>
      <c r="E18" s="37">
        <v>1</v>
      </c>
      <c r="F18" s="37">
        <v>1</v>
      </c>
      <c r="G18" s="40">
        <v>1</v>
      </c>
    </row>
    <row r="19" spans="1:13" ht="15">
      <c r="C19" s="82" t="s">
        <v>1</v>
      </c>
      <c r="D19" s="83"/>
      <c r="E19" s="83"/>
      <c r="F19" s="83"/>
      <c r="G19" s="84"/>
    </row>
    <row r="20" spans="1:13" ht="15">
      <c r="A20" s="25" t="s">
        <v>2</v>
      </c>
      <c r="B20" s="26" t="s">
        <v>3</v>
      </c>
      <c r="C20" s="47">
        <v>1</v>
      </c>
      <c r="D20" s="48">
        <v>1</v>
      </c>
      <c r="E20" s="48">
        <v>1</v>
      </c>
      <c r="F20" s="48">
        <v>1</v>
      </c>
      <c r="G20" s="51">
        <v>1</v>
      </c>
      <c r="H20" s="58" t="s">
        <v>21</v>
      </c>
      <c r="I20" s="59" t="s">
        <v>22</v>
      </c>
      <c r="L20" s="99" t="s">
        <v>3</v>
      </c>
      <c r="M20" s="100" t="s">
        <v>21</v>
      </c>
    </row>
    <row r="21" spans="1:13" ht="15.75">
      <c r="A21" s="18" t="s">
        <v>4</v>
      </c>
      <c r="B21" s="46" t="s">
        <v>5</v>
      </c>
      <c r="C21" s="44">
        <f>_xlfn.RANK.AVG(C6,C$6:C$14)</f>
        <v>6</v>
      </c>
      <c r="D21" s="45">
        <f t="shared" ref="D21:G21" si="0">_xlfn.RANK.AVG(D6,D$6:D$14)</f>
        <v>2</v>
      </c>
      <c r="E21" s="45">
        <f t="shared" si="0"/>
        <v>7.5</v>
      </c>
      <c r="F21" s="45">
        <f t="shared" si="0"/>
        <v>2</v>
      </c>
      <c r="G21" s="45">
        <f t="shared" si="0"/>
        <v>1</v>
      </c>
      <c r="H21" s="52">
        <f>(SUMPRODUCT(C21:G21,C$20:G$20))*2</f>
        <v>37</v>
      </c>
      <c r="I21" s="49">
        <f>_xlfn.RANK.AVG(H21,$H$21:$H$29,1)</f>
        <v>2</v>
      </c>
      <c r="L21" s="101" t="s">
        <v>7</v>
      </c>
      <c r="M21" s="102">
        <v>32</v>
      </c>
    </row>
    <row r="22" spans="1:13" ht="15.75">
      <c r="A22" s="19" t="s">
        <v>6</v>
      </c>
      <c r="B22" s="22" t="s">
        <v>7</v>
      </c>
      <c r="C22" s="27">
        <f t="shared" ref="C22:C29" si="1">_xlfn.RANK.AVG(C7,C$6:C$14)</f>
        <v>7</v>
      </c>
      <c r="D22" s="28">
        <f t="shared" ref="D22:G22" si="2">_xlfn.RANK.AVG(D7,D$6:D$14)</f>
        <v>1</v>
      </c>
      <c r="E22" s="28">
        <f t="shared" si="2"/>
        <v>3</v>
      </c>
      <c r="F22" s="28">
        <f t="shared" si="2"/>
        <v>3</v>
      </c>
      <c r="G22" s="28">
        <f t="shared" si="2"/>
        <v>2</v>
      </c>
      <c r="H22" s="52">
        <f t="shared" ref="H22:H29" si="3">(SUMPRODUCT(C22:G22,C$20:G$20))*2</f>
        <v>32</v>
      </c>
      <c r="I22" s="49">
        <f t="shared" ref="I22:I29" si="4">_xlfn.RANK.AVG(H22,$H$21:$H$29,1)</f>
        <v>1</v>
      </c>
      <c r="L22" s="101" t="s">
        <v>5</v>
      </c>
      <c r="M22" s="102">
        <v>37</v>
      </c>
    </row>
    <row r="23" spans="1:13" ht="15.75">
      <c r="A23" s="19" t="s">
        <v>8</v>
      </c>
      <c r="B23" s="22" t="s">
        <v>9</v>
      </c>
      <c r="C23" s="27">
        <f t="shared" si="1"/>
        <v>3</v>
      </c>
      <c r="D23" s="28">
        <f t="shared" ref="D23:G23" si="5">_xlfn.RANK.AVG(D8,D$6:D$14)</f>
        <v>6</v>
      </c>
      <c r="E23" s="28">
        <f t="shared" si="5"/>
        <v>3</v>
      </c>
      <c r="F23" s="28">
        <f t="shared" si="5"/>
        <v>4</v>
      </c>
      <c r="G23" s="28">
        <f t="shared" si="5"/>
        <v>4</v>
      </c>
      <c r="H23" s="52">
        <f t="shared" si="3"/>
        <v>40</v>
      </c>
      <c r="I23" s="49">
        <f t="shared" si="4"/>
        <v>3</v>
      </c>
      <c r="L23" s="101" t="s">
        <v>9</v>
      </c>
      <c r="M23" s="102">
        <v>40</v>
      </c>
    </row>
    <row r="24" spans="1:13" ht="15.75">
      <c r="A24" s="19" t="s">
        <v>10</v>
      </c>
      <c r="B24" s="22" t="s">
        <v>11</v>
      </c>
      <c r="C24" s="27">
        <f t="shared" si="1"/>
        <v>4</v>
      </c>
      <c r="D24" s="28">
        <f t="shared" ref="D24:G24" si="6">_xlfn.RANK.AVG(D9,D$6:D$14)</f>
        <v>7.5</v>
      </c>
      <c r="E24" s="28">
        <f t="shared" si="6"/>
        <v>1</v>
      </c>
      <c r="F24" s="28">
        <f t="shared" si="6"/>
        <v>5</v>
      </c>
      <c r="G24" s="28">
        <f t="shared" si="6"/>
        <v>5</v>
      </c>
      <c r="H24" s="52">
        <f t="shared" si="3"/>
        <v>45</v>
      </c>
      <c r="I24" s="49">
        <f t="shared" si="4"/>
        <v>4</v>
      </c>
      <c r="L24" s="101" t="s">
        <v>11</v>
      </c>
      <c r="M24" s="102">
        <v>45</v>
      </c>
    </row>
    <row r="25" spans="1:13" ht="15.75">
      <c r="A25" s="19" t="s">
        <v>12</v>
      </c>
      <c r="B25" s="22" t="s">
        <v>13</v>
      </c>
      <c r="C25" s="27">
        <f t="shared" si="1"/>
        <v>5</v>
      </c>
      <c r="D25" s="28">
        <f t="shared" ref="D25:G25" si="7">_xlfn.RANK.AVG(D10,D$6:D$14)</f>
        <v>4</v>
      </c>
      <c r="E25" s="28">
        <f t="shared" si="7"/>
        <v>6</v>
      </c>
      <c r="F25" s="28">
        <f t="shared" si="7"/>
        <v>1</v>
      </c>
      <c r="G25" s="28">
        <f t="shared" si="7"/>
        <v>8</v>
      </c>
      <c r="H25" s="52">
        <f t="shared" si="3"/>
        <v>48</v>
      </c>
      <c r="I25" s="49">
        <f t="shared" si="4"/>
        <v>5</v>
      </c>
      <c r="L25" s="101" t="s">
        <v>13</v>
      </c>
      <c r="M25" s="102">
        <v>48</v>
      </c>
    </row>
    <row r="26" spans="1:13" ht="15.75">
      <c r="A26" s="20" t="s">
        <v>14</v>
      </c>
      <c r="B26" s="23" t="s">
        <v>15</v>
      </c>
      <c r="C26" s="27">
        <f t="shared" si="1"/>
        <v>8</v>
      </c>
      <c r="D26" s="28">
        <f t="shared" ref="D26:G26" si="8">_xlfn.RANK.AVG(D11,D$6:D$14)</f>
        <v>5</v>
      </c>
      <c r="E26" s="28">
        <f t="shared" si="8"/>
        <v>3</v>
      </c>
      <c r="F26" s="28">
        <f t="shared" si="8"/>
        <v>6</v>
      </c>
      <c r="G26" s="28">
        <f t="shared" si="8"/>
        <v>3</v>
      </c>
      <c r="H26" s="52">
        <f t="shared" si="3"/>
        <v>50</v>
      </c>
      <c r="I26" s="49">
        <f t="shared" si="4"/>
        <v>6</v>
      </c>
      <c r="L26" s="103" t="s">
        <v>15</v>
      </c>
      <c r="M26" s="102">
        <v>50</v>
      </c>
    </row>
    <row r="27" spans="1:13" ht="15.75">
      <c r="A27" s="20" t="s">
        <v>16</v>
      </c>
      <c r="B27" s="23" t="s">
        <v>17</v>
      </c>
      <c r="C27" s="27">
        <f t="shared" si="1"/>
        <v>1</v>
      </c>
      <c r="D27" s="28">
        <f t="shared" ref="D27:G27" si="9">_xlfn.RANK.AVG(D12,D$6:D$14)</f>
        <v>9</v>
      </c>
      <c r="E27" s="28">
        <f t="shared" si="9"/>
        <v>5</v>
      </c>
      <c r="F27" s="28">
        <f t="shared" si="9"/>
        <v>9</v>
      </c>
      <c r="G27" s="28">
        <f t="shared" si="9"/>
        <v>9</v>
      </c>
      <c r="H27" s="52">
        <f t="shared" si="3"/>
        <v>66</v>
      </c>
      <c r="I27" s="49">
        <f t="shared" si="4"/>
        <v>8</v>
      </c>
      <c r="L27" s="103" t="s">
        <v>19</v>
      </c>
      <c r="M27" s="102">
        <v>65</v>
      </c>
    </row>
    <row r="28" spans="1:13" ht="15.75">
      <c r="A28" s="20" t="s">
        <v>18</v>
      </c>
      <c r="B28" s="23" t="s">
        <v>19</v>
      </c>
      <c r="C28" s="27">
        <f t="shared" si="1"/>
        <v>2</v>
      </c>
      <c r="D28" s="28">
        <f t="shared" ref="D28:G28" si="10">_xlfn.RANK.AVG(D13,D$6:D$14)</f>
        <v>7.5</v>
      </c>
      <c r="E28" s="28">
        <f t="shared" si="10"/>
        <v>9</v>
      </c>
      <c r="F28" s="28">
        <f t="shared" si="10"/>
        <v>7</v>
      </c>
      <c r="G28" s="28">
        <f t="shared" si="10"/>
        <v>7</v>
      </c>
      <c r="H28" s="52">
        <f t="shared" si="3"/>
        <v>65</v>
      </c>
      <c r="I28" s="49">
        <f t="shared" si="4"/>
        <v>7</v>
      </c>
      <c r="L28" s="103" t="s">
        <v>17</v>
      </c>
      <c r="M28" s="102">
        <v>66</v>
      </c>
    </row>
    <row r="29" spans="1:13" ht="15.75">
      <c r="A29" s="21">
        <v>9</v>
      </c>
      <c r="B29" s="24" t="s">
        <v>20</v>
      </c>
      <c r="C29" s="32">
        <f t="shared" si="1"/>
        <v>9</v>
      </c>
      <c r="D29" s="33">
        <f t="shared" ref="D29:G29" si="11">_xlfn.RANK.AVG(D14,D$6:D$14)</f>
        <v>3</v>
      </c>
      <c r="E29" s="33">
        <f t="shared" si="11"/>
        <v>7.5</v>
      </c>
      <c r="F29" s="33">
        <f t="shared" si="11"/>
        <v>8</v>
      </c>
      <c r="G29" s="33">
        <f t="shared" si="11"/>
        <v>6</v>
      </c>
      <c r="H29" s="53">
        <f t="shared" si="3"/>
        <v>67</v>
      </c>
      <c r="I29" s="50">
        <f t="shared" si="4"/>
        <v>9</v>
      </c>
      <c r="L29" s="104" t="s">
        <v>20</v>
      </c>
      <c r="M29" s="105">
        <v>67</v>
      </c>
    </row>
    <row r="30" spans="1:13" ht="15">
      <c r="C30" s="2">
        <f>SUM(C21:C29)</f>
        <v>45</v>
      </c>
      <c r="D30" s="2">
        <f t="shared" ref="D30:G30" si="12">SUM(D21:D29)</f>
        <v>45</v>
      </c>
      <c r="E30" s="2">
        <f t="shared" si="12"/>
        <v>45</v>
      </c>
      <c r="F30" s="2">
        <f t="shared" si="12"/>
        <v>45</v>
      </c>
      <c r="G30" s="2">
        <f t="shared" si="12"/>
        <v>45</v>
      </c>
      <c r="H30" s="3">
        <f>SUM(H21:H29)</f>
        <v>450</v>
      </c>
      <c r="L30" s="57"/>
    </row>
  </sheetData>
  <sortState xmlns:xlrd2="http://schemas.microsoft.com/office/spreadsheetml/2017/richdata2" ref="L21:M29">
    <sortCondition ref="M21:M29"/>
  </sortState>
  <mergeCells count="4">
    <mergeCell ref="C4:G4"/>
    <mergeCell ref="C19:G19"/>
    <mergeCell ref="C2:G2"/>
    <mergeCell ref="C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N16" sqref="N16"/>
    </sheetView>
  </sheetViews>
  <sheetFormatPr defaultRowHeight="14.45"/>
  <cols>
    <col min="1" max="1" width="14.140625" bestFit="1" customWidth="1"/>
  </cols>
  <sheetData>
    <row r="1" spans="1:12" ht="15"/>
    <row r="2" spans="1:12" ht="15">
      <c r="A2" s="10"/>
      <c r="B2" s="88" t="s">
        <v>23</v>
      </c>
      <c r="C2" s="88"/>
      <c r="D2" s="88"/>
      <c r="E2" s="88"/>
      <c r="F2" s="88"/>
      <c r="G2" s="88"/>
      <c r="H2" s="88"/>
      <c r="I2" s="88"/>
      <c r="J2" s="88"/>
      <c r="K2" s="88"/>
      <c r="L2" s="1"/>
    </row>
    <row r="3" spans="1:12" ht="15">
      <c r="A3" s="10"/>
      <c r="B3" s="89">
        <v>1</v>
      </c>
      <c r="C3" s="89"/>
      <c r="D3" s="89">
        <v>1</v>
      </c>
      <c r="E3" s="89"/>
      <c r="F3" s="89">
        <v>1</v>
      </c>
      <c r="G3" s="89"/>
      <c r="H3" s="89">
        <v>1</v>
      </c>
      <c r="I3" s="89"/>
      <c r="J3" s="89">
        <v>1</v>
      </c>
      <c r="K3" s="89"/>
      <c r="L3" s="60"/>
    </row>
    <row r="4" spans="1:12" ht="15">
      <c r="A4" s="92" t="s">
        <v>3</v>
      </c>
      <c r="B4" s="94" t="s">
        <v>24</v>
      </c>
      <c r="C4" s="95"/>
      <c r="D4" s="96" t="s">
        <v>25</v>
      </c>
      <c r="E4" s="94"/>
      <c r="F4" s="96" t="s">
        <v>26</v>
      </c>
      <c r="G4" s="94"/>
      <c r="H4" s="96" t="s">
        <v>27</v>
      </c>
      <c r="I4" s="94"/>
      <c r="J4" s="97" t="s">
        <v>28</v>
      </c>
      <c r="K4" s="98"/>
      <c r="L4" s="90" t="s">
        <v>29</v>
      </c>
    </row>
    <row r="5" spans="1:12" ht="15">
      <c r="A5" s="93"/>
      <c r="B5" s="74" t="s">
        <v>30</v>
      </c>
      <c r="C5" s="62" t="s">
        <v>22</v>
      </c>
      <c r="D5" s="61" t="s">
        <v>30</v>
      </c>
      <c r="E5" s="63" t="s">
        <v>22</v>
      </c>
      <c r="F5" s="61" t="s">
        <v>30</v>
      </c>
      <c r="G5" s="63" t="s">
        <v>22</v>
      </c>
      <c r="H5" s="61" t="s">
        <v>30</v>
      </c>
      <c r="I5" s="63" t="s">
        <v>22</v>
      </c>
      <c r="J5" s="80" t="s">
        <v>30</v>
      </c>
      <c r="K5" s="81" t="s">
        <v>22</v>
      </c>
      <c r="L5" s="91"/>
    </row>
    <row r="6" spans="1:12" ht="15.75">
      <c r="A6" s="71" t="s">
        <v>5</v>
      </c>
      <c r="B6" s="75">
        <v>3650</v>
      </c>
      <c r="C6" s="12">
        <f>_xlfn.RANK.AVG(B6,B$6:B$14)</f>
        <v>6</v>
      </c>
      <c r="D6" s="11">
        <v>6.2</v>
      </c>
      <c r="E6" s="13">
        <f>_xlfn.RANK.AVG(D6,D$6:D$14)</f>
        <v>2</v>
      </c>
      <c r="F6" s="14">
        <v>40</v>
      </c>
      <c r="G6" s="15">
        <f t="shared" ref="G6" si="0">_xlfn.RANK.AVG(F6,F$6:F$14)</f>
        <v>7.5</v>
      </c>
      <c r="H6" s="16">
        <v>57.22</v>
      </c>
      <c r="I6" s="13">
        <f t="shared" ref="I6" si="1">_xlfn.RANK.AVG(H6,H$6:H$14)</f>
        <v>2</v>
      </c>
      <c r="J6" s="17">
        <v>14.34</v>
      </c>
      <c r="K6" s="13">
        <f t="shared" ref="K6" si="2">_xlfn.RANK.AVG(J6,J$6:J$14)</f>
        <v>1</v>
      </c>
      <c r="L6" s="78">
        <v>37</v>
      </c>
    </row>
    <row r="7" spans="1:12" ht="15.75">
      <c r="A7" s="72" t="s">
        <v>7</v>
      </c>
      <c r="B7" s="76">
        <v>3550</v>
      </c>
      <c r="C7" s="12">
        <f t="shared" ref="C7:C14" si="3">_xlfn.RANK.AVG(B7,B$6:B$14)</f>
        <v>7</v>
      </c>
      <c r="D7" s="4">
        <v>7</v>
      </c>
      <c r="E7" s="5">
        <f>_xlfn.RANK.AVG(D7,D$6:D$14)</f>
        <v>1</v>
      </c>
      <c r="F7" s="6">
        <v>65</v>
      </c>
      <c r="G7" s="7">
        <f t="shared" ref="G7" si="4">_xlfn.RANK.AVG(F7,F$6:F$14)</f>
        <v>3</v>
      </c>
      <c r="H7" s="8">
        <v>56</v>
      </c>
      <c r="I7" s="5">
        <f t="shared" ref="I7" si="5">_xlfn.RANK.AVG(H7,H$6:H$14)</f>
        <v>3</v>
      </c>
      <c r="J7" s="9">
        <v>6.58</v>
      </c>
      <c r="K7" s="5">
        <f t="shared" ref="K7" si="6">_xlfn.RANK.AVG(J7,J$6:J$14)</f>
        <v>2</v>
      </c>
      <c r="L7" s="78">
        <v>32</v>
      </c>
    </row>
    <row r="8" spans="1:12" ht="15.75">
      <c r="A8" s="72" t="s">
        <v>9</v>
      </c>
      <c r="B8" s="76">
        <v>5830</v>
      </c>
      <c r="C8" s="12">
        <f t="shared" si="3"/>
        <v>3</v>
      </c>
      <c r="D8" s="4">
        <v>4.2</v>
      </c>
      <c r="E8" s="5">
        <f>_xlfn.RANK.AVG(D8,D$6:D$14)</f>
        <v>6</v>
      </c>
      <c r="F8" s="6">
        <v>65</v>
      </c>
      <c r="G8" s="7">
        <f t="shared" ref="G8" si="7">_xlfn.RANK.AVG(F8,F$6:F$14)</f>
        <v>3</v>
      </c>
      <c r="H8" s="8">
        <v>40.08</v>
      </c>
      <c r="I8" s="5">
        <f t="shared" ref="I8" si="8">_xlfn.RANK.AVG(H8,H$6:H$14)</f>
        <v>4</v>
      </c>
      <c r="J8" s="9">
        <v>4.68</v>
      </c>
      <c r="K8" s="5">
        <f t="shared" ref="K8" si="9">_xlfn.RANK.AVG(J8,J$6:J$14)</f>
        <v>4</v>
      </c>
      <c r="L8" s="78">
        <v>40</v>
      </c>
    </row>
    <row r="9" spans="1:12" ht="15.75">
      <c r="A9" s="72" t="s">
        <v>11</v>
      </c>
      <c r="B9" s="76">
        <v>4790</v>
      </c>
      <c r="C9" s="12">
        <f t="shared" si="3"/>
        <v>4</v>
      </c>
      <c r="D9" s="4">
        <v>3.9</v>
      </c>
      <c r="E9" s="5">
        <f>_xlfn.RANK.AVG(D9,D$6:D$14)</f>
        <v>7.5</v>
      </c>
      <c r="F9" s="6">
        <v>90</v>
      </c>
      <c r="G9" s="7">
        <f t="shared" ref="G9" si="10">_xlfn.RANK.AVG(F9,F$6:F$14)</f>
        <v>1</v>
      </c>
      <c r="H9" s="8">
        <v>37.270000000000003</v>
      </c>
      <c r="I9" s="5">
        <f t="shared" ref="I9" si="11">_xlfn.RANK.AVG(H9,H$6:H$14)</f>
        <v>5</v>
      </c>
      <c r="J9" s="9">
        <v>2.88</v>
      </c>
      <c r="K9" s="5">
        <f t="shared" ref="K9" si="12">_xlfn.RANK.AVG(J9,J$6:J$14)</f>
        <v>5</v>
      </c>
      <c r="L9" s="78">
        <v>45</v>
      </c>
    </row>
    <row r="10" spans="1:12" ht="15.75">
      <c r="A10" s="72" t="s">
        <v>13</v>
      </c>
      <c r="B10" s="76">
        <v>3888</v>
      </c>
      <c r="C10" s="12">
        <f t="shared" si="3"/>
        <v>5</v>
      </c>
      <c r="D10" s="4">
        <v>5.2</v>
      </c>
      <c r="E10" s="5">
        <f>_xlfn.RANK.AVG(D10,D$6:D$14)</f>
        <v>4</v>
      </c>
      <c r="F10" s="6">
        <v>45</v>
      </c>
      <c r="G10" s="7">
        <f t="shared" ref="G10" si="13">_xlfn.RANK.AVG(F10,F$6:F$14)</f>
        <v>6</v>
      </c>
      <c r="H10" s="8">
        <v>83.99</v>
      </c>
      <c r="I10" s="5">
        <f t="shared" ref="I10" si="14">_xlfn.RANK.AVG(H10,H$6:H$14)</f>
        <v>1</v>
      </c>
      <c r="J10" s="9">
        <v>0.19</v>
      </c>
      <c r="K10" s="5">
        <f t="shared" ref="K10" si="15">_xlfn.RANK.AVG(J10,J$6:J$14)</f>
        <v>8</v>
      </c>
      <c r="L10" s="78">
        <v>48</v>
      </c>
    </row>
    <row r="11" spans="1:12" ht="15.75">
      <c r="A11" s="72" t="s">
        <v>15</v>
      </c>
      <c r="B11" s="76">
        <v>3450</v>
      </c>
      <c r="C11" s="12">
        <f t="shared" si="3"/>
        <v>8</v>
      </c>
      <c r="D11" s="4">
        <v>4.4000000000000004</v>
      </c>
      <c r="E11" s="5">
        <f>_xlfn.RANK.AVG(D11,D$6:D$14)</f>
        <v>5</v>
      </c>
      <c r="F11" s="6">
        <v>65</v>
      </c>
      <c r="G11" s="7">
        <f t="shared" ref="G11" si="16">_xlfn.RANK.AVG(F11,F$6:F$14)</f>
        <v>3</v>
      </c>
      <c r="H11" s="8">
        <v>30.05</v>
      </c>
      <c r="I11" s="5">
        <f t="shared" ref="I11" si="17">_xlfn.RANK.AVG(H11,H$6:H$14)</f>
        <v>6</v>
      </c>
      <c r="J11" s="9">
        <v>5.07</v>
      </c>
      <c r="K11" s="5">
        <f t="shared" ref="K11" si="18">_xlfn.RANK.AVG(J11,J$6:J$14)</f>
        <v>3</v>
      </c>
      <c r="L11" s="78">
        <v>50</v>
      </c>
    </row>
    <row r="12" spans="1:12" ht="15.75">
      <c r="A12" s="72" t="s">
        <v>17</v>
      </c>
      <c r="B12" s="76">
        <v>6240</v>
      </c>
      <c r="C12" s="12">
        <f t="shared" si="3"/>
        <v>1</v>
      </c>
      <c r="D12" s="4">
        <v>3.8</v>
      </c>
      <c r="E12" s="5">
        <f>_xlfn.RANK.AVG(D12,D$6:D$14)</f>
        <v>9</v>
      </c>
      <c r="F12" s="6">
        <v>55</v>
      </c>
      <c r="G12" s="7">
        <f t="shared" ref="G12" si="19">_xlfn.RANK.AVG(F12,F$6:F$14)</f>
        <v>5</v>
      </c>
      <c r="H12" s="8">
        <v>4.18</v>
      </c>
      <c r="I12" s="5">
        <f t="shared" ref="I12" si="20">_xlfn.RANK.AVG(H12,H$6:H$14)</f>
        <v>9</v>
      </c>
      <c r="J12" s="9">
        <v>0</v>
      </c>
      <c r="K12" s="5">
        <f t="shared" ref="K12" si="21">_xlfn.RANK.AVG(J12,J$6:J$14)</f>
        <v>9</v>
      </c>
      <c r="L12" s="78">
        <v>66</v>
      </c>
    </row>
    <row r="13" spans="1:12" ht="15.75">
      <c r="A13" s="72" t="s">
        <v>19</v>
      </c>
      <c r="B13" s="76">
        <v>5930</v>
      </c>
      <c r="C13" s="12">
        <f t="shared" si="3"/>
        <v>2</v>
      </c>
      <c r="D13" s="4">
        <v>3.9</v>
      </c>
      <c r="E13" s="5">
        <f>_xlfn.RANK.AVG(D13,D$6:D$14)</f>
        <v>7.5</v>
      </c>
      <c r="F13" s="6">
        <v>36</v>
      </c>
      <c r="G13" s="7">
        <f t="shared" ref="G13" si="22">_xlfn.RANK.AVG(F13,F$6:F$14)</f>
        <v>9</v>
      </c>
      <c r="H13" s="8">
        <v>14.95</v>
      </c>
      <c r="I13" s="5">
        <f t="shared" ref="I13" si="23">_xlfn.RANK.AVG(H13,H$6:H$14)</f>
        <v>7</v>
      </c>
      <c r="J13" s="9">
        <v>0.44</v>
      </c>
      <c r="K13" s="5">
        <f t="shared" ref="K13" si="24">_xlfn.RANK.AVG(J13,J$6:J$14)</f>
        <v>7</v>
      </c>
      <c r="L13" s="78">
        <v>65</v>
      </c>
    </row>
    <row r="14" spans="1:12" ht="15.75">
      <c r="A14" s="73" t="s">
        <v>20</v>
      </c>
      <c r="B14" s="77">
        <v>3290</v>
      </c>
      <c r="C14" s="64">
        <f t="shared" si="3"/>
        <v>9</v>
      </c>
      <c r="D14" s="65">
        <v>5.9</v>
      </c>
      <c r="E14" s="66">
        <f>_xlfn.RANK.AVG(D14,D$6:D$14)</f>
        <v>3</v>
      </c>
      <c r="F14" s="67">
        <v>40</v>
      </c>
      <c r="G14" s="68">
        <f t="shared" ref="G14" si="25">_xlfn.RANK.AVG(F14,F$6:F$14)</f>
        <v>7.5</v>
      </c>
      <c r="H14" s="69">
        <v>11</v>
      </c>
      <c r="I14" s="66">
        <f t="shared" ref="I14" si="26">_xlfn.RANK.AVG(H14,H$6:H$14)</f>
        <v>8</v>
      </c>
      <c r="J14" s="70">
        <v>0.8</v>
      </c>
      <c r="K14" s="66">
        <f t="shared" ref="K14" si="27">_xlfn.RANK.AVG(J14,J$6:J$14)</f>
        <v>6</v>
      </c>
      <c r="L14" s="79">
        <v>67</v>
      </c>
    </row>
    <row r="15" spans="1:12" ht="15"/>
  </sheetData>
  <mergeCells count="13">
    <mergeCell ref="L4:L5"/>
    <mergeCell ref="A4:A5"/>
    <mergeCell ref="B4:C4"/>
    <mergeCell ref="D4:E4"/>
    <mergeCell ref="F4:G4"/>
    <mergeCell ref="H4:I4"/>
    <mergeCell ref="J4:K4"/>
    <mergeCell ref="B2:K2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sergio</dc:creator>
  <cp:keywords/>
  <dc:description/>
  <cp:lastModifiedBy>rebecca sergio</cp:lastModifiedBy>
  <cp:revision/>
  <dcterms:created xsi:type="dcterms:W3CDTF">2015-06-05T18:17:20Z</dcterms:created>
  <dcterms:modified xsi:type="dcterms:W3CDTF">2024-11-13T20:20:42Z</dcterms:modified>
  <cp:category/>
  <cp:contentStatus/>
</cp:coreProperties>
</file>