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2cccf0c497eae6ed/Desktop/Copiamodelli e metodi per il supporto alle decisioni -/Progetto MCDA/VP/"/>
    </mc:Choice>
  </mc:AlternateContent>
  <xr:revisionPtr revIDLastSave="2" documentId="13_ncr:1_{8F4BFEA8-97FD-48DD-B031-7F5123ECAC21}" xr6:coauthVersionLast="47" xr6:coauthVersionMax="47" xr10:uidLastSave="{0DF0719F-2F71-419E-BE44-77312B37650A}"/>
  <bookViews>
    <workbookView xWindow="-108" yWindow="-108" windowWidth="23256" windowHeight="12456" xr2:uid="{00000000-000D-0000-FFFF-FFFF00000000}"/>
  </bookViews>
  <sheets>
    <sheet name="VP-SIR 1" sheetId="1" r:id="rId1"/>
    <sheet name="VP-SIR 2" sheetId="2" r:id="rId2"/>
    <sheet name="Tau Kendall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D15" i="2"/>
  <c r="E15" i="2"/>
  <c r="F15" i="2"/>
  <c r="B15" i="2"/>
  <c r="H12" i="2" s="1"/>
  <c r="C14" i="2"/>
  <c r="D14" i="2"/>
  <c r="E14" i="2"/>
  <c r="F14" i="2"/>
  <c r="B14" i="2"/>
  <c r="G7" i="1"/>
  <c r="G8" i="1"/>
  <c r="G9" i="1"/>
  <c r="G10" i="1"/>
  <c r="G11" i="1"/>
  <c r="G12" i="1"/>
  <c r="G13" i="1"/>
  <c r="G14" i="1"/>
  <c r="G6" i="1"/>
  <c r="F7" i="1"/>
  <c r="F6" i="1"/>
  <c r="F8" i="1"/>
  <c r="F9" i="1"/>
  <c r="F10" i="1"/>
  <c r="F11" i="1"/>
  <c r="F12" i="1"/>
  <c r="F13" i="1"/>
  <c r="F14" i="1"/>
  <c r="H5" i="2" l="1"/>
  <c r="I5" i="2" s="1"/>
  <c r="H10" i="2"/>
  <c r="G13" i="2"/>
  <c r="H13" i="2"/>
  <c r="I13" i="2" s="1"/>
  <c r="G12" i="2"/>
  <c r="G11" i="2"/>
  <c r="G10" i="2"/>
  <c r="H11" i="2"/>
  <c r="G8" i="2"/>
  <c r="H9" i="2"/>
  <c r="G7" i="2"/>
  <c r="H8" i="2"/>
  <c r="G9" i="2"/>
  <c r="G5" i="2"/>
  <c r="G6" i="2"/>
  <c r="H7" i="2"/>
  <c r="H6" i="2"/>
  <c r="I10" i="2" l="1"/>
  <c r="I12" i="2"/>
  <c r="I7" i="2"/>
  <c r="I11" i="2"/>
  <c r="I8" i="2"/>
  <c r="I6" i="2"/>
  <c r="J6" i="2" s="1"/>
  <c r="I9" i="2"/>
  <c r="J8" i="2" l="1"/>
  <c r="J11" i="2"/>
  <c r="J7" i="2"/>
  <c r="J10" i="2"/>
  <c r="J12" i="2"/>
  <c r="J13" i="2"/>
  <c r="J9" i="2"/>
  <c r="J5" i="2"/>
</calcChain>
</file>

<file path=xl/sharedStrings.xml><?xml version="1.0" encoding="utf-8"?>
<sst xmlns="http://schemas.openxmlformats.org/spreadsheetml/2006/main" count="101" uniqueCount="37">
  <si>
    <t>VP-SIR 1: punteggio, classifica, posizioni</t>
  </si>
  <si>
    <t>Rank</t>
  </si>
  <si>
    <t>action</t>
  </si>
  <si>
    <t>Phi</t>
  </si>
  <si>
    <t>Phi+</t>
  </si>
  <si>
    <t>Phi-</t>
  </si>
  <si>
    <t>Risultati VP-SIR 1</t>
  </si>
  <si>
    <t>Città</t>
  </si>
  <si>
    <t>Punteggi</t>
  </si>
  <si>
    <t>Aalborg</t>
  </si>
  <si>
    <t>Gothenburg</t>
  </si>
  <si>
    <t>Murcia</t>
  </si>
  <si>
    <t>Florence</t>
  </si>
  <si>
    <t>Christchurch</t>
  </si>
  <si>
    <t>Berlin</t>
  </si>
  <si>
    <t>Johannesburg</t>
  </si>
  <si>
    <t>Bangalore</t>
  </si>
  <si>
    <t>Tallinn</t>
  </si>
  <si>
    <t>VP-SIR 2: punteggio, classifica, posizioni</t>
  </si>
  <si>
    <t>D3.1</t>
  </si>
  <si>
    <t>D3.2</t>
  </si>
  <si>
    <t>D3.3</t>
  </si>
  <si>
    <t>D3.4</t>
  </si>
  <si>
    <t>D3.5</t>
  </si>
  <si>
    <t>S*</t>
  </si>
  <si>
    <t>S'</t>
  </si>
  <si>
    <t>C*</t>
  </si>
  <si>
    <t>posizioni</t>
  </si>
  <si>
    <t>Ideale</t>
  </si>
  <si>
    <t>Anti-Ideale</t>
  </si>
  <si>
    <t>Calcolo del Tau di Kendall</t>
  </si>
  <si>
    <t>Promethee</t>
  </si>
  <si>
    <t>VP-SIR 1</t>
  </si>
  <si>
    <t>VP-SIR 2</t>
  </si>
  <si>
    <r>
      <t xml:space="preserve">  1.000 </t>
    </r>
    <r>
      <rPr>
        <sz val="11"/>
        <color theme="4"/>
        <rFont val="Calibri"/>
        <family val="2"/>
        <scheme val="minor"/>
      </rPr>
      <t xml:space="preserve">  0.889 </t>
    </r>
    <r>
      <rPr>
        <sz val="11"/>
        <color theme="1"/>
        <rFont val="Calibri"/>
        <family val="2"/>
        <scheme val="minor"/>
      </rPr>
      <t xml:space="preserve">  0.944</t>
    </r>
  </si>
  <si>
    <t>scegliamo vp sir 1</t>
  </si>
  <si>
    <t>Punteggio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</si>
</sst>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/>
      <bottom/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10" xfId="0" applyBorder="1"/>
    <xf numFmtId="0" fontId="0" fillId="0" borderId="4" xfId="0" applyBorder="1"/>
    <xf numFmtId="0" fontId="0" fillId="0" borderId="8" xfId="0" applyBorder="1"/>
    <xf numFmtId="164" fontId="0" fillId="0" borderId="3" xfId="0" applyNumberFormat="1" applyBorder="1"/>
    <xf numFmtId="0" fontId="0" fillId="0" borderId="9" xfId="0" applyBorder="1"/>
    <xf numFmtId="164" fontId="0" fillId="0" borderId="4" xfId="0" applyNumberFormat="1" applyBorder="1"/>
    <xf numFmtId="164" fontId="0" fillId="0" borderId="10" xfId="0" applyNumberFormat="1" applyBorder="1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3" xfId="0" applyBorder="1"/>
    <xf numFmtId="0" fontId="0" fillId="0" borderId="2" xfId="0" applyBorder="1"/>
    <xf numFmtId="0" fontId="5" fillId="0" borderId="5" xfId="0" applyFont="1" applyBorder="1"/>
    <xf numFmtId="0" fontId="5" fillId="0" borderId="8" xfId="0" applyFont="1" applyBorder="1"/>
    <xf numFmtId="0" fontId="5" fillId="0" borderId="9" xfId="0" applyFont="1" applyBorder="1"/>
    <xf numFmtId="0" fontId="5" fillId="2" borderId="9" xfId="0" applyFont="1" applyFill="1" applyBorder="1"/>
    <xf numFmtId="0" fontId="5" fillId="0" borderId="3" xfId="0" applyFont="1" applyBorder="1"/>
    <xf numFmtId="0" fontId="5" fillId="0" borderId="4" xfId="0" applyFont="1" applyBorder="1"/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5" xfId="0" applyFont="1" applyFill="1" applyBorder="1"/>
    <xf numFmtId="0" fontId="0" fillId="2" borderId="1" xfId="0" applyFill="1" applyBorder="1"/>
    <xf numFmtId="0" fontId="0" fillId="2" borderId="13" xfId="0" applyFill="1" applyBorder="1"/>
    <xf numFmtId="0" fontId="0" fillId="2" borderId="2" xfId="0" applyFill="1" applyBorder="1"/>
    <xf numFmtId="0" fontId="0" fillId="0" borderId="11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4" xfId="0" applyFill="1" applyBorder="1" applyAlignment="1">
      <alignment horizontal="center"/>
    </xf>
    <xf numFmtId="164" fontId="0" fillId="0" borderId="7" xfId="0" applyNumberFormat="1" applyBorder="1"/>
    <xf numFmtId="0" fontId="1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4"/>
  <sheetViews>
    <sheetView tabSelected="1" zoomScaleNormal="100" workbookViewId="0">
      <selection activeCell="O22" sqref="O22"/>
    </sheetView>
  </sheetViews>
  <sheetFormatPr defaultRowHeight="14.4" x14ac:dyDescent="0.3"/>
  <cols>
    <col min="2" max="2" width="12.109375" bestFit="1" customWidth="1"/>
    <col min="6" max="6" width="9.44140625" bestFit="1" customWidth="1"/>
    <col min="8" max="8" width="13" bestFit="1" customWidth="1"/>
    <col min="10" max="10" width="12.109375" bestFit="1" customWidth="1"/>
    <col min="13" max="13" width="12.6640625" bestFit="1" customWidth="1"/>
  </cols>
  <sheetData>
    <row r="2" spans="1:14" ht="18" x14ac:dyDescent="0.3">
      <c r="A2" s="38" t="s">
        <v>0</v>
      </c>
      <c r="B2" s="38"/>
      <c r="C2" s="38"/>
      <c r="D2" s="38"/>
      <c r="E2" s="38"/>
    </row>
    <row r="4" spans="1:14" ht="15" thickBot="1" x14ac:dyDescent="0.35"/>
    <row r="5" spans="1:14" ht="15" thickBot="1" x14ac:dyDescent="0.35">
      <c r="A5" s="25" t="s">
        <v>1</v>
      </c>
      <c r="B5" s="26" t="s">
        <v>2</v>
      </c>
      <c r="C5" s="26" t="s">
        <v>3</v>
      </c>
      <c r="D5" s="26" t="s">
        <v>4</v>
      </c>
      <c r="E5" s="27" t="s">
        <v>5</v>
      </c>
      <c r="F5" s="39" t="s">
        <v>6</v>
      </c>
      <c r="G5" s="40"/>
      <c r="H5" s="41"/>
      <c r="J5" s="23" t="s">
        <v>7</v>
      </c>
      <c r="K5" s="24" t="s">
        <v>8</v>
      </c>
      <c r="M5" s="13"/>
      <c r="N5" s="13"/>
    </row>
    <row r="6" spans="1:14" x14ac:dyDescent="0.3">
      <c r="A6" s="8">
        <v>1</v>
      </c>
      <c r="B6" t="s">
        <v>9</v>
      </c>
      <c r="C6">
        <v>0.26779999999999998</v>
      </c>
      <c r="D6">
        <v>0.40960000000000002</v>
      </c>
      <c r="E6" s="5">
        <v>0.14180000000000001</v>
      </c>
      <c r="F6" s="1">
        <f>D6/(D6+E6)</f>
        <v>0.74283641639463183</v>
      </c>
      <c r="G6">
        <f>_xlfn.RANK.AVG(F6,F$6:F$14)</f>
        <v>1</v>
      </c>
      <c r="H6" s="21" t="s">
        <v>9</v>
      </c>
      <c r="J6" s="18" t="s">
        <v>9</v>
      </c>
      <c r="K6" s="42">
        <v>0.74283641639463183</v>
      </c>
      <c r="N6" s="13"/>
    </row>
    <row r="7" spans="1:14" x14ac:dyDescent="0.3">
      <c r="A7" s="8">
        <v>2</v>
      </c>
      <c r="B7" t="s">
        <v>10</v>
      </c>
      <c r="C7">
        <v>0.25869999999999999</v>
      </c>
      <c r="D7">
        <v>0.43509999999999999</v>
      </c>
      <c r="E7" s="5">
        <v>0.17630000000000001</v>
      </c>
      <c r="F7" s="1">
        <f>D7/(D7+E7)</f>
        <v>0.71164540399084075</v>
      </c>
      <c r="G7">
        <f t="shared" ref="G7:G14" si="0">_xlfn.RANK.AVG(F7,F$6:F$14)</f>
        <v>2</v>
      </c>
      <c r="H7" s="21" t="s">
        <v>11</v>
      </c>
      <c r="J7" s="18" t="s">
        <v>11</v>
      </c>
      <c r="K7" s="42">
        <v>0.71164540399084075</v>
      </c>
      <c r="N7" s="13"/>
    </row>
    <row r="8" spans="1:14" x14ac:dyDescent="0.3">
      <c r="A8" s="8">
        <v>3</v>
      </c>
      <c r="B8" t="s">
        <v>11</v>
      </c>
      <c r="C8">
        <v>0.13109999999999999</v>
      </c>
      <c r="D8">
        <v>0.2979</v>
      </c>
      <c r="E8" s="5">
        <v>0.1668</v>
      </c>
      <c r="F8" s="1">
        <f t="shared" ref="F8:F14" si="1">D8/(D8+E8)</f>
        <v>0.64105874757908332</v>
      </c>
      <c r="G8">
        <f t="shared" si="0"/>
        <v>3</v>
      </c>
      <c r="H8" s="21" t="s">
        <v>10</v>
      </c>
      <c r="J8" s="18" t="s">
        <v>10</v>
      </c>
      <c r="K8" s="42">
        <v>0.64105874757908332</v>
      </c>
      <c r="N8" s="13"/>
    </row>
    <row r="9" spans="1:14" x14ac:dyDescent="0.3">
      <c r="A9" s="8">
        <v>4</v>
      </c>
      <c r="B9" t="s">
        <v>12</v>
      </c>
      <c r="C9">
        <v>8.1799999999999998E-2</v>
      </c>
      <c r="D9">
        <v>0.30470000000000003</v>
      </c>
      <c r="E9" s="5">
        <v>0.22289999999999999</v>
      </c>
      <c r="F9" s="1">
        <f t="shared" si="1"/>
        <v>0.57752084912812729</v>
      </c>
      <c r="G9">
        <f t="shared" si="0"/>
        <v>4</v>
      </c>
      <c r="H9" s="21" t="s">
        <v>12</v>
      </c>
      <c r="J9" s="18" t="s">
        <v>12</v>
      </c>
      <c r="K9" s="42">
        <v>0.57752084912812729</v>
      </c>
      <c r="N9" s="13"/>
    </row>
    <row r="10" spans="1:14" x14ac:dyDescent="0.3">
      <c r="A10" s="8">
        <v>5</v>
      </c>
      <c r="B10" t="s">
        <v>13</v>
      </c>
      <c r="C10">
        <v>1.23E-2</v>
      </c>
      <c r="D10">
        <v>0.25280000000000002</v>
      </c>
      <c r="E10" s="5">
        <v>0.24049999999999999</v>
      </c>
      <c r="F10" s="1">
        <f t="shared" si="1"/>
        <v>0.5124670585850396</v>
      </c>
      <c r="G10">
        <f t="shared" si="0"/>
        <v>5</v>
      </c>
      <c r="H10" s="21" t="s">
        <v>14</v>
      </c>
      <c r="J10" s="18" t="s">
        <v>14</v>
      </c>
      <c r="K10" s="42">
        <v>0.5124670585850396</v>
      </c>
      <c r="N10" s="13"/>
    </row>
    <row r="11" spans="1:14" x14ac:dyDescent="0.3">
      <c r="A11" s="8">
        <v>6</v>
      </c>
      <c r="B11" t="s">
        <v>14</v>
      </c>
      <c r="C11">
        <v>-0.10489999999999999</v>
      </c>
      <c r="D11">
        <v>0.16439999999999999</v>
      </c>
      <c r="E11" s="5">
        <v>0.26929999999999998</v>
      </c>
      <c r="F11" s="1">
        <f t="shared" si="1"/>
        <v>0.37906386903389439</v>
      </c>
      <c r="G11">
        <f t="shared" si="0"/>
        <v>6</v>
      </c>
      <c r="H11" s="21" t="s">
        <v>13</v>
      </c>
      <c r="J11" s="18" t="s">
        <v>13</v>
      </c>
      <c r="K11" s="42">
        <v>0.37906386903389439</v>
      </c>
      <c r="N11" s="13"/>
    </row>
    <row r="12" spans="1:14" x14ac:dyDescent="0.3">
      <c r="A12" s="8">
        <v>7</v>
      </c>
      <c r="B12" t="s">
        <v>15</v>
      </c>
      <c r="C12">
        <v>-0.18260000000000001</v>
      </c>
      <c r="D12">
        <v>0.15670000000000001</v>
      </c>
      <c r="E12" s="5">
        <v>0.3392</v>
      </c>
      <c r="F12" s="1">
        <f t="shared" si="1"/>
        <v>0.31599112724339584</v>
      </c>
      <c r="G12">
        <f t="shared" si="0"/>
        <v>7</v>
      </c>
      <c r="H12" s="21" t="s">
        <v>15</v>
      </c>
      <c r="J12" s="18" t="s">
        <v>15</v>
      </c>
      <c r="K12" s="42">
        <v>0.31599112724339584</v>
      </c>
      <c r="N12" s="13"/>
    </row>
    <row r="13" spans="1:14" x14ac:dyDescent="0.3">
      <c r="A13" s="8">
        <v>8</v>
      </c>
      <c r="B13" t="s">
        <v>16</v>
      </c>
      <c r="C13">
        <v>-0.21290000000000001</v>
      </c>
      <c r="D13">
        <v>0.14430000000000001</v>
      </c>
      <c r="E13" s="5">
        <v>0.35720000000000002</v>
      </c>
      <c r="F13" s="1">
        <f t="shared" si="1"/>
        <v>0.28773678963110666</v>
      </c>
      <c r="G13">
        <f t="shared" si="0"/>
        <v>8</v>
      </c>
      <c r="H13" s="21" t="s">
        <v>16</v>
      </c>
      <c r="J13" s="18" t="s">
        <v>16</v>
      </c>
      <c r="K13" s="42">
        <v>0.28773678963110666</v>
      </c>
      <c r="N13" s="13"/>
    </row>
    <row r="14" spans="1:14" ht="15" thickBot="1" x14ac:dyDescent="0.35">
      <c r="A14" s="10">
        <v>9</v>
      </c>
      <c r="B14" s="6" t="s">
        <v>17</v>
      </c>
      <c r="C14" s="6">
        <v>-0.25119999999999998</v>
      </c>
      <c r="D14" s="6">
        <v>0.11609999999999999</v>
      </c>
      <c r="E14" s="7">
        <v>0.36730000000000002</v>
      </c>
      <c r="F14" s="12">
        <f t="shared" si="1"/>
        <v>0.24017376913529168</v>
      </c>
      <c r="G14" s="6">
        <f t="shared" si="0"/>
        <v>9</v>
      </c>
      <c r="H14" s="22" t="s">
        <v>17</v>
      </c>
      <c r="J14" s="19" t="s">
        <v>17</v>
      </c>
      <c r="K14" s="43">
        <v>0.24017376913529168</v>
      </c>
      <c r="N14" s="13"/>
    </row>
  </sheetData>
  <sortState xmlns:xlrd2="http://schemas.microsoft.com/office/spreadsheetml/2017/richdata2" ref="J6:K14">
    <sortCondition descending="1" ref="K6:K14"/>
  </sortState>
  <mergeCells count="2">
    <mergeCell ref="A2:E2"/>
    <mergeCell ref="F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9B08-CDA6-4B34-B892-49F2161D3704}">
  <dimension ref="A1:N15"/>
  <sheetViews>
    <sheetView workbookViewId="0">
      <selection activeCell="K16" sqref="K16"/>
    </sheetView>
  </sheetViews>
  <sheetFormatPr defaultRowHeight="14.4" x14ac:dyDescent="0.3"/>
  <cols>
    <col min="1" max="1" width="12.77734375" bestFit="1" customWidth="1"/>
    <col min="12" max="12" width="12.109375" bestFit="1" customWidth="1"/>
    <col min="13" max="13" width="13.33203125" bestFit="1" customWidth="1"/>
    <col min="15" max="15" width="13" bestFit="1" customWidth="1"/>
  </cols>
  <sheetData>
    <row r="1" spans="1:14" ht="18" x14ac:dyDescent="0.3">
      <c r="A1" s="38" t="s">
        <v>18</v>
      </c>
      <c r="B1" s="38"/>
      <c r="C1" s="38"/>
      <c r="D1" s="38"/>
      <c r="E1" s="38"/>
    </row>
    <row r="3" spans="1:14" ht="15" thickBot="1" x14ac:dyDescent="0.35"/>
    <row r="4" spans="1:14" ht="15" thickBot="1" x14ac:dyDescent="0.35">
      <c r="B4" s="29" t="s">
        <v>19</v>
      </c>
      <c r="C4" s="30" t="s">
        <v>20</v>
      </c>
      <c r="D4" s="30" t="s">
        <v>21</v>
      </c>
      <c r="E4" s="30" t="s">
        <v>22</v>
      </c>
      <c r="F4" s="31" t="s">
        <v>23</v>
      </c>
      <c r="G4" s="36" t="s">
        <v>24</v>
      </c>
      <c r="H4" s="36" t="s">
        <v>25</v>
      </c>
      <c r="I4" s="36" t="s">
        <v>26</v>
      </c>
      <c r="J4" s="36" t="s">
        <v>27</v>
      </c>
      <c r="M4" s="25" t="s">
        <v>7</v>
      </c>
      <c r="N4" s="27" t="s">
        <v>36</v>
      </c>
    </row>
    <row r="5" spans="1:14" x14ac:dyDescent="0.3">
      <c r="A5" s="17" t="s">
        <v>10</v>
      </c>
      <c r="B5" s="3">
        <v>-0.39929999999999999</v>
      </c>
      <c r="C5" s="3">
        <v>0.60450000000000004</v>
      </c>
      <c r="D5" s="3">
        <v>-0.33750000000000002</v>
      </c>
      <c r="E5" s="3">
        <v>0.443</v>
      </c>
      <c r="F5" s="4">
        <v>0.98280000000000001</v>
      </c>
      <c r="G5" s="32">
        <f>SQRT(SUMXMY2(B5:F5,B$14:F$14))</f>
        <v>1.6994514232539866</v>
      </c>
      <c r="H5" s="32">
        <f>SQRT(SUMXMY2(B5:F5,B$15:F$15))</f>
        <v>2.0990616856109776</v>
      </c>
      <c r="I5" s="32">
        <f>H5/(G5+H5)</f>
        <v>0.55260087972638317</v>
      </c>
      <c r="J5" s="34">
        <f>_xlfn.RANK.AVG(I5,I$5:I$13)</f>
        <v>2</v>
      </c>
      <c r="M5" s="17" t="s">
        <v>9</v>
      </c>
      <c r="N5" s="37">
        <v>0.55978870725241481</v>
      </c>
    </row>
    <row r="6" spans="1:14" x14ac:dyDescent="0.3">
      <c r="A6" s="18" t="s">
        <v>9</v>
      </c>
      <c r="B6">
        <v>-0.44059999999999999</v>
      </c>
      <c r="C6">
        <v>0.82440000000000002</v>
      </c>
      <c r="D6">
        <v>0.2</v>
      </c>
      <c r="E6">
        <v>0.41860000000000003</v>
      </c>
      <c r="F6" s="5">
        <v>0.3367</v>
      </c>
      <c r="G6" s="32">
        <f t="shared" ref="G6:G13" si="0">SQRT(SUMXMY2(B6:F6,B$14:F$14))</f>
        <v>1.5513081318680695</v>
      </c>
      <c r="H6" s="32">
        <f t="shared" ref="H6:H13" si="1">SQRT(SUMXMY2(B6:F6,B$15:F$15))</f>
        <v>1.9726999011507045</v>
      </c>
      <c r="I6" s="32">
        <f t="shared" ref="I6:I13" si="2">H6/(G6+H6)</f>
        <v>0.55978870725241481</v>
      </c>
      <c r="J6" s="34">
        <f t="shared" ref="J6:J13" si="3">_xlfn.RANK.AVG(I6,I$5:I$13)</f>
        <v>1</v>
      </c>
      <c r="M6" s="18" t="s">
        <v>10</v>
      </c>
      <c r="N6" s="9">
        <v>0.55260087972638317</v>
      </c>
    </row>
    <row r="7" spans="1:14" x14ac:dyDescent="0.3">
      <c r="A7" s="18" t="s">
        <v>11</v>
      </c>
      <c r="B7">
        <v>0.61719999999999997</v>
      </c>
      <c r="C7">
        <v>-0.33510000000000001</v>
      </c>
      <c r="D7">
        <v>0.2</v>
      </c>
      <c r="E7">
        <v>6.4899999999999999E-2</v>
      </c>
      <c r="F7" s="5">
        <v>0.10829999999999999</v>
      </c>
      <c r="G7" s="32">
        <f t="shared" si="0"/>
        <v>1.7777652938450565</v>
      </c>
      <c r="H7" s="32">
        <f t="shared" si="1"/>
        <v>1.5921727356037725</v>
      </c>
      <c r="I7" s="32">
        <f t="shared" si="2"/>
        <v>0.47246350576487622</v>
      </c>
      <c r="J7" s="34">
        <f t="shared" si="3"/>
        <v>3</v>
      </c>
      <c r="M7" s="18" t="s">
        <v>11</v>
      </c>
      <c r="N7" s="9">
        <v>0.47246350576487622</v>
      </c>
    </row>
    <row r="8" spans="1:14" x14ac:dyDescent="0.3">
      <c r="A8" s="18" t="s">
        <v>12</v>
      </c>
      <c r="B8">
        <v>0.13200000000000001</v>
      </c>
      <c r="C8">
        <v>-0.46439999999999998</v>
      </c>
      <c r="D8">
        <v>0.83130000000000004</v>
      </c>
      <c r="E8">
        <v>1.6999999999999999E-3</v>
      </c>
      <c r="F8" s="5">
        <v>-9.1700000000000004E-2</v>
      </c>
      <c r="G8" s="32">
        <f t="shared" si="0"/>
        <v>1.9817444789881462</v>
      </c>
      <c r="H8" s="32">
        <f t="shared" si="1"/>
        <v>1.6066325279913887</v>
      </c>
      <c r="I8" s="32">
        <f t="shared" si="2"/>
        <v>0.44773236615506817</v>
      </c>
      <c r="J8" s="34">
        <f t="shared" si="3"/>
        <v>4</v>
      </c>
      <c r="M8" s="18" t="s">
        <v>12</v>
      </c>
      <c r="N8" s="9">
        <v>0.44773236615506817</v>
      </c>
    </row>
    <row r="9" spans="1:14" x14ac:dyDescent="0.3">
      <c r="A9" s="18" t="s">
        <v>13</v>
      </c>
      <c r="B9">
        <v>-0.29799999999999999</v>
      </c>
      <c r="C9">
        <v>0.1239</v>
      </c>
      <c r="D9">
        <v>-0.23749999999999999</v>
      </c>
      <c r="E9">
        <v>0.86350000000000005</v>
      </c>
      <c r="F9" s="5">
        <v>-0.3906</v>
      </c>
      <c r="G9" s="32">
        <f t="shared" si="0"/>
        <v>2.1437508017491211</v>
      </c>
      <c r="H9" s="32">
        <f t="shared" si="1"/>
        <v>1.6719773144394037</v>
      </c>
      <c r="I9" s="32">
        <f t="shared" si="2"/>
        <v>0.43818041105861533</v>
      </c>
      <c r="J9" s="34">
        <f t="shared" si="3"/>
        <v>5</v>
      </c>
      <c r="M9" s="18" t="s">
        <v>13</v>
      </c>
      <c r="N9" s="9">
        <v>0.43818041105861533</v>
      </c>
    </row>
    <row r="10" spans="1:14" x14ac:dyDescent="0.3">
      <c r="A10" s="18" t="s">
        <v>14</v>
      </c>
      <c r="B10">
        <v>-0.47660000000000002</v>
      </c>
      <c r="C10">
        <v>-0.24890000000000001</v>
      </c>
      <c r="D10">
        <v>0.2</v>
      </c>
      <c r="E10">
        <v>-0.15090000000000001</v>
      </c>
      <c r="F10" s="5">
        <v>0.1517</v>
      </c>
      <c r="G10" s="32">
        <f t="shared" si="0"/>
        <v>2.1792536245237728</v>
      </c>
      <c r="H10" s="32">
        <f t="shared" si="1"/>
        <v>1.0228890360151486</v>
      </c>
      <c r="I10" s="32">
        <f t="shared" si="2"/>
        <v>0.31943893338062462</v>
      </c>
      <c r="J10" s="34">
        <f t="shared" si="3"/>
        <v>7</v>
      </c>
      <c r="M10" s="18" t="s">
        <v>15</v>
      </c>
      <c r="N10" s="9">
        <v>0.33460046058322618</v>
      </c>
    </row>
    <row r="11" spans="1:14" x14ac:dyDescent="0.3">
      <c r="A11" s="18" t="s">
        <v>15</v>
      </c>
      <c r="B11">
        <v>0.73950000000000005</v>
      </c>
      <c r="C11">
        <v>-0.50319999999999998</v>
      </c>
      <c r="D11">
        <v>-8.1299999999999997E-2</v>
      </c>
      <c r="E11">
        <v>-0.65610000000000002</v>
      </c>
      <c r="F11" s="5">
        <v>-0.41170000000000001</v>
      </c>
      <c r="G11" s="32">
        <f t="shared" si="0"/>
        <v>2.6170928393925958</v>
      </c>
      <c r="H11" s="32">
        <f t="shared" si="1"/>
        <v>1.3160220552863087</v>
      </c>
      <c r="I11" s="32">
        <f t="shared" si="2"/>
        <v>0.33460046058322618</v>
      </c>
      <c r="J11" s="34">
        <f t="shared" si="3"/>
        <v>6</v>
      </c>
      <c r="M11" s="18" t="s">
        <v>14</v>
      </c>
      <c r="N11" s="9">
        <v>0.31943893338062462</v>
      </c>
    </row>
    <row r="12" spans="1:14" x14ac:dyDescent="0.3">
      <c r="A12" s="18" t="s">
        <v>16</v>
      </c>
      <c r="B12">
        <v>0.6532</v>
      </c>
      <c r="C12">
        <v>-0.46439999999999998</v>
      </c>
      <c r="D12">
        <v>-0.4375</v>
      </c>
      <c r="E12">
        <v>-0.45290000000000002</v>
      </c>
      <c r="F12" s="5">
        <v>-0.36280000000000001</v>
      </c>
      <c r="G12" s="32">
        <f t="shared" si="0"/>
        <v>2.6118680843411677</v>
      </c>
      <c r="H12" s="32">
        <f t="shared" si="1"/>
        <v>1.1995846156065859</v>
      </c>
      <c r="I12" s="32">
        <f t="shared" si="2"/>
        <v>0.31473160236857445</v>
      </c>
      <c r="J12" s="34">
        <f t="shared" si="3"/>
        <v>8</v>
      </c>
      <c r="M12" s="18" t="s">
        <v>16</v>
      </c>
      <c r="N12" s="9">
        <v>0.31473160236857445</v>
      </c>
    </row>
    <row r="13" spans="1:14" ht="15" thickBot="1" x14ac:dyDescent="0.35">
      <c r="A13" s="19" t="s">
        <v>17</v>
      </c>
      <c r="B13" s="6">
        <v>-0.52739999999999998</v>
      </c>
      <c r="C13" s="6">
        <v>0.46339999999999998</v>
      </c>
      <c r="D13" s="6">
        <v>-0.33750000000000002</v>
      </c>
      <c r="E13" s="6">
        <v>-0.53190000000000004</v>
      </c>
      <c r="F13" s="7">
        <v>-0.32279999999999998</v>
      </c>
      <c r="G13" s="33">
        <f t="shared" si="0"/>
        <v>2.5986886250568766</v>
      </c>
      <c r="H13" s="33">
        <f t="shared" si="1"/>
        <v>0.98368918363474944</v>
      </c>
      <c r="I13" s="33">
        <f t="shared" si="2"/>
        <v>0.27459113364539778</v>
      </c>
      <c r="J13" s="35">
        <f t="shared" si="3"/>
        <v>9</v>
      </c>
      <c r="M13" s="19" t="s">
        <v>17</v>
      </c>
      <c r="N13" s="11">
        <v>0.27459113364539778</v>
      </c>
    </row>
    <row r="14" spans="1:14" x14ac:dyDescent="0.3">
      <c r="A14" s="28" t="s">
        <v>28</v>
      </c>
      <c r="B14" s="3">
        <f>MAX(B5:B13)</f>
        <v>0.73950000000000005</v>
      </c>
      <c r="C14" s="3">
        <f t="shared" ref="C14:F14" si="4">MAX(C5:C13)</f>
        <v>0.82440000000000002</v>
      </c>
      <c r="D14" s="3">
        <f t="shared" si="4"/>
        <v>0.83130000000000004</v>
      </c>
      <c r="E14" s="3">
        <f t="shared" si="4"/>
        <v>0.86350000000000005</v>
      </c>
      <c r="F14" s="4">
        <f t="shared" si="4"/>
        <v>0.98280000000000001</v>
      </c>
      <c r="N14" s="1"/>
    </row>
    <row r="15" spans="1:14" ht="15" thickBot="1" x14ac:dyDescent="0.35">
      <c r="A15" s="20" t="s">
        <v>29</v>
      </c>
      <c r="B15" s="6">
        <f>MIN(B5:B13)</f>
        <v>-0.52739999999999998</v>
      </c>
      <c r="C15" s="6">
        <f t="shared" ref="C15:F15" si="5">MIN(C5:C13)</f>
        <v>-0.50319999999999998</v>
      </c>
      <c r="D15" s="6">
        <f t="shared" si="5"/>
        <v>-0.4375</v>
      </c>
      <c r="E15" s="6">
        <f t="shared" si="5"/>
        <v>-0.65610000000000002</v>
      </c>
      <c r="F15" s="7">
        <f t="shared" si="5"/>
        <v>-0.41170000000000001</v>
      </c>
    </row>
  </sheetData>
  <sortState xmlns:xlrd2="http://schemas.microsoft.com/office/spreadsheetml/2017/richdata2" ref="M5:N13">
    <sortCondition descending="1" ref="N5:N13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033D7-D700-450E-9445-21F0C81FE508}">
  <dimension ref="A1:I24"/>
  <sheetViews>
    <sheetView workbookViewId="0">
      <selection activeCell="J14" sqref="J14"/>
    </sheetView>
  </sheetViews>
  <sheetFormatPr defaultRowHeight="14.4" x14ac:dyDescent="0.3"/>
  <cols>
    <col min="2" max="2" width="12.109375" bestFit="1" customWidth="1"/>
    <col min="4" max="4" width="12.109375" bestFit="1" customWidth="1"/>
    <col min="6" max="6" width="13" bestFit="1" customWidth="1"/>
  </cols>
  <sheetData>
    <row r="1" spans="1:9" ht="18" x14ac:dyDescent="0.3">
      <c r="A1" s="38" t="s">
        <v>30</v>
      </c>
      <c r="B1" s="38"/>
      <c r="C1" s="38"/>
      <c r="D1" s="38"/>
    </row>
    <row r="3" spans="1:9" x14ac:dyDescent="0.3">
      <c r="A3" s="39" t="s">
        <v>31</v>
      </c>
      <c r="B3" s="40"/>
      <c r="C3" s="40" t="s">
        <v>32</v>
      </c>
      <c r="D3" s="40"/>
      <c r="E3" s="40" t="s">
        <v>33</v>
      </c>
      <c r="F3" s="41"/>
    </row>
    <row r="4" spans="1:9" x14ac:dyDescent="0.3">
      <c r="A4" s="8">
        <v>1</v>
      </c>
      <c r="B4" t="s">
        <v>9</v>
      </c>
      <c r="C4">
        <v>1</v>
      </c>
      <c r="D4" t="s">
        <v>9</v>
      </c>
      <c r="E4">
        <v>2</v>
      </c>
      <c r="F4" s="5" t="s">
        <v>9</v>
      </c>
    </row>
    <row r="5" spans="1:9" x14ac:dyDescent="0.3">
      <c r="A5" s="8">
        <v>8</v>
      </c>
      <c r="B5" t="s">
        <v>16</v>
      </c>
      <c r="C5">
        <v>8</v>
      </c>
      <c r="D5" t="s">
        <v>16</v>
      </c>
      <c r="E5">
        <v>8</v>
      </c>
      <c r="F5" s="5" t="s">
        <v>16</v>
      </c>
    </row>
    <row r="6" spans="1:9" x14ac:dyDescent="0.3">
      <c r="A6" s="8">
        <v>6</v>
      </c>
      <c r="B6" t="s">
        <v>14</v>
      </c>
      <c r="C6">
        <v>5</v>
      </c>
      <c r="D6" t="s">
        <v>14</v>
      </c>
      <c r="E6">
        <v>6</v>
      </c>
      <c r="F6" s="5" t="s">
        <v>14</v>
      </c>
    </row>
    <row r="7" spans="1:9" x14ac:dyDescent="0.3">
      <c r="A7" s="8">
        <v>5</v>
      </c>
      <c r="B7" t="s">
        <v>13</v>
      </c>
      <c r="C7">
        <v>6</v>
      </c>
      <c r="D7" t="s">
        <v>13</v>
      </c>
      <c r="E7">
        <v>5</v>
      </c>
      <c r="F7" s="5" t="s">
        <v>13</v>
      </c>
    </row>
    <row r="8" spans="1:9" x14ac:dyDescent="0.3">
      <c r="A8" s="8">
        <v>4</v>
      </c>
      <c r="B8" t="s">
        <v>12</v>
      </c>
      <c r="C8">
        <v>4</v>
      </c>
      <c r="D8" t="s">
        <v>12</v>
      </c>
      <c r="E8">
        <v>4</v>
      </c>
      <c r="F8" s="5" t="s">
        <v>12</v>
      </c>
    </row>
    <row r="9" spans="1:9" x14ac:dyDescent="0.3">
      <c r="A9" s="8">
        <v>2</v>
      </c>
      <c r="B9" t="s">
        <v>10</v>
      </c>
      <c r="C9">
        <v>3</v>
      </c>
      <c r="D9" t="s">
        <v>10</v>
      </c>
      <c r="E9">
        <v>1</v>
      </c>
      <c r="F9" s="5" t="s">
        <v>10</v>
      </c>
    </row>
    <row r="10" spans="1:9" x14ac:dyDescent="0.3">
      <c r="A10" s="8">
        <v>7</v>
      </c>
      <c r="B10" t="s">
        <v>15</v>
      </c>
      <c r="C10">
        <v>7</v>
      </c>
      <c r="D10" t="s">
        <v>15</v>
      </c>
      <c r="E10">
        <v>7</v>
      </c>
      <c r="F10" s="5" t="s">
        <v>15</v>
      </c>
    </row>
    <row r="11" spans="1:9" x14ac:dyDescent="0.3">
      <c r="A11" s="8">
        <v>3</v>
      </c>
      <c r="B11" t="s">
        <v>11</v>
      </c>
      <c r="C11">
        <v>2</v>
      </c>
      <c r="D11" t="s">
        <v>11</v>
      </c>
      <c r="E11">
        <v>3</v>
      </c>
      <c r="F11" s="5" t="s">
        <v>11</v>
      </c>
    </row>
    <row r="12" spans="1:9" x14ac:dyDescent="0.3">
      <c r="A12" s="10">
        <v>9</v>
      </c>
      <c r="B12" s="6" t="s">
        <v>17</v>
      </c>
      <c r="C12" s="6">
        <v>9</v>
      </c>
      <c r="D12" s="6" t="s">
        <v>17</v>
      </c>
      <c r="E12" s="6">
        <v>9</v>
      </c>
      <c r="F12" s="7" t="s">
        <v>17</v>
      </c>
    </row>
    <row r="16" spans="1:9" x14ac:dyDescent="0.3">
      <c r="A16" s="2">
        <v>1</v>
      </c>
      <c r="B16" s="3">
        <v>1</v>
      </c>
      <c r="C16" s="4">
        <v>2</v>
      </c>
      <c r="E16" s="14" t="s">
        <v>34</v>
      </c>
      <c r="F16" s="15"/>
      <c r="G16" s="15"/>
      <c r="H16" s="15" t="s">
        <v>35</v>
      </c>
      <c r="I16" s="16"/>
    </row>
    <row r="17" spans="1:3" x14ac:dyDescent="0.3">
      <c r="A17" s="8">
        <v>8</v>
      </c>
      <c r="B17">
        <v>8</v>
      </c>
      <c r="C17" s="5">
        <v>8</v>
      </c>
    </row>
    <row r="18" spans="1:3" x14ac:dyDescent="0.3">
      <c r="A18" s="8">
        <v>6</v>
      </c>
      <c r="B18">
        <v>5</v>
      </c>
      <c r="C18" s="5">
        <v>6</v>
      </c>
    </row>
    <row r="19" spans="1:3" x14ac:dyDescent="0.3">
      <c r="A19" s="8">
        <v>5</v>
      </c>
      <c r="B19">
        <v>6</v>
      </c>
      <c r="C19" s="5">
        <v>5</v>
      </c>
    </row>
    <row r="20" spans="1:3" x14ac:dyDescent="0.3">
      <c r="A20" s="8">
        <v>4</v>
      </c>
      <c r="B20">
        <v>4</v>
      </c>
      <c r="C20" s="5">
        <v>4</v>
      </c>
    </row>
    <row r="21" spans="1:3" x14ac:dyDescent="0.3">
      <c r="A21" s="8">
        <v>2</v>
      </c>
      <c r="B21">
        <v>3</v>
      </c>
      <c r="C21" s="5">
        <v>1</v>
      </c>
    </row>
    <row r="22" spans="1:3" x14ac:dyDescent="0.3">
      <c r="A22" s="8">
        <v>7</v>
      </c>
      <c r="B22">
        <v>7</v>
      </c>
      <c r="C22" s="5">
        <v>7</v>
      </c>
    </row>
    <row r="23" spans="1:3" x14ac:dyDescent="0.3">
      <c r="A23" s="8">
        <v>3</v>
      </c>
      <c r="B23">
        <v>2</v>
      </c>
      <c r="C23" s="5">
        <v>3</v>
      </c>
    </row>
    <row r="24" spans="1:3" x14ac:dyDescent="0.3">
      <c r="A24" s="10">
        <v>9</v>
      </c>
      <c r="B24" s="6">
        <v>9</v>
      </c>
      <c r="C24" s="7">
        <v>9</v>
      </c>
    </row>
  </sheetData>
  <sortState xmlns:xlrd2="http://schemas.microsoft.com/office/spreadsheetml/2017/richdata2" ref="E4:F12">
    <sortCondition ref="F4:F12"/>
  </sortState>
  <mergeCells count="4">
    <mergeCell ref="A1:D1"/>
    <mergeCell ref="A3:B3"/>
    <mergeCell ref="C3:D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VP-SIR 1</vt:lpstr>
      <vt:lpstr>VP-SIR 2</vt:lpstr>
      <vt:lpstr>Tau Kendall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 sergio</dc:creator>
  <cp:keywords/>
  <dc:description/>
  <cp:lastModifiedBy>rebecca sergio</cp:lastModifiedBy>
  <cp:revision/>
  <dcterms:created xsi:type="dcterms:W3CDTF">2015-06-05T18:17:20Z</dcterms:created>
  <dcterms:modified xsi:type="dcterms:W3CDTF">2024-11-25T07:41:40Z</dcterms:modified>
  <cp:category/>
  <cp:contentStatus/>
</cp:coreProperties>
</file>