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E7C196DF-DAA6-4EF7-AF27-20B158EF6D35}" xr6:coauthVersionLast="36" xr6:coauthVersionMax="36" xr10:uidLastSave="{00000000-0000-0000-0000-000000000000}"/>
  <bookViews>
    <workbookView xWindow="0" yWindow="0" windowWidth="16170" windowHeight="5865" xr2:uid="{D9CCB7F7-1B3C-4CEC-B236-5AEFB447A4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J13" i="1"/>
  <c r="J14" i="1"/>
  <c r="B14" i="1"/>
  <c r="D11" i="1" l="1"/>
  <c r="A14" i="1"/>
  <c r="C11" i="1" s="1"/>
  <c r="F11" i="1" l="1"/>
  <c r="E11" i="1"/>
  <c r="C9" i="1"/>
  <c r="D5" i="1"/>
  <c r="D13" i="1"/>
  <c r="C6" i="1"/>
  <c r="C10" i="1"/>
  <c r="D6" i="1"/>
  <c r="D10" i="1"/>
  <c r="C4" i="1"/>
  <c r="C8" i="1"/>
  <c r="C12" i="1"/>
  <c r="D4" i="1"/>
  <c r="D8" i="1"/>
  <c r="D12" i="1"/>
  <c r="C5" i="1"/>
  <c r="C13" i="1"/>
  <c r="D9" i="1"/>
  <c r="C2" i="1"/>
  <c r="D2" i="1"/>
  <c r="C3" i="1"/>
  <c r="C7" i="1"/>
  <c r="D3" i="1"/>
  <c r="D7" i="1"/>
  <c r="E5" i="1" l="1"/>
  <c r="F5" i="1"/>
  <c r="E12" i="1"/>
  <c r="F12" i="1"/>
  <c r="F2" i="1"/>
  <c r="E2" i="1"/>
  <c r="F8" i="1"/>
  <c r="E8" i="1"/>
  <c r="F10" i="1"/>
  <c r="E10" i="1"/>
  <c r="E9" i="1"/>
  <c r="F9" i="1"/>
  <c r="E7" i="1"/>
  <c r="F7" i="1"/>
  <c r="E4" i="1"/>
  <c r="F4" i="1"/>
  <c r="F6" i="1"/>
  <c r="E6" i="1"/>
  <c r="F3" i="1"/>
  <c r="E3" i="1"/>
  <c r="E13" i="1"/>
  <c r="F13" i="1"/>
  <c r="E14" i="1" l="1"/>
  <c r="F14" i="1"/>
  <c r="J15" i="1" l="1"/>
  <c r="J16" i="1" l="1"/>
  <c r="H7" i="1" s="1"/>
  <c r="H11" i="1"/>
  <c r="H10" i="1"/>
  <c r="H6" i="1"/>
  <c r="H9" i="1"/>
  <c r="H5" i="1"/>
  <c r="H4" i="1"/>
  <c r="H8" i="1" l="1"/>
  <c r="H13" i="1"/>
  <c r="H3" i="1"/>
  <c r="H12" i="1"/>
  <c r="H2" i="1"/>
</calcChain>
</file>

<file path=xl/sharedStrings.xml><?xml version="1.0" encoding="utf-8"?>
<sst xmlns="http://schemas.openxmlformats.org/spreadsheetml/2006/main" count="17" uniqueCount="16">
  <si>
    <t>Months</t>
  </si>
  <si>
    <t>Price</t>
  </si>
  <si>
    <t>Ynew = m*x + C</t>
  </si>
  <si>
    <t>m = sum(x-x_dash)(y-y_dash)/ sum(x-x_dash)^2</t>
  </si>
  <si>
    <t>x_dash = avg(x)    ///    y_dash = avg(y)</t>
  </si>
  <si>
    <t>X= (x-x_dash)</t>
  </si>
  <si>
    <t>Y= (y-y_dash)</t>
  </si>
  <si>
    <t>p num= X*Y</t>
  </si>
  <si>
    <t>q den=  X*X</t>
  </si>
  <si>
    <t>y_dash = m*x_dash + c</t>
  </si>
  <si>
    <t>c = y_dash - m*x_dash</t>
  </si>
  <si>
    <t>m</t>
  </si>
  <si>
    <t>c</t>
  </si>
  <si>
    <t>x_dash</t>
  </si>
  <si>
    <t>y_dash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</si>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</sst>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2284.1794871794873</c:v>
                </c:pt>
                <c:pt idx="1">
                  <c:v>2316.1620046620051</c:v>
                </c:pt>
                <c:pt idx="2">
                  <c:v>2348.1445221445224</c:v>
                </c:pt>
                <c:pt idx="3">
                  <c:v>2380.1270396270397</c:v>
                </c:pt>
                <c:pt idx="4">
                  <c:v>2412.1095571095575</c:v>
                </c:pt>
                <c:pt idx="5">
                  <c:v>2444.0920745920748</c:v>
                </c:pt>
                <c:pt idx="6">
                  <c:v>2476.0745920745921</c:v>
                </c:pt>
                <c:pt idx="7">
                  <c:v>2508.0571095571099</c:v>
                </c:pt>
                <c:pt idx="8">
                  <c:v>2540.0396270396272</c:v>
                </c:pt>
                <c:pt idx="9">
                  <c:v>2572.022144522145</c:v>
                </c:pt>
                <c:pt idx="10">
                  <c:v>2604.0046620046624</c:v>
                </c:pt>
                <c:pt idx="11">
                  <c:v>2635.9871794871797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8-4543-BCF1-C413F7FE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749855"/>
        <c:axId val="1290981615"/>
      </c:lineChart>
      <c:catAx>
        <c:axId val="135674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81615"/>
        <c:crosses val="autoZero"/>
        <c:auto val="1"/>
        <c:lblAlgn val="ctr"/>
        <c:lblOffset val="100"/>
        <c:noMultiLvlLbl val="0"/>
      </c:catAx>
      <c:valAx>
        <c:axId val="12909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4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x,</a:t>
            </a:r>
            <a:r>
              <a:rPr lang="en-IN" baseline="0"/>
              <a:t> y</a:t>
            </a:r>
            <a:endParaRPr lang="en-IN"/>
          </a:p>
        </c:rich>
      </c:tx>
      <c:layout>
        <c:manualLayout>
          <c:xMode val="edge"/>
          <c:yMode val="edge"/>
          <c:x val="0.3733818897637795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2072</c:v>
                </c:pt>
                <c:pt idx="1">
                  <c:v>2267</c:v>
                </c:pt>
                <c:pt idx="2">
                  <c:v>2523</c:v>
                </c:pt>
                <c:pt idx="3">
                  <c:v>2537</c:v>
                </c:pt>
                <c:pt idx="4">
                  <c:v>2467</c:v>
                </c:pt>
                <c:pt idx="5">
                  <c:v>2403</c:v>
                </c:pt>
                <c:pt idx="6">
                  <c:v>2378</c:v>
                </c:pt>
                <c:pt idx="7">
                  <c:v>2398</c:v>
                </c:pt>
                <c:pt idx="8">
                  <c:v>2655</c:v>
                </c:pt>
                <c:pt idx="9">
                  <c:v>2780</c:v>
                </c:pt>
                <c:pt idx="10">
                  <c:v>2633</c:v>
                </c:pt>
                <c:pt idx="11">
                  <c:v>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1-41B1-A26E-6F5E00DED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82751"/>
        <c:axId val="1284627519"/>
      </c:scatterChart>
      <c:valAx>
        <c:axId val="13579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27519"/>
        <c:crosses val="autoZero"/>
        <c:crossBetween val="midCat"/>
      </c:valAx>
      <c:valAx>
        <c:axId val="12846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2284.1794871794873</c:v>
                </c:pt>
                <c:pt idx="1">
                  <c:v>2316.1620046620051</c:v>
                </c:pt>
                <c:pt idx="2">
                  <c:v>2348.1445221445224</c:v>
                </c:pt>
                <c:pt idx="3">
                  <c:v>2380.1270396270397</c:v>
                </c:pt>
                <c:pt idx="4">
                  <c:v>2412.1095571095575</c:v>
                </c:pt>
                <c:pt idx="5">
                  <c:v>2444.0920745920748</c:v>
                </c:pt>
                <c:pt idx="6">
                  <c:v>2476.0745920745921</c:v>
                </c:pt>
                <c:pt idx="7">
                  <c:v>2508.0571095571099</c:v>
                </c:pt>
                <c:pt idx="8">
                  <c:v>2540.0396270396272</c:v>
                </c:pt>
                <c:pt idx="9">
                  <c:v>2572.022144522145</c:v>
                </c:pt>
                <c:pt idx="10">
                  <c:v>2604.0046620046624</c:v>
                </c:pt>
                <c:pt idx="11">
                  <c:v>2635.9871794871797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B7B-A352-971A8008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81551"/>
        <c:axId val="1352309023"/>
      </c:scatterChart>
      <c:valAx>
        <c:axId val="135798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09023"/>
        <c:crosses val="autoZero"/>
        <c:crossBetween val="midCat"/>
      </c:valAx>
      <c:valAx>
        <c:axId val="13523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8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2072</c:v>
                </c:pt>
                <c:pt idx="1">
                  <c:v>2267</c:v>
                </c:pt>
                <c:pt idx="2">
                  <c:v>2523</c:v>
                </c:pt>
                <c:pt idx="3">
                  <c:v>2537</c:v>
                </c:pt>
                <c:pt idx="4">
                  <c:v>2467</c:v>
                </c:pt>
                <c:pt idx="5">
                  <c:v>2403</c:v>
                </c:pt>
                <c:pt idx="6">
                  <c:v>2378</c:v>
                </c:pt>
                <c:pt idx="7">
                  <c:v>2398</c:v>
                </c:pt>
                <c:pt idx="8">
                  <c:v>2655</c:v>
                </c:pt>
                <c:pt idx="9">
                  <c:v>2780</c:v>
                </c:pt>
                <c:pt idx="10">
                  <c:v>2633</c:v>
                </c:pt>
                <c:pt idx="11">
                  <c:v>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1-40EE-A040-0F88BAF21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94351"/>
        <c:axId val="1290981199"/>
      </c:lineChart>
      <c:catAx>
        <c:axId val="135799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81199"/>
        <c:crosses val="autoZero"/>
        <c:auto val="1"/>
        <c:lblAlgn val="ctr"/>
        <c:lblOffset val="100"/>
        <c:noMultiLvlLbl val="0"/>
      </c:catAx>
      <c:valAx>
        <c:axId val="12909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9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18</xdr:row>
      <xdr:rowOff>23812</xdr:rowOff>
    </xdr:from>
    <xdr:to>
      <xdr:col>10</xdr:col>
      <xdr:colOff>1381125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F2296-EA5B-4260-BCB1-FF404158E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2733675</xdr:colOff>
      <xdr:row>19</xdr:row>
      <xdr:rowOff>61912</xdr:rowOff>
    </xdr:from>
    <xdr:to>
      <xdr:col>15</xdr:col>
      <xdr:colOff>228600</xdr:colOff>
      <xdr:row>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B91C8A-7C40-4573-A83B-56DF76DA3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2743201</xdr:colOff>
      <xdr:row>27</xdr:row>
      <xdr:rowOff>71439</xdr:rowOff>
    </xdr:from>
    <xdr:to>
      <xdr:col>15</xdr:col>
      <xdr:colOff>219075</xdr:colOff>
      <xdr:row>35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95B958-D91B-4C0E-88C4-C3C595FB8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42862</xdr:rowOff>
    </xdr:from>
    <xdr:to>
      <xdr:col>5</xdr:col>
      <xdr:colOff>628650</xdr:colOff>
      <xdr:row>32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DA357F-560C-4AAD-B9F8-8914B34BD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FBFF-AB71-4390-BFFD-4A6EC26CDBC3}">
  <dimension ref="A1:K16"/>
  <sheetViews>
    <sheetView tabSelected="1" workbookViewId="0">
      <selection activeCell="A14" sqref="A14"/>
    </sheetView>
  </sheetViews>
  <sheetFormatPr defaultRowHeight="15" x14ac:dyDescent="0.25"/>
  <cols>
    <col min="2" max="2" width="11.7109375" customWidth="1"/>
    <col min="3" max="3" width="13.5703125" customWidth="1"/>
    <col min="4" max="4" width="12.7109375" customWidth="1"/>
    <col min="5" max="5" width="12" customWidth="1"/>
    <col min="6" max="6" width="11.85546875" customWidth="1"/>
    <col min="8" max="8" width="16.28515625" customWidth="1"/>
    <col min="9" max="9" width="11.85546875" customWidth="1"/>
    <col min="10" max="10" width="13.42578125" customWidth="1"/>
    <col min="11" max="11" width="46.140625" customWidth="1"/>
  </cols>
  <sheetData>
    <row r="1" spans="1:11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15</v>
      </c>
    </row>
    <row r="2" spans="1:11" x14ac:dyDescent="0.25">
      <c r="A2">
        <v>1</v>
      </c>
      <c r="B2">
        <v>2072</v>
      </c>
      <c r="C2">
        <f>(A2-A14)</f>
        <v>-5.5</v>
      </c>
      <c r="D2">
        <f>B2-B14</f>
        <v>-388.08333333333348</v>
      </c>
      <c r="E2">
        <f>(C2*D2)</f>
        <v>2134.4583333333339</v>
      </c>
      <c r="F2">
        <f>(C2*C2)</f>
        <v>30.25</v>
      </c>
      <c r="G2">
        <v>1</v>
      </c>
      <c r="H2">
        <f>((J15*A2)+ J16)</f>
        <v>2284.1794871794873</v>
      </c>
      <c r="K2" t="s">
        <v>2</v>
      </c>
    </row>
    <row r="3" spans="1:11" x14ac:dyDescent="0.25">
      <c r="A3">
        <v>2</v>
      </c>
      <c r="B3">
        <v>2267</v>
      </c>
      <c r="C3">
        <f>(A3-A14)</f>
        <v>-4.5</v>
      </c>
      <c r="D3">
        <f>B3-B14</f>
        <v>-193.08333333333348</v>
      </c>
      <c r="E3">
        <f t="shared" ref="E3:E13" si="0">(C3*D3)</f>
        <v>868.87500000000068</v>
      </c>
      <c r="F3">
        <f t="shared" ref="F3:F13" si="1">(C3*C3)</f>
        <v>20.25</v>
      </c>
      <c r="G3">
        <v>2</v>
      </c>
      <c r="H3">
        <f>((J15*A3)+ J16)</f>
        <v>2316.1620046620051</v>
      </c>
      <c r="K3" t="s">
        <v>3</v>
      </c>
    </row>
    <row r="4" spans="1:11" x14ac:dyDescent="0.25">
      <c r="A4">
        <v>3</v>
      </c>
      <c r="B4">
        <v>2523</v>
      </c>
      <c r="C4">
        <f>(A4-A14)</f>
        <v>-3.5</v>
      </c>
      <c r="D4">
        <f>B4-B14</f>
        <v>62.916666666666515</v>
      </c>
      <c r="E4">
        <f t="shared" si="0"/>
        <v>-220.2083333333328</v>
      </c>
      <c r="F4">
        <f t="shared" si="1"/>
        <v>12.25</v>
      </c>
      <c r="G4">
        <v>3</v>
      </c>
      <c r="H4">
        <f>((J15*A4)+ J16)</f>
        <v>2348.1445221445224</v>
      </c>
      <c r="K4" t="s">
        <v>4</v>
      </c>
    </row>
    <row r="5" spans="1:11" x14ac:dyDescent="0.25">
      <c r="A5">
        <v>4</v>
      </c>
      <c r="B5">
        <v>2537</v>
      </c>
      <c r="C5">
        <f>(A5-A14)</f>
        <v>-2.5</v>
      </c>
      <c r="D5">
        <f>B5-B14</f>
        <v>76.916666666666515</v>
      </c>
      <c r="E5">
        <f t="shared" si="0"/>
        <v>-192.29166666666629</v>
      </c>
      <c r="F5">
        <f t="shared" si="1"/>
        <v>6.25</v>
      </c>
      <c r="G5">
        <v>4</v>
      </c>
      <c r="H5">
        <f>((J15*A5)+ J16)</f>
        <v>2380.1270396270397</v>
      </c>
      <c r="K5" t="s">
        <v>9</v>
      </c>
    </row>
    <row r="6" spans="1:11" x14ac:dyDescent="0.25">
      <c r="A6">
        <v>5</v>
      </c>
      <c r="B6">
        <v>2467</v>
      </c>
      <c r="C6">
        <f>(A6-A14)</f>
        <v>-1.5</v>
      </c>
      <c r="D6">
        <f>B6-B14</f>
        <v>6.9166666666665151</v>
      </c>
      <c r="E6">
        <f t="shared" si="0"/>
        <v>-10.374999999999773</v>
      </c>
      <c r="F6">
        <f t="shared" si="1"/>
        <v>2.25</v>
      </c>
      <c r="G6">
        <v>5</v>
      </c>
      <c r="H6">
        <f>((J15*A6)+ J16)</f>
        <v>2412.1095571095575</v>
      </c>
      <c r="K6" t="s">
        <v>10</v>
      </c>
    </row>
    <row r="7" spans="1:11" x14ac:dyDescent="0.25">
      <c r="A7">
        <v>6</v>
      </c>
      <c r="B7">
        <v>2403</v>
      </c>
      <c r="C7">
        <f>(A7-A14)</f>
        <v>-0.5</v>
      </c>
      <c r="D7">
        <f>B7-B14</f>
        <v>-57.083333333333485</v>
      </c>
      <c r="E7">
        <f t="shared" si="0"/>
        <v>28.541666666666742</v>
      </c>
      <c r="F7">
        <f t="shared" si="1"/>
        <v>0.25</v>
      </c>
      <c r="G7">
        <v>6</v>
      </c>
      <c r="H7">
        <f>((J15*A7)+ J16)</f>
        <v>2444.0920745920748</v>
      </c>
    </row>
    <row r="8" spans="1:11" x14ac:dyDescent="0.25">
      <c r="A8">
        <v>7</v>
      </c>
      <c r="B8">
        <v>2378</v>
      </c>
      <c r="C8">
        <f>(A8-A14)</f>
        <v>0.5</v>
      </c>
      <c r="D8">
        <f>B8-B14</f>
        <v>-82.083333333333485</v>
      </c>
      <c r="E8">
        <f t="shared" si="0"/>
        <v>-41.041666666666742</v>
      </c>
      <c r="F8">
        <f t="shared" si="1"/>
        <v>0.25</v>
      </c>
      <c r="G8">
        <v>7</v>
      </c>
      <c r="H8">
        <f>((J15*A8)+ J16)</f>
        <v>2476.0745920745921</v>
      </c>
    </row>
    <row r="9" spans="1:11" x14ac:dyDescent="0.25">
      <c r="A9">
        <v>8</v>
      </c>
      <c r="B9">
        <v>2398</v>
      </c>
      <c r="C9">
        <f>(A9-A14)</f>
        <v>1.5</v>
      </c>
      <c r="D9">
        <f>B9-B14</f>
        <v>-62.083333333333485</v>
      </c>
      <c r="E9">
        <f t="shared" si="0"/>
        <v>-93.125000000000227</v>
      </c>
      <c r="F9">
        <f t="shared" si="1"/>
        <v>2.25</v>
      </c>
      <c r="G9">
        <v>8</v>
      </c>
      <c r="H9">
        <f>((J15*A9)+ J16)</f>
        <v>2508.0571095571099</v>
      </c>
    </row>
    <row r="10" spans="1:11" x14ac:dyDescent="0.25">
      <c r="A10">
        <v>9</v>
      </c>
      <c r="B10">
        <v>2655</v>
      </c>
      <c r="C10">
        <f>(A10-A14)</f>
        <v>2.5</v>
      </c>
      <c r="D10">
        <f>B10-B14</f>
        <v>194.91666666666652</v>
      </c>
      <c r="E10">
        <f t="shared" si="0"/>
        <v>487.29166666666629</v>
      </c>
      <c r="F10">
        <f t="shared" si="1"/>
        <v>6.25</v>
      </c>
      <c r="G10">
        <v>9</v>
      </c>
      <c r="H10">
        <f>((J15*A10)+ J16)</f>
        <v>2540.0396270396272</v>
      </c>
    </row>
    <row r="11" spans="1:11" x14ac:dyDescent="0.25">
      <c r="A11">
        <v>10</v>
      </c>
      <c r="B11">
        <v>2780</v>
      </c>
      <c r="C11">
        <f>(A11-A14)</f>
        <v>3.5</v>
      </c>
      <c r="D11">
        <f>B11-B14</f>
        <v>319.91666666666652</v>
      </c>
      <c r="E11">
        <f t="shared" si="0"/>
        <v>1119.7083333333328</v>
      </c>
      <c r="F11">
        <f t="shared" si="1"/>
        <v>12.25</v>
      </c>
      <c r="G11">
        <v>10</v>
      </c>
      <c r="H11">
        <f>((J15*A11)+ J16)</f>
        <v>2572.022144522145</v>
      </c>
    </row>
    <row r="12" spans="1:11" x14ac:dyDescent="0.25">
      <c r="A12">
        <v>11</v>
      </c>
      <c r="B12">
        <v>2633</v>
      </c>
      <c r="C12">
        <f>(A12-A14)</f>
        <v>4.5</v>
      </c>
      <c r="D12">
        <f>B12-B14</f>
        <v>172.91666666666652</v>
      </c>
      <c r="E12">
        <f t="shared" si="0"/>
        <v>778.12499999999932</v>
      </c>
      <c r="F12">
        <f t="shared" si="1"/>
        <v>20.25</v>
      </c>
      <c r="G12">
        <v>11</v>
      </c>
      <c r="H12">
        <f>((J15*A12)+ J16)</f>
        <v>2604.0046620046624</v>
      </c>
    </row>
    <row r="13" spans="1:11" x14ac:dyDescent="0.25">
      <c r="A13">
        <v>12</v>
      </c>
      <c r="B13">
        <v>2408</v>
      </c>
      <c r="C13">
        <f>(A13-A14)</f>
        <v>5.5</v>
      </c>
      <c r="D13">
        <f>B13-B14</f>
        <v>-52.083333333333485</v>
      </c>
      <c r="E13">
        <f t="shared" si="0"/>
        <v>-286.45833333333417</v>
      </c>
      <c r="F13">
        <f t="shared" si="1"/>
        <v>30.25</v>
      </c>
      <c r="G13">
        <v>12</v>
      </c>
      <c r="H13">
        <f>((J15*A13)+ J16)</f>
        <v>2635.9871794871797</v>
      </c>
      <c r="I13" t="s">
        <v>13</v>
      </c>
      <c r="J13">
        <f>AVERAGE(A2:A13)</f>
        <v>6.5</v>
      </c>
    </row>
    <row r="14" spans="1:11" x14ac:dyDescent="0.25">
      <c r="A14">
        <f>AVERAGE(A2:A13)</f>
        <v>6.5</v>
      </c>
      <c r="B14">
        <f>AVERAGE(B2:B13)</f>
        <v>2460.0833333333335</v>
      </c>
      <c r="E14">
        <f>SUM(E2:E13)</f>
        <v>4573.5</v>
      </c>
      <c r="F14">
        <f>SUM(F2:F13)</f>
        <v>143</v>
      </c>
      <c r="G14">
        <f>AVERAGE(G2:G13)</f>
        <v>6.5</v>
      </c>
      <c r="I14" t="s">
        <v>14</v>
      </c>
      <c r="J14">
        <f>AVERAGE(B2:B13)</f>
        <v>2460.0833333333335</v>
      </c>
    </row>
    <row r="15" spans="1:11" x14ac:dyDescent="0.25">
      <c r="I15" t="s">
        <v>11</v>
      </c>
      <c r="J15">
        <f>E14/F14</f>
        <v>31.982517482517483</v>
      </c>
    </row>
    <row r="16" spans="1:11" x14ac:dyDescent="0.25">
      <c r="I16" t="s">
        <v>12</v>
      </c>
      <c r="J16">
        <f>(J14-(J15*J13))</f>
        <v>2252.19696969697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2022-07-29T08:22:40Z</dcterms:created>
  <dcterms:modified xsi:type="dcterms:W3CDTF">2022-07-29T09:40:13Z</dcterms:modified>
</cp:coreProperties>
</file>