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18560" windowHeight="15540" firstSheet="1" activeTab="6"/>
  </bookViews>
  <sheets>
    <sheet name="WISE NEA COMET DISCOVERY STATI" sheetId="1" r:id="rId1"/>
    <sheet name="Website Data" sheetId="2" r:id="rId2"/>
    <sheet name="Normalized" sheetId="3" r:id="rId3"/>
    <sheet name="Training Set" sheetId="5" r:id="rId4"/>
    <sheet name="Test Set" sheetId="6" r:id="rId5"/>
    <sheet name="Train" sheetId="7" r:id="rId6"/>
    <sheet name="Test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1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A2" i="8"/>
  <c r="B2" i="8"/>
  <c r="C2" i="8"/>
  <c r="D2" i="8"/>
  <c r="E2" i="8"/>
  <c r="F2" i="8"/>
  <c r="A3" i="8"/>
  <c r="B3" i="8"/>
  <c r="C3" i="8"/>
  <c r="D3" i="8"/>
  <c r="E3" i="8"/>
  <c r="F3" i="8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B1" i="8"/>
  <c r="C1" i="8"/>
  <c r="D1" i="8"/>
  <c r="E1" i="8"/>
  <c r="F1" i="8"/>
  <c r="A1" i="8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2" i="7"/>
  <c r="L1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1" i="7"/>
  <c r="B1" i="7"/>
  <c r="C1" i="7"/>
  <c r="D1" i="7"/>
  <c r="E1" i="7"/>
  <c r="F1" i="7"/>
  <c r="B2" i="7"/>
  <c r="C2" i="7"/>
  <c r="D2" i="7"/>
  <c r="E2" i="7"/>
  <c r="F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B35" i="7"/>
  <c r="C35" i="7"/>
  <c r="D35" i="7"/>
  <c r="E35" i="7"/>
  <c r="F35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B55" i="7"/>
  <c r="C55" i="7"/>
  <c r="D55" i="7"/>
  <c r="E55" i="7"/>
  <c r="F55" i="7"/>
  <c r="B56" i="7"/>
  <c r="C56" i="7"/>
  <c r="D56" i="7"/>
  <c r="E56" i="7"/>
  <c r="F56" i="7"/>
  <c r="B57" i="7"/>
  <c r="C57" i="7"/>
  <c r="D57" i="7"/>
  <c r="E57" i="7"/>
  <c r="F57" i="7"/>
  <c r="B58" i="7"/>
  <c r="C58" i="7"/>
  <c r="D58" i="7"/>
  <c r="E58" i="7"/>
  <c r="F58" i="7"/>
  <c r="B59" i="7"/>
  <c r="C59" i="7"/>
  <c r="D59" i="7"/>
  <c r="E59" i="7"/>
  <c r="F59" i="7"/>
  <c r="B60" i="7"/>
  <c r="C60" i="7"/>
  <c r="D60" i="7"/>
  <c r="E60" i="7"/>
  <c r="F60" i="7"/>
  <c r="B61" i="7"/>
  <c r="C61" i="7"/>
  <c r="D61" i="7"/>
  <c r="E61" i="7"/>
  <c r="F61" i="7"/>
  <c r="B62" i="7"/>
  <c r="C62" i="7"/>
  <c r="D62" i="7"/>
  <c r="E62" i="7"/>
  <c r="F62" i="7"/>
  <c r="B63" i="7"/>
  <c r="C63" i="7"/>
  <c r="D63" i="7"/>
  <c r="E63" i="7"/>
  <c r="F63" i="7"/>
  <c r="B64" i="7"/>
  <c r="C64" i="7"/>
  <c r="D64" i="7"/>
  <c r="E64" i="7"/>
  <c r="F64" i="7"/>
  <c r="B65" i="7"/>
  <c r="C65" i="7"/>
  <c r="D65" i="7"/>
  <c r="E65" i="7"/>
  <c r="F65" i="7"/>
  <c r="B66" i="7"/>
  <c r="C66" i="7"/>
  <c r="D66" i="7"/>
  <c r="E66" i="7"/>
  <c r="F66" i="7"/>
  <c r="B67" i="7"/>
  <c r="C67" i="7"/>
  <c r="D67" i="7"/>
  <c r="E67" i="7"/>
  <c r="F67" i="7"/>
  <c r="B68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F92" i="7"/>
  <c r="B93" i="7"/>
  <c r="C93" i="7"/>
  <c r="D93" i="7"/>
  <c r="E93" i="7"/>
  <c r="F93" i="7"/>
  <c r="B94" i="7"/>
  <c r="C94" i="7"/>
  <c r="D94" i="7"/>
  <c r="E94" i="7"/>
  <c r="F94" i="7"/>
  <c r="B95" i="7"/>
  <c r="C95" i="7"/>
  <c r="D95" i="7"/>
  <c r="E95" i="7"/>
  <c r="F95" i="7"/>
  <c r="B96" i="7"/>
  <c r="C96" i="7"/>
  <c r="D96" i="7"/>
  <c r="E96" i="7"/>
  <c r="F96" i="7"/>
  <c r="B97" i="7"/>
  <c r="C97" i="7"/>
  <c r="D97" i="7"/>
  <c r="E97" i="7"/>
  <c r="F97" i="7"/>
  <c r="B98" i="7"/>
  <c r="C98" i="7"/>
  <c r="D98" i="7"/>
  <c r="E98" i="7"/>
  <c r="F98" i="7"/>
  <c r="B99" i="7"/>
  <c r="C99" i="7"/>
  <c r="D99" i="7"/>
  <c r="E99" i="7"/>
  <c r="F99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" i="7"/>
  <c r="K33" i="6"/>
  <c r="K55" i="6"/>
  <c r="K47" i="6"/>
  <c r="K22" i="6"/>
  <c r="K81" i="6"/>
  <c r="K35" i="6"/>
  <c r="K17" i="6"/>
  <c r="K84" i="6"/>
  <c r="K30" i="6"/>
  <c r="K44" i="6"/>
  <c r="K45" i="6"/>
  <c r="K93" i="6"/>
  <c r="K48" i="6"/>
  <c r="K9" i="6"/>
  <c r="K49" i="6"/>
  <c r="K85" i="6"/>
  <c r="K50" i="6"/>
  <c r="K29" i="6"/>
  <c r="K41" i="6"/>
  <c r="K54" i="6"/>
  <c r="K28" i="6"/>
  <c r="K71" i="6"/>
  <c r="K20" i="6"/>
  <c r="K53" i="6"/>
  <c r="K32" i="6"/>
  <c r="K40" i="6"/>
  <c r="K63" i="6"/>
  <c r="K18" i="6"/>
  <c r="K6" i="6"/>
  <c r="K31" i="6"/>
  <c r="K86" i="6"/>
  <c r="K36" i="6"/>
  <c r="K52" i="6"/>
  <c r="K75" i="6"/>
  <c r="K25" i="6"/>
  <c r="K12" i="6"/>
  <c r="K78" i="6"/>
  <c r="K57" i="6"/>
  <c r="K80" i="6"/>
  <c r="K8" i="6"/>
  <c r="K61" i="6"/>
  <c r="K76" i="6"/>
  <c r="K19" i="6"/>
  <c r="K73" i="6"/>
  <c r="K2" i="6"/>
  <c r="K89" i="6"/>
  <c r="K51" i="6"/>
  <c r="K56" i="6"/>
  <c r="K34" i="6"/>
  <c r="K5" i="6"/>
  <c r="K43" i="6"/>
  <c r="K1" i="6"/>
  <c r="K88" i="6"/>
  <c r="K60" i="6"/>
  <c r="K62" i="6"/>
  <c r="K16" i="6"/>
  <c r="K96" i="6"/>
  <c r="K37" i="6"/>
  <c r="K79" i="6"/>
  <c r="K91" i="6"/>
  <c r="K14" i="6"/>
  <c r="K38" i="6"/>
  <c r="K3" i="6"/>
  <c r="K94" i="6"/>
  <c r="K26" i="6"/>
  <c r="K65" i="6"/>
  <c r="K23" i="6"/>
  <c r="K90" i="6"/>
  <c r="K69" i="6"/>
  <c r="K7" i="6"/>
  <c r="K92" i="6"/>
  <c r="K4" i="6"/>
  <c r="K39" i="6"/>
  <c r="K46" i="6"/>
  <c r="K87" i="6"/>
  <c r="K97" i="6"/>
  <c r="K24" i="6"/>
  <c r="K83" i="6"/>
  <c r="K21" i="6"/>
  <c r="K42" i="6"/>
  <c r="K67" i="6"/>
  <c r="K70" i="6"/>
  <c r="K15" i="6"/>
  <c r="K59" i="6"/>
  <c r="K77" i="6"/>
  <c r="K82" i="6"/>
  <c r="K72" i="6"/>
  <c r="K66" i="6"/>
  <c r="K27" i="6"/>
  <c r="K10" i="6"/>
  <c r="K68" i="6"/>
  <c r="K58" i="6"/>
  <c r="K11" i="6"/>
  <c r="K13" i="6"/>
  <c r="K98" i="6"/>
  <c r="K64" i="6"/>
  <c r="K95" i="6"/>
  <c r="K74" i="6"/>
  <c r="K42" i="5"/>
  <c r="K56" i="5"/>
  <c r="K99" i="5"/>
  <c r="K13" i="5"/>
  <c r="K34" i="5"/>
  <c r="K20" i="5"/>
  <c r="K52" i="5"/>
  <c r="K14" i="5"/>
  <c r="K55" i="5"/>
  <c r="K88" i="5"/>
  <c r="K98" i="5"/>
  <c r="K6" i="5"/>
  <c r="K36" i="5"/>
  <c r="K33" i="5"/>
  <c r="K32" i="5"/>
  <c r="K4" i="5"/>
  <c r="K92" i="5"/>
  <c r="K17" i="5"/>
  <c r="K79" i="5"/>
  <c r="K62" i="5"/>
  <c r="K77" i="5"/>
  <c r="K75" i="5"/>
  <c r="K89" i="5"/>
  <c r="K73" i="5"/>
  <c r="K47" i="5"/>
  <c r="K65" i="5"/>
  <c r="K1" i="5"/>
  <c r="K50" i="5"/>
  <c r="K80" i="5"/>
  <c r="K83" i="5"/>
  <c r="K67" i="5"/>
  <c r="K78" i="5"/>
  <c r="K93" i="5"/>
  <c r="K3" i="5"/>
  <c r="K59" i="5"/>
  <c r="K64" i="5"/>
  <c r="K35" i="5"/>
  <c r="K25" i="5"/>
  <c r="K41" i="5"/>
  <c r="K23" i="5"/>
  <c r="K86" i="5"/>
  <c r="K43" i="5"/>
  <c r="K68" i="5"/>
  <c r="K72" i="5"/>
  <c r="K38" i="5"/>
  <c r="K28" i="5"/>
  <c r="K84" i="5"/>
  <c r="K81" i="5"/>
  <c r="K85" i="5"/>
  <c r="K95" i="5"/>
  <c r="K61" i="5"/>
  <c r="K26" i="5"/>
  <c r="K66" i="5"/>
  <c r="K87" i="5"/>
  <c r="K69" i="5"/>
  <c r="K82" i="5"/>
  <c r="K49" i="5"/>
  <c r="K44" i="5"/>
  <c r="K7" i="5"/>
  <c r="K46" i="5"/>
  <c r="K51" i="5"/>
  <c r="K31" i="5"/>
  <c r="K96" i="5"/>
  <c r="K9" i="5"/>
  <c r="K21" i="5"/>
  <c r="K8" i="5"/>
  <c r="K90" i="5"/>
  <c r="K97" i="5"/>
  <c r="K2" i="5"/>
  <c r="K30" i="5"/>
  <c r="K71" i="5"/>
  <c r="K10" i="5"/>
  <c r="K94" i="5"/>
  <c r="K40" i="5"/>
  <c r="K63" i="5"/>
  <c r="K16" i="5"/>
  <c r="K54" i="5"/>
  <c r="K70" i="5"/>
  <c r="K22" i="5"/>
  <c r="K45" i="5"/>
  <c r="K76" i="5"/>
  <c r="K15" i="5"/>
  <c r="K58" i="5"/>
  <c r="K37" i="5"/>
  <c r="K27" i="5"/>
  <c r="K29" i="5"/>
  <c r="K19" i="5"/>
  <c r="K18" i="5"/>
  <c r="K60" i="5"/>
  <c r="K53" i="5"/>
  <c r="K12" i="5"/>
  <c r="K91" i="5"/>
  <c r="K74" i="5"/>
  <c r="K48" i="5"/>
  <c r="K39" i="5"/>
  <c r="K11" i="5"/>
  <c r="K57" i="5"/>
  <c r="K5" i="5"/>
  <c r="K24" i="5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I2" i="3"/>
  <c r="J2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J9" i="2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B2" i="3"/>
  <c r="C2" i="3"/>
  <c r="D2" i="3"/>
  <c r="E2" i="3"/>
  <c r="F2" i="3"/>
  <c r="A2" i="3"/>
  <c r="M4" i="2"/>
  <c r="N4" i="2"/>
  <c r="O4" i="2"/>
  <c r="P4" i="2"/>
  <c r="Q4" i="2"/>
  <c r="L4" i="2"/>
  <c r="M3" i="2"/>
  <c r="I12" i="2"/>
  <c r="N3" i="2"/>
  <c r="O3" i="2"/>
  <c r="P3" i="2"/>
  <c r="Q3" i="2"/>
  <c r="L3" i="2"/>
  <c r="J4" i="2"/>
  <c r="J5" i="2"/>
  <c r="J6" i="2"/>
  <c r="J7" i="2"/>
</calcChain>
</file>

<file path=xl/sharedStrings.xml><?xml version="1.0" encoding="utf-8"?>
<sst xmlns="http://schemas.openxmlformats.org/spreadsheetml/2006/main" count="1115" uniqueCount="243">
  <si>
    <t>Designation</t>
  </si>
  <si>
    <t>Discovery Date YYYY-MM-DD</t>
  </si>
  <si>
    <t>H (mag)</t>
  </si>
  <si>
    <t>MOID (AU)</t>
  </si>
  <si>
    <t>q (AU)</t>
  </si>
  <si>
    <t>Q (AU)</t>
  </si>
  <si>
    <t>period (yr)</t>
  </si>
  <si>
    <t>i (deg)</t>
  </si>
  <si>
    <t>PHA</t>
  </si>
  <si>
    <t>Orbit Class</t>
  </si>
  <si>
    <t>419880 (2011 AH37)</t>
  </si>
  <si>
    <t>Y</t>
  </si>
  <si>
    <t>Apollo</t>
  </si>
  <si>
    <t>419624 (2010 SO16)</t>
  </si>
  <si>
    <t>414772 (2010 OC103)</t>
  </si>
  <si>
    <t>N</t>
  </si>
  <si>
    <t>414746 (2010 EH20)</t>
  </si>
  <si>
    <t>Amor</t>
  </si>
  <si>
    <t>407324 (2010 OB101)</t>
  </si>
  <si>
    <t>398188 (2010 LE15)</t>
  </si>
  <si>
    <t>Aten</t>
  </si>
  <si>
    <t>395207 (2010 HQ80)</t>
  </si>
  <si>
    <t>386847 (2010 LR33)</t>
  </si>
  <si>
    <t>381989 (2010 HR80)</t>
  </si>
  <si>
    <t>369454 (2010 NZ1)</t>
  </si>
  <si>
    <t>365449 (2010 NJ1)</t>
  </si>
  <si>
    <t>365424 (2010 KX7)</t>
  </si>
  <si>
    <t>356394 (2010 QD2)</t>
  </si>
  <si>
    <t>(2015 HF11)</t>
  </si>
  <si>
    <t>(2015 GK50)</t>
  </si>
  <si>
    <t>(2015 GJ46)</t>
  </si>
  <si>
    <t>(2015 FT344)</t>
  </si>
  <si>
    <t>(2015 FD341)</t>
  </si>
  <si>
    <t>(2015 FU332)</t>
  </si>
  <si>
    <t>(2015 FE120)</t>
  </si>
  <si>
    <t>(2015 FY117)</t>
  </si>
  <si>
    <t>(2015 DX198)</t>
  </si>
  <si>
    <t>(2015 BY516)</t>
  </si>
  <si>
    <t>(2015 AK280)</t>
  </si>
  <si>
    <t>(2015 AY245)</t>
  </si>
  <si>
    <t>(2015 AC17)</t>
  </si>
  <si>
    <t>(2014 YR43)</t>
  </si>
  <si>
    <t>(2014 YS14)</t>
  </si>
  <si>
    <t>(2014 XX31)</t>
  </si>
  <si>
    <t>(2014 XX7)</t>
  </si>
  <si>
    <t>(2014 XQ7)</t>
  </si>
  <si>
    <t>(2014 VP35)</t>
  </si>
  <si>
    <t>(2014 UH210)</t>
  </si>
  <si>
    <t>(2014 UF206)</t>
  </si>
  <si>
    <t>(2014 UG176)</t>
  </si>
  <si>
    <t>(2014 TJ64)</t>
  </si>
  <si>
    <t>(2014 TF64)</t>
  </si>
  <si>
    <t>(2014 TW57)</t>
  </si>
  <si>
    <t>(2014 SR339)</t>
  </si>
  <si>
    <t>(2014 RH12)</t>
  </si>
  <si>
    <t>(2014 QK433)</t>
  </si>
  <si>
    <t>(2014 PP69)</t>
  </si>
  <si>
    <t>(2014 PF68)</t>
  </si>
  <si>
    <t>(2014 PC68)</t>
  </si>
  <si>
    <t>(2014 OZ1)</t>
  </si>
  <si>
    <t>(2014 OY1)</t>
  </si>
  <si>
    <t>(2014 NM64)</t>
  </si>
  <si>
    <t>(2014 NE64)</t>
  </si>
  <si>
    <t>(2014 NC64)</t>
  </si>
  <si>
    <t>(2014 NF3)</t>
  </si>
  <si>
    <t>C/2014 N3 (NEOWISE)</t>
  </si>
  <si>
    <t>n/a</t>
  </si>
  <si>
    <t>Comet</t>
  </si>
  <si>
    <t>(2014 MQ18)</t>
  </si>
  <si>
    <t>(2014 LQ25)</t>
  </si>
  <si>
    <t>P/2014 L2 (NEOWISE)</t>
  </si>
  <si>
    <t>Jupiter-family Comet</t>
  </si>
  <si>
    <t>(2014 JN57)</t>
  </si>
  <si>
    <t>(2014 JH57)</t>
  </si>
  <si>
    <t>(2014 JL25)</t>
  </si>
  <si>
    <t>(2014 HJ129)</t>
  </si>
  <si>
    <t>(2014 HQ124)</t>
  </si>
  <si>
    <t>(2014 EQ49)</t>
  </si>
  <si>
    <t>(2014 EN45)</t>
  </si>
  <si>
    <t>(2014 ED)</t>
  </si>
  <si>
    <t>(2014 CF14)</t>
  </si>
  <si>
    <t>(2014 CY4)</t>
  </si>
  <si>
    <t>C/2014 C3 (NEOWISE)</t>
  </si>
  <si>
    <t>(2014 BE63)</t>
  </si>
  <si>
    <t>(2014 BG60)</t>
  </si>
  <si>
    <t>(2014 AA53)</t>
  </si>
  <si>
    <t>(2014 AQ46)</t>
  </si>
  <si>
    <t>(2013 YP139)</t>
  </si>
  <si>
    <t>(2011 BN59)</t>
  </si>
  <si>
    <t>(2011 BY24)</t>
  </si>
  <si>
    <t>(2010 YD3)</t>
  </si>
  <si>
    <t>(2010 YC1)</t>
  </si>
  <si>
    <t>(2010 XY82)</t>
  </si>
  <si>
    <t>(2010 XP69)</t>
  </si>
  <si>
    <t>(2010 XZ67)</t>
  </si>
  <si>
    <t>(2010 WE9)</t>
  </si>
  <si>
    <t>(2010 UB8)</t>
  </si>
  <si>
    <t>(2010 UY6)</t>
  </si>
  <si>
    <t>(2010 TK7)</t>
  </si>
  <si>
    <t>(2010 QA5)</t>
  </si>
  <si>
    <t>(2010 QE2)</t>
  </si>
  <si>
    <t>(2010 PY75)</t>
  </si>
  <si>
    <t>(2010 PU66)</t>
  </si>
  <si>
    <t>(2010 PW58)</t>
  </si>
  <si>
    <t>(2010 PP58)</t>
  </si>
  <si>
    <t>(2010 PM58)</t>
  </si>
  <si>
    <t>P/2010 P4 (WISE)</t>
  </si>
  <si>
    <t>(2010 OK126)</t>
  </si>
  <si>
    <t>(2010 OH126)</t>
  </si>
  <si>
    <t>(2010 ON101)</t>
  </si>
  <si>
    <t>(2010 OL101)</t>
  </si>
  <si>
    <t>(2010 OF101)</t>
  </si>
  <si>
    <t>(2010 OD101)</t>
  </si>
  <si>
    <t>(2010 OC101)</t>
  </si>
  <si>
    <t>(2010 OL100)</t>
  </si>
  <si>
    <t>(2010 OE22)</t>
  </si>
  <si>
    <t>(2010 NY65)</t>
  </si>
  <si>
    <t>(2010 NG3)</t>
  </si>
  <si>
    <t>(2010 NB2)</t>
  </si>
  <si>
    <t>(2010 NU1)</t>
  </si>
  <si>
    <t>(2010 NT1)</t>
  </si>
  <si>
    <t>(2010 NG1)</t>
  </si>
  <si>
    <t>P/2010 N1 (WISE)</t>
  </si>
  <si>
    <t>(2010 MA113)</t>
  </si>
  <si>
    <t>(2010 MZ112)</t>
  </si>
  <si>
    <t>(2010 MY112)</t>
  </si>
  <si>
    <t>(2010 MU112)</t>
  </si>
  <si>
    <t>(2010 MU111)</t>
  </si>
  <si>
    <t>(2010 MR87)</t>
  </si>
  <si>
    <t>(2010 LU134)</t>
  </si>
  <si>
    <t>(2010 LV108)</t>
  </si>
  <si>
    <t>(2010 LU108)</t>
  </si>
  <si>
    <t>(2010 LT108)</t>
  </si>
  <si>
    <t>(2010 LO97)</t>
  </si>
  <si>
    <t>(2010 LF86)</t>
  </si>
  <si>
    <t>(2010 LR68)</t>
  </si>
  <si>
    <t>(2010 LL68)</t>
  </si>
  <si>
    <t>(2010 LK68)</t>
  </si>
  <si>
    <t>(2010 LJ68)</t>
  </si>
  <si>
    <t>(2010 LG64)</t>
  </si>
  <si>
    <t>(2010 LF64)</t>
  </si>
  <si>
    <t>(2010 LJ61)</t>
  </si>
  <si>
    <t>(2010 LQ33)</t>
  </si>
  <si>
    <t>(2010 LM14)</t>
  </si>
  <si>
    <t>(2010 LH14)</t>
  </si>
  <si>
    <t>C/2010 L5 (WISE)</t>
  </si>
  <si>
    <t>Halley-type Comet*</t>
  </si>
  <si>
    <t>C/2010 L4 (WISE)</t>
  </si>
  <si>
    <t>245P/WISE</t>
  </si>
  <si>
    <t>(2010 KY127)</t>
  </si>
  <si>
    <t>(2010 KK127)</t>
  </si>
  <si>
    <t>(2010 KZ117)</t>
  </si>
  <si>
    <t>(2010 KB61)</t>
  </si>
  <si>
    <t>(2010 KY39)</t>
  </si>
  <si>
    <t>C/2010 KW7 (WISE)</t>
  </si>
  <si>
    <t>317P/WISE</t>
  </si>
  <si>
    <t>(2010 KH)</t>
  </si>
  <si>
    <t>(2010 JM151)</t>
  </si>
  <si>
    <t>(2010 JH87)</t>
  </si>
  <si>
    <t>(2010 JG87)</t>
  </si>
  <si>
    <t>(2010 JF87)</t>
  </si>
  <si>
    <t>(2010 JE87)</t>
  </si>
  <si>
    <t>(2010 JD87)</t>
  </si>
  <si>
    <t>P/2010 JC81 (WISE)</t>
  </si>
  <si>
    <t>(2010 JA43)</t>
  </si>
  <si>
    <t>(2010 JN33)</t>
  </si>
  <si>
    <t>C/2010 J4 (WISE)</t>
  </si>
  <si>
    <t>Parabolic Comet</t>
  </si>
  <si>
    <t>(2010 HZ108)</t>
  </si>
  <si>
    <t>(2010 HX107)</t>
  </si>
  <si>
    <t>(2010 HZ104)</t>
  </si>
  <si>
    <t>(2010 HW81)</t>
  </si>
  <si>
    <t>(2010 HD33)</t>
  </si>
  <si>
    <t>(2010 GV147)</t>
  </si>
  <si>
    <t>(2010 GR75)</t>
  </si>
  <si>
    <t>(2010 GQ75)</t>
  </si>
  <si>
    <t>(2010 GP67)</t>
  </si>
  <si>
    <t>(2010 GH65)</t>
  </si>
  <si>
    <t>(2010 GX62)</t>
  </si>
  <si>
    <t>(2010 GW62)</t>
  </si>
  <si>
    <t>(2010 GF25)</t>
  </si>
  <si>
    <t>(2010 GE25)</t>
  </si>
  <si>
    <t>(2010 GK23)</t>
  </si>
  <si>
    <t>C/2010 G3 (WISE)</t>
  </si>
  <si>
    <t>C/2010 FB87 (WISE-Garradd)</t>
  </si>
  <si>
    <t>(2010 FJ81)</t>
  </si>
  <si>
    <t>(2010 FH81)</t>
  </si>
  <si>
    <t>(2010 FG81)</t>
  </si>
  <si>
    <t>(2010 FC81)</t>
  </si>
  <si>
    <t>(2010 FB81)</t>
  </si>
  <si>
    <t>(2010 FA81)</t>
  </si>
  <si>
    <t>(2010 FZ80)</t>
  </si>
  <si>
    <t>(2010 FY80)</t>
  </si>
  <si>
    <t>(2010 FX80)</t>
  </si>
  <si>
    <t>(2010 EX119)</t>
  </si>
  <si>
    <t>(2010 EN44)</t>
  </si>
  <si>
    <t>(2010 EX11)</t>
  </si>
  <si>
    <t>C/2010 E3 (WISE)</t>
  </si>
  <si>
    <t>(2010 DJ77)</t>
  </si>
  <si>
    <t>(2010 DH77)</t>
  </si>
  <si>
    <t>(2010 DG77)</t>
  </si>
  <si>
    <t>(2010 DM56)</t>
  </si>
  <si>
    <t>(2010 DJ56)</t>
  </si>
  <si>
    <t>(2010 DH56)</t>
  </si>
  <si>
    <t>C/2010 DG56 (WISE)</t>
  </si>
  <si>
    <t>(2010 DK34)</t>
  </si>
  <si>
    <t>(2010 DM21)</t>
  </si>
  <si>
    <t>C/2010 D4 (WISE)</t>
  </si>
  <si>
    <t>C/2010 D3 (WISE)</t>
  </si>
  <si>
    <t>P/2010 D2 (WISE)</t>
  </si>
  <si>
    <t>Jupiter-family Comet*</t>
  </si>
  <si>
    <t>P/2010 D1 (WISE)</t>
  </si>
  <si>
    <t>(2010 CN141)</t>
  </si>
  <si>
    <t>(2010 CP140)</t>
  </si>
  <si>
    <t>(2010 CC55)</t>
  </si>
  <si>
    <t>(2010 CA55)</t>
  </si>
  <si>
    <t>(2010 CH18)</t>
  </si>
  <si>
    <t>(2010 CG18)</t>
  </si>
  <si>
    <t>(2010 CO1)</t>
  </si>
  <si>
    <t>P/2010 B2 (WISE)</t>
  </si>
  <si>
    <t>Encke-type Comet</t>
  </si>
  <si>
    <t>(2010 AU118)</t>
  </si>
  <si>
    <t>(2010 AG79)</t>
  </si>
  <si>
    <t>(2010 AB78)</t>
  </si>
  <si>
    <t>H</t>
  </si>
  <si>
    <t>(mag)</t>
  </si>
  <si>
    <t>MOID</t>
  </si>
  <si>
    <t>(AU)</t>
  </si>
  <si>
    <t>q</t>
  </si>
  <si>
    <t>Q</t>
  </si>
  <si>
    <t>period</t>
  </si>
  <si>
    <t>(yr)</t>
  </si>
  <si>
    <t>i</t>
  </si>
  <si>
    <t>(deg)</t>
  </si>
  <si>
    <t>Orbit Class</t>
  </si>
  <si>
    <t>amor</t>
  </si>
  <si>
    <t>count</t>
  </si>
  <si>
    <t>apollo</t>
  </si>
  <si>
    <t>aten</t>
  </si>
  <si>
    <t>comet</t>
  </si>
  <si>
    <t>average</t>
  </si>
  <si>
    <t>stdev</t>
  </si>
  <si>
    <t>w/o comet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</si>
</sst>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.000"/>
  </numFmts>
  <fonts count="17" x14ac:knownFonts="1">
    <font>
      <sz val="11"/>
      <color indexed="8"/>
      <name val="Calibri"/>
      <family val="2"/>
      <scheme val="minor"/>
    </font>
    <font>
      <b/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1">
    <xf numFmtId="0" fontId="0" fillId="0" borderId="0" xfId="0"/>
    <xf numFmtId="0" fontId="1" fillId="3" borderId="0" xfId="0" applyFont="1" applyFill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0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2" borderId="0" xfId="0" applyFont="1" applyFill="1" applyBorder="1"/>
    <xf numFmtId="165" fontId="0" fillId="0" borderId="0" xfId="0" applyNumberFormat="1"/>
    <xf numFmtId="0" fontId="16" fillId="0" borderId="0" xfId="0" applyFont="1" applyFill="1"/>
    <xf numFmtId="0" fontId="13" fillId="0" borderId="0" xfId="0" applyNumberFormat="1" applyFont="1"/>
    <xf numFmtId="165" fontId="16" fillId="0" borderId="0" xfId="0" applyNumberFormat="1" applyFont="1" applyFill="1"/>
    <xf numFmtId="0" fontId="0" fillId="0" borderId="0" xfId="0" applyNumberFormat="1"/>
    <xf numFmtId="0" fontId="12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21" customWidth="1"/>
    <col min="2" max="2" width="35" customWidth="1"/>
    <col min="3" max="3" width="17" customWidth="1"/>
    <col min="4" max="4" width="19" customWidth="1"/>
    <col min="5" max="6" width="16" customWidth="1"/>
    <col min="7" max="7" width="21" customWidth="1"/>
    <col min="8" max="8" width="17" customWidth="1"/>
    <col min="9" max="9" width="13" customWidth="1"/>
    <col min="10" max="10" width="21" customWidth="1"/>
  </cols>
  <sheetData>
    <row r="1" spans="1:10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3">
        <v>40550</v>
      </c>
      <c r="C2" s="4">
        <v>19.7</v>
      </c>
      <c r="D2" s="5">
        <v>3.5000000000000003E-2</v>
      </c>
      <c r="E2" s="6">
        <v>0.84</v>
      </c>
      <c r="F2" s="7">
        <v>4.26</v>
      </c>
      <c r="G2" s="8">
        <v>4.0599999999999996</v>
      </c>
      <c r="H2" s="9">
        <v>9.65</v>
      </c>
      <c r="I2" s="10" t="s">
        <v>11</v>
      </c>
      <c r="J2" s="11" t="s">
        <v>12</v>
      </c>
    </row>
    <row r="3" spans="1:10">
      <c r="A3" s="2" t="s">
        <v>13</v>
      </c>
      <c r="B3" s="3">
        <v>40438</v>
      </c>
      <c r="C3" s="4">
        <v>20.5</v>
      </c>
      <c r="D3" s="5">
        <v>2.8000000000000001E-2</v>
      </c>
      <c r="E3" s="6">
        <v>0.93</v>
      </c>
      <c r="F3" s="7">
        <v>1.08</v>
      </c>
      <c r="G3" s="8">
        <v>1</v>
      </c>
      <c r="H3" s="9">
        <v>14.52</v>
      </c>
      <c r="I3" s="10" t="s">
        <v>11</v>
      </c>
      <c r="J3" s="11" t="s">
        <v>12</v>
      </c>
    </row>
    <row r="4" spans="1:10">
      <c r="A4" s="2" t="s">
        <v>14</v>
      </c>
      <c r="B4" s="3">
        <v>40387</v>
      </c>
      <c r="C4" s="4">
        <v>19</v>
      </c>
      <c r="D4" s="5">
        <v>0.33300000000000002</v>
      </c>
      <c r="E4" s="6">
        <v>0.39</v>
      </c>
      <c r="F4" s="7">
        <v>2</v>
      </c>
      <c r="G4" s="8">
        <v>1.31</v>
      </c>
      <c r="H4" s="9">
        <v>23.11</v>
      </c>
      <c r="I4" s="10" t="s">
        <v>15</v>
      </c>
      <c r="J4" s="11" t="s">
        <v>12</v>
      </c>
    </row>
    <row r="5" spans="1:10">
      <c r="A5" s="2" t="s">
        <v>16</v>
      </c>
      <c r="B5" s="3">
        <v>40243</v>
      </c>
      <c r="C5" s="4">
        <v>18</v>
      </c>
      <c r="D5" s="5">
        <v>0.26800000000000002</v>
      </c>
      <c r="E5" s="6">
        <v>1.25</v>
      </c>
      <c r="F5" s="7">
        <v>3.99</v>
      </c>
      <c r="G5" s="8">
        <v>4.24</v>
      </c>
      <c r="H5" s="9">
        <v>23.89</v>
      </c>
      <c r="I5" s="10" t="s">
        <v>15</v>
      </c>
      <c r="J5" s="11" t="s">
        <v>17</v>
      </c>
    </row>
    <row r="6" spans="1:10">
      <c r="A6" s="2" t="s">
        <v>18</v>
      </c>
      <c r="B6" s="3">
        <v>40377</v>
      </c>
      <c r="C6" s="4">
        <v>20.7</v>
      </c>
      <c r="D6" s="5">
        <v>0.111</v>
      </c>
      <c r="E6" s="6">
        <v>0.77</v>
      </c>
      <c r="F6" s="7">
        <v>2.46</v>
      </c>
      <c r="G6" s="8">
        <v>2.06</v>
      </c>
      <c r="H6" s="9">
        <v>9.1199999999999992</v>
      </c>
      <c r="I6" s="10" t="s">
        <v>15</v>
      </c>
      <c r="J6" s="11" t="s">
        <v>12</v>
      </c>
    </row>
    <row r="7" spans="1:10">
      <c r="A7" s="2" t="s">
        <v>19</v>
      </c>
      <c r="B7" s="3">
        <v>40332</v>
      </c>
      <c r="C7" s="4">
        <v>19.5</v>
      </c>
      <c r="D7" s="5">
        <v>2.4E-2</v>
      </c>
      <c r="E7" s="6">
        <v>0.63</v>
      </c>
      <c r="F7" s="7">
        <v>1.1000000000000001</v>
      </c>
      <c r="G7" s="8">
        <v>0.8</v>
      </c>
      <c r="H7" s="9">
        <v>13.25</v>
      </c>
      <c r="I7" s="10" t="s">
        <v>11</v>
      </c>
      <c r="J7" s="11" t="s">
        <v>20</v>
      </c>
    </row>
    <row r="8" spans="1:10">
      <c r="A8" s="2" t="s">
        <v>21</v>
      </c>
      <c r="B8" s="3">
        <v>40293</v>
      </c>
      <c r="C8" s="4">
        <v>19.600000000000001</v>
      </c>
      <c r="D8" s="5">
        <v>7.0000000000000001E-3</v>
      </c>
      <c r="E8" s="6">
        <v>0.8</v>
      </c>
      <c r="F8" s="7">
        <v>2.34</v>
      </c>
      <c r="G8" s="8">
        <v>1.96</v>
      </c>
      <c r="H8" s="9">
        <v>27.85</v>
      </c>
      <c r="I8" s="10" t="s">
        <v>11</v>
      </c>
      <c r="J8" s="11" t="s">
        <v>12</v>
      </c>
    </row>
    <row r="9" spans="1:10">
      <c r="A9" s="2" t="s">
        <v>22</v>
      </c>
      <c r="B9" s="3">
        <v>40335</v>
      </c>
      <c r="C9" s="4">
        <v>18</v>
      </c>
      <c r="D9" s="5">
        <v>2.9000000000000001E-2</v>
      </c>
      <c r="E9" s="6">
        <v>0.91</v>
      </c>
      <c r="F9" s="7">
        <v>2.48</v>
      </c>
      <c r="G9" s="8">
        <v>2.2000000000000002</v>
      </c>
      <c r="H9" s="9">
        <v>5.84</v>
      </c>
      <c r="I9" s="10" t="s">
        <v>11</v>
      </c>
      <c r="J9" s="11" t="s">
        <v>12</v>
      </c>
    </row>
    <row r="10" spans="1:10">
      <c r="A10" s="2" t="s">
        <v>23</v>
      </c>
      <c r="B10" s="3">
        <v>40296</v>
      </c>
      <c r="C10" s="4">
        <v>19.899999999999999</v>
      </c>
      <c r="D10" s="5">
        <v>0.104</v>
      </c>
      <c r="E10" s="6">
        <v>0.68</v>
      </c>
      <c r="F10" s="7">
        <v>2.02</v>
      </c>
      <c r="G10" s="8">
        <v>1.56</v>
      </c>
      <c r="H10" s="9">
        <v>26.71</v>
      </c>
      <c r="I10" s="10" t="s">
        <v>15</v>
      </c>
      <c r="J10" s="11" t="s">
        <v>12</v>
      </c>
    </row>
    <row r="11" spans="1:10">
      <c r="A11" s="2" t="s">
        <v>24</v>
      </c>
      <c r="B11" s="3">
        <v>40368</v>
      </c>
      <c r="C11" s="4">
        <v>19.399999999999999</v>
      </c>
      <c r="D11" s="5">
        <v>0.27500000000000002</v>
      </c>
      <c r="E11" s="6">
        <v>0.49</v>
      </c>
      <c r="F11" s="7">
        <v>2.2599999999999998</v>
      </c>
      <c r="G11" s="8">
        <v>1.61</v>
      </c>
      <c r="H11" s="9">
        <v>32.78</v>
      </c>
      <c r="I11" s="10" t="s">
        <v>15</v>
      </c>
      <c r="J11" s="11" t="s">
        <v>12</v>
      </c>
    </row>
    <row r="12" spans="1:10">
      <c r="A12" s="2" t="s">
        <v>25</v>
      </c>
      <c r="B12" s="3">
        <v>40362</v>
      </c>
      <c r="C12" s="4">
        <v>20.3</v>
      </c>
      <c r="D12" s="5">
        <v>0.155</v>
      </c>
      <c r="E12" s="6">
        <v>0.44</v>
      </c>
      <c r="F12" s="7">
        <v>1.49</v>
      </c>
      <c r="G12" s="8">
        <v>0.95</v>
      </c>
      <c r="H12" s="9">
        <v>11.23</v>
      </c>
      <c r="I12" s="10" t="s">
        <v>15</v>
      </c>
      <c r="J12" s="11" t="s">
        <v>20</v>
      </c>
    </row>
    <row r="13" spans="1:10">
      <c r="A13" s="2" t="s">
        <v>26</v>
      </c>
      <c r="B13" s="3">
        <v>40314</v>
      </c>
      <c r="C13" s="4">
        <v>21.9</v>
      </c>
      <c r="D13" s="5">
        <v>3.4000000000000002E-2</v>
      </c>
      <c r="E13" s="6">
        <v>0.82</v>
      </c>
      <c r="F13" s="7">
        <v>1.1599999999999999</v>
      </c>
      <c r="G13" s="8">
        <v>0.98</v>
      </c>
      <c r="H13" s="9">
        <v>21.49</v>
      </c>
      <c r="I13" s="10" t="s">
        <v>11</v>
      </c>
      <c r="J13" s="11" t="s">
        <v>20</v>
      </c>
    </row>
    <row r="14" spans="1:10">
      <c r="A14" s="2" t="s">
        <v>27</v>
      </c>
      <c r="B14" s="3">
        <v>40411</v>
      </c>
      <c r="C14" s="4">
        <v>17.399999999999999</v>
      </c>
      <c r="D14" s="5">
        <v>6.0999999999999999E-2</v>
      </c>
      <c r="E14" s="6">
        <v>0.43</v>
      </c>
      <c r="F14" s="7">
        <v>3.59</v>
      </c>
      <c r="G14" s="8">
        <v>2.85</v>
      </c>
      <c r="H14" s="9">
        <v>10.64</v>
      </c>
      <c r="I14" s="10" t="s">
        <v>15</v>
      </c>
      <c r="J14" s="11" t="s">
        <v>12</v>
      </c>
    </row>
    <row r="15" spans="1:10">
      <c r="A15" s="2" t="s">
        <v>28</v>
      </c>
      <c r="B15" s="3">
        <v>42111</v>
      </c>
      <c r="C15" s="4">
        <v>19.2</v>
      </c>
      <c r="D15" s="5">
        <v>0.22500000000000001</v>
      </c>
      <c r="E15" s="6">
        <v>1.22</v>
      </c>
      <c r="F15" s="7">
        <v>2.93</v>
      </c>
      <c r="G15" s="8">
        <v>2.99</v>
      </c>
      <c r="H15" s="9">
        <v>34.89</v>
      </c>
      <c r="I15" s="10" t="s">
        <v>15</v>
      </c>
      <c r="J15" s="11" t="s">
        <v>17</v>
      </c>
    </row>
    <row r="16" spans="1:10">
      <c r="A16" s="2" t="s">
        <v>29</v>
      </c>
      <c r="B16" s="3">
        <v>42099</v>
      </c>
      <c r="C16" s="4">
        <v>20.5</v>
      </c>
      <c r="D16" s="5">
        <v>0.23699999999999999</v>
      </c>
      <c r="E16" s="6">
        <v>1.03</v>
      </c>
      <c r="F16" s="7">
        <v>5.12</v>
      </c>
      <c r="G16" s="8">
        <v>5.39</v>
      </c>
      <c r="H16" s="9">
        <v>19.07</v>
      </c>
      <c r="I16" s="10" t="s">
        <v>15</v>
      </c>
      <c r="J16" s="11" t="s">
        <v>17</v>
      </c>
    </row>
    <row r="17" spans="1:10">
      <c r="A17" s="2" t="s">
        <v>30</v>
      </c>
      <c r="B17" s="3">
        <v>42105</v>
      </c>
      <c r="C17" s="4">
        <v>19.3</v>
      </c>
      <c r="D17" s="5">
        <v>0.23799999999999999</v>
      </c>
      <c r="E17" s="6">
        <v>0.67</v>
      </c>
      <c r="F17" s="7">
        <v>5.0599999999999996</v>
      </c>
      <c r="G17" s="8">
        <v>4.8499999999999996</v>
      </c>
      <c r="H17" s="9">
        <v>18.22</v>
      </c>
      <c r="I17" s="10" t="s">
        <v>15</v>
      </c>
      <c r="J17" s="11" t="s">
        <v>12</v>
      </c>
    </row>
    <row r="18" spans="1:10">
      <c r="A18" s="2" t="s">
        <v>31</v>
      </c>
      <c r="B18" s="3">
        <v>42086</v>
      </c>
      <c r="C18" s="4">
        <v>20.5</v>
      </c>
      <c r="D18" s="5">
        <v>0.20300000000000001</v>
      </c>
      <c r="E18" s="6">
        <v>1.0900000000000001</v>
      </c>
      <c r="F18" s="7">
        <v>4.01</v>
      </c>
      <c r="G18" s="8">
        <v>4.07</v>
      </c>
      <c r="H18" s="9">
        <v>12.55</v>
      </c>
      <c r="I18" s="10" t="s">
        <v>15</v>
      </c>
      <c r="J18" s="11" t="s">
        <v>17</v>
      </c>
    </row>
    <row r="19" spans="1:10">
      <c r="A19" s="2" t="s">
        <v>32</v>
      </c>
      <c r="B19" s="3">
        <v>42090</v>
      </c>
      <c r="C19" s="4">
        <v>18</v>
      </c>
      <c r="D19" s="5">
        <v>0.124</v>
      </c>
      <c r="E19" s="6">
        <v>0.31</v>
      </c>
      <c r="F19" s="7">
        <v>1.6</v>
      </c>
      <c r="G19" s="8">
        <v>0.93</v>
      </c>
      <c r="H19" s="9">
        <v>20.55</v>
      </c>
      <c r="I19" s="10" t="s">
        <v>15</v>
      </c>
      <c r="J19" s="11" t="s">
        <v>20</v>
      </c>
    </row>
    <row r="20" spans="1:10">
      <c r="A20" s="2" t="s">
        <v>33</v>
      </c>
      <c r="B20" s="3">
        <v>42094</v>
      </c>
      <c r="C20" s="4">
        <v>17.3</v>
      </c>
      <c r="D20" s="5">
        <v>0.26900000000000002</v>
      </c>
      <c r="E20" s="6">
        <v>0.67</v>
      </c>
      <c r="F20" s="7">
        <v>4.59</v>
      </c>
      <c r="G20" s="8">
        <v>4.2699999999999996</v>
      </c>
      <c r="H20" s="9">
        <v>36.11</v>
      </c>
      <c r="I20" s="10" t="s">
        <v>15</v>
      </c>
      <c r="J20" s="11" t="s">
        <v>12</v>
      </c>
    </row>
    <row r="21" spans="1:10">
      <c r="A21" s="2" t="s">
        <v>34</v>
      </c>
      <c r="B21" s="3">
        <v>42086</v>
      </c>
      <c r="C21" s="4">
        <v>21.1</v>
      </c>
      <c r="D21" s="5">
        <v>1.2999999999999999E-2</v>
      </c>
      <c r="E21" s="6">
        <v>1.01</v>
      </c>
      <c r="F21" s="7">
        <v>3.49</v>
      </c>
      <c r="G21" s="8">
        <v>3.38</v>
      </c>
      <c r="H21" s="9">
        <v>22.8</v>
      </c>
      <c r="I21" s="10" t="s">
        <v>11</v>
      </c>
      <c r="J21" s="11" t="s">
        <v>12</v>
      </c>
    </row>
    <row r="22" spans="1:10">
      <c r="A22" s="2" t="s">
        <v>35</v>
      </c>
      <c r="B22" s="3">
        <v>42083</v>
      </c>
      <c r="C22" s="4">
        <v>21.2</v>
      </c>
      <c r="D22" s="5">
        <v>0.15</v>
      </c>
      <c r="E22" s="6">
        <v>1.1399999999999999</v>
      </c>
      <c r="F22" s="7">
        <v>2.9</v>
      </c>
      <c r="G22" s="8">
        <v>2.87</v>
      </c>
      <c r="H22" s="9">
        <v>24.33</v>
      </c>
      <c r="I22" s="10" t="s">
        <v>15</v>
      </c>
      <c r="J22" s="11" t="s">
        <v>17</v>
      </c>
    </row>
    <row r="23" spans="1:10">
      <c r="A23" s="2" t="s">
        <v>36</v>
      </c>
      <c r="B23" s="3">
        <v>42052</v>
      </c>
      <c r="C23" s="4">
        <v>22.1</v>
      </c>
      <c r="D23" s="5">
        <v>7.3999999999999996E-2</v>
      </c>
      <c r="E23" s="6">
        <v>1.02</v>
      </c>
      <c r="F23" s="7">
        <v>2.25</v>
      </c>
      <c r="G23" s="8">
        <v>2.1</v>
      </c>
      <c r="H23" s="9">
        <v>11.05</v>
      </c>
      <c r="I23" s="10" t="s">
        <v>15</v>
      </c>
      <c r="J23" s="11" t="s">
        <v>17</v>
      </c>
    </row>
    <row r="24" spans="1:10">
      <c r="A24" s="2" t="s">
        <v>37</v>
      </c>
      <c r="B24" s="3">
        <v>42034</v>
      </c>
      <c r="C24" s="4">
        <v>22.3</v>
      </c>
      <c r="D24" s="5">
        <v>0.13900000000000001</v>
      </c>
      <c r="E24" s="6">
        <v>0.97</v>
      </c>
      <c r="F24" s="7">
        <v>3.77</v>
      </c>
      <c r="G24" s="8">
        <v>3.66</v>
      </c>
      <c r="H24" s="9">
        <v>12.71</v>
      </c>
      <c r="I24" s="10" t="s">
        <v>15</v>
      </c>
      <c r="J24" s="11" t="s">
        <v>12</v>
      </c>
    </row>
    <row r="25" spans="1:10">
      <c r="A25" s="2" t="s">
        <v>38</v>
      </c>
      <c r="B25" s="3">
        <v>42019</v>
      </c>
      <c r="C25" s="4">
        <v>21.8</v>
      </c>
      <c r="D25" s="5">
        <v>4.9000000000000002E-2</v>
      </c>
      <c r="E25" s="6">
        <v>0.79</v>
      </c>
      <c r="F25" s="7">
        <v>4.53</v>
      </c>
      <c r="G25" s="8">
        <v>4.33</v>
      </c>
      <c r="H25" s="9">
        <v>11.37</v>
      </c>
      <c r="I25" s="10" t="s">
        <v>11</v>
      </c>
      <c r="J25" s="11" t="s">
        <v>12</v>
      </c>
    </row>
    <row r="26" spans="1:10">
      <c r="A26" s="2" t="s">
        <v>39</v>
      </c>
      <c r="B26" s="3">
        <v>42018</v>
      </c>
      <c r="C26" s="4">
        <v>21.2</v>
      </c>
      <c r="D26" s="5">
        <v>1.9E-2</v>
      </c>
      <c r="E26" s="6">
        <v>1</v>
      </c>
      <c r="F26" s="7">
        <v>1.25</v>
      </c>
      <c r="G26" s="8">
        <v>1.2</v>
      </c>
      <c r="H26" s="9">
        <v>13.59</v>
      </c>
      <c r="I26" s="10" t="s">
        <v>11</v>
      </c>
      <c r="J26" s="11" t="s">
        <v>12</v>
      </c>
    </row>
    <row r="27" spans="1:10">
      <c r="A27" s="2" t="s">
        <v>40</v>
      </c>
      <c r="B27" s="3">
        <v>42007</v>
      </c>
      <c r="C27" s="4">
        <v>19.899999999999999</v>
      </c>
      <c r="D27" s="5">
        <v>0.23799999999999999</v>
      </c>
      <c r="E27" s="6">
        <v>1.22</v>
      </c>
      <c r="F27" s="7">
        <v>3.29</v>
      </c>
      <c r="G27" s="8">
        <v>3.39</v>
      </c>
      <c r="H27" s="9">
        <v>29.25</v>
      </c>
      <c r="I27" s="10" t="s">
        <v>15</v>
      </c>
      <c r="J27" s="11" t="s">
        <v>17</v>
      </c>
    </row>
    <row r="28" spans="1:10">
      <c r="A28" s="2" t="s">
        <v>41</v>
      </c>
      <c r="B28" s="3">
        <v>41999</v>
      </c>
      <c r="C28" s="4">
        <v>19.5</v>
      </c>
      <c r="D28" s="5">
        <v>0.30299999999999999</v>
      </c>
      <c r="E28" s="6">
        <v>0.97</v>
      </c>
      <c r="F28" s="7">
        <v>4</v>
      </c>
      <c r="G28" s="8">
        <v>3.92</v>
      </c>
      <c r="H28" s="9">
        <v>26.46</v>
      </c>
      <c r="I28" s="10" t="s">
        <v>15</v>
      </c>
      <c r="J28" s="11" t="s">
        <v>12</v>
      </c>
    </row>
    <row r="29" spans="1:10">
      <c r="A29" s="2" t="s">
        <v>42</v>
      </c>
      <c r="B29" s="3">
        <v>41997</v>
      </c>
      <c r="C29" s="4">
        <v>21.1</v>
      </c>
      <c r="D29" s="5">
        <v>0.127</v>
      </c>
      <c r="E29" s="6">
        <v>0.84</v>
      </c>
      <c r="F29" s="7">
        <v>4.09</v>
      </c>
      <c r="G29" s="8">
        <v>3.87</v>
      </c>
      <c r="H29" s="9">
        <v>18.29</v>
      </c>
      <c r="I29" s="10" t="s">
        <v>15</v>
      </c>
      <c r="J29" s="11" t="s">
        <v>12</v>
      </c>
    </row>
    <row r="30" spans="1:10">
      <c r="A30" s="2" t="s">
        <v>43</v>
      </c>
      <c r="B30" s="3">
        <v>41984</v>
      </c>
      <c r="C30" s="4">
        <v>17.5</v>
      </c>
      <c r="D30" s="5">
        <v>0.47499999999999998</v>
      </c>
      <c r="E30" s="6">
        <v>0.36</v>
      </c>
      <c r="F30" s="7">
        <v>5.28</v>
      </c>
      <c r="G30" s="8">
        <v>4.7300000000000004</v>
      </c>
      <c r="H30" s="9">
        <v>35.78</v>
      </c>
      <c r="I30" s="10" t="s">
        <v>15</v>
      </c>
      <c r="J30" s="11" t="s">
        <v>12</v>
      </c>
    </row>
    <row r="31" spans="1:10">
      <c r="A31" s="2" t="s">
        <v>44</v>
      </c>
      <c r="B31" s="3">
        <v>41983</v>
      </c>
      <c r="C31" s="4">
        <v>19.7</v>
      </c>
      <c r="D31" s="5">
        <v>0.183</v>
      </c>
      <c r="E31" s="6">
        <v>1.17</v>
      </c>
      <c r="F31" s="7">
        <v>4.6399999999999997</v>
      </c>
      <c r="G31" s="8">
        <v>4.9400000000000004</v>
      </c>
      <c r="H31" s="9">
        <v>36.71</v>
      </c>
      <c r="I31" s="10" t="s">
        <v>15</v>
      </c>
      <c r="J31" s="11" t="s">
        <v>17</v>
      </c>
    </row>
    <row r="32" spans="1:10">
      <c r="A32" s="2" t="s">
        <v>45</v>
      </c>
      <c r="B32" s="3">
        <v>41979</v>
      </c>
      <c r="C32" s="4">
        <v>20.6</v>
      </c>
      <c r="D32" s="5">
        <v>0.312</v>
      </c>
      <c r="E32" s="6">
        <v>0.66</v>
      </c>
      <c r="F32" s="7">
        <v>4.6500000000000004</v>
      </c>
      <c r="G32" s="8">
        <v>4.32</v>
      </c>
      <c r="H32" s="9">
        <v>31.05</v>
      </c>
      <c r="I32" s="10" t="s">
        <v>15</v>
      </c>
      <c r="J32" s="11" t="s">
        <v>12</v>
      </c>
    </row>
    <row r="33" spans="1:10">
      <c r="A33" s="2" t="s">
        <v>46</v>
      </c>
      <c r="B33" s="3">
        <v>41957</v>
      </c>
      <c r="C33" s="4">
        <v>23.3</v>
      </c>
      <c r="D33" s="5">
        <v>2.5999999999999999E-2</v>
      </c>
      <c r="E33" s="6">
        <v>0.95</v>
      </c>
      <c r="F33" s="7">
        <v>1.98</v>
      </c>
      <c r="G33" s="8">
        <v>1.78</v>
      </c>
      <c r="H33" s="9">
        <v>9.17</v>
      </c>
      <c r="I33" s="10" t="s">
        <v>15</v>
      </c>
      <c r="J33" s="11" t="s">
        <v>12</v>
      </c>
    </row>
    <row r="34" spans="1:10">
      <c r="A34" s="2" t="s">
        <v>47</v>
      </c>
      <c r="B34" s="3">
        <v>41932</v>
      </c>
      <c r="C34" s="4">
        <v>21.1</v>
      </c>
      <c r="D34" s="5">
        <v>9.9000000000000005E-2</v>
      </c>
      <c r="E34" s="6">
        <v>0.89</v>
      </c>
      <c r="F34" s="7">
        <v>4.25</v>
      </c>
      <c r="G34" s="8">
        <v>4.1100000000000003</v>
      </c>
      <c r="H34" s="9">
        <v>22.06</v>
      </c>
      <c r="I34" s="10" t="s">
        <v>15</v>
      </c>
      <c r="J34" s="11" t="s">
        <v>12</v>
      </c>
    </row>
    <row r="35" spans="1:10">
      <c r="A35" s="2" t="s">
        <v>48</v>
      </c>
      <c r="B35" s="3">
        <v>41943</v>
      </c>
      <c r="C35" s="4">
        <v>18.8</v>
      </c>
      <c r="D35" s="5">
        <v>0.13600000000000001</v>
      </c>
      <c r="E35" s="6">
        <v>1.1100000000000001</v>
      </c>
      <c r="F35" s="7">
        <v>3.74</v>
      </c>
      <c r="G35" s="8">
        <v>3.78</v>
      </c>
      <c r="H35" s="9">
        <v>48.05</v>
      </c>
      <c r="I35" s="10" t="s">
        <v>15</v>
      </c>
      <c r="J35" s="11" t="s">
        <v>17</v>
      </c>
    </row>
    <row r="36" spans="1:10">
      <c r="A36" s="2" t="s">
        <v>49</v>
      </c>
      <c r="B36" s="3">
        <v>41937</v>
      </c>
      <c r="C36" s="4">
        <v>21.5</v>
      </c>
      <c r="D36" s="5">
        <v>0.16</v>
      </c>
      <c r="E36" s="6">
        <v>0.78</v>
      </c>
      <c r="F36" s="7">
        <v>4.62</v>
      </c>
      <c r="G36" s="8">
        <v>4.4400000000000004</v>
      </c>
      <c r="H36" s="9">
        <v>16.3</v>
      </c>
      <c r="I36" s="10" t="s">
        <v>15</v>
      </c>
      <c r="J36" s="11" t="s">
        <v>12</v>
      </c>
    </row>
    <row r="37" spans="1:10">
      <c r="A37" s="2" t="s">
        <v>50</v>
      </c>
      <c r="B37" s="3">
        <v>41919</v>
      </c>
      <c r="C37" s="4">
        <v>21.2</v>
      </c>
      <c r="D37" s="5">
        <v>0.154</v>
      </c>
      <c r="E37" s="6">
        <v>1.05</v>
      </c>
      <c r="F37" s="7">
        <v>4.1900000000000004</v>
      </c>
      <c r="G37" s="8">
        <v>4.24</v>
      </c>
      <c r="H37" s="9">
        <v>14.91</v>
      </c>
      <c r="I37" s="10" t="s">
        <v>15</v>
      </c>
      <c r="J37" s="11" t="s">
        <v>17</v>
      </c>
    </row>
    <row r="38" spans="1:10">
      <c r="A38" s="2" t="s">
        <v>51</v>
      </c>
      <c r="B38" s="3">
        <v>41917</v>
      </c>
      <c r="C38" s="4">
        <v>20.100000000000001</v>
      </c>
      <c r="D38" s="5">
        <v>0.13100000000000001</v>
      </c>
      <c r="E38" s="6">
        <v>0.94</v>
      </c>
      <c r="F38" s="7">
        <v>2.29</v>
      </c>
      <c r="G38" s="8">
        <v>2.0499999999999998</v>
      </c>
      <c r="H38" s="9">
        <v>52.66</v>
      </c>
      <c r="I38" s="10" t="s">
        <v>15</v>
      </c>
      <c r="J38" s="11" t="s">
        <v>12</v>
      </c>
    </row>
    <row r="39" spans="1:10">
      <c r="A39" s="2" t="s">
        <v>52</v>
      </c>
      <c r="B39" s="3">
        <v>41922</v>
      </c>
      <c r="C39" s="4">
        <v>20.100000000000001</v>
      </c>
      <c r="D39" s="5">
        <v>6.2E-2</v>
      </c>
      <c r="E39" s="6">
        <v>0.56999999999999995</v>
      </c>
      <c r="F39" s="7">
        <v>3.78</v>
      </c>
      <c r="G39" s="8">
        <v>3.21</v>
      </c>
      <c r="H39" s="9">
        <v>6.75</v>
      </c>
      <c r="I39" s="10" t="s">
        <v>15</v>
      </c>
      <c r="J39" s="11" t="s">
        <v>12</v>
      </c>
    </row>
    <row r="40" spans="1:10">
      <c r="A40" s="2" t="s">
        <v>53</v>
      </c>
      <c r="B40" s="3">
        <v>41912</v>
      </c>
      <c r="C40" s="4">
        <v>18.600000000000001</v>
      </c>
      <c r="D40" s="5">
        <v>3.5999999999999997E-2</v>
      </c>
      <c r="E40" s="6">
        <v>0.9</v>
      </c>
      <c r="F40" s="7">
        <v>1.69</v>
      </c>
      <c r="G40" s="8">
        <v>1.48</v>
      </c>
      <c r="H40" s="9">
        <v>29.79</v>
      </c>
      <c r="I40" s="10" t="s">
        <v>11</v>
      </c>
      <c r="J40" s="11" t="s">
        <v>12</v>
      </c>
    </row>
    <row r="41" spans="1:10">
      <c r="A41" s="2" t="s">
        <v>54</v>
      </c>
      <c r="B41" s="3">
        <v>41885</v>
      </c>
      <c r="C41" s="4">
        <v>23.5</v>
      </c>
      <c r="D41" s="5">
        <v>4.4999999999999998E-2</v>
      </c>
      <c r="E41" s="6">
        <v>1.01</v>
      </c>
      <c r="F41" s="7">
        <v>3.35</v>
      </c>
      <c r="G41" s="8">
        <v>3.22</v>
      </c>
      <c r="H41" s="9">
        <v>7.23</v>
      </c>
      <c r="I41" s="10" t="s">
        <v>15</v>
      </c>
      <c r="J41" s="11" t="s">
        <v>12</v>
      </c>
    </row>
    <row r="42" spans="1:10">
      <c r="A42" s="2" t="s">
        <v>55</v>
      </c>
      <c r="B42" s="3">
        <v>41879</v>
      </c>
      <c r="C42" s="4">
        <v>18.2</v>
      </c>
      <c r="D42" s="5">
        <v>0.18</v>
      </c>
      <c r="E42" s="6">
        <v>1.19</v>
      </c>
      <c r="F42" s="7">
        <v>4.78</v>
      </c>
      <c r="G42" s="8">
        <v>5.16</v>
      </c>
      <c r="H42" s="9">
        <v>39.22</v>
      </c>
      <c r="I42" s="10" t="s">
        <v>15</v>
      </c>
      <c r="J42" s="11" t="s">
        <v>17</v>
      </c>
    </row>
    <row r="43" spans="1:10">
      <c r="A43" s="2" t="s">
        <v>56</v>
      </c>
      <c r="B43" s="3">
        <v>41856</v>
      </c>
      <c r="C43" s="4">
        <v>20</v>
      </c>
      <c r="D43" s="5">
        <v>1.617</v>
      </c>
      <c r="E43" s="6">
        <v>1.25</v>
      </c>
      <c r="F43" s="7">
        <v>41.78</v>
      </c>
      <c r="G43" s="8">
        <v>99.82</v>
      </c>
      <c r="H43" s="9">
        <v>93.63</v>
      </c>
      <c r="I43" s="10" t="s">
        <v>15</v>
      </c>
      <c r="J43" s="11" t="s">
        <v>17</v>
      </c>
    </row>
    <row r="44" spans="1:10">
      <c r="A44" s="2" t="s">
        <v>57</v>
      </c>
      <c r="B44" s="3">
        <v>41866</v>
      </c>
      <c r="C44" s="4">
        <v>18.2</v>
      </c>
      <c r="D44" s="5">
        <v>0.17</v>
      </c>
      <c r="E44" s="6">
        <v>1.17</v>
      </c>
      <c r="F44" s="7">
        <v>4.53</v>
      </c>
      <c r="G44" s="8">
        <v>4.8099999999999996</v>
      </c>
      <c r="H44" s="9">
        <v>22.75</v>
      </c>
      <c r="I44" s="10" t="s">
        <v>15</v>
      </c>
      <c r="J44" s="11" t="s">
        <v>17</v>
      </c>
    </row>
    <row r="45" spans="1:10">
      <c r="A45" s="2" t="s">
        <v>58</v>
      </c>
      <c r="B45" s="3">
        <v>41859</v>
      </c>
      <c r="C45" s="4">
        <v>20.399999999999999</v>
      </c>
      <c r="D45" s="5">
        <v>0.104</v>
      </c>
      <c r="E45" s="6">
        <v>1.0900000000000001</v>
      </c>
      <c r="F45" s="7">
        <v>1.95</v>
      </c>
      <c r="G45" s="8">
        <v>1.87</v>
      </c>
      <c r="H45" s="9">
        <v>40.68</v>
      </c>
      <c r="I45" s="10" t="s">
        <v>15</v>
      </c>
      <c r="J45" s="11" t="s">
        <v>17</v>
      </c>
    </row>
    <row r="46" spans="1:10">
      <c r="A46" s="2" t="s">
        <v>59</v>
      </c>
      <c r="B46" s="3">
        <v>41840</v>
      </c>
      <c r="C46" s="4">
        <v>21</v>
      </c>
      <c r="D46" s="5">
        <v>0.23100000000000001</v>
      </c>
      <c r="E46" s="6">
        <v>1.08</v>
      </c>
      <c r="F46" s="7">
        <v>2.35</v>
      </c>
      <c r="G46" s="8">
        <v>2.2400000000000002</v>
      </c>
      <c r="H46" s="9">
        <v>18</v>
      </c>
      <c r="I46" s="10" t="s">
        <v>15</v>
      </c>
      <c r="J46" s="11" t="s">
        <v>17</v>
      </c>
    </row>
    <row r="47" spans="1:10">
      <c r="A47" s="2" t="s">
        <v>60</v>
      </c>
      <c r="B47" s="3">
        <v>41841</v>
      </c>
      <c r="C47" s="4">
        <v>19.100000000000001</v>
      </c>
      <c r="D47" s="5">
        <v>4.2000000000000003E-2</v>
      </c>
      <c r="E47" s="6">
        <v>0.97</v>
      </c>
      <c r="F47" s="7">
        <v>4.1900000000000004</v>
      </c>
      <c r="G47" s="8">
        <v>4.1399999999999997</v>
      </c>
      <c r="H47" s="9">
        <v>23.01</v>
      </c>
      <c r="I47" s="10" t="s">
        <v>11</v>
      </c>
      <c r="J47" s="11" t="s">
        <v>12</v>
      </c>
    </row>
    <row r="48" spans="1:10">
      <c r="A48" s="2" t="s">
        <v>61</v>
      </c>
      <c r="B48" s="3">
        <v>41831</v>
      </c>
      <c r="C48" s="4">
        <v>22.6</v>
      </c>
      <c r="D48" s="5">
        <v>5.0999999999999997E-2</v>
      </c>
      <c r="E48" s="6">
        <v>1.06</v>
      </c>
      <c r="F48" s="7">
        <v>4.62</v>
      </c>
      <c r="G48" s="8">
        <v>4.79</v>
      </c>
      <c r="H48" s="9">
        <v>28.78</v>
      </c>
      <c r="I48" s="10" t="s">
        <v>15</v>
      </c>
      <c r="J48" s="11" t="s">
        <v>17</v>
      </c>
    </row>
    <row r="49" spans="1:10">
      <c r="A49" s="2" t="s">
        <v>62</v>
      </c>
      <c r="B49" s="3">
        <v>41827</v>
      </c>
      <c r="C49" s="4">
        <v>18.8</v>
      </c>
      <c r="D49" s="5">
        <v>0.39</v>
      </c>
      <c r="E49" s="6">
        <v>1.2</v>
      </c>
      <c r="F49" s="7">
        <v>3.01</v>
      </c>
      <c r="G49" s="8">
        <v>3.06</v>
      </c>
      <c r="H49" s="9">
        <v>41.63</v>
      </c>
      <c r="I49" s="10" t="s">
        <v>15</v>
      </c>
      <c r="J49" s="11" t="s">
        <v>17</v>
      </c>
    </row>
    <row r="50" spans="1:10">
      <c r="A50" s="2" t="s">
        <v>63</v>
      </c>
      <c r="B50" s="3">
        <v>41833</v>
      </c>
      <c r="C50" s="4">
        <v>20.2</v>
      </c>
      <c r="D50" s="5">
        <v>0.19600000000000001</v>
      </c>
      <c r="E50" s="6">
        <v>0.8</v>
      </c>
      <c r="F50" s="7">
        <v>3.57</v>
      </c>
      <c r="G50" s="8">
        <v>3.23</v>
      </c>
      <c r="H50" s="9">
        <v>22.68</v>
      </c>
      <c r="I50" s="10" t="s">
        <v>15</v>
      </c>
      <c r="J50" s="11" t="s">
        <v>12</v>
      </c>
    </row>
    <row r="51" spans="1:10">
      <c r="A51" s="2" t="s">
        <v>64</v>
      </c>
      <c r="B51" s="3">
        <v>41821</v>
      </c>
      <c r="C51" s="4">
        <v>20.8</v>
      </c>
      <c r="D51" s="5">
        <v>0.215</v>
      </c>
      <c r="E51" s="6">
        <v>0.66</v>
      </c>
      <c r="F51" s="7">
        <v>1.94</v>
      </c>
      <c r="G51" s="8">
        <v>1.48</v>
      </c>
      <c r="H51" s="9">
        <v>13.53</v>
      </c>
      <c r="I51" s="10" t="s">
        <v>15</v>
      </c>
      <c r="J51" s="11" t="s">
        <v>12</v>
      </c>
    </row>
    <row r="52" spans="1:10">
      <c r="A52" s="2" t="s">
        <v>65</v>
      </c>
      <c r="B52" s="3">
        <v>41824</v>
      </c>
      <c r="C52" s="4"/>
      <c r="D52" s="5">
        <v>2.8879999999999999</v>
      </c>
      <c r="E52" s="6">
        <v>3.88</v>
      </c>
      <c r="F52" s="7">
        <v>16441.509999999998</v>
      </c>
      <c r="G52" s="8">
        <v>745640.58</v>
      </c>
      <c r="H52" s="9">
        <v>61.63</v>
      </c>
      <c r="I52" s="10" t="s">
        <v>66</v>
      </c>
      <c r="J52" s="11" t="s">
        <v>67</v>
      </c>
    </row>
    <row r="53" spans="1:10">
      <c r="A53" s="2" t="s">
        <v>68</v>
      </c>
      <c r="B53" s="3">
        <v>41812</v>
      </c>
      <c r="C53" s="4">
        <v>15.6</v>
      </c>
      <c r="D53" s="5">
        <v>0.192</v>
      </c>
      <c r="E53" s="6">
        <v>1.1599999999999999</v>
      </c>
      <c r="F53" s="7">
        <v>4.63</v>
      </c>
      <c r="G53" s="8">
        <v>4.93</v>
      </c>
      <c r="H53" s="9">
        <v>35.090000000000003</v>
      </c>
      <c r="I53" s="10" t="s">
        <v>15</v>
      </c>
      <c r="J53" s="11" t="s">
        <v>17</v>
      </c>
    </row>
    <row r="54" spans="1:10">
      <c r="A54" s="2" t="s">
        <v>69</v>
      </c>
      <c r="B54" s="3">
        <v>41798</v>
      </c>
      <c r="C54" s="4">
        <v>20</v>
      </c>
      <c r="D54" s="5">
        <v>9.9000000000000005E-2</v>
      </c>
      <c r="E54" s="6">
        <v>0.65</v>
      </c>
      <c r="F54" s="7">
        <v>3.39</v>
      </c>
      <c r="G54" s="8">
        <v>2.88</v>
      </c>
      <c r="H54" s="9">
        <v>33.57</v>
      </c>
      <c r="I54" s="10" t="s">
        <v>15</v>
      </c>
      <c r="J54" s="11" t="s">
        <v>12</v>
      </c>
    </row>
    <row r="55" spans="1:10">
      <c r="A55" s="2" t="s">
        <v>70</v>
      </c>
      <c r="B55" s="3">
        <v>41797</v>
      </c>
      <c r="C55" s="4"/>
      <c r="D55" s="5">
        <v>1.224</v>
      </c>
      <c r="E55" s="6">
        <v>2.23</v>
      </c>
      <c r="F55" s="7">
        <v>10.42</v>
      </c>
      <c r="G55" s="8">
        <v>15.91</v>
      </c>
      <c r="H55" s="9">
        <v>5.18</v>
      </c>
      <c r="I55" s="10" t="s">
        <v>66</v>
      </c>
      <c r="J55" s="11" t="s">
        <v>71</v>
      </c>
    </row>
    <row r="56" spans="1:10">
      <c r="A56" s="2" t="s">
        <v>72</v>
      </c>
      <c r="B56" s="3">
        <v>41770</v>
      </c>
      <c r="C56" s="4">
        <v>20.6</v>
      </c>
      <c r="D56" s="5">
        <v>5.0999999999999997E-2</v>
      </c>
      <c r="E56" s="6">
        <v>1.03</v>
      </c>
      <c r="F56" s="7">
        <v>1.45</v>
      </c>
      <c r="G56" s="8">
        <v>1.39</v>
      </c>
      <c r="H56" s="9">
        <v>28.59</v>
      </c>
      <c r="I56" s="10" t="s">
        <v>15</v>
      </c>
      <c r="J56" s="11" t="s">
        <v>17</v>
      </c>
    </row>
    <row r="57" spans="1:10">
      <c r="A57" s="2" t="s">
        <v>73</v>
      </c>
      <c r="B57" s="3">
        <v>41769</v>
      </c>
      <c r="C57" s="4">
        <v>16.2</v>
      </c>
      <c r="D57" s="5">
        <v>0.41799999999999998</v>
      </c>
      <c r="E57" s="6">
        <v>0.43</v>
      </c>
      <c r="F57" s="7">
        <v>6.27</v>
      </c>
      <c r="G57" s="8">
        <v>6.13</v>
      </c>
      <c r="H57" s="9">
        <v>26.54</v>
      </c>
      <c r="I57" s="10" t="s">
        <v>15</v>
      </c>
      <c r="J57" s="11" t="s">
        <v>12</v>
      </c>
    </row>
    <row r="58" spans="1:10">
      <c r="A58" s="2" t="s">
        <v>74</v>
      </c>
      <c r="B58" s="3">
        <v>41763</v>
      </c>
      <c r="C58" s="4">
        <v>23</v>
      </c>
      <c r="D58" s="5">
        <v>1.2E-2</v>
      </c>
      <c r="E58" s="6">
        <v>1</v>
      </c>
      <c r="F58" s="7">
        <v>4.8</v>
      </c>
      <c r="G58" s="8">
        <v>4.9400000000000004</v>
      </c>
      <c r="H58" s="9">
        <v>15.75</v>
      </c>
      <c r="I58" s="10" t="s">
        <v>15</v>
      </c>
      <c r="J58" s="11" t="s">
        <v>12</v>
      </c>
    </row>
    <row r="59" spans="1:10">
      <c r="A59" s="2" t="s">
        <v>75</v>
      </c>
      <c r="B59" s="3">
        <v>41753</v>
      </c>
      <c r="C59" s="4">
        <v>21.1</v>
      </c>
      <c r="D59" s="5">
        <v>0.21199999999999999</v>
      </c>
      <c r="E59" s="6">
        <v>1.1299999999999999</v>
      </c>
      <c r="F59" s="7">
        <v>4.04</v>
      </c>
      <c r="G59" s="8">
        <v>4.16</v>
      </c>
      <c r="H59" s="9">
        <v>8.44</v>
      </c>
      <c r="I59" s="10" t="s">
        <v>15</v>
      </c>
      <c r="J59" s="11" t="s">
        <v>17</v>
      </c>
    </row>
    <row r="60" spans="1:10">
      <c r="A60" s="2" t="s">
        <v>76</v>
      </c>
      <c r="B60" s="3">
        <v>41752</v>
      </c>
      <c r="C60" s="4">
        <v>18.899999999999999</v>
      </c>
      <c r="D60" s="5">
        <v>7.0000000000000001E-3</v>
      </c>
      <c r="E60" s="6">
        <v>0.63</v>
      </c>
      <c r="F60" s="7">
        <v>1.07</v>
      </c>
      <c r="G60" s="8">
        <v>0.78</v>
      </c>
      <c r="H60" s="9">
        <v>26.37</v>
      </c>
      <c r="I60" s="10" t="s">
        <v>11</v>
      </c>
      <c r="J60" s="11" t="s">
        <v>20</v>
      </c>
    </row>
    <row r="61" spans="1:10">
      <c r="A61" s="2" t="s">
        <v>77</v>
      </c>
      <c r="B61" s="3">
        <v>41713</v>
      </c>
      <c r="C61" s="4">
        <v>21.8</v>
      </c>
      <c r="D61" s="5">
        <v>2.5999999999999999E-2</v>
      </c>
      <c r="E61" s="6">
        <v>0.91</v>
      </c>
      <c r="F61" s="7">
        <v>1.39</v>
      </c>
      <c r="G61" s="8">
        <v>1.23</v>
      </c>
      <c r="H61" s="9">
        <v>15.18</v>
      </c>
      <c r="I61" s="10" t="s">
        <v>11</v>
      </c>
      <c r="J61" s="11" t="s">
        <v>12</v>
      </c>
    </row>
    <row r="62" spans="1:10">
      <c r="A62" s="2" t="s">
        <v>78</v>
      </c>
      <c r="B62" s="3">
        <v>41704</v>
      </c>
      <c r="C62" s="4">
        <v>21.2</v>
      </c>
      <c r="D62" s="5">
        <v>0.156</v>
      </c>
      <c r="E62" s="6">
        <v>1.06</v>
      </c>
      <c r="F62" s="7">
        <v>3.83</v>
      </c>
      <c r="G62" s="8">
        <v>3.82</v>
      </c>
      <c r="H62" s="9">
        <v>14.03</v>
      </c>
      <c r="I62" s="10" t="s">
        <v>15</v>
      </c>
      <c r="J62" s="11" t="s">
        <v>17</v>
      </c>
    </row>
    <row r="63" spans="1:10">
      <c r="A63" s="2" t="s">
        <v>79</v>
      </c>
      <c r="B63" s="3">
        <v>41699</v>
      </c>
      <c r="C63" s="4">
        <v>19.3</v>
      </c>
      <c r="D63" s="5">
        <v>0.36499999999999999</v>
      </c>
      <c r="E63" s="6">
        <v>0.56000000000000005</v>
      </c>
      <c r="F63" s="7">
        <v>2.5299999999999998</v>
      </c>
      <c r="G63" s="8">
        <v>1.92</v>
      </c>
      <c r="H63" s="9">
        <v>21.77</v>
      </c>
      <c r="I63" s="10" t="s">
        <v>15</v>
      </c>
      <c r="J63" s="11" t="s">
        <v>12</v>
      </c>
    </row>
    <row r="64" spans="1:10">
      <c r="A64" s="2" t="s">
        <v>80</v>
      </c>
      <c r="B64" s="3">
        <v>41677</v>
      </c>
      <c r="C64" s="4">
        <v>18.100000000000001</v>
      </c>
      <c r="D64" s="5">
        <v>0.14899999999999999</v>
      </c>
      <c r="E64" s="6">
        <v>0.82</v>
      </c>
      <c r="F64" s="7">
        <v>3.17</v>
      </c>
      <c r="G64" s="8">
        <v>2.83</v>
      </c>
      <c r="H64" s="9">
        <v>29.41</v>
      </c>
      <c r="I64" s="10" t="s">
        <v>15</v>
      </c>
      <c r="J64" s="11" t="s">
        <v>12</v>
      </c>
    </row>
    <row r="65" spans="1:10">
      <c r="A65" s="2" t="s">
        <v>81</v>
      </c>
      <c r="B65" s="3">
        <v>41674</v>
      </c>
      <c r="C65" s="4">
        <v>21.1</v>
      </c>
      <c r="D65" s="5">
        <v>4.2000000000000003E-2</v>
      </c>
      <c r="E65" s="6">
        <v>0.48</v>
      </c>
      <c r="F65" s="7">
        <v>4.82</v>
      </c>
      <c r="G65" s="8">
        <v>4.32</v>
      </c>
      <c r="H65" s="9">
        <v>15.02</v>
      </c>
      <c r="I65" s="10" t="s">
        <v>11</v>
      </c>
      <c r="J65" s="11" t="s">
        <v>12</v>
      </c>
    </row>
    <row r="66" spans="1:10">
      <c r="A66" s="2" t="s">
        <v>82</v>
      </c>
      <c r="B66" s="3">
        <v>41684</v>
      </c>
      <c r="C66" s="4"/>
      <c r="D66" s="5">
        <v>0.86599999999999999</v>
      </c>
      <c r="E66" s="6">
        <v>1.86</v>
      </c>
      <c r="F66" s="7">
        <v>214.97</v>
      </c>
      <c r="G66" s="8">
        <v>1128.8900000000001</v>
      </c>
      <c r="H66" s="9">
        <v>151.78</v>
      </c>
      <c r="I66" s="10" t="s">
        <v>66</v>
      </c>
      <c r="J66" s="11" t="s">
        <v>67</v>
      </c>
    </row>
    <row r="67" spans="1:10">
      <c r="A67" s="2" t="s">
        <v>83</v>
      </c>
      <c r="B67" s="3">
        <v>41662</v>
      </c>
      <c r="C67" s="4">
        <v>23.2</v>
      </c>
      <c r="D67" s="5">
        <v>0.13300000000000001</v>
      </c>
      <c r="E67" s="6">
        <v>0.75</v>
      </c>
      <c r="F67" s="7">
        <v>3.48</v>
      </c>
      <c r="G67" s="8">
        <v>3.08</v>
      </c>
      <c r="H67" s="9">
        <v>8.59</v>
      </c>
      <c r="I67" s="10" t="s">
        <v>15</v>
      </c>
      <c r="J67" s="11" t="s">
        <v>12</v>
      </c>
    </row>
    <row r="68" spans="1:10">
      <c r="A68" s="2" t="s">
        <v>84</v>
      </c>
      <c r="B68" s="3">
        <v>41664</v>
      </c>
      <c r="C68" s="4">
        <v>20.100000000000001</v>
      </c>
      <c r="D68" s="5">
        <v>0.22700000000000001</v>
      </c>
      <c r="E68" s="6">
        <v>1.17</v>
      </c>
      <c r="F68" s="7">
        <v>4.8899999999999997</v>
      </c>
      <c r="G68" s="8">
        <v>5.27</v>
      </c>
      <c r="H68" s="9">
        <v>8.61</v>
      </c>
      <c r="I68" s="10" t="s">
        <v>15</v>
      </c>
      <c r="J68" s="11" t="s">
        <v>17</v>
      </c>
    </row>
    <row r="69" spans="1:10">
      <c r="A69" s="2" t="s">
        <v>85</v>
      </c>
      <c r="B69" s="3">
        <v>41652</v>
      </c>
      <c r="C69" s="4">
        <v>19.8</v>
      </c>
      <c r="D69" s="5">
        <v>0.14000000000000001</v>
      </c>
      <c r="E69" s="6">
        <v>0.78</v>
      </c>
      <c r="F69" s="7">
        <v>3.97</v>
      </c>
      <c r="G69" s="8">
        <v>3.66</v>
      </c>
      <c r="H69" s="9">
        <v>12.45</v>
      </c>
      <c r="I69" s="10" t="s">
        <v>15</v>
      </c>
      <c r="J69" s="11" t="s">
        <v>12</v>
      </c>
    </row>
    <row r="70" spans="1:10">
      <c r="A70" s="2" t="s">
        <v>86</v>
      </c>
      <c r="B70" s="3">
        <v>41641</v>
      </c>
      <c r="C70" s="4">
        <v>20.100000000000001</v>
      </c>
      <c r="D70" s="5">
        <v>0.20499999999999999</v>
      </c>
      <c r="E70" s="6">
        <v>1.1299999999999999</v>
      </c>
      <c r="F70" s="7">
        <v>3.7</v>
      </c>
      <c r="G70" s="8">
        <v>3.75</v>
      </c>
      <c r="H70" s="9">
        <v>24.6</v>
      </c>
      <c r="I70" s="10" t="s">
        <v>15</v>
      </c>
      <c r="J70" s="11" t="s">
        <v>17</v>
      </c>
    </row>
    <row r="71" spans="1:10">
      <c r="A71" s="2" t="s">
        <v>87</v>
      </c>
      <c r="B71" s="3">
        <v>41637</v>
      </c>
      <c r="C71" s="4">
        <v>21.6</v>
      </c>
      <c r="D71" s="5">
        <v>4.0000000000000001E-3</v>
      </c>
      <c r="E71" s="6">
        <v>0.76</v>
      </c>
      <c r="F71" s="7">
        <v>4.05</v>
      </c>
      <c r="G71" s="8">
        <v>3.73</v>
      </c>
      <c r="H71" s="9">
        <v>0.82</v>
      </c>
      <c r="I71" s="10" t="s">
        <v>11</v>
      </c>
      <c r="J71" s="11" t="s">
        <v>12</v>
      </c>
    </row>
    <row r="72" spans="1:10">
      <c r="A72" s="2" t="s">
        <v>88</v>
      </c>
      <c r="B72" s="3">
        <v>40572</v>
      </c>
      <c r="C72" s="4">
        <v>20.399999999999999</v>
      </c>
      <c r="D72" s="5">
        <v>0.32600000000000001</v>
      </c>
      <c r="E72" s="6">
        <v>1.1599999999999999</v>
      </c>
      <c r="F72" s="7">
        <v>4.97</v>
      </c>
      <c r="G72" s="8">
        <v>5.36</v>
      </c>
      <c r="H72" s="9">
        <v>20.32</v>
      </c>
      <c r="I72" s="10" t="s">
        <v>15</v>
      </c>
      <c r="J72" s="11" t="s">
        <v>17</v>
      </c>
    </row>
    <row r="73" spans="1:10">
      <c r="A73" s="2" t="s">
        <v>89</v>
      </c>
      <c r="B73" s="3">
        <v>40567</v>
      </c>
      <c r="C73" s="4">
        <v>22.6</v>
      </c>
      <c r="D73" s="5">
        <v>1.7000000000000001E-2</v>
      </c>
      <c r="E73" s="6">
        <v>0.96</v>
      </c>
      <c r="F73" s="7">
        <v>2.83</v>
      </c>
      <c r="G73" s="8">
        <v>2.6</v>
      </c>
      <c r="H73" s="9">
        <v>13.95</v>
      </c>
      <c r="I73" s="10" t="s">
        <v>15</v>
      </c>
      <c r="J73" s="11" t="s">
        <v>12</v>
      </c>
    </row>
    <row r="74" spans="1:10">
      <c r="A74" s="2" t="s">
        <v>90</v>
      </c>
      <c r="B74" s="3">
        <v>40538</v>
      </c>
      <c r="C74" s="4">
        <v>20</v>
      </c>
      <c r="D74" s="5">
        <v>0.19500000000000001</v>
      </c>
      <c r="E74" s="6">
        <v>1.1100000000000001</v>
      </c>
      <c r="F74" s="7">
        <v>4.05</v>
      </c>
      <c r="G74" s="8">
        <v>4.1399999999999997</v>
      </c>
      <c r="H74" s="9">
        <v>24.61</v>
      </c>
      <c r="I74" s="10" t="s">
        <v>15</v>
      </c>
      <c r="J74" s="11" t="s">
        <v>17</v>
      </c>
    </row>
    <row r="75" spans="1:10">
      <c r="A75" s="2" t="s">
        <v>91</v>
      </c>
      <c r="B75" s="3">
        <v>40533</v>
      </c>
      <c r="C75" s="4">
        <v>21.3</v>
      </c>
      <c r="D75" s="5">
        <v>0.16300000000000001</v>
      </c>
      <c r="E75" s="6">
        <v>0.83</v>
      </c>
      <c r="F75" s="7">
        <v>2</v>
      </c>
      <c r="G75" s="8">
        <v>1.68</v>
      </c>
      <c r="H75" s="9">
        <v>17.66</v>
      </c>
      <c r="I75" s="10" t="s">
        <v>15</v>
      </c>
      <c r="J75" s="11" t="s">
        <v>12</v>
      </c>
    </row>
    <row r="76" spans="1:10">
      <c r="A76" s="2" t="s">
        <v>92</v>
      </c>
      <c r="B76" s="3">
        <v>40526</v>
      </c>
      <c r="C76" s="4">
        <v>19.100000000000001</v>
      </c>
      <c r="D76" s="5">
        <v>0.29399999999999998</v>
      </c>
      <c r="E76" s="6">
        <v>1.1200000000000001</v>
      </c>
      <c r="F76" s="7">
        <v>3.26</v>
      </c>
      <c r="G76" s="8">
        <v>3.24</v>
      </c>
      <c r="H76" s="9">
        <v>26.73</v>
      </c>
      <c r="I76" s="10" t="s">
        <v>15</v>
      </c>
      <c r="J76" s="11" t="s">
        <v>17</v>
      </c>
    </row>
    <row r="77" spans="1:10">
      <c r="A77" s="2" t="s">
        <v>93</v>
      </c>
      <c r="B77" s="3">
        <v>40520</v>
      </c>
      <c r="C77" s="4">
        <v>21.4</v>
      </c>
      <c r="D77" s="5">
        <v>1.4999999999999999E-2</v>
      </c>
      <c r="E77" s="6">
        <v>1</v>
      </c>
      <c r="F77" s="7">
        <v>2.0499999999999998</v>
      </c>
      <c r="G77" s="8">
        <v>1.88</v>
      </c>
      <c r="H77" s="9">
        <v>14.6</v>
      </c>
      <c r="I77" s="10" t="s">
        <v>11</v>
      </c>
      <c r="J77" s="11" t="s">
        <v>12</v>
      </c>
    </row>
    <row r="78" spans="1:10">
      <c r="A78" s="2" t="s">
        <v>94</v>
      </c>
      <c r="B78" s="3">
        <v>40522</v>
      </c>
      <c r="C78" s="4">
        <v>19.7</v>
      </c>
      <c r="D78" s="5">
        <v>6.3E-2</v>
      </c>
      <c r="E78" s="6">
        <v>1.04</v>
      </c>
      <c r="F78" s="7">
        <v>3.08</v>
      </c>
      <c r="G78" s="8">
        <v>2.96</v>
      </c>
      <c r="H78" s="9">
        <v>11.84</v>
      </c>
      <c r="I78" s="10" t="s">
        <v>15</v>
      </c>
      <c r="J78" s="11" t="s">
        <v>17</v>
      </c>
    </row>
    <row r="79" spans="1:10">
      <c r="A79" s="2" t="s">
        <v>95</v>
      </c>
      <c r="B79" s="3">
        <v>40505</v>
      </c>
      <c r="C79" s="4">
        <v>20</v>
      </c>
      <c r="D79" s="5">
        <v>0.25600000000000001</v>
      </c>
      <c r="E79" s="6">
        <v>1.17</v>
      </c>
      <c r="F79" s="7">
        <v>1.94</v>
      </c>
      <c r="G79" s="8">
        <v>1.94</v>
      </c>
      <c r="H79" s="9">
        <v>42.12</v>
      </c>
      <c r="I79" s="10" t="s">
        <v>15</v>
      </c>
      <c r="J79" s="11" t="s">
        <v>17</v>
      </c>
    </row>
    <row r="80" spans="1:10">
      <c r="A80" s="2" t="s">
        <v>96</v>
      </c>
      <c r="B80" s="3">
        <v>40478</v>
      </c>
      <c r="C80" s="4">
        <v>19.7</v>
      </c>
      <c r="D80" s="5">
        <v>0.19400000000000001</v>
      </c>
      <c r="E80" s="6">
        <v>1.1100000000000001</v>
      </c>
      <c r="F80" s="7">
        <v>4.8499999999999996</v>
      </c>
      <c r="G80" s="8">
        <v>5.15</v>
      </c>
      <c r="H80" s="9">
        <v>30.97</v>
      </c>
      <c r="I80" s="10" t="s">
        <v>15</v>
      </c>
      <c r="J80" s="11" t="s">
        <v>17</v>
      </c>
    </row>
    <row r="81" spans="1:10">
      <c r="A81" s="2" t="s">
        <v>97</v>
      </c>
      <c r="B81" s="3">
        <v>40474</v>
      </c>
      <c r="C81" s="4">
        <v>20.100000000000001</v>
      </c>
      <c r="D81" s="5">
        <v>6.2E-2</v>
      </c>
      <c r="E81" s="6">
        <v>1.04</v>
      </c>
      <c r="F81" s="7">
        <v>4.28</v>
      </c>
      <c r="G81" s="8">
        <v>4.34</v>
      </c>
      <c r="H81" s="9">
        <v>19.98</v>
      </c>
      <c r="I81" s="10" t="s">
        <v>15</v>
      </c>
      <c r="J81" s="11" t="s">
        <v>17</v>
      </c>
    </row>
    <row r="82" spans="1:10">
      <c r="A82" s="2" t="s">
        <v>98</v>
      </c>
      <c r="B82" s="3">
        <v>40452</v>
      </c>
      <c r="C82" s="4">
        <v>20.8</v>
      </c>
      <c r="D82" s="5">
        <v>8.6999999999999994E-2</v>
      </c>
      <c r="E82" s="6">
        <v>0.81</v>
      </c>
      <c r="F82" s="7">
        <v>1.19</v>
      </c>
      <c r="G82" s="8">
        <v>1</v>
      </c>
      <c r="H82" s="9">
        <v>20.89</v>
      </c>
      <c r="I82" s="10" t="s">
        <v>15</v>
      </c>
      <c r="J82" s="11" t="s">
        <v>20</v>
      </c>
    </row>
    <row r="83" spans="1:10">
      <c r="A83" s="2" t="s">
        <v>99</v>
      </c>
      <c r="B83" s="3">
        <v>40419</v>
      </c>
      <c r="C83" s="4">
        <v>22.5</v>
      </c>
      <c r="D83" s="5">
        <v>6.5000000000000002E-2</v>
      </c>
      <c r="E83" s="6">
        <v>1.07</v>
      </c>
      <c r="F83" s="7">
        <v>4.76</v>
      </c>
      <c r="G83" s="8">
        <v>4.97</v>
      </c>
      <c r="H83" s="9">
        <v>33.450000000000003</v>
      </c>
      <c r="I83" s="10" t="s">
        <v>15</v>
      </c>
      <c r="J83" s="11" t="s">
        <v>17</v>
      </c>
    </row>
    <row r="84" spans="1:10">
      <c r="A84" s="2" t="s">
        <v>100</v>
      </c>
      <c r="B84" s="3">
        <v>40415</v>
      </c>
      <c r="C84" s="4">
        <v>17.2</v>
      </c>
      <c r="D84" s="5">
        <v>5.6000000000000001E-2</v>
      </c>
      <c r="E84" s="6">
        <v>0.88</v>
      </c>
      <c r="F84" s="7">
        <v>5.86</v>
      </c>
      <c r="G84" s="8">
        <v>6.19</v>
      </c>
      <c r="H84" s="9">
        <v>64.75</v>
      </c>
      <c r="I84" s="10" t="s">
        <v>15</v>
      </c>
      <c r="J84" s="11" t="s">
        <v>12</v>
      </c>
    </row>
    <row r="85" spans="1:10">
      <c r="A85" s="2" t="s">
        <v>101</v>
      </c>
      <c r="B85" s="3">
        <v>40405</v>
      </c>
      <c r="C85" s="4">
        <v>18.7</v>
      </c>
      <c r="D85" s="5">
        <v>0.24299999999999999</v>
      </c>
      <c r="E85" s="6">
        <v>0.6</v>
      </c>
      <c r="F85" s="7">
        <v>4.72</v>
      </c>
      <c r="G85" s="8">
        <v>4.34</v>
      </c>
      <c r="H85" s="9">
        <v>31.29</v>
      </c>
      <c r="I85" s="10" t="s">
        <v>15</v>
      </c>
      <c r="J85" s="11" t="s">
        <v>12</v>
      </c>
    </row>
    <row r="86" spans="1:10">
      <c r="A86" s="2" t="s">
        <v>102</v>
      </c>
      <c r="B86" s="3">
        <v>40393</v>
      </c>
      <c r="C86" s="4">
        <v>22.1</v>
      </c>
      <c r="D86" s="5">
        <v>0.14799999999999999</v>
      </c>
      <c r="E86" s="6">
        <v>0.91</v>
      </c>
      <c r="F86" s="7">
        <v>2.0699999999999998</v>
      </c>
      <c r="G86" s="8">
        <v>1.81</v>
      </c>
      <c r="H86" s="9">
        <v>18.09</v>
      </c>
      <c r="I86" s="10" t="s">
        <v>15</v>
      </c>
      <c r="J86" s="11" t="s">
        <v>12</v>
      </c>
    </row>
    <row r="87" spans="1:10">
      <c r="A87" s="2" t="s">
        <v>103</v>
      </c>
      <c r="B87" s="3">
        <v>40395</v>
      </c>
      <c r="C87" s="4">
        <v>21.3</v>
      </c>
      <c r="D87" s="5">
        <v>2.1000000000000001E-2</v>
      </c>
      <c r="E87" s="6">
        <v>0.7</v>
      </c>
      <c r="F87" s="7">
        <v>1.08</v>
      </c>
      <c r="G87" s="8">
        <v>0.84</v>
      </c>
      <c r="H87" s="9">
        <v>14.24</v>
      </c>
      <c r="I87" s="10" t="s">
        <v>11</v>
      </c>
      <c r="J87" s="11" t="s">
        <v>20</v>
      </c>
    </row>
    <row r="88" spans="1:10">
      <c r="A88" s="2" t="s">
        <v>104</v>
      </c>
      <c r="B88" s="3">
        <v>40395</v>
      </c>
      <c r="C88" s="4">
        <v>22.1</v>
      </c>
      <c r="D88" s="5">
        <v>1.4E-2</v>
      </c>
      <c r="E88" s="6">
        <v>0.99</v>
      </c>
      <c r="F88" s="7">
        <v>3</v>
      </c>
      <c r="G88" s="8">
        <v>2.81</v>
      </c>
      <c r="H88" s="9">
        <v>4.55</v>
      </c>
      <c r="I88" s="10" t="s">
        <v>15</v>
      </c>
      <c r="J88" s="11" t="s">
        <v>12</v>
      </c>
    </row>
    <row r="89" spans="1:10">
      <c r="A89" s="2" t="s">
        <v>105</v>
      </c>
      <c r="B89" s="3">
        <v>40391</v>
      </c>
      <c r="C89" s="4">
        <v>20.9</v>
      </c>
      <c r="D89" s="5">
        <v>9.6000000000000002E-2</v>
      </c>
      <c r="E89" s="6">
        <v>0.74</v>
      </c>
      <c r="F89" s="7">
        <v>2</v>
      </c>
      <c r="G89" s="8">
        <v>1.61</v>
      </c>
      <c r="H89" s="9">
        <v>13.6</v>
      </c>
      <c r="I89" s="10" t="s">
        <v>15</v>
      </c>
      <c r="J89" s="11" t="s">
        <v>12</v>
      </c>
    </row>
    <row r="90" spans="1:10">
      <c r="A90" s="2" t="s">
        <v>106</v>
      </c>
      <c r="B90" s="3">
        <v>40396</v>
      </c>
      <c r="C90" s="4"/>
      <c r="D90" s="5">
        <v>0.85399999999999998</v>
      </c>
      <c r="E90" s="6">
        <v>1.86</v>
      </c>
      <c r="F90" s="7">
        <v>5.55</v>
      </c>
      <c r="G90" s="8">
        <v>7.13</v>
      </c>
      <c r="H90" s="9">
        <v>24.1</v>
      </c>
      <c r="I90" s="10" t="s">
        <v>66</v>
      </c>
      <c r="J90" s="11" t="s">
        <v>71</v>
      </c>
    </row>
    <row r="91" spans="1:10">
      <c r="A91" s="2" t="s">
        <v>107</v>
      </c>
      <c r="B91" s="3">
        <v>40389</v>
      </c>
      <c r="C91" s="4">
        <v>20.7</v>
      </c>
      <c r="D91" s="5">
        <v>0.14899999999999999</v>
      </c>
      <c r="E91" s="6">
        <v>1.08</v>
      </c>
      <c r="F91" s="7">
        <v>2.83</v>
      </c>
      <c r="G91" s="8">
        <v>2.74</v>
      </c>
      <c r="H91" s="9">
        <v>52.56</v>
      </c>
      <c r="I91" s="10" t="s">
        <v>15</v>
      </c>
      <c r="J91" s="11" t="s">
        <v>17</v>
      </c>
    </row>
    <row r="92" spans="1:10">
      <c r="A92" s="2" t="s">
        <v>108</v>
      </c>
      <c r="B92" s="3">
        <v>40390</v>
      </c>
      <c r="C92" s="4">
        <v>21.4</v>
      </c>
      <c r="D92" s="5">
        <v>6.8000000000000005E-2</v>
      </c>
      <c r="E92" s="6">
        <v>0.95</v>
      </c>
      <c r="F92" s="7">
        <v>2.85</v>
      </c>
      <c r="G92" s="8">
        <v>2.62</v>
      </c>
      <c r="H92" s="9">
        <v>14.38</v>
      </c>
      <c r="I92" s="10" t="s">
        <v>15</v>
      </c>
      <c r="J92" s="11" t="s">
        <v>12</v>
      </c>
    </row>
    <row r="93" spans="1:10">
      <c r="A93" s="2" t="s">
        <v>109</v>
      </c>
      <c r="B93" s="3">
        <v>40389</v>
      </c>
      <c r="C93" s="4">
        <v>20.2</v>
      </c>
      <c r="D93" s="5">
        <v>4.3999999999999997E-2</v>
      </c>
      <c r="E93" s="6">
        <v>0.96</v>
      </c>
      <c r="F93" s="7">
        <v>2.2999999999999998</v>
      </c>
      <c r="G93" s="8">
        <v>2.08</v>
      </c>
      <c r="H93" s="9">
        <v>9.31</v>
      </c>
      <c r="I93" s="10" t="s">
        <v>11</v>
      </c>
      <c r="J93" s="11" t="s">
        <v>12</v>
      </c>
    </row>
    <row r="94" spans="1:10">
      <c r="A94" s="2" t="s">
        <v>110</v>
      </c>
      <c r="B94" s="3">
        <v>40386</v>
      </c>
      <c r="C94" s="4">
        <v>20.399999999999999</v>
      </c>
      <c r="D94" s="5">
        <v>0.29799999999999999</v>
      </c>
      <c r="E94" s="6">
        <v>1.05</v>
      </c>
      <c r="F94" s="7">
        <v>4.17</v>
      </c>
      <c r="G94" s="8">
        <v>4.22</v>
      </c>
      <c r="H94" s="9">
        <v>26.11</v>
      </c>
      <c r="I94" s="10" t="s">
        <v>15</v>
      </c>
      <c r="J94" s="11" t="s">
        <v>17</v>
      </c>
    </row>
    <row r="95" spans="1:10">
      <c r="A95" s="2" t="s">
        <v>111</v>
      </c>
      <c r="B95" s="3">
        <v>40382</v>
      </c>
      <c r="C95" s="4">
        <v>19.600000000000001</v>
      </c>
      <c r="D95" s="5">
        <v>6.2E-2</v>
      </c>
      <c r="E95" s="6">
        <v>0.64</v>
      </c>
      <c r="F95" s="7">
        <v>1.26</v>
      </c>
      <c r="G95" s="8">
        <v>0.93</v>
      </c>
      <c r="H95" s="9">
        <v>23.37</v>
      </c>
      <c r="I95" s="10" t="s">
        <v>15</v>
      </c>
      <c r="J95" s="11" t="s">
        <v>20</v>
      </c>
    </row>
    <row r="96" spans="1:10">
      <c r="A96" s="2" t="s">
        <v>112</v>
      </c>
      <c r="B96" s="3">
        <v>40382</v>
      </c>
      <c r="C96" s="4">
        <v>20.7</v>
      </c>
      <c r="D96" s="5">
        <v>0.19</v>
      </c>
      <c r="E96" s="6">
        <v>1.04</v>
      </c>
      <c r="F96" s="7">
        <v>2.2000000000000002</v>
      </c>
      <c r="G96" s="8">
        <v>2.06</v>
      </c>
      <c r="H96" s="9">
        <v>15.39</v>
      </c>
      <c r="I96" s="10" t="s">
        <v>15</v>
      </c>
      <c r="J96" s="11" t="s">
        <v>17</v>
      </c>
    </row>
    <row r="97" spans="1:10">
      <c r="A97" s="2" t="s">
        <v>113</v>
      </c>
      <c r="B97" s="3">
        <v>40381</v>
      </c>
      <c r="C97" s="4">
        <v>20.7</v>
      </c>
      <c r="D97" s="5">
        <v>9.1999999999999998E-2</v>
      </c>
      <c r="E97" s="6">
        <v>0.94</v>
      </c>
      <c r="F97" s="7">
        <v>1.5</v>
      </c>
      <c r="G97" s="8">
        <v>1.35</v>
      </c>
      <c r="H97" s="9">
        <v>13.6</v>
      </c>
      <c r="I97" s="10" t="s">
        <v>15</v>
      </c>
      <c r="J97" s="11" t="s">
        <v>12</v>
      </c>
    </row>
    <row r="98" spans="1:10">
      <c r="A98" s="2" t="s">
        <v>114</v>
      </c>
      <c r="B98" s="3">
        <v>40387</v>
      </c>
      <c r="C98" s="4">
        <v>19.600000000000001</v>
      </c>
      <c r="D98" s="5">
        <v>0.129</v>
      </c>
      <c r="E98" s="6">
        <v>0.78</v>
      </c>
      <c r="F98" s="7">
        <v>3.74</v>
      </c>
      <c r="G98" s="8">
        <v>3.4</v>
      </c>
      <c r="H98" s="9">
        <v>22.16</v>
      </c>
      <c r="I98" s="10" t="s">
        <v>15</v>
      </c>
      <c r="J98" s="11" t="s">
        <v>12</v>
      </c>
    </row>
    <row r="99" spans="1:10">
      <c r="A99" s="2" t="s">
        <v>115</v>
      </c>
      <c r="B99" s="3">
        <v>40376</v>
      </c>
      <c r="C99" s="4">
        <v>21.3</v>
      </c>
      <c r="D99" s="5">
        <v>0.17799999999999999</v>
      </c>
      <c r="E99" s="6">
        <v>0.97</v>
      </c>
      <c r="F99" s="7">
        <v>4.3099999999999996</v>
      </c>
      <c r="G99" s="8">
        <v>4.28</v>
      </c>
      <c r="H99" s="9">
        <v>14.32</v>
      </c>
      <c r="I99" s="10" t="s">
        <v>15</v>
      </c>
      <c r="J99" s="11" t="s">
        <v>12</v>
      </c>
    </row>
    <row r="100" spans="1:10">
      <c r="A100" s="2" t="s">
        <v>116</v>
      </c>
      <c r="B100" s="3">
        <v>40373</v>
      </c>
      <c r="C100" s="4">
        <v>21.4</v>
      </c>
      <c r="D100" s="5">
        <v>1.7000000000000001E-2</v>
      </c>
      <c r="E100" s="6">
        <v>0.63</v>
      </c>
      <c r="F100" s="7">
        <v>1.37</v>
      </c>
      <c r="G100" s="8">
        <v>1</v>
      </c>
      <c r="H100" s="9">
        <v>11.74</v>
      </c>
      <c r="I100" s="10" t="s">
        <v>11</v>
      </c>
      <c r="J100" s="11" t="s">
        <v>20</v>
      </c>
    </row>
    <row r="101" spans="1:10">
      <c r="A101" s="2" t="s">
        <v>117</v>
      </c>
      <c r="B101" s="3">
        <v>40367</v>
      </c>
      <c r="C101" s="4">
        <v>17.2</v>
      </c>
      <c r="D101" s="5">
        <v>0.127</v>
      </c>
      <c r="E101" s="6">
        <v>1.1299999999999999</v>
      </c>
      <c r="F101" s="7">
        <v>4.08</v>
      </c>
      <c r="G101" s="8">
        <v>4.2</v>
      </c>
      <c r="H101" s="9">
        <v>26.96</v>
      </c>
      <c r="I101" s="10" t="s">
        <v>15</v>
      </c>
      <c r="J101" s="11" t="s">
        <v>17</v>
      </c>
    </row>
    <row r="102" spans="1:10">
      <c r="A102" s="2" t="s">
        <v>118</v>
      </c>
      <c r="B102" s="3">
        <v>40369</v>
      </c>
      <c r="C102" s="4">
        <v>20.3</v>
      </c>
      <c r="D102" s="5">
        <v>0.10199999999999999</v>
      </c>
      <c r="E102" s="6">
        <v>0.5</v>
      </c>
      <c r="F102" s="7">
        <v>3.67</v>
      </c>
      <c r="G102" s="8">
        <v>3.01</v>
      </c>
      <c r="H102" s="9">
        <v>28.66</v>
      </c>
      <c r="I102" s="10" t="s">
        <v>15</v>
      </c>
      <c r="J102" s="11" t="s">
        <v>12</v>
      </c>
    </row>
    <row r="103" spans="1:10">
      <c r="A103" s="2" t="s">
        <v>119</v>
      </c>
      <c r="B103" s="3">
        <v>40365</v>
      </c>
      <c r="C103" s="4">
        <v>21.2</v>
      </c>
      <c r="D103" s="5">
        <v>0.33600000000000002</v>
      </c>
      <c r="E103" s="6">
        <v>0.48</v>
      </c>
      <c r="F103" s="7">
        <v>4.33</v>
      </c>
      <c r="G103" s="8">
        <v>3.74</v>
      </c>
      <c r="H103" s="9">
        <v>34.58</v>
      </c>
      <c r="I103" s="10" t="s">
        <v>15</v>
      </c>
      <c r="J103" s="11" t="s">
        <v>12</v>
      </c>
    </row>
    <row r="104" spans="1:10">
      <c r="A104" s="2" t="s">
        <v>120</v>
      </c>
      <c r="B104" s="3">
        <v>40363</v>
      </c>
      <c r="C104" s="4">
        <v>19.399999999999999</v>
      </c>
      <c r="D104" s="5">
        <v>0.20799999999999999</v>
      </c>
      <c r="E104" s="6">
        <v>1.1399999999999999</v>
      </c>
      <c r="F104" s="7">
        <v>1.78</v>
      </c>
      <c r="G104" s="8">
        <v>1.76</v>
      </c>
      <c r="H104" s="9">
        <v>39.520000000000003</v>
      </c>
      <c r="I104" s="10" t="s">
        <v>15</v>
      </c>
      <c r="J104" s="11" t="s">
        <v>17</v>
      </c>
    </row>
    <row r="105" spans="1:10">
      <c r="A105" s="2" t="s">
        <v>121</v>
      </c>
      <c r="B105" s="3">
        <v>40361</v>
      </c>
      <c r="C105" s="4">
        <v>20.399999999999999</v>
      </c>
      <c r="D105" s="5">
        <v>8.1000000000000003E-2</v>
      </c>
      <c r="E105" s="6">
        <v>0.56999999999999995</v>
      </c>
      <c r="F105" s="7">
        <v>1.1299999999999999</v>
      </c>
      <c r="G105" s="8">
        <v>0.78</v>
      </c>
      <c r="H105" s="9">
        <v>24.74</v>
      </c>
      <c r="I105" s="10" t="s">
        <v>15</v>
      </c>
      <c r="J105" s="11" t="s">
        <v>20</v>
      </c>
    </row>
    <row r="106" spans="1:10">
      <c r="A106" s="2" t="s">
        <v>122</v>
      </c>
      <c r="B106" s="3">
        <v>40364</v>
      </c>
      <c r="C106" s="4"/>
      <c r="D106" s="5">
        <v>0.49099999999999999</v>
      </c>
      <c r="E106" s="6">
        <v>1.49</v>
      </c>
      <c r="F106" s="7">
        <v>4.92</v>
      </c>
      <c r="G106" s="8">
        <v>5.74</v>
      </c>
      <c r="H106" s="9">
        <v>12.88</v>
      </c>
      <c r="I106" s="10" t="s">
        <v>66</v>
      </c>
      <c r="J106" s="11" t="s">
        <v>71</v>
      </c>
    </row>
    <row r="107" spans="1:10">
      <c r="A107" s="2" t="s">
        <v>123</v>
      </c>
      <c r="B107" s="3">
        <v>40354</v>
      </c>
      <c r="C107" s="4">
        <v>19.2</v>
      </c>
      <c r="D107" s="5">
        <v>8.1000000000000003E-2</v>
      </c>
      <c r="E107" s="6">
        <v>0.89</v>
      </c>
      <c r="F107" s="7">
        <v>3.68</v>
      </c>
      <c r="G107" s="8">
        <v>3.46</v>
      </c>
      <c r="H107" s="9">
        <v>39.85</v>
      </c>
      <c r="I107" s="10" t="s">
        <v>15</v>
      </c>
      <c r="J107" s="11" t="s">
        <v>12</v>
      </c>
    </row>
    <row r="108" spans="1:10">
      <c r="A108" s="2" t="s">
        <v>124</v>
      </c>
      <c r="B108" s="3">
        <v>40352</v>
      </c>
      <c r="C108" s="4">
        <v>19.8</v>
      </c>
      <c r="D108" s="5">
        <v>0.221</v>
      </c>
      <c r="E108" s="6">
        <v>0.49</v>
      </c>
      <c r="F108" s="7">
        <v>3.06</v>
      </c>
      <c r="G108" s="8">
        <v>2.36</v>
      </c>
      <c r="H108" s="9">
        <v>30.18</v>
      </c>
      <c r="I108" s="10" t="s">
        <v>15</v>
      </c>
      <c r="J108" s="11" t="s">
        <v>12</v>
      </c>
    </row>
    <row r="109" spans="1:10">
      <c r="A109" s="2" t="s">
        <v>125</v>
      </c>
      <c r="B109" s="3">
        <v>40352</v>
      </c>
      <c r="C109" s="4">
        <v>21</v>
      </c>
      <c r="D109" s="5">
        <v>0.156</v>
      </c>
      <c r="E109" s="6">
        <v>0.8</v>
      </c>
      <c r="F109" s="7">
        <v>1.33</v>
      </c>
      <c r="G109" s="8">
        <v>1.1000000000000001</v>
      </c>
      <c r="H109" s="9">
        <v>38.49</v>
      </c>
      <c r="I109" s="10" t="s">
        <v>15</v>
      </c>
      <c r="J109" s="11" t="s">
        <v>12</v>
      </c>
    </row>
    <row r="110" spans="1:10">
      <c r="A110" s="2" t="s">
        <v>126</v>
      </c>
      <c r="B110" s="3">
        <v>40359</v>
      </c>
      <c r="C110" s="4">
        <v>20.7</v>
      </c>
      <c r="D110" s="5">
        <v>2.0000000000000001E-4</v>
      </c>
      <c r="E110" s="6">
        <v>0.81</v>
      </c>
      <c r="F110" s="7">
        <v>2.71</v>
      </c>
      <c r="G110" s="8">
        <v>2.33</v>
      </c>
      <c r="H110" s="9">
        <v>48.02</v>
      </c>
      <c r="I110" s="10" t="s">
        <v>11</v>
      </c>
      <c r="J110" s="11" t="s">
        <v>12</v>
      </c>
    </row>
    <row r="111" spans="1:10">
      <c r="A111" s="2" t="s">
        <v>127</v>
      </c>
      <c r="B111" s="3">
        <v>40352</v>
      </c>
      <c r="C111" s="4">
        <v>18.7</v>
      </c>
      <c r="D111" s="5">
        <v>5.8999999999999997E-2</v>
      </c>
      <c r="E111" s="6">
        <v>0.92</v>
      </c>
      <c r="F111" s="7">
        <v>3.86</v>
      </c>
      <c r="G111" s="8">
        <v>3.7</v>
      </c>
      <c r="H111" s="9">
        <v>41.53</v>
      </c>
      <c r="I111" s="10" t="s">
        <v>15</v>
      </c>
      <c r="J111" s="11" t="s">
        <v>12</v>
      </c>
    </row>
    <row r="112" spans="1:10">
      <c r="A112" s="2" t="s">
        <v>128</v>
      </c>
      <c r="B112" s="3">
        <v>40351</v>
      </c>
      <c r="C112" s="4">
        <v>19.5</v>
      </c>
      <c r="D112" s="5">
        <v>0.15</v>
      </c>
      <c r="E112" s="6">
        <v>1.06</v>
      </c>
      <c r="F112" s="7">
        <v>2.41</v>
      </c>
      <c r="G112" s="8">
        <v>2.2799999999999998</v>
      </c>
      <c r="H112" s="9">
        <v>34.979999999999997</v>
      </c>
      <c r="I112" s="10" t="s">
        <v>15</v>
      </c>
      <c r="J112" s="11" t="s">
        <v>17</v>
      </c>
    </row>
    <row r="113" spans="1:10">
      <c r="A113" s="2" t="s">
        <v>129</v>
      </c>
      <c r="B113" s="3">
        <v>40343</v>
      </c>
      <c r="C113" s="4">
        <v>19.5</v>
      </c>
      <c r="D113" s="5">
        <v>0.14599999999999999</v>
      </c>
      <c r="E113" s="6">
        <v>0.86</v>
      </c>
      <c r="F113" s="7">
        <v>2.93</v>
      </c>
      <c r="G113" s="8">
        <v>2.61</v>
      </c>
      <c r="H113" s="9">
        <v>27.39</v>
      </c>
      <c r="I113" s="10" t="s">
        <v>15</v>
      </c>
      <c r="J113" s="11" t="s">
        <v>12</v>
      </c>
    </row>
    <row r="114" spans="1:10">
      <c r="A114" s="2" t="s">
        <v>130</v>
      </c>
      <c r="B114" s="3">
        <v>40343</v>
      </c>
      <c r="C114" s="4">
        <v>22.6</v>
      </c>
      <c r="D114" s="5">
        <v>6.0000000000000001E-3</v>
      </c>
      <c r="E114" s="6">
        <v>1.01</v>
      </c>
      <c r="F114" s="7">
        <v>4.55</v>
      </c>
      <c r="G114" s="8">
        <v>4.6399999999999997</v>
      </c>
      <c r="H114" s="9">
        <v>5.43</v>
      </c>
      <c r="I114" s="10" t="s">
        <v>15</v>
      </c>
      <c r="J114" s="11" t="s">
        <v>12</v>
      </c>
    </row>
    <row r="115" spans="1:10">
      <c r="A115" s="2" t="s">
        <v>131</v>
      </c>
      <c r="B115" s="3">
        <v>40344</v>
      </c>
      <c r="C115" s="4">
        <v>20</v>
      </c>
      <c r="D115" s="5">
        <v>0.126</v>
      </c>
      <c r="E115" s="6">
        <v>0.41</v>
      </c>
      <c r="F115" s="7">
        <v>4.08</v>
      </c>
      <c r="G115" s="8">
        <v>3.35</v>
      </c>
      <c r="H115" s="9">
        <v>9.51</v>
      </c>
      <c r="I115" s="10" t="s">
        <v>15</v>
      </c>
      <c r="J115" s="11" t="s">
        <v>12</v>
      </c>
    </row>
    <row r="116" spans="1:10">
      <c r="A116" s="2" t="s">
        <v>132</v>
      </c>
      <c r="B116" s="3">
        <v>40342</v>
      </c>
      <c r="C116" s="4">
        <v>19.7</v>
      </c>
      <c r="D116" s="5">
        <v>0.13800000000000001</v>
      </c>
      <c r="E116" s="6">
        <v>0.85</v>
      </c>
      <c r="F116" s="7">
        <v>1.85</v>
      </c>
      <c r="G116" s="8">
        <v>1.57</v>
      </c>
      <c r="H116" s="9">
        <v>31.87</v>
      </c>
      <c r="I116" s="10" t="s">
        <v>15</v>
      </c>
      <c r="J116" s="11" t="s">
        <v>12</v>
      </c>
    </row>
    <row r="117" spans="1:10">
      <c r="A117" s="2" t="s">
        <v>133</v>
      </c>
      <c r="B117" s="3">
        <v>40342</v>
      </c>
      <c r="C117" s="4">
        <v>18.7</v>
      </c>
      <c r="D117" s="5">
        <v>0.23300000000000001</v>
      </c>
      <c r="E117" s="6">
        <v>1.22</v>
      </c>
      <c r="F117" s="7">
        <v>3.94</v>
      </c>
      <c r="G117" s="8">
        <v>4.1399999999999997</v>
      </c>
      <c r="H117" s="9">
        <v>21.65</v>
      </c>
      <c r="I117" s="10" t="s">
        <v>15</v>
      </c>
      <c r="J117" s="11" t="s">
        <v>17</v>
      </c>
    </row>
    <row r="118" spans="1:10">
      <c r="A118" s="2" t="s">
        <v>134</v>
      </c>
      <c r="B118" s="3">
        <v>40340</v>
      </c>
      <c r="C118" s="4">
        <v>17.2</v>
      </c>
      <c r="D118" s="5">
        <v>0.318</v>
      </c>
      <c r="E118" s="6">
        <v>1.3</v>
      </c>
      <c r="F118" s="7">
        <v>3.51</v>
      </c>
      <c r="G118" s="8">
        <v>3.73</v>
      </c>
      <c r="H118" s="9">
        <v>13.55</v>
      </c>
      <c r="I118" s="10" t="s">
        <v>15</v>
      </c>
      <c r="J118" s="11" t="s">
        <v>17</v>
      </c>
    </row>
    <row r="119" spans="1:10">
      <c r="A119" s="2" t="s">
        <v>135</v>
      </c>
      <c r="B119" s="3">
        <v>40337</v>
      </c>
      <c r="C119" s="4">
        <v>18.3</v>
      </c>
      <c r="D119" s="5">
        <v>0.216</v>
      </c>
      <c r="E119" s="6">
        <v>1.19</v>
      </c>
      <c r="F119" s="7">
        <v>4.88</v>
      </c>
      <c r="G119" s="8">
        <v>5.29</v>
      </c>
      <c r="H119" s="9">
        <v>4.58</v>
      </c>
      <c r="I119" s="10" t="s">
        <v>15</v>
      </c>
      <c r="J119" s="11" t="s">
        <v>17</v>
      </c>
    </row>
    <row r="120" spans="1:10">
      <c r="A120" s="2" t="s">
        <v>136</v>
      </c>
      <c r="B120" s="3">
        <v>40341</v>
      </c>
      <c r="C120" s="4">
        <v>22.9</v>
      </c>
      <c r="D120" s="5">
        <v>0.13900000000000001</v>
      </c>
      <c r="E120" s="6">
        <v>0.98</v>
      </c>
      <c r="F120" s="7">
        <v>3.16</v>
      </c>
      <c r="G120" s="8">
        <v>2.99</v>
      </c>
      <c r="H120" s="9">
        <v>10.48</v>
      </c>
      <c r="I120" s="10" t="s">
        <v>15</v>
      </c>
      <c r="J120" s="11" t="s">
        <v>12</v>
      </c>
    </row>
    <row r="121" spans="1:10">
      <c r="A121" s="2" t="s">
        <v>137</v>
      </c>
      <c r="B121" s="3">
        <v>40341</v>
      </c>
      <c r="C121" s="4">
        <v>22.5</v>
      </c>
      <c r="D121" s="5">
        <v>2.5000000000000001E-2</v>
      </c>
      <c r="E121" s="6">
        <v>0.61</v>
      </c>
      <c r="F121" s="7">
        <v>1.73</v>
      </c>
      <c r="G121" s="8">
        <v>1.27</v>
      </c>
      <c r="H121" s="9">
        <v>22.08</v>
      </c>
      <c r="I121" s="10" t="s">
        <v>15</v>
      </c>
      <c r="J121" s="11" t="s">
        <v>12</v>
      </c>
    </row>
    <row r="122" spans="1:10">
      <c r="A122" s="2" t="s">
        <v>138</v>
      </c>
      <c r="B122" s="3">
        <v>40340</v>
      </c>
      <c r="C122" s="4">
        <v>22.7</v>
      </c>
      <c r="D122" s="5">
        <v>3.1E-2</v>
      </c>
      <c r="E122" s="6">
        <v>0.97</v>
      </c>
      <c r="F122" s="7">
        <v>2.54</v>
      </c>
      <c r="G122" s="8">
        <v>2.3199999999999998</v>
      </c>
      <c r="H122" s="9">
        <v>17.010000000000002</v>
      </c>
      <c r="I122" s="10" t="s">
        <v>15</v>
      </c>
      <c r="J122" s="11" t="s">
        <v>12</v>
      </c>
    </row>
    <row r="123" spans="1:10">
      <c r="A123" s="2" t="s">
        <v>139</v>
      </c>
      <c r="B123" s="3">
        <v>40334</v>
      </c>
      <c r="C123" s="4">
        <v>20.2</v>
      </c>
      <c r="D123" s="5">
        <v>4.2999999999999997E-2</v>
      </c>
      <c r="E123" s="6">
        <v>1.04</v>
      </c>
      <c r="F123" s="7">
        <v>4.3</v>
      </c>
      <c r="G123" s="8">
        <v>4.3600000000000003</v>
      </c>
      <c r="H123" s="9">
        <v>42.28</v>
      </c>
      <c r="I123" s="10" t="s">
        <v>11</v>
      </c>
      <c r="J123" s="11" t="s">
        <v>17</v>
      </c>
    </row>
    <row r="124" spans="1:10">
      <c r="A124" s="2" t="s">
        <v>140</v>
      </c>
      <c r="B124" s="3">
        <v>40332</v>
      </c>
      <c r="C124" s="4">
        <v>21.6</v>
      </c>
      <c r="D124" s="5">
        <v>0.192</v>
      </c>
      <c r="E124" s="6">
        <v>1.1299999999999999</v>
      </c>
      <c r="F124" s="7">
        <v>1.59</v>
      </c>
      <c r="G124" s="8">
        <v>1.59</v>
      </c>
      <c r="H124" s="9">
        <v>18.54</v>
      </c>
      <c r="I124" s="10" t="s">
        <v>15</v>
      </c>
      <c r="J124" s="11" t="s">
        <v>17</v>
      </c>
    </row>
    <row r="125" spans="1:10">
      <c r="A125" s="2" t="s">
        <v>141</v>
      </c>
      <c r="B125" s="3">
        <v>40337</v>
      </c>
      <c r="C125" s="4">
        <v>20.9</v>
      </c>
      <c r="D125" s="5">
        <v>5.3999999999999999E-2</v>
      </c>
      <c r="E125" s="6">
        <v>0.56999999999999995</v>
      </c>
      <c r="F125" s="7">
        <v>1.59</v>
      </c>
      <c r="G125" s="8">
        <v>1.1200000000000001</v>
      </c>
      <c r="H125" s="9">
        <v>10.24</v>
      </c>
      <c r="I125" s="10" t="s">
        <v>15</v>
      </c>
      <c r="J125" s="11" t="s">
        <v>12</v>
      </c>
    </row>
    <row r="126" spans="1:10">
      <c r="A126" s="2" t="s">
        <v>142</v>
      </c>
      <c r="B126" s="3">
        <v>40333</v>
      </c>
      <c r="C126" s="4">
        <v>19.3</v>
      </c>
      <c r="D126" s="5">
        <v>0.22800000000000001</v>
      </c>
      <c r="E126" s="6">
        <v>1.23</v>
      </c>
      <c r="F126" s="7">
        <v>3.31</v>
      </c>
      <c r="G126" s="8">
        <v>3.42</v>
      </c>
      <c r="H126" s="9">
        <v>24.63</v>
      </c>
      <c r="I126" s="10" t="s">
        <v>15</v>
      </c>
      <c r="J126" s="11" t="s">
        <v>17</v>
      </c>
    </row>
    <row r="127" spans="1:10">
      <c r="A127" s="2" t="s">
        <v>143</v>
      </c>
      <c r="B127" s="3">
        <v>40331</v>
      </c>
      <c r="C127" s="4">
        <v>21.5</v>
      </c>
      <c r="D127" s="5">
        <v>0.312</v>
      </c>
      <c r="E127" s="6">
        <v>0.69</v>
      </c>
      <c r="F127" s="7">
        <v>1.53</v>
      </c>
      <c r="G127" s="8">
        <v>1.17</v>
      </c>
      <c r="H127" s="9">
        <v>25.92</v>
      </c>
      <c r="I127" s="10" t="s">
        <v>15</v>
      </c>
      <c r="J127" s="11" t="s">
        <v>12</v>
      </c>
    </row>
    <row r="128" spans="1:10">
      <c r="A128" s="2" t="s">
        <v>144</v>
      </c>
      <c r="B128" s="3">
        <v>40331</v>
      </c>
      <c r="C128" s="4">
        <v>22</v>
      </c>
      <c r="D128" s="5">
        <v>5.3999999999999999E-2</v>
      </c>
      <c r="E128" s="6">
        <v>0.93</v>
      </c>
      <c r="F128" s="7">
        <v>3.46</v>
      </c>
      <c r="G128" s="8">
        <v>3.26</v>
      </c>
      <c r="H128" s="9">
        <v>4.66</v>
      </c>
      <c r="I128" s="10" t="s">
        <v>15</v>
      </c>
      <c r="J128" s="11" t="s">
        <v>12</v>
      </c>
    </row>
    <row r="129" spans="1:10">
      <c r="A129" s="2" t="s">
        <v>145</v>
      </c>
      <c r="B129" s="3">
        <v>40343</v>
      </c>
      <c r="C129" s="4"/>
      <c r="D129" s="5">
        <v>0.114</v>
      </c>
      <c r="E129" s="6">
        <v>0.79</v>
      </c>
      <c r="F129" s="7">
        <v>15.64</v>
      </c>
      <c r="G129" s="8">
        <v>23.56</v>
      </c>
      <c r="H129" s="9">
        <v>147.05000000000001</v>
      </c>
      <c r="I129" s="10" t="s">
        <v>66</v>
      </c>
      <c r="J129" s="11" t="s">
        <v>146</v>
      </c>
    </row>
    <row r="130" spans="1:10">
      <c r="A130" s="2" t="s">
        <v>147</v>
      </c>
      <c r="B130" s="3">
        <v>40344</v>
      </c>
      <c r="C130" s="4"/>
      <c r="D130" s="5">
        <v>2.5299999999999998</v>
      </c>
      <c r="E130" s="6">
        <v>2.83</v>
      </c>
      <c r="F130" s="7">
        <v>157.36000000000001</v>
      </c>
      <c r="G130" s="8">
        <v>716.78</v>
      </c>
      <c r="H130" s="9">
        <v>102.82</v>
      </c>
      <c r="I130" s="10" t="s">
        <v>66</v>
      </c>
      <c r="J130" s="11" t="s">
        <v>67</v>
      </c>
    </row>
    <row r="131" spans="1:10">
      <c r="A131" s="2" t="s">
        <v>148</v>
      </c>
      <c r="B131" s="3">
        <v>40331</v>
      </c>
      <c r="C131" s="4"/>
      <c r="D131" s="5">
        <v>1.1719999999999999</v>
      </c>
      <c r="E131" s="6">
        <v>2.14</v>
      </c>
      <c r="F131" s="7">
        <v>5.88</v>
      </c>
      <c r="G131" s="8">
        <v>8.0399999999999991</v>
      </c>
      <c r="H131" s="9">
        <v>21.09</v>
      </c>
      <c r="I131" s="10" t="s">
        <v>66</v>
      </c>
      <c r="J131" s="11" t="s">
        <v>71</v>
      </c>
    </row>
    <row r="132" spans="1:10">
      <c r="A132" s="2" t="s">
        <v>149</v>
      </c>
      <c r="B132" s="3">
        <v>40329</v>
      </c>
      <c r="C132" s="4">
        <v>17</v>
      </c>
      <c r="D132" s="5">
        <v>0.70299999999999996</v>
      </c>
      <c r="E132" s="6">
        <v>0.3</v>
      </c>
      <c r="F132" s="7">
        <v>4.7</v>
      </c>
      <c r="G132" s="8">
        <v>3.95</v>
      </c>
      <c r="H132" s="9">
        <v>60.29</v>
      </c>
      <c r="I132" s="10" t="s">
        <v>15</v>
      </c>
      <c r="J132" s="11" t="s">
        <v>12</v>
      </c>
    </row>
    <row r="133" spans="1:10">
      <c r="A133" s="2" t="s">
        <v>150</v>
      </c>
      <c r="B133" s="3">
        <v>40319</v>
      </c>
      <c r="C133" s="4">
        <v>20.7</v>
      </c>
      <c r="D133" s="5">
        <v>0.28199999999999997</v>
      </c>
      <c r="E133" s="6">
        <v>1.28</v>
      </c>
      <c r="F133" s="7">
        <v>3.18</v>
      </c>
      <c r="G133" s="8">
        <v>3.33</v>
      </c>
      <c r="H133" s="9">
        <v>6.94</v>
      </c>
      <c r="I133" s="10" t="s">
        <v>15</v>
      </c>
      <c r="J133" s="11" t="s">
        <v>17</v>
      </c>
    </row>
    <row r="134" spans="1:10">
      <c r="A134" s="2" t="s">
        <v>151</v>
      </c>
      <c r="B134" s="3">
        <v>40316</v>
      </c>
      <c r="C134" s="4">
        <v>19.2</v>
      </c>
      <c r="D134" s="5">
        <v>0.16600000000000001</v>
      </c>
      <c r="E134" s="6">
        <v>1.1000000000000001</v>
      </c>
      <c r="F134" s="7">
        <v>3.43</v>
      </c>
      <c r="G134" s="8">
        <v>3.42</v>
      </c>
      <c r="H134" s="9">
        <v>33.17</v>
      </c>
      <c r="I134" s="10" t="s">
        <v>15</v>
      </c>
      <c r="J134" s="11" t="s">
        <v>17</v>
      </c>
    </row>
    <row r="135" spans="1:10">
      <c r="A135" s="2" t="s">
        <v>152</v>
      </c>
      <c r="B135" s="3">
        <v>40324</v>
      </c>
      <c r="C135" s="4">
        <v>20.5</v>
      </c>
      <c r="D135" s="5">
        <v>5.0999999999999997E-2</v>
      </c>
      <c r="E135" s="6">
        <v>0.98</v>
      </c>
      <c r="F135" s="7">
        <v>1.57</v>
      </c>
      <c r="G135" s="8">
        <v>1.44</v>
      </c>
      <c r="H135" s="9">
        <v>44.6</v>
      </c>
      <c r="I135" s="10" t="s">
        <v>15</v>
      </c>
      <c r="J135" s="11" t="s">
        <v>12</v>
      </c>
    </row>
    <row r="136" spans="1:10">
      <c r="A136" s="2" t="s">
        <v>153</v>
      </c>
      <c r="B136" s="3">
        <v>40316</v>
      </c>
      <c r="C136" s="4">
        <v>20.100000000000001</v>
      </c>
      <c r="D136" s="5">
        <v>0.30299999999999999</v>
      </c>
      <c r="E136" s="6">
        <v>1.05</v>
      </c>
      <c r="F136" s="7">
        <v>2.4300000000000002</v>
      </c>
      <c r="G136" s="8">
        <v>2.2999999999999998</v>
      </c>
      <c r="H136" s="9">
        <v>25.51</v>
      </c>
      <c r="I136" s="10" t="s">
        <v>15</v>
      </c>
      <c r="J136" s="11" t="s">
        <v>17</v>
      </c>
    </row>
    <row r="137" spans="1:10">
      <c r="A137" s="2" t="s">
        <v>154</v>
      </c>
      <c r="B137" s="3">
        <v>40314</v>
      </c>
      <c r="C137" s="4"/>
      <c r="D137" s="5">
        <v>1.625</v>
      </c>
      <c r="E137" s="6">
        <v>2.57</v>
      </c>
      <c r="F137" s="7">
        <v>197.11</v>
      </c>
      <c r="G137" s="8">
        <v>997.65</v>
      </c>
      <c r="H137" s="9">
        <v>147.06</v>
      </c>
      <c r="I137" s="10" t="s">
        <v>66</v>
      </c>
      <c r="J137" s="11" t="s">
        <v>67</v>
      </c>
    </row>
    <row r="138" spans="1:10">
      <c r="A138" s="2" t="s">
        <v>155</v>
      </c>
      <c r="B138" s="3">
        <v>40325</v>
      </c>
      <c r="C138" s="4"/>
      <c r="D138" s="5">
        <v>0.20399999999999999</v>
      </c>
      <c r="E138" s="6">
        <v>1.2</v>
      </c>
      <c r="F138" s="7">
        <v>4.6500000000000004</v>
      </c>
      <c r="G138" s="8">
        <v>5.01</v>
      </c>
      <c r="H138" s="9">
        <v>10.65</v>
      </c>
      <c r="I138" s="10" t="s">
        <v>66</v>
      </c>
      <c r="J138" s="11" t="s">
        <v>71</v>
      </c>
    </row>
    <row r="139" spans="1:10">
      <c r="A139" s="2" t="s">
        <v>156</v>
      </c>
      <c r="B139" s="3">
        <v>40314</v>
      </c>
      <c r="C139" s="4">
        <v>19.399999999999999</v>
      </c>
      <c r="D139" s="5">
        <v>0.36699999999999999</v>
      </c>
      <c r="E139" s="6">
        <v>1.24</v>
      </c>
      <c r="F139" s="7">
        <v>4.28</v>
      </c>
      <c r="G139" s="8">
        <v>4.59</v>
      </c>
      <c r="H139" s="9">
        <v>14.57</v>
      </c>
      <c r="I139" s="10" t="s">
        <v>15</v>
      </c>
      <c r="J139" s="11" t="s">
        <v>17</v>
      </c>
    </row>
    <row r="140" spans="1:10">
      <c r="A140" s="2" t="s">
        <v>157</v>
      </c>
      <c r="B140" s="3">
        <v>40312</v>
      </c>
      <c r="C140" s="4">
        <v>19.600000000000001</v>
      </c>
      <c r="D140" s="5">
        <v>0.111</v>
      </c>
      <c r="E140" s="6">
        <v>0.88</v>
      </c>
      <c r="F140" s="7">
        <v>2.52</v>
      </c>
      <c r="G140" s="8">
        <v>2.21</v>
      </c>
      <c r="H140" s="9">
        <v>16.649999999999999</v>
      </c>
      <c r="I140" s="10" t="s">
        <v>15</v>
      </c>
      <c r="J140" s="11" t="s">
        <v>12</v>
      </c>
    </row>
    <row r="141" spans="1:10">
      <c r="A141" s="2" t="s">
        <v>158</v>
      </c>
      <c r="B141" s="3">
        <v>40309</v>
      </c>
      <c r="C141" s="4">
        <v>19.600000000000001</v>
      </c>
      <c r="D141" s="5">
        <v>0.221</v>
      </c>
      <c r="E141" s="6">
        <v>0.71</v>
      </c>
      <c r="F141" s="7">
        <v>2.37</v>
      </c>
      <c r="G141" s="8">
        <v>1.91</v>
      </c>
      <c r="H141" s="9">
        <v>43.78</v>
      </c>
      <c r="I141" s="10" t="s">
        <v>15</v>
      </c>
      <c r="J141" s="11" t="s">
        <v>12</v>
      </c>
    </row>
    <row r="142" spans="1:10">
      <c r="A142" s="2" t="s">
        <v>159</v>
      </c>
      <c r="B142" s="3">
        <v>40309</v>
      </c>
      <c r="C142" s="4">
        <v>19.100000000000001</v>
      </c>
      <c r="D142" s="5">
        <v>0.20899999999999999</v>
      </c>
      <c r="E142" s="6">
        <v>0.14000000000000001</v>
      </c>
      <c r="F142" s="7">
        <v>5.38</v>
      </c>
      <c r="G142" s="8">
        <v>4.59</v>
      </c>
      <c r="H142" s="9">
        <v>16.91</v>
      </c>
      <c r="I142" s="10" t="s">
        <v>15</v>
      </c>
      <c r="J142" s="11" t="s">
        <v>12</v>
      </c>
    </row>
    <row r="143" spans="1:10">
      <c r="A143" s="2" t="s">
        <v>160</v>
      </c>
      <c r="B143" s="3">
        <v>40309</v>
      </c>
      <c r="C143" s="4">
        <v>19.2</v>
      </c>
      <c r="D143" s="5">
        <v>5.2999999999999999E-2</v>
      </c>
      <c r="E143" s="6">
        <v>0.92</v>
      </c>
      <c r="F143" s="7">
        <v>3.95</v>
      </c>
      <c r="G143" s="8">
        <v>3.8</v>
      </c>
      <c r="H143" s="9">
        <v>24.93</v>
      </c>
      <c r="I143" s="10" t="s">
        <v>15</v>
      </c>
      <c r="J143" s="11" t="s">
        <v>12</v>
      </c>
    </row>
    <row r="144" spans="1:10">
      <c r="A144" s="2" t="s">
        <v>161</v>
      </c>
      <c r="B144" s="3">
        <v>40308</v>
      </c>
      <c r="C144" s="4">
        <v>20.8</v>
      </c>
      <c r="D144" s="5">
        <v>3.5000000000000003E-2</v>
      </c>
      <c r="E144" s="6">
        <v>0.51</v>
      </c>
      <c r="F144" s="7">
        <v>1.3</v>
      </c>
      <c r="G144" s="8">
        <v>0.86</v>
      </c>
      <c r="H144" s="9">
        <v>16.920000000000002</v>
      </c>
      <c r="I144" s="10" t="s">
        <v>11</v>
      </c>
      <c r="J144" s="11" t="s">
        <v>20</v>
      </c>
    </row>
    <row r="145" spans="1:10">
      <c r="A145" s="2" t="s">
        <v>162</v>
      </c>
      <c r="B145" s="3">
        <v>40305</v>
      </c>
      <c r="C145" s="4">
        <v>19.2</v>
      </c>
      <c r="D145" s="5">
        <v>0.28299999999999997</v>
      </c>
      <c r="E145" s="6">
        <v>0.51</v>
      </c>
      <c r="F145" s="7">
        <v>2.34</v>
      </c>
      <c r="G145" s="8">
        <v>1.71</v>
      </c>
      <c r="H145" s="9">
        <v>24.6</v>
      </c>
      <c r="I145" s="10" t="s">
        <v>15</v>
      </c>
      <c r="J145" s="11" t="s">
        <v>12</v>
      </c>
    </row>
    <row r="146" spans="1:10">
      <c r="A146" s="2" t="s">
        <v>163</v>
      </c>
      <c r="B146" s="3">
        <v>40308</v>
      </c>
      <c r="C146" s="4"/>
      <c r="D146" s="5">
        <v>0.82799999999999996</v>
      </c>
      <c r="E146" s="6">
        <v>1.81</v>
      </c>
      <c r="F146" s="7">
        <v>14.46</v>
      </c>
      <c r="G146" s="8">
        <v>23.19</v>
      </c>
      <c r="H146" s="9">
        <v>38.69</v>
      </c>
      <c r="I146" s="10" t="s">
        <v>66</v>
      </c>
      <c r="J146" s="11" t="s">
        <v>146</v>
      </c>
    </row>
    <row r="147" spans="1:10">
      <c r="A147" s="2" t="s">
        <v>164</v>
      </c>
      <c r="B147" s="3">
        <v>40302</v>
      </c>
      <c r="C147" s="4">
        <v>20.9</v>
      </c>
      <c r="D147" s="5">
        <v>0.186</v>
      </c>
      <c r="E147" s="6">
        <v>1.03</v>
      </c>
      <c r="F147" s="7">
        <v>2.38</v>
      </c>
      <c r="G147" s="8">
        <v>2.23</v>
      </c>
      <c r="H147" s="9">
        <v>36.46</v>
      </c>
      <c r="I147" s="10" t="s">
        <v>15</v>
      </c>
      <c r="J147" s="11" t="s">
        <v>17</v>
      </c>
    </row>
    <row r="148" spans="1:10">
      <c r="A148" s="2" t="s">
        <v>165</v>
      </c>
      <c r="B148" s="3">
        <v>40301</v>
      </c>
      <c r="C148" s="4">
        <v>20.399999999999999</v>
      </c>
      <c r="D148" s="5">
        <v>0.25700000000000001</v>
      </c>
      <c r="E148" s="6">
        <v>1.1100000000000001</v>
      </c>
      <c r="F148" s="7">
        <v>2</v>
      </c>
      <c r="G148" s="8">
        <v>1.94</v>
      </c>
      <c r="H148" s="9">
        <v>53.15</v>
      </c>
      <c r="I148" s="10" t="s">
        <v>15</v>
      </c>
      <c r="J148" s="11" t="s">
        <v>17</v>
      </c>
    </row>
    <row r="149" spans="1:10">
      <c r="A149" s="2" t="s">
        <v>166</v>
      </c>
      <c r="B149" s="3">
        <v>40310</v>
      </c>
      <c r="C149" s="4"/>
      <c r="D149" s="5">
        <v>0.307</v>
      </c>
      <c r="E149" s="6">
        <v>1.0900000000000001</v>
      </c>
      <c r="F149" s="7"/>
      <c r="G149" s="8"/>
      <c r="H149" s="9">
        <v>162.30000000000001</v>
      </c>
      <c r="I149" s="10" t="s">
        <v>66</v>
      </c>
      <c r="J149" s="11" t="s">
        <v>167</v>
      </c>
    </row>
    <row r="150" spans="1:10">
      <c r="A150" s="2" t="s">
        <v>168</v>
      </c>
      <c r="B150" s="3">
        <v>40293</v>
      </c>
      <c r="C150" s="4">
        <v>20.9</v>
      </c>
      <c r="D150" s="5">
        <v>0.108</v>
      </c>
      <c r="E150" s="6">
        <v>0.99</v>
      </c>
      <c r="F150" s="7">
        <v>1.51</v>
      </c>
      <c r="G150" s="8">
        <v>1.39</v>
      </c>
      <c r="H150" s="9">
        <v>22.88</v>
      </c>
      <c r="I150" s="10" t="s">
        <v>15</v>
      </c>
      <c r="J150" s="11" t="s">
        <v>12</v>
      </c>
    </row>
    <row r="151" spans="1:10">
      <c r="A151" s="2" t="s">
        <v>169</v>
      </c>
      <c r="B151" s="3">
        <v>40288</v>
      </c>
      <c r="C151" s="4">
        <v>23.6</v>
      </c>
      <c r="D151" s="5">
        <v>1.4E-2</v>
      </c>
      <c r="E151" s="6">
        <v>0.56000000000000005</v>
      </c>
      <c r="F151" s="7">
        <v>1.04</v>
      </c>
      <c r="G151" s="8">
        <v>0.72</v>
      </c>
      <c r="H151" s="9">
        <v>3.36</v>
      </c>
      <c r="I151" s="10" t="s">
        <v>15</v>
      </c>
      <c r="J151" s="11" t="s">
        <v>20</v>
      </c>
    </row>
    <row r="152" spans="1:10">
      <c r="A152" s="2" t="s">
        <v>170</v>
      </c>
      <c r="B152" s="3">
        <v>40291</v>
      </c>
      <c r="C152" s="4">
        <v>22.5</v>
      </c>
      <c r="D152" s="5">
        <v>2.9000000000000001E-2</v>
      </c>
      <c r="E152" s="6">
        <v>0.97</v>
      </c>
      <c r="F152" s="7">
        <v>3.52</v>
      </c>
      <c r="G152" s="8">
        <v>3.37</v>
      </c>
      <c r="H152" s="9">
        <v>20.239999999999998</v>
      </c>
      <c r="I152" s="10" t="s">
        <v>15</v>
      </c>
      <c r="J152" s="11" t="s">
        <v>12</v>
      </c>
    </row>
    <row r="153" spans="1:10">
      <c r="A153" s="2" t="s">
        <v>171</v>
      </c>
      <c r="B153" s="3">
        <v>40293</v>
      </c>
      <c r="C153" s="4">
        <v>21.4</v>
      </c>
      <c r="D153" s="5">
        <v>0.11700000000000001</v>
      </c>
      <c r="E153" s="6">
        <v>0.33</v>
      </c>
      <c r="F153" s="7">
        <v>2.1</v>
      </c>
      <c r="G153" s="8">
        <v>1.33</v>
      </c>
      <c r="H153" s="9">
        <v>12.77</v>
      </c>
      <c r="I153" s="10" t="s">
        <v>15</v>
      </c>
      <c r="J153" s="11" t="s">
        <v>12</v>
      </c>
    </row>
    <row r="154" spans="1:10">
      <c r="A154" s="2" t="s">
        <v>172</v>
      </c>
      <c r="B154" s="3">
        <v>40288</v>
      </c>
      <c r="C154" s="4">
        <v>18.3</v>
      </c>
      <c r="D154" s="5">
        <v>0.372</v>
      </c>
      <c r="E154" s="6">
        <v>1.27</v>
      </c>
      <c r="F154" s="7">
        <v>3.97</v>
      </c>
      <c r="G154" s="8">
        <v>4.24</v>
      </c>
      <c r="H154" s="9">
        <v>24.43</v>
      </c>
      <c r="I154" s="10" t="s">
        <v>15</v>
      </c>
      <c r="J154" s="11" t="s">
        <v>17</v>
      </c>
    </row>
    <row r="155" spans="1:10">
      <c r="A155" s="2" t="s">
        <v>173</v>
      </c>
      <c r="B155" s="3">
        <v>40282</v>
      </c>
      <c r="C155" s="4">
        <v>18.5</v>
      </c>
      <c r="D155" s="5">
        <v>0.316</v>
      </c>
      <c r="E155" s="6">
        <v>0.33</v>
      </c>
      <c r="F155" s="7">
        <v>1.59</v>
      </c>
      <c r="G155" s="8">
        <v>0.94</v>
      </c>
      <c r="H155" s="9">
        <v>44.05</v>
      </c>
      <c r="I155" s="10" t="s">
        <v>15</v>
      </c>
      <c r="J155" s="11" t="s">
        <v>20</v>
      </c>
    </row>
    <row r="156" spans="1:10">
      <c r="A156" s="2" t="s">
        <v>174</v>
      </c>
      <c r="B156" s="3">
        <v>40281</v>
      </c>
      <c r="C156" s="4">
        <v>19.600000000000001</v>
      </c>
      <c r="D156" s="5">
        <v>0.29899999999999999</v>
      </c>
      <c r="E156" s="6">
        <v>0.63</v>
      </c>
      <c r="F156" s="7">
        <v>2.82</v>
      </c>
      <c r="G156" s="8">
        <v>2.27</v>
      </c>
      <c r="H156" s="9">
        <v>17.78</v>
      </c>
      <c r="I156" s="10" t="s">
        <v>15</v>
      </c>
      <c r="J156" s="11" t="s">
        <v>12</v>
      </c>
    </row>
    <row r="157" spans="1:10">
      <c r="A157" s="2" t="s">
        <v>175</v>
      </c>
      <c r="B157" s="3">
        <v>40280</v>
      </c>
      <c r="C157" s="4">
        <v>20.2</v>
      </c>
      <c r="D157" s="5">
        <v>0.59799999999999998</v>
      </c>
      <c r="E157" s="6">
        <v>0.33</v>
      </c>
      <c r="F157" s="7">
        <v>4.53</v>
      </c>
      <c r="G157" s="8">
        <v>3.79</v>
      </c>
      <c r="H157" s="9">
        <v>43.23</v>
      </c>
      <c r="I157" s="10" t="s">
        <v>15</v>
      </c>
      <c r="J157" s="11" t="s">
        <v>12</v>
      </c>
    </row>
    <row r="158" spans="1:10">
      <c r="A158" s="2" t="s">
        <v>176</v>
      </c>
      <c r="B158" s="3">
        <v>40279</v>
      </c>
      <c r="C158" s="4">
        <v>22.3</v>
      </c>
      <c r="D158" s="5">
        <v>1.7999999999999999E-2</v>
      </c>
      <c r="E158" s="6">
        <v>0.99</v>
      </c>
      <c r="F158" s="7">
        <v>1.23</v>
      </c>
      <c r="G158" s="8">
        <v>1.18</v>
      </c>
      <c r="H158" s="9">
        <v>13.27</v>
      </c>
      <c r="I158" s="10" t="s">
        <v>15</v>
      </c>
      <c r="J158" s="11" t="s">
        <v>12</v>
      </c>
    </row>
    <row r="159" spans="1:10">
      <c r="A159" s="2" t="s">
        <v>177</v>
      </c>
      <c r="B159" s="3">
        <v>40278</v>
      </c>
      <c r="C159" s="4">
        <v>18.8</v>
      </c>
      <c r="D159" s="5">
        <v>0.15</v>
      </c>
      <c r="E159" s="6">
        <v>1.05</v>
      </c>
      <c r="F159" s="7">
        <v>4.3600000000000003</v>
      </c>
      <c r="G159" s="8">
        <v>4.45</v>
      </c>
      <c r="H159" s="9">
        <v>21.04</v>
      </c>
      <c r="I159" s="10" t="s">
        <v>15</v>
      </c>
      <c r="J159" s="11" t="s">
        <v>17</v>
      </c>
    </row>
    <row r="160" spans="1:10">
      <c r="A160" s="2" t="s">
        <v>178</v>
      </c>
      <c r="B160" s="3">
        <v>40278</v>
      </c>
      <c r="C160" s="4">
        <v>20</v>
      </c>
      <c r="D160" s="5">
        <v>1.2999999999999999E-2</v>
      </c>
      <c r="E160" s="6">
        <v>0.87</v>
      </c>
      <c r="F160" s="7">
        <v>5.03</v>
      </c>
      <c r="G160" s="8">
        <v>5.07</v>
      </c>
      <c r="H160" s="9">
        <v>21.66</v>
      </c>
      <c r="I160" s="10" t="s">
        <v>11</v>
      </c>
      <c r="J160" s="11" t="s">
        <v>12</v>
      </c>
    </row>
    <row r="161" spans="1:10">
      <c r="A161" s="2" t="s">
        <v>179</v>
      </c>
      <c r="B161" s="3">
        <v>40277</v>
      </c>
      <c r="C161" s="4">
        <v>19.399999999999999</v>
      </c>
      <c r="D161" s="5">
        <v>0.44</v>
      </c>
      <c r="E161" s="6">
        <v>0.54</v>
      </c>
      <c r="F161" s="7">
        <v>2</v>
      </c>
      <c r="G161" s="8">
        <v>1.43</v>
      </c>
      <c r="H161" s="9">
        <v>32.43</v>
      </c>
      <c r="I161" s="10" t="s">
        <v>15</v>
      </c>
      <c r="J161" s="11" t="s">
        <v>12</v>
      </c>
    </row>
    <row r="162" spans="1:10">
      <c r="A162" s="2" t="s">
        <v>180</v>
      </c>
      <c r="B162" s="3">
        <v>40270</v>
      </c>
      <c r="C162" s="4">
        <v>19.100000000000001</v>
      </c>
      <c r="D162" s="5">
        <v>0.39900000000000002</v>
      </c>
      <c r="E162" s="6">
        <v>0.37</v>
      </c>
      <c r="F162" s="7">
        <v>2.4700000000000002</v>
      </c>
      <c r="G162" s="8">
        <v>1.7</v>
      </c>
      <c r="H162" s="9">
        <v>38.49</v>
      </c>
      <c r="I162" s="10" t="s">
        <v>15</v>
      </c>
      <c r="J162" s="11" t="s">
        <v>12</v>
      </c>
    </row>
    <row r="163" spans="1:10">
      <c r="A163" s="2" t="s">
        <v>181</v>
      </c>
      <c r="B163" s="3">
        <v>40269</v>
      </c>
      <c r="C163" s="4">
        <v>20</v>
      </c>
      <c r="D163" s="5">
        <v>0.22</v>
      </c>
      <c r="E163" s="6">
        <v>1.1000000000000001</v>
      </c>
      <c r="F163" s="7">
        <v>3.03</v>
      </c>
      <c r="G163" s="8">
        <v>2.97</v>
      </c>
      <c r="H163" s="9">
        <v>21.66</v>
      </c>
      <c r="I163" s="10" t="s">
        <v>15</v>
      </c>
      <c r="J163" s="11" t="s">
        <v>17</v>
      </c>
    </row>
    <row r="164" spans="1:10">
      <c r="A164" s="2" t="s">
        <v>182</v>
      </c>
      <c r="B164" s="3">
        <v>40273</v>
      </c>
      <c r="C164" s="4">
        <v>19.7</v>
      </c>
      <c r="D164" s="5">
        <v>9.7000000000000003E-2</v>
      </c>
      <c r="E164" s="6">
        <v>0.87</v>
      </c>
      <c r="F164" s="7">
        <v>4.43</v>
      </c>
      <c r="G164" s="8">
        <v>4.32</v>
      </c>
      <c r="H164" s="9">
        <v>34.770000000000003</v>
      </c>
      <c r="I164" s="10" t="s">
        <v>15</v>
      </c>
      <c r="J164" s="11" t="s">
        <v>12</v>
      </c>
    </row>
    <row r="165" spans="1:10">
      <c r="A165" s="2" t="s">
        <v>183</v>
      </c>
      <c r="B165" s="3">
        <v>40282</v>
      </c>
      <c r="C165" s="4"/>
      <c r="D165" s="5">
        <v>4.492</v>
      </c>
      <c r="E165" s="6">
        <v>4.91</v>
      </c>
      <c r="F165" s="7">
        <v>5260.08</v>
      </c>
      <c r="G165" s="8">
        <v>135070.20000000001</v>
      </c>
      <c r="H165" s="9">
        <v>108.27</v>
      </c>
      <c r="I165" s="10" t="s">
        <v>66</v>
      </c>
      <c r="J165" s="11" t="s">
        <v>67</v>
      </c>
    </row>
    <row r="166" spans="1:10">
      <c r="A166" s="2" t="s">
        <v>184</v>
      </c>
      <c r="B166" s="3">
        <v>40265</v>
      </c>
      <c r="C166" s="4"/>
      <c r="D166" s="5">
        <v>2.5379999999999998</v>
      </c>
      <c r="E166" s="6">
        <v>2.84</v>
      </c>
      <c r="F166" s="7">
        <v>595.66</v>
      </c>
      <c r="G166" s="8">
        <v>5176.82</v>
      </c>
      <c r="H166" s="9">
        <v>107.63</v>
      </c>
      <c r="I166" s="10" t="s">
        <v>66</v>
      </c>
      <c r="J166" s="11" t="s">
        <v>67</v>
      </c>
    </row>
    <row r="167" spans="1:10">
      <c r="A167" s="2" t="s">
        <v>185</v>
      </c>
      <c r="B167" s="3">
        <v>40268</v>
      </c>
      <c r="C167" s="4">
        <v>20.8</v>
      </c>
      <c r="D167" s="5">
        <v>0.128</v>
      </c>
      <c r="E167" s="6">
        <v>1.1399999999999999</v>
      </c>
      <c r="F167" s="7">
        <v>6.06</v>
      </c>
      <c r="G167" s="8">
        <v>6.82</v>
      </c>
      <c r="H167" s="9">
        <v>42.54</v>
      </c>
      <c r="I167" s="10" t="s">
        <v>15</v>
      </c>
      <c r="J167" s="11" t="s">
        <v>17</v>
      </c>
    </row>
    <row r="168" spans="1:10">
      <c r="A168" s="2" t="s">
        <v>186</v>
      </c>
      <c r="B168" s="3">
        <v>40268</v>
      </c>
      <c r="C168" s="4">
        <v>21.6</v>
      </c>
      <c r="D168" s="5">
        <v>3.4000000000000002E-2</v>
      </c>
      <c r="E168" s="6">
        <v>0.97</v>
      </c>
      <c r="F168" s="7">
        <v>1.48</v>
      </c>
      <c r="G168" s="8">
        <v>1.36</v>
      </c>
      <c r="H168" s="9">
        <v>16.79</v>
      </c>
      <c r="I168" s="10" t="s">
        <v>11</v>
      </c>
      <c r="J168" s="11" t="s">
        <v>12</v>
      </c>
    </row>
    <row r="169" spans="1:10">
      <c r="A169" s="2" t="s">
        <v>187</v>
      </c>
      <c r="B169" s="3">
        <v>40263</v>
      </c>
      <c r="C169" s="4">
        <v>23.3</v>
      </c>
      <c r="D169" s="5">
        <v>1.9E-2</v>
      </c>
      <c r="E169" s="6">
        <v>1.01</v>
      </c>
      <c r="F169" s="7">
        <v>2.31</v>
      </c>
      <c r="G169" s="8">
        <v>2.14</v>
      </c>
      <c r="H169" s="9">
        <v>7.97</v>
      </c>
      <c r="I169" s="10" t="s">
        <v>15</v>
      </c>
      <c r="J169" s="11" t="s">
        <v>12</v>
      </c>
    </row>
    <row r="170" spans="1:10">
      <c r="A170" s="2" t="s">
        <v>188</v>
      </c>
      <c r="B170" s="3">
        <v>40267</v>
      </c>
      <c r="C170" s="4">
        <v>21.8</v>
      </c>
      <c r="D170" s="5">
        <v>2.7E-2</v>
      </c>
      <c r="E170" s="6">
        <v>1.01</v>
      </c>
      <c r="F170" s="7">
        <v>4.3499999999999996</v>
      </c>
      <c r="G170" s="8">
        <v>4.38</v>
      </c>
      <c r="H170" s="9">
        <v>1.68</v>
      </c>
      <c r="I170" s="10" t="s">
        <v>11</v>
      </c>
      <c r="J170" s="11" t="s">
        <v>12</v>
      </c>
    </row>
    <row r="171" spans="1:10">
      <c r="A171" s="2" t="s">
        <v>189</v>
      </c>
      <c r="B171" s="3">
        <v>40267</v>
      </c>
      <c r="C171" s="4">
        <v>21.4</v>
      </c>
      <c r="D171" s="5">
        <v>9.6000000000000002E-2</v>
      </c>
      <c r="E171" s="6">
        <v>1.02</v>
      </c>
      <c r="F171" s="7">
        <v>4.1399999999999997</v>
      </c>
      <c r="G171" s="8">
        <v>4.1399999999999997</v>
      </c>
      <c r="H171" s="9">
        <v>9.48</v>
      </c>
      <c r="I171" s="10" t="s">
        <v>15</v>
      </c>
      <c r="J171" s="11" t="s">
        <v>17</v>
      </c>
    </row>
    <row r="172" spans="1:10">
      <c r="A172" s="2" t="s">
        <v>190</v>
      </c>
      <c r="B172" s="3">
        <v>40266</v>
      </c>
      <c r="C172" s="4">
        <v>22.3</v>
      </c>
      <c r="D172" s="5">
        <v>3.5000000000000003E-2</v>
      </c>
      <c r="E172" s="6">
        <v>1.01</v>
      </c>
      <c r="F172" s="7">
        <v>1.38</v>
      </c>
      <c r="G172" s="8">
        <v>1.31</v>
      </c>
      <c r="H172" s="9">
        <v>15.48</v>
      </c>
      <c r="I172" s="10" t="s">
        <v>15</v>
      </c>
      <c r="J172" s="11" t="s">
        <v>12</v>
      </c>
    </row>
    <row r="173" spans="1:10">
      <c r="A173" s="2" t="s">
        <v>191</v>
      </c>
      <c r="B173" s="3">
        <v>40265</v>
      </c>
      <c r="C173" s="4">
        <v>20.3</v>
      </c>
      <c r="D173" s="5">
        <v>0.29699999999999999</v>
      </c>
      <c r="E173" s="6">
        <v>0.7</v>
      </c>
      <c r="F173" s="7">
        <v>4.8</v>
      </c>
      <c r="G173" s="8">
        <v>4.5599999999999996</v>
      </c>
      <c r="H173" s="9">
        <v>27.34</v>
      </c>
      <c r="I173" s="10" t="s">
        <v>15</v>
      </c>
      <c r="J173" s="11" t="s">
        <v>12</v>
      </c>
    </row>
    <row r="174" spans="1:10">
      <c r="A174" s="2" t="s">
        <v>192</v>
      </c>
      <c r="B174" s="3">
        <v>40265</v>
      </c>
      <c r="C174" s="4">
        <v>19.7</v>
      </c>
      <c r="D174" s="5">
        <v>0.14000000000000001</v>
      </c>
      <c r="E174" s="6">
        <v>1.05</v>
      </c>
      <c r="F174" s="7">
        <v>4.3499999999999996</v>
      </c>
      <c r="G174" s="8">
        <v>4.42</v>
      </c>
      <c r="H174" s="9">
        <v>18.809999999999999</v>
      </c>
      <c r="I174" s="10" t="s">
        <v>15</v>
      </c>
      <c r="J174" s="11" t="s">
        <v>17</v>
      </c>
    </row>
    <row r="175" spans="1:10">
      <c r="A175" s="2" t="s">
        <v>193</v>
      </c>
      <c r="B175" s="3">
        <v>40264</v>
      </c>
      <c r="C175" s="4">
        <v>20.6</v>
      </c>
      <c r="D175" s="5">
        <v>0.53500000000000003</v>
      </c>
      <c r="E175" s="6">
        <v>1.18</v>
      </c>
      <c r="F175" s="7">
        <v>3.15</v>
      </c>
      <c r="G175" s="8">
        <v>3.19</v>
      </c>
      <c r="H175" s="9">
        <v>36.96</v>
      </c>
      <c r="I175" s="10" t="s">
        <v>15</v>
      </c>
      <c r="J175" s="11" t="s">
        <v>17</v>
      </c>
    </row>
    <row r="176" spans="1:10">
      <c r="A176" s="2" t="s">
        <v>194</v>
      </c>
      <c r="B176" s="3">
        <v>40250</v>
      </c>
      <c r="C176" s="4">
        <v>19.399999999999999</v>
      </c>
      <c r="D176" s="5">
        <v>0.159</v>
      </c>
      <c r="E176" s="6">
        <v>0.77</v>
      </c>
      <c r="F176" s="7">
        <v>3.04</v>
      </c>
      <c r="G176" s="8">
        <v>2.63</v>
      </c>
      <c r="H176" s="9">
        <v>15.57</v>
      </c>
      <c r="I176" s="10" t="s">
        <v>15</v>
      </c>
      <c r="J176" s="11" t="s">
        <v>12</v>
      </c>
    </row>
    <row r="177" spans="1:10">
      <c r="A177" s="2" t="s">
        <v>195</v>
      </c>
      <c r="B177" s="3">
        <v>40249</v>
      </c>
      <c r="C177" s="4">
        <v>24.3</v>
      </c>
      <c r="D177" s="5">
        <v>2.3E-2</v>
      </c>
      <c r="E177" s="6">
        <v>0.96</v>
      </c>
      <c r="F177" s="7">
        <v>1.33</v>
      </c>
      <c r="G177" s="8">
        <v>1.22</v>
      </c>
      <c r="H177" s="9">
        <v>10.18</v>
      </c>
      <c r="I177" s="10" t="s">
        <v>15</v>
      </c>
      <c r="J177" s="11" t="s">
        <v>12</v>
      </c>
    </row>
    <row r="178" spans="1:10">
      <c r="A178" s="2" t="s">
        <v>196</v>
      </c>
      <c r="B178" s="3">
        <v>40240</v>
      </c>
      <c r="C178" s="4">
        <v>24.1</v>
      </c>
      <c r="D178" s="5">
        <v>2.9000000000000001E-2</v>
      </c>
      <c r="E178" s="6">
        <v>0.85</v>
      </c>
      <c r="F178" s="7">
        <v>1.06</v>
      </c>
      <c r="G178" s="8">
        <v>0.93</v>
      </c>
      <c r="H178" s="9">
        <v>9.75</v>
      </c>
      <c r="I178" s="10" t="s">
        <v>15</v>
      </c>
      <c r="J178" s="11" t="s">
        <v>20</v>
      </c>
    </row>
    <row r="179" spans="1:10">
      <c r="A179" s="2" t="s">
        <v>197</v>
      </c>
      <c r="B179" s="3">
        <v>40242</v>
      </c>
      <c r="C179" s="4"/>
      <c r="D179" s="5">
        <v>1.546</v>
      </c>
      <c r="E179" s="6">
        <v>2.27</v>
      </c>
      <c r="F179" s="7"/>
      <c r="G179" s="8"/>
      <c r="H179" s="9">
        <v>96.48</v>
      </c>
      <c r="I179" s="10" t="s">
        <v>66</v>
      </c>
      <c r="J179" s="11" t="s">
        <v>167</v>
      </c>
    </row>
    <row r="180" spans="1:10">
      <c r="A180" s="2" t="s">
        <v>198</v>
      </c>
      <c r="B180" s="3">
        <v>40229</v>
      </c>
      <c r="C180" s="4">
        <v>21.6</v>
      </c>
      <c r="D180" s="5">
        <v>0.05</v>
      </c>
      <c r="E180" s="6">
        <v>0.75</v>
      </c>
      <c r="F180" s="7">
        <v>1.1599999999999999</v>
      </c>
      <c r="G180" s="8">
        <v>0.93</v>
      </c>
      <c r="H180" s="9">
        <v>24.98</v>
      </c>
      <c r="I180" s="10" t="s">
        <v>11</v>
      </c>
      <c r="J180" s="11" t="s">
        <v>20</v>
      </c>
    </row>
    <row r="181" spans="1:10">
      <c r="A181" s="2" t="s">
        <v>199</v>
      </c>
      <c r="B181" s="3">
        <v>40228</v>
      </c>
      <c r="C181" s="4">
        <v>21.8</v>
      </c>
      <c r="D181" s="5">
        <v>0.14599999999999999</v>
      </c>
      <c r="E181" s="6">
        <v>0.95</v>
      </c>
      <c r="F181" s="7">
        <v>5.58</v>
      </c>
      <c r="G181" s="8">
        <v>5.9</v>
      </c>
      <c r="H181" s="9">
        <v>34.380000000000003</v>
      </c>
      <c r="I181" s="10" t="s">
        <v>15</v>
      </c>
      <c r="J181" s="11" t="s">
        <v>12</v>
      </c>
    </row>
    <row r="182" spans="1:10">
      <c r="A182" s="2" t="s">
        <v>200</v>
      </c>
      <c r="B182" s="3">
        <v>40228</v>
      </c>
      <c r="C182" s="4">
        <v>21.4</v>
      </c>
      <c r="D182" s="5">
        <v>8.9999999999999993E-3</v>
      </c>
      <c r="E182" s="6">
        <v>0.96</v>
      </c>
      <c r="F182" s="7">
        <v>3.22</v>
      </c>
      <c r="G182" s="8">
        <v>3.02</v>
      </c>
      <c r="H182" s="9">
        <v>14.81</v>
      </c>
      <c r="I182" s="10" t="s">
        <v>11</v>
      </c>
      <c r="J182" s="11" t="s">
        <v>12</v>
      </c>
    </row>
    <row r="183" spans="1:10">
      <c r="A183" s="2" t="s">
        <v>201</v>
      </c>
      <c r="B183" s="3">
        <v>40228</v>
      </c>
      <c r="C183" s="4">
        <v>19.899999999999999</v>
      </c>
      <c r="D183" s="5">
        <v>6.0000000000000001E-3</v>
      </c>
      <c r="E183" s="6">
        <v>0.92</v>
      </c>
      <c r="F183" s="7">
        <v>1.69</v>
      </c>
      <c r="G183" s="8">
        <v>1.49</v>
      </c>
      <c r="H183" s="9">
        <v>25.61</v>
      </c>
      <c r="I183" s="10" t="s">
        <v>11</v>
      </c>
      <c r="J183" s="11" t="s">
        <v>12</v>
      </c>
    </row>
    <row r="184" spans="1:10">
      <c r="A184" s="2" t="s">
        <v>202</v>
      </c>
      <c r="B184" s="3">
        <v>40232</v>
      </c>
      <c r="C184" s="4">
        <v>19.3</v>
      </c>
      <c r="D184" s="5">
        <v>2.8000000000000001E-2</v>
      </c>
      <c r="E184" s="6">
        <v>0.94</v>
      </c>
      <c r="F184" s="7">
        <v>1.56</v>
      </c>
      <c r="G184" s="8">
        <v>1.4</v>
      </c>
      <c r="H184" s="9">
        <v>34.840000000000003</v>
      </c>
      <c r="I184" s="10" t="s">
        <v>11</v>
      </c>
      <c r="J184" s="11" t="s">
        <v>12</v>
      </c>
    </row>
    <row r="185" spans="1:10">
      <c r="A185" s="2" t="s">
        <v>203</v>
      </c>
      <c r="B185" s="3">
        <v>40229</v>
      </c>
      <c r="C185" s="4">
        <v>20.3</v>
      </c>
      <c r="D185" s="5">
        <v>0.33300000000000002</v>
      </c>
      <c r="E185" s="6">
        <v>0.97</v>
      </c>
      <c r="F185" s="7">
        <v>3.51</v>
      </c>
      <c r="G185" s="8">
        <v>3.35</v>
      </c>
      <c r="H185" s="9">
        <v>33.67</v>
      </c>
      <c r="I185" s="10" t="s">
        <v>15</v>
      </c>
      <c r="J185" s="11" t="s">
        <v>12</v>
      </c>
    </row>
    <row r="186" spans="1:10">
      <c r="A186" s="2" t="s">
        <v>204</v>
      </c>
      <c r="B186" s="3">
        <v>40227</v>
      </c>
      <c r="C186" s="4"/>
      <c r="D186" s="5">
        <v>0.65</v>
      </c>
      <c r="E186" s="6">
        <v>1.59</v>
      </c>
      <c r="F186" s="7">
        <v>133.47999999999999</v>
      </c>
      <c r="G186" s="8">
        <v>555.03</v>
      </c>
      <c r="H186" s="9">
        <v>160.41999999999999</v>
      </c>
      <c r="I186" s="10" t="s">
        <v>66</v>
      </c>
      <c r="J186" s="11" t="s">
        <v>67</v>
      </c>
    </row>
    <row r="187" spans="1:10">
      <c r="A187" s="2" t="s">
        <v>205</v>
      </c>
      <c r="B187" s="3">
        <v>40229</v>
      </c>
      <c r="C187" s="4">
        <v>20.399999999999999</v>
      </c>
      <c r="D187" s="5">
        <v>0.33300000000000002</v>
      </c>
      <c r="E187" s="6">
        <v>0.65</v>
      </c>
      <c r="F187" s="7">
        <v>4.83</v>
      </c>
      <c r="G187" s="8">
        <v>4.54</v>
      </c>
      <c r="H187" s="9">
        <v>27.34</v>
      </c>
      <c r="I187" s="10" t="s">
        <v>15</v>
      </c>
      <c r="J187" s="11" t="s">
        <v>12</v>
      </c>
    </row>
    <row r="188" spans="1:10">
      <c r="A188" s="2" t="s">
        <v>206</v>
      </c>
      <c r="B188" s="3">
        <v>40225</v>
      </c>
      <c r="C188" s="4">
        <v>20.2</v>
      </c>
      <c r="D188" s="5">
        <v>0.26</v>
      </c>
      <c r="E188" s="6">
        <v>0.98</v>
      </c>
      <c r="F188" s="7">
        <v>4.74</v>
      </c>
      <c r="G188" s="8">
        <v>4.8499999999999996</v>
      </c>
      <c r="H188" s="9">
        <v>21.15</v>
      </c>
      <c r="I188" s="10" t="s">
        <v>15</v>
      </c>
      <c r="J188" s="11" t="s">
        <v>12</v>
      </c>
    </row>
    <row r="189" spans="1:10">
      <c r="A189" s="2" t="s">
        <v>207</v>
      </c>
      <c r="B189" s="3">
        <v>40237</v>
      </c>
      <c r="C189" s="4"/>
      <c r="D189" s="5">
        <v>6.3730000000000002</v>
      </c>
      <c r="E189" s="6">
        <v>7.15</v>
      </c>
      <c r="F189" s="7">
        <v>122.19</v>
      </c>
      <c r="G189" s="8">
        <v>520.05999999999995</v>
      </c>
      <c r="H189" s="9">
        <v>105.66</v>
      </c>
      <c r="I189" s="10" t="s">
        <v>66</v>
      </c>
      <c r="J189" s="11" t="s">
        <v>67</v>
      </c>
    </row>
    <row r="190" spans="1:10">
      <c r="A190" s="2" t="s">
        <v>208</v>
      </c>
      <c r="B190" s="3">
        <v>40235</v>
      </c>
      <c r="C190" s="4"/>
      <c r="D190" s="5">
        <v>3.5859999999999999</v>
      </c>
      <c r="E190" s="6">
        <v>4.25</v>
      </c>
      <c r="F190" s="7">
        <v>23255.11</v>
      </c>
      <c r="G190" s="8">
        <v>1254179.6200000001</v>
      </c>
      <c r="H190" s="9">
        <v>76.39</v>
      </c>
      <c r="I190" s="10" t="s">
        <v>66</v>
      </c>
      <c r="J190" s="11" t="s">
        <v>67</v>
      </c>
    </row>
    <row r="191" spans="1:10">
      <c r="A191" s="2" t="s">
        <v>209</v>
      </c>
      <c r="B191" s="3">
        <v>40234</v>
      </c>
      <c r="C191" s="4"/>
      <c r="D191" s="5">
        <v>2.9449999999999998</v>
      </c>
      <c r="E191" s="6">
        <v>3.66</v>
      </c>
      <c r="F191" s="7">
        <v>9.7200000000000006</v>
      </c>
      <c r="G191" s="8">
        <v>17.3</v>
      </c>
      <c r="H191" s="9">
        <v>57.18</v>
      </c>
      <c r="I191" s="10" t="s">
        <v>66</v>
      </c>
      <c r="J191" s="11" t="s">
        <v>210</v>
      </c>
    </row>
    <row r="192" spans="1:10">
      <c r="A192" s="2" t="s">
        <v>211</v>
      </c>
      <c r="B192" s="3">
        <v>40226</v>
      </c>
      <c r="C192" s="4"/>
      <c r="D192" s="5">
        <v>1.6830000000000001</v>
      </c>
      <c r="E192" s="6">
        <v>2.67</v>
      </c>
      <c r="F192" s="7">
        <v>5.63</v>
      </c>
      <c r="G192" s="8">
        <v>8.4499999999999993</v>
      </c>
      <c r="H192" s="9">
        <v>9.65</v>
      </c>
      <c r="I192" s="10" t="s">
        <v>66</v>
      </c>
      <c r="J192" s="11" t="s">
        <v>71</v>
      </c>
    </row>
    <row r="193" spans="1:10">
      <c r="A193" s="2" t="s">
        <v>212</v>
      </c>
      <c r="B193" s="3">
        <v>40223</v>
      </c>
      <c r="C193" s="4">
        <v>22.4</v>
      </c>
      <c r="D193" s="5">
        <v>0.06</v>
      </c>
      <c r="E193" s="6">
        <v>0.91</v>
      </c>
      <c r="F193" s="7">
        <v>2.12</v>
      </c>
      <c r="G193" s="8">
        <v>1.87</v>
      </c>
      <c r="H193" s="9">
        <v>23.8</v>
      </c>
      <c r="I193" s="10" t="s">
        <v>15</v>
      </c>
      <c r="J193" s="11" t="s">
        <v>12</v>
      </c>
    </row>
    <row r="194" spans="1:10">
      <c r="A194" s="2" t="s">
        <v>213</v>
      </c>
      <c r="B194" s="3">
        <v>40222</v>
      </c>
      <c r="C194" s="4">
        <v>19.5</v>
      </c>
      <c r="D194" s="5">
        <v>9.7000000000000003E-2</v>
      </c>
      <c r="E194" s="6">
        <v>0.88</v>
      </c>
      <c r="F194" s="7">
        <v>2.92</v>
      </c>
      <c r="G194" s="8">
        <v>2.62</v>
      </c>
      <c r="H194" s="9">
        <v>14.47</v>
      </c>
      <c r="I194" s="10" t="s">
        <v>15</v>
      </c>
      <c r="J194" s="11" t="s">
        <v>12</v>
      </c>
    </row>
    <row r="195" spans="1:10">
      <c r="A195" s="2" t="s">
        <v>214</v>
      </c>
      <c r="B195" s="3">
        <v>40220</v>
      </c>
      <c r="C195" s="4">
        <v>22.5</v>
      </c>
      <c r="D195" s="5">
        <v>7.9000000000000001E-2</v>
      </c>
      <c r="E195" s="6">
        <v>0.82</v>
      </c>
      <c r="F195" s="7">
        <v>2.27</v>
      </c>
      <c r="G195" s="8">
        <v>1.92</v>
      </c>
      <c r="H195" s="9">
        <v>6.78</v>
      </c>
      <c r="I195" s="10" t="s">
        <v>15</v>
      </c>
      <c r="J195" s="11" t="s">
        <v>12</v>
      </c>
    </row>
    <row r="196" spans="1:10">
      <c r="A196" s="2" t="s">
        <v>215</v>
      </c>
      <c r="B196" s="3">
        <v>40214</v>
      </c>
      <c r="C196" s="4">
        <v>21.3</v>
      </c>
      <c r="D196" s="5">
        <v>0.151</v>
      </c>
      <c r="E196" s="6">
        <v>0.67</v>
      </c>
      <c r="F196" s="7">
        <v>9.89</v>
      </c>
      <c r="G196" s="8">
        <v>12.13</v>
      </c>
      <c r="H196" s="9">
        <v>58.85</v>
      </c>
      <c r="I196" s="10" t="s">
        <v>15</v>
      </c>
      <c r="J196" s="11" t="s">
        <v>12</v>
      </c>
    </row>
    <row r="197" spans="1:10">
      <c r="A197" s="2" t="s">
        <v>216</v>
      </c>
      <c r="B197" s="3">
        <v>40218</v>
      </c>
      <c r="C197" s="4">
        <v>19</v>
      </c>
      <c r="D197" s="5">
        <v>0.33300000000000002</v>
      </c>
      <c r="E197" s="6">
        <v>1.1200000000000001</v>
      </c>
      <c r="F197" s="7">
        <v>4.09</v>
      </c>
      <c r="G197" s="8">
        <v>4.21</v>
      </c>
      <c r="H197" s="9">
        <v>27.15</v>
      </c>
      <c r="I197" s="10" t="s">
        <v>15</v>
      </c>
      <c r="J197" s="11" t="s">
        <v>17</v>
      </c>
    </row>
    <row r="198" spans="1:10">
      <c r="A198" s="2" t="s">
        <v>217</v>
      </c>
      <c r="B198" s="3">
        <v>40215</v>
      </c>
      <c r="C198" s="4">
        <v>20.8</v>
      </c>
      <c r="D198" s="5">
        <v>0.13</v>
      </c>
      <c r="E198" s="6">
        <v>1.1100000000000001</v>
      </c>
      <c r="F198" s="7">
        <v>1.76</v>
      </c>
      <c r="G198" s="8">
        <v>1.73</v>
      </c>
      <c r="H198" s="9">
        <v>10.15</v>
      </c>
      <c r="I198" s="10" t="s">
        <v>15</v>
      </c>
      <c r="J198" s="11" t="s">
        <v>17</v>
      </c>
    </row>
    <row r="199" spans="1:10">
      <c r="A199" s="2" t="s">
        <v>218</v>
      </c>
      <c r="B199" s="3">
        <v>40210</v>
      </c>
      <c r="C199" s="4">
        <v>21.5</v>
      </c>
      <c r="D199" s="5">
        <v>2.3E-2</v>
      </c>
      <c r="E199" s="6">
        <v>0.79</v>
      </c>
      <c r="F199" s="7">
        <v>1.23</v>
      </c>
      <c r="G199" s="8">
        <v>1.02</v>
      </c>
      <c r="H199" s="9">
        <v>24.03</v>
      </c>
      <c r="I199" s="10" t="s">
        <v>11</v>
      </c>
      <c r="J199" s="11" t="s">
        <v>12</v>
      </c>
    </row>
    <row r="200" spans="1:10">
      <c r="A200" s="2" t="s">
        <v>219</v>
      </c>
      <c r="B200" s="3">
        <v>40200</v>
      </c>
      <c r="C200" s="4"/>
      <c r="D200" s="5">
        <v>0.63</v>
      </c>
      <c r="E200" s="6">
        <v>1.62</v>
      </c>
      <c r="F200" s="7">
        <v>4.5999999999999996</v>
      </c>
      <c r="G200" s="8">
        <v>5.49</v>
      </c>
      <c r="H200" s="9">
        <v>8.93</v>
      </c>
      <c r="I200" s="10" t="s">
        <v>66</v>
      </c>
      <c r="J200" s="11" t="s">
        <v>220</v>
      </c>
    </row>
    <row r="201" spans="1:10">
      <c r="A201" s="2" t="s">
        <v>221</v>
      </c>
      <c r="B201" s="3">
        <v>40191</v>
      </c>
      <c r="C201" s="4">
        <v>17.7</v>
      </c>
      <c r="D201" s="5">
        <v>0.14699999999999999</v>
      </c>
      <c r="E201" s="6">
        <v>1.1299999999999999</v>
      </c>
      <c r="F201" s="7">
        <v>2.12</v>
      </c>
      <c r="G201" s="8">
        <v>2.06</v>
      </c>
      <c r="H201" s="9">
        <v>43.73</v>
      </c>
      <c r="I201" s="10" t="s">
        <v>15</v>
      </c>
      <c r="J201" s="11" t="s">
        <v>17</v>
      </c>
    </row>
    <row r="202" spans="1:10">
      <c r="A202" s="2" t="s">
        <v>222</v>
      </c>
      <c r="B202" s="3">
        <v>40191</v>
      </c>
      <c r="C202" s="4">
        <v>19.899999999999999</v>
      </c>
      <c r="D202" s="5">
        <v>0.24399999999999999</v>
      </c>
      <c r="E202" s="6">
        <v>1.22</v>
      </c>
      <c r="F202" s="7">
        <v>4.59</v>
      </c>
      <c r="G202" s="8">
        <v>4.95</v>
      </c>
      <c r="H202" s="9">
        <v>32.96</v>
      </c>
      <c r="I202" s="10" t="s">
        <v>15</v>
      </c>
      <c r="J202" s="11" t="s">
        <v>17</v>
      </c>
    </row>
    <row r="203" spans="1:10">
      <c r="A203" s="2" t="s">
        <v>223</v>
      </c>
      <c r="B203" s="3">
        <v>40190</v>
      </c>
      <c r="C203" s="4">
        <v>18.3</v>
      </c>
      <c r="D203" s="5">
        <v>0.20599999999999999</v>
      </c>
      <c r="E203" s="6">
        <v>1.02</v>
      </c>
      <c r="F203" s="7">
        <v>3.49</v>
      </c>
      <c r="G203" s="8">
        <v>3.38</v>
      </c>
      <c r="H203" s="9">
        <v>33.26</v>
      </c>
      <c r="I203" s="10" t="s">
        <v>15</v>
      </c>
      <c r="J203" s="11" t="s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workbookViewId="0">
      <selection activeCell="A199" sqref="A199"/>
    </sheetView>
  </sheetViews>
  <sheetFormatPr baseColWidth="10" defaultRowHeight="14" x14ac:dyDescent="0"/>
  <cols>
    <col min="5" max="5" width="11.1640625" customWidth="1"/>
  </cols>
  <sheetData>
    <row r="1" spans="1:17">
      <c r="A1" s="12" t="s">
        <v>224</v>
      </c>
      <c r="B1" s="12" t="s">
        <v>226</v>
      </c>
      <c r="C1" s="12" t="s">
        <v>228</v>
      </c>
      <c r="D1" s="12" t="s">
        <v>229</v>
      </c>
      <c r="E1" s="12" t="s">
        <v>230</v>
      </c>
      <c r="F1" s="12" t="s">
        <v>232</v>
      </c>
      <c r="G1" s="20" t="s">
        <v>8</v>
      </c>
      <c r="H1" s="20" t="s">
        <v>234</v>
      </c>
      <c r="L1" s="14"/>
    </row>
    <row r="2" spans="1:17">
      <c r="A2" s="12" t="s">
        <v>225</v>
      </c>
      <c r="B2" s="12" t="s">
        <v>227</v>
      </c>
      <c r="C2" s="12" t="s">
        <v>227</v>
      </c>
      <c r="D2" s="12" t="s">
        <v>227</v>
      </c>
      <c r="E2" s="12" t="s">
        <v>231</v>
      </c>
      <c r="F2" s="12" t="s">
        <v>233</v>
      </c>
      <c r="G2" s="20"/>
      <c r="H2" s="20"/>
      <c r="K2" t="s">
        <v>242</v>
      </c>
      <c r="L2" s="12" t="s">
        <v>224</v>
      </c>
      <c r="M2" s="12" t="s">
        <v>226</v>
      </c>
      <c r="N2" s="12" t="s">
        <v>228</v>
      </c>
      <c r="O2" s="12" t="s">
        <v>229</v>
      </c>
      <c r="P2" s="12" t="s">
        <v>230</v>
      </c>
      <c r="Q2" s="12" t="s">
        <v>232</v>
      </c>
    </row>
    <row r="3" spans="1:17">
      <c r="A3" s="13">
        <v>18.3</v>
      </c>
      <c r="B3" s="17">
        <v>0.217</v>
      </c>
      <c r="C3" s="17">
        <v>1.19</v>
      </c>
      <c r="D3" s="17">
        <v>4.88</v>
      </c>
      <c r="E3" s="17">
        <v>5.29</v>
      </c>
      <c r="F3" s="17">
        <v>4.58</v>
      </c>
      <c r="G3" s="13" t="s">
        <v>15</v>
      </c>
      <c r="H3" s="13" t="s">
        <v>17</v>
      </c>
      <c r="I3" s="13" t="s">
        <v>236</v>
      </c>
      <c r="K3" s="13" t="s">
        <v>240</v>
      </c>
      <c r="L3">
        <f>AVERAGE(A3:A199)</f>
        <v>20.303045685279187</v>
      </c>
      <c r="M3">
        <f>AVERAGE(B3:B199)</f>
        <v>0.15858172588832486</v>
      </c>
      <c r="N3">
        <f t="shared" ref="N3:Q3" si="0">AVERAGE(C3:C199)</f>
        <v>0.8908121827411164</v>
      </c>
      <c r="O3">
        <f t="shared" si="0"/>
        <v>3.3787817258883242</v>
      </c>
      <c r="P3">
        <f t="shared" si="0"/>
        <v>3.5293401015228425</v>
      </c>
      <c r="Q3">
        <f t="shared" si="0"/>
        <v>23.844974619289339</v>
      </c>
    </row>
    <row r="4" spans="1:17">
      <c r="A4" s="13">
        <v>18</v>
      </c>
      <c r="B4" s="17">
        <v>0.26700000000000002</v>
      </c>
      <c r="C4" s="17">
        <v>1.25</v>
      </c>
      <c r="D4" s="17">
        <v>3.99</v>
      </c>
      <c r="E4" s="17">
        <v>4.24</v>
      </c>
      <c r="F4" s="17">
        <v>23.89</v>
      </c>
      <c r="G4" s="13" t="s">
        <v>15</v>
      </c>
      <c r="H4" s="13" t="s">
        <v>17</v>
      </c>
      <c r="I4" s="13" t="s">
        <v>235</v>
      </c>
      <c r="J4">
        <f>COUNTIF(H$3:H$220,"Amor")</f>
        <v>68</v>
      </c>
      <c r="K4" s="13" t="s">
        <v>241</v>
      </c>
      <c r="L4">
        <f>STDEV(A3:A199)</f>
        <v>1.5119560458680334</v>
      </c>
      <c r="M4">
        <f t="shared" ref="M4:Q4" si="1">STDEV(B3:B199)</f>
        <v>0.16430838499187661</v>
      </c>
      <c r="N4">
        <f t="shared" si="1"/>
        <v>0.24443886229862366</v>
      </c>
      <c r="O4">
        <f t="shared" si="1"/>
        <v>3.0695551658830049</v>
      </c>
      <c r="P4">
        <f t="shared" si="1"/>
        <v>7.0533530939854892</v>
      </c>
      <c r="Q4">
        <f t="shared" si="1"/>
        <v>13.665245975681641</v>
      </c>
    </row>
    <row r="5" spans="1:17">
      <c r="A5" s="13">
        <v>19</v>
      </c>
      <c r="B5" s="17">
        <v>0.55300000000000005</v>
      </c>
      <c r="C5" s="17">
        <v>1.29</v>
      </c>
      <c r="D5" s="17">
        <v>4.25</v>
      </c>
      <c r="E5" s="17">
        <v>4.62</v>
      </c>
      <c r="F5" s="17">
        <v>53.55</v>
      </c>
      <c r="G5" s="13" t="s">
        <v>15</v>
      </c>
      <c r="H5" s="13" t="s">
        <v>17</v>
      </c>
      <c r="I5" s="13" t="s">
        <v>237</v>
      </c>
      <c r="J5">
        <f>COUNTIF(H$3:H$220,"Apollo")</f>
        <v>113</v>
      </c>
    </row>
    <row r="6" spans="1:17">
      <c r="A6" s="13">
        <v>18.7</v>
      </c>
      <c r="B6" s="17">
        <v>0.376</v>
      </c>
      <c r="C6" s="17">
        <v>1.28</v>
      </c>
      <c r="D6" s="17">
        <v>4.78</v>
      </c>
      <c r="E6" s="17">
        <v>5.26</v>
      </c>
      <c r="F6" s="17">
        <v>26.75</v>
      </c>
      <c r="G6" s="13" t="s">
        <v>15</v>
      </c>
      <c r="H6" s="13" t="s">
        <v>17</v>
      </c>
      <c r="I6" s="13" t="s">
        <v>238</v>
      </c>
      <c r="J6">
        <f>COUNTIF(H$3:H$220,"Aten")</f>
        <v>16</v>
      </c>
    </row>
    <row r="7" spans="1:17">
      <c r="A7" s="13">
        <v>19.8</v>
      </c>
      <c r="B7" s="17">
        <v>2.5000000000000001E-2</v>
      </c>
      <c r="C7" s="17">
        <v>1.02</v>
      </c>
      <c r="D7" s="17">
        <v>3.06</v>
      </c>
      <c r="E7" s="17">
        <v>2.91</v>
      </c>
      <c r="F7" s="17">
        <v>42.18</v>
      </c>
      <c r="G7" s="13" t="s">
        <v>11</v>
      </c>
      <c r="H7" s="13" t="s">
        <v>17</v>
      </c>
      <c r="I7" s="13" t="s">
        <v>239</v>
      </c>
      <c r="J7">
        <f>COUNTIF(H$3:H$220,"Comet")</f>
        <v>21</v>
      </c>
    </row>
    <row r="8" spans="1:17">
      <c r="A8" s="13">
        <v>19</v>
      </c>
      <c r="B8" s="17">
        <v>0.25600000000000001</v>
      </c>
      <c r="C8" s="17">
        <v>1.08</v>
      </c>
      <c r="D8" s="17">
        <v>3.43</v>
      </c>
      <c r="E8" s="17">
        <v>3.38</v>
      </c>
      <c r="F8" s="17">
        <v>18.52</v>
      </c>
      <c r="G8" s="13" t="s">
        <v>15</v>
      </c>
      <c r="H8" s="13" t="s">
        <v>17</v>
      </c>
      <c r="I8" s="13"/>
    </row>
    <row r="9" spans="1:17">
      <c r="A9" s="13">
        <v>20</v>
      </c>
      <c r="B9" s="17">
        <v>6.9000000000000006E-2</v>
      </c>
      <c r="C9" s="17">
        <v>1.07</v>
      </c>
      <c r="D9" s="17">
        <v>5.95</v>
      </c>
      <c r="E9" s="17">
        <v>6.58</v>
      </c>
      <c r="F9" s="17">
        <v>45.39</v>
      </c>
      <c r="G9" s="13" t="s">
        <v>15</v>
      </c>
      <c r="H9" s="13" t="s">
        <v>17</v>
      </c>
      <c r="I9" s="13"/>
      <c r="J9">
        <f>COUNTIF(G8:G29, "Y")</f>
        <v>1</v>
      </c>
    </row>
    <row r="10" spans="1:17">
      <c r="A10" s="13">
        <v>20.9</v>
      </c>
      <c r="B10" s="17">
        <v>0.26900000000000002</v>
      </c>
      <c r="C10" s="17">
        <v>1.03</v>
      </c>
      <c r="D10" s="17">
        <v>3.39</v>
      </c>
      <c r="E10" s="17">
        <v>3.28</v>
      </c>
      <c r="F10" s="17">
        <v>40.18</v>
      </c>
      <c r="G10" s="13" t="s">
        <v>15</v>
      </c>
      <c r="H10" s="13" t="s">
        <v>17</v>
      </c>
    </row>
    <row r="11" spans="1:17">
      <c r="A11" s="13">
        <v>19.399999999999999</v>
      </c>
      <c r="B11" s="17">
        <v>0.22800000000000001</v>
      </c>
      <c r="C11" s="17">
        <v>1.22</v>
      </c>
      <c r="D11" s="17">
        <v>2.98</v>
      </c>
      <c r="E11" s="17">
        <v>3.04</v>
      </c>
      <c r="F11" s="17">
        <v>35.020000000000003</v>
      </c>
      <c r="G11" s="13" t="s">
        <v>15</v>
      </c>
      <c r="H11" s="13" t="s">
        <v>17</v>
      </c>
    </row>
    <row r="12" spans="1:17">
      <c r="A12" s="13">
        <v>20.2</v>
      </c>
      <c r="B12" s="17">
        <v>5.5E-2</v>
      </c>
      <c r="C12" s="17">
        <v>1.02</v>
      </c>
      <c r="D12" s="17">
        <v>1.58</v>
      </c>
      <c r="E12" s="17">
        <v>1.48</v>
      </c>
      <c r="F12" s="17">
        <v>6.15</v>
      </c>
      <c r="G12" s="13" t="s">
        <v>15</v>
      </c>
      <c r="H12" s="13" t="s">
        <v>17</v>
      </c>
      <c r="I12" s="15">
        <f>SUM(B3:B199)</f>
        <v>31.240599999999997</v>
      </c>
    </row>
    <row r="13" spans="1:17">
      <c r="A13" s="13">
        <v>20.6</v>
      </c>
      <c r="B13" s="17">
        <v>0.23699999999999999</v>
      </c>
      <c r="C13" s="17">
        <v>1.03</v>
      </c>
      <c r="D13" s="17">
        <v>5.12</v>
      </c>
      <c r="E13" s="17">
        <v>5.4</v>
      </c>
      <c r="F13" s="17">
        <v>19.07</v>
      </c>
      <c r="G13" s="13" t="s">
        <v>15</v>
      </c>
      <c r="H13" s="13" t="s">
        <v>17</v>
      </c>
    </row>
    <row r="14" spans="1:17">
      <c r="A14" s="13">
        <v>19.899999999999999</v>
      </c>
      <c r="B14" s="17">
        <v>0.20200000000000001</v>
      </c>
      <c r="C14" s="17">
        <v>1.0900000000000001</v>
      </c>
      <c r="D14" s="17">
        <v>4.01</v>
      </c>
      <c r="E14" s="17">
        <v>4.07</v>
      </c>
      <c r="F14" s="17">
        <v>12.55</v>
      </c>
      <c r="G14" s="13" t="s">
        <v>15</v>
      </c>
      <c r="H14" s="13" t="s">
        <v>17</v>
      </c>
    </row>
    <row r="15" spans="1:17">
      <c r="A15" s="13">
        <v>21.3</v>
      </c>
      <c r="B15" s="17">
        <v>0.14899999999999999</v>
      </c>
      <c r="C15" s="17">
        <v>1.1399999999999999</v>
      </c>
      <c r="D15" s="17">
        <v>2.9</v>
      </c>
      <c r="E15" s="17">
        <v>2.87</v>
      </c>
      <c r="F15" s="17">
        <v>24.32</v>
      </c>
      <c r="G15" s="13" t="s">
        <v>15</v>
      </c>
      <c r="H15" s="13" t="s">
        <v>17</v>
      </c>
    </row>
    <row r="16" spans="1:17">
      <c r="A16" s="13">
        <v>22</v>
      </c>
      <c r="B16" s="17">
        <v>7.4999999999999997E-2</v>
      </c>
      <c r="C16" s="17">
        <v>1.02</v>
      </c>
      <c r="D16" s="17">
        <v>2.2599999999999998</v>
      </c>
      <c r="E16" s="17">
        <v>2.1</v>
      </c>
      <c r="F16" s="17">
        <v>11.06</v>
      </c>
      <c r="G16" s="13" t="s">
        <v>15</v>
      </c>
      <c r="H16" s="13" t="s">
        <v>17</v>
      </c>
    </row>
    <row r="17" spans="1:8">
      <c r="A17" s="13">
        <v>19.899999999999999</v>
      </c>
      <c r="B17" s="17">
        <v>0.23799999999999999</v>
      </c>
      <c r="C17" s="17">
        <v>1.22</v>
      </c>
      <c r="D17" s="17">
        <v>3.29</v>
      </c>
      <c r="E17" s="17">
        <v>3.39</v>
      </c>
      <c r="F17" s="17">
        <v>29.25</v>
      </c>
      <c r="G17" s="13" t="s">
        <v>15</v>
      </c>
      <c r="H17" s="13" t="s">
        <v>17</v>
      </c>
    </row>
    <row r="18" spans="1:8">
      <c r="A18" s="13">
        <v>19.7</v>
      </c>
      <c r="B18" s="17">
        <v>0.183</v>
      </c>
      <c r="C18" s="17">
        <v>1.17</v>
      </c>
      <c r="D18" s="17">
        <v>4.63</v>
      </c>
      <c r="E18" s="17">
        <v>4.9400000000000004</v>
      </c>
      <c r="F18" s="17">
        <v>36.71</v>
      </c>
      <c r="G18" s="13" t="s">
        <v>15</v>
      </c>
      <c r="H18" s="13" t="s">
        <v>17</v>
      </c>
    </row>
    <row r="19" spans="1:8">
      <c r="A19" s="13">
        <v>18.8</v>
      </c>
      <c r="B19" s="17">
        <v>0.13700000000000001</v>
      </c>
      <c r="C19" s="17">
        <v>1.1100000000000001</v>
      </c>
      <c r="D19" s="17">
        <v>3.74</v>
      </c>
      <c r="E19" s="17">
        <v>3.78</v>
      </c>
      <c r="F19" s="17">
        <v>48.05</v>
      </c>
      <c r="G19" s="13" t="s">
        <v>15</v>
      </c>
      <c r="H19" s="13" t="s">
        <v>17</v>
      </c>
    </row>
    <row r="20" spans="1:8">
      <c r="A20" s="13">
        <v>21.2</v>
      </c>
      <c r="B20" s="17">
        <v>0.154</v>
      </c>
      <c r="C20" s="17">
        <v>1.05</v>
      </c>
      <c r="D20" s="17">
        <v>4.1900000000000004</v>
      </c>
      <c r="E20" s="17">
        <v>4.25</v>
      </c>
      <c r="F20" s="17">
        <v>14.91</v>
      </c>
      <c r="G20" s="13" t="s">
        <v>15</v>
      </c>
      <c r="H20" s="13" t="s">
        <v>17</v>
      </c>
    </row>
    <row r="21" spans="1:8">
      <c r="A21" s="13">
        <v>18.2</v>
      </c>
      <c r="B21" s="17">
        <v>0.18</v>
      </c>
      <c r="C21" s="17">
        <v>1.19</v>
      </c>
      <c r="D21" s="17">
        <v>4.78</v>
      </c>
      <c r="E21" s="17">
        <v>5.16</v>
      </c>
      <c r="F21" s="17">
        <v>39.22</v>
      </c>
      <c r="G21" s="13" t="s">
        <v>15</v>
      </c>
      <c r="H21" s="13" t="s">
        <v>17</v>
      </c>
    </row>
    <row r="22" spans="1:8">
      <c r="A22" s="13">
        <v>20</v>
      </c>
      <c r="B22" s="17">
        <v>1.6160000000000001</v>
      </c>
      <c r="C22" s="17">
        <v>1.25</v>
      </c>
      <c r="D22" s="17">
        <v>41.71</v>
      </c>
      <c r="E22" s="17">
        <v>99.57</v>
      </c>
      <c r="F22" s="17">
        <v>93.63</v>
      </c>
      <c r="G22" s="13" t="s">
        <v>15</v>
      </c>
      <c r="H22" s="13" t="s">
        <v>17</v>
      </c>
    </row>
    <row r="23" spans="1:8">
      <c r="A23" s="13">
        <v>18.2</v>
      </c>
      <c r="B23" s="17">
        <v>0.16900000000000001</v>
      </c>
      <c r="C23" s="17">
        <v>1.17</v>
      </c>
      <c r="D23" s="17">
        <v>4.53</v>
      </c>
      <c r="E23" s="17">
        <v>4.8099999999999996</v>
      </c>
      <c r="F23" s="17">
        <v>22.75</v>
      </c>
      <c r="G23" s="13" t="s">
        <v>15</v>
      </c>
      <c r="H23" s="13" t="s">
        <v>17</v>
      </c>
    </row>
    <row r="24" spans="1:8">
      <c r="A24" s="13">
        <v>20.399999999999999</v>
      </c>
      <c r="B24" s="17">
        <v>0.104</v>
      </c>
      <c r="C24" s="17">
        <v>1.0900000000000001</v>
      </c>
      <c r="D24" s="17">
        <v>1.95</v>
      </c>
      <c r="E24" s="17">
        <v>1.87</v>
      </c>
      <c r="F24" s="17">
        <v>40.68</v>
      </c>
      <c r="G24" s="13" t="s">
        <v>15</v>
      </c>
      <c r="H24" s="13" t="s">
        <v>17</v>
      </c>
    </row>
    <row r="25" spans="1:8">
      <c r="A25" s="13">
        <v>21</v>
      </c>
      <c r="B25" s="17">
        <v>0.23100000000000001</v>
      </c>
      <c r="C25" s="17">
        <v>1.08</v>
      </c>
      <c r="D25" s="17">
        <v>2.35</v>
      </c>
      <c r="E25" s="17">
        <v>2.2400000000000002</v>
      </c>
      <c r="F25" s="17">
        <v>18</v>
      </c>
      <c r="G25" s="13" t="s">
        <v>15</v>
      </c>
      <c r="H25" s="13" t="s">
        <v>17</v>
      </c>
    </row>
    <row r="26" spans="1:8">
      <c r="A26" s="13">
        <v>22.6</v>
      </c>
      <c r="B26" s="17">
        <v>0.05</v>
      </c>
      <c r="C26" s="17">
        <v>1.06</v>
      </c>
      <c r="D26" s="17">
        <v>4.62</v>
      </c>
      <c r="E26" s="17">
        <v>4.79</v>
      </c>
      <c r="F26" s="17">
        <v>28.78</v>
      </c>
      <c r="G26" s="13" t="s">
        <v>15</v>
      </c>
      <c r="H26" s="13" t="s">
        <v>17</v>
      </c>
    </row>
    <row r="27" spans="1:8">
      <c r="A27" s="13">
        <v>18.8</v>
      </c>
      <c r="B27" s="17">
        <v>0.38900000000000001</v>
      </c>
      <c r="C27" s="17">
        <v>1.2</v>
      </c>
      <c r="D27" s="17">
        <v>3.01</v>
      </c>
      <c r="E27" s="17">
        <v>3.06</v>
      </c>
      <c r="F27" s="17">
        <v>41.63</v>
      </c>
      <c r="G27" s="13" t="s">
        <v>15</v>
      </c>
      <c r="H27" s="13" t="s">
        <v>17</v>
      </c>
    </row>
    <row r="28" spans="1:8">
      <c r="A28" s="13">
        <v>15.6</v>
      </c>
      <c r="B28" s="17">
        <v>0.192</v>
      </c>
      <c r="C28" s="17">
        <v>1.1599999999999999</v>
      </c>
      <c r="D28" s="17">
        <v>4.63</v>
      </c>
      <c r="E28" s="17">
        <v>4.93</v>
      </c>
      <c r="F28" s="17">
        <v>35.090000000000003</v>
      </c>
      <c r="G28" s="13" t="s">
        <v>15</v>
      </c>
      <c r="H28" s="13" t="s">
        <v>17</v>
      </c>
    </row>
    <row r="29" spans="1:8">
      <c r="A29" s="13">
        <v>20.6</v>
      </c>
      <c r="B29" s="17">
        <v>0.05</v>
      </c>
      <c r="C29" s="17">
        <v>1.03</v>
      </c>
      <c r="D29" s="17">
        <v>1.45</v>
      </c>
      <c r="E29" s="17">
        <v>1.39</v>
      </c>
      <c r="F29" s="17">
        <v>28.58</v>
      </c>
      <c r="G29" s="13" t="s">
        <v>11</v>
      </c>
      <c r="H29" s="13" t="s">
        <v>17</v>
      </c>
    </row>
    <row r="30" spans="1:8">
      <c r="A30" s="13">
        <v>21.1</v>
      </c>
      <c r="B30" s="17">
        <v>0.21199999999999999</v>
      </c>
      <c r="C30" s="17">
        <v>1.1299999999999999</v>
      </c>
      <c r="D30" s="17">
        <v>4.04</v>
      </c>
      <c r="E30" s="17">
        <v>4.16</v>
      </c>
      <c r="F30" s="17">
        <v>8.44</v>
      </c>
      <c r="G30" s="13" t="s">
        <v>15</v>
      </c>
      <c r="H30" s="13" t="s">
        <v>17</v>
      </c>
    </row>
    <row r="31" spans="1:8">
      <c r="A31" s="13">
        <v>21.2</v>
      </c>
      <c r="B31" s="17">
        <v>0.156</v>
      </c>
      <c r="C31" s="17">
        <v>1.06</v>
      </c>
      <c r="D31" s="17">
        <v>3.83</v>
      </c>
      <c r="E31" s="17">
        <v>3.82</v>
      </c>
      <c r="F31" s="17">
        <v>14.03</v>
      </c>
      <c r="G31" s="13" t="s">
        <v>15</v>
      </c>
      <c r="H31" s="13" t="s">
        <v>17</v>
      </c>
    </row>
    <row r="32" spans="1:8">
      <c r="A32" s="13">
        <v>20.100000000000001</v>
      </c>
      <c r="B32" s="17">
        <v>0.22700000000000001</v>
      </c>
      <c r="C32" s="17">
        <v>1.17</v>
      </c>
      <c r="D32" s="17">
        <v>4.8899999999999997</v>
      </c>
      <c r="E32" s="17">
        <v>5.27</v>
      </c>
      <c r="F32" s="17">
        <v>8.61</v>
      </c>
      <c r="G32" s="13" t="s">
        <v>15</v>
      </c>
      <c r="H32" s="13" t="s">
        <v>17</v>
      </c>
    </row>
    <row r="33" spans="1:8">
      <c r="A33" s="13">
        <v>20.100000000000001</v>
      </c>
      <c r="B33" s="17">
        <v>0.20599999999999999</v>
      </c>
      <c r="C33" s="17">
        <v>1.1299999999999999</v>
      </c>
      <c r="D33" s="17">
        <v>3.7</v>
      </c>
      <c r="E33" s="17">
        <v>3.75</v>
      </c>
      <c r="F33" s="17">
        <v>24.6</v>
      </c>
      <c r="G33" s="13" t="s">
        <v>15</v>
      </c>
      <c r="H33" s="13" t="s">
        <v>17</v>
      </c>
    </row>
    <row r="34" spans="1:8">
      <c r="A34" s="13">
        <v>20.399999999999999</v>
      </c>
      <c r="B34" s="17">
        <v>0.32600000000000001</v>
      </c>
      <c r="C34" s="17">
        <v>1.1599999999999999</v>
      </c>
      <c r="D34" s="17">
        <v>4.97</v>
      </c>
      <c r="E34" s="17">
        <v>5.36</v>
      </c>
      <c r="F34" s="17">
        <v>20.32</v>
      </c>
      <c r="G34" s="13" t="s">
        <v>15</v>
      </c>
      <c r="H34" s="13" t="s">
        <v>17</v>
      </c>
    </row>
    <row r="35" spans="1:8">
      <c r="A35" s="13">
        <v>20</v>
      </c>
      <c r="B35" s="17">
        <v>0.19600000000000001</v>
      </c>
      <c r="C35" s="17">
        <v>1.1100000000000001</v>
      </c>
      <c r="D35" s="17">
        <v>4.05</v>
      </c>
      <c r="E35" s="17">
        <v>4.1399999999999997</v>
      </c>
      <c r="F35" s="17">
        <v>24.61</v>
      </c>
      <c r="G35" s="13" t="s">
        <v>15</v>
      </c>
      <c r="H35" s="13" t="s">
        <v>17</v>
      </c>
    </row>
    <row r="36" spans="1:8">
      <c r="A36" s="13">
        <v>19.100000000000001</v>
      </c>
      <c r="B36" s="17">
        <v>0.29499999999999998</v>
      </c>
      <c r="C36" s="17">
        <v>1.1200000000000001</v>
      </c>
      <c r="D36" s="17">
        <v>3.26</v>
      </c>
      <c r="E36" s="17">
        <v>3.24</v>
      </c>
      <c r="F36" s="17">
        <v>26.73</v>
      </c>
      <c r="G36" s="13" t="s">
        <v>15</v>
      </c>
      <c r="H36" s="13" t="s">
        <v>17</v>
      </c>
    </row>
    <row r="37" spans="1:8">
      <c r="A37" s="13">
        <v>19.7</v>
      </c>
      <c r="B37" s="17">
        <v>6.4000000000000001E-2</v>
      </c>
      <c r="C37" s="17">
        <v>1.04</v>
      </c>
      <c r="D37" s="17">
        <v>3.08</v>
      </c>
      <c r="E37" s="17">
        <v>2.96</v>
      </c>
      <c r="F37" s="17">
        <v>11.84</v>
      </c>
      <c r="G37" s="13" t="s">
        <v>15</v>
      </c>
      <c r="H37" s="13" t="s">
        <v>17</v>
      </c>
    </row>
    <row r="38" spans="1:8">
      <c r="A38" s="13">
        <v>20</v>
      </c>
      <c r="B38" s="17">
        <v>0.25600000000000001</v>
      </c>
      <c r="C38" s="17">
        <v>1.17</v>
      </c>
      <c r="D38" s="17">
        <v>1.94</v>
      </c>
      <c r="E38" s="17">
        <v>1.94</v>
      </c>
      <c r="F38" s="17">
        <v>42.12</v>
      </c>
      <c r="G38" s="13" t="s">
        <v>15</v>
      </c>
      <c r="H38" s="13" t="s">
        <v>17</v>
      </c>
    </row>
    <row r="39" spans="1:8">
      <c r="A39" s="13">
        <v>19.7</v>
      </c>
      <c r="B39" s="17">
        <v>0.19500000000000001</v>
      </c>
      <c r="C39" s="17">
        <v>1.1100000000000001</v>
      </c>
      <c r="D39" s="17">
        <v>4.84</v>
      </c>
      <c r="E39" s="17">
        <v>5.14</v>
      </c>
      <c r="F39" s="17">
        <v>30.95</v>
      </c>
      <c r="G39" s="13" t="s">
        <v>15</v>
      </c>
      <c r="H39" s="13" t="s">
        <v>17</v>
      </c>
    </row>
    <row r="40" spans="1:8">
      <c r="A40" s="13">
        <v>20.100000000000001</v>
      </c>
      <c r="B40" s="17">
        <v>6.2E-2</v>
      </c>
      <c r="C40" s="17">
        <v>1.04</v>
      </c>
      <c r="D40" s="17">
        <v>4.28</v>
      </c>
      <c r="E40" s="17">
        <v>4.34</v>
      </c>
      <c r="F40" s="17">
        <v>19.98</v>
      </c>
      <c r="G40" s="13" t="s">
        <v>15</v>
      </c>
      <c r="H40" s="13" t="s">
        <v>17</v>
      </c>
    </row>
    <row r="41" spans="1:8">
      <c r="A41" s="13">
        <v>22.5</v>
      </c>
      <c r="B41" s="17">
        <v>6.5000000000000002E-2</v>
      </c>
      <c r="C41" s="17">
        <v>1.07</v>
      </c>
      <c r="D41" s="17">
        <v>4.76</v>
      </c>
      <c r="E41" s="17">
        <v>4.9800000000000004</v>
      </c>
      <c r="F41" s="17">
        <v>33.450000000000003</v>
      </c>
      <c r="G41" s="13" t="s">
        <v>15</v>
      </c>
      <c r="H41" s="13" t="s">
        <v>17</v>
      </c>
    </row>
    <row r="42" spans="1:8">
      <c r="A42" s="13">
        <v>20.6</v>
      </c>
      <c r="B42" s="17">
        <v>0.14799999999999999</v>
      </c>
      <c r="C42" s="17">
        <v>1.08</v>
      </c>
      <c r="D42" s="17">
        <v>2.83</v>
      </c>
      <c r="E42" s="17">
        <v>2.73</v>
      </c>
      <c r="F42" s="17">
        <v>52.57</v>
      </c>
      <c r="G42" s="13" t="s">
        <v>15</v>
      </c>
      <c r="H42" s="13" t="s">
        <v>17</v>
      </c>
    </row>
    <row r="43" spans="1:8">
      <c r="A43" s="13">
        <v>20.399999999999999</v>
      </c>
      <c r="B43" s="17">
        <v>0.29699999999999999</v>
      </c>
      <c r="C43" s="17">
        <v>1.05</v>
      </c>
      <c r="D43" s="17">
        <v>4.17</v>
      </c>
      <c r="E43" s="17">
        <v>4.21</v>
      </c>
      <c r="F43" s="17">
        <v>26.11</v>
      </c>
      <c r="G43" s="13" t="s">
        <v>15</v>
      </c>
      <c r="H43" s="13" t="s">
        <v>17</v>
      </c>
    </row>
    <row r="44" spans="1:8">
      <c r="A44" s="13">
        <v>20.7</v>
      </c>
      <c r="B44" s="17">
        <v>0.19</v>
      </c>
      <c r="C44" s="17">
        <v>1.04</v>
      </c>
      <c r="D44" s="17">
        <v>2.2000000000000002</v>
      </c>
      <c r="E44" s="17">
        <v>2.06</v>
      </c>
      <c r="F44" s="17">
        <v>15.39</v>
      </c>
      <c r="G44" s="13" t="s">
        <v>15</v>
      </c>
      <c r="H44" s="13" t="s">
        <v>17</v>
      </c>
    </row>
    <row r="45" spans="1:8">
      <c r="A45" s="13">
        <v>17.2</v>
      </c>
      <c r="B45" s="17">
        <v>0.125</v>
      </c>
      <c r="C45" s="17">
        <v>1.1299999999999999</v>
      </c>
      <c r="D45" s="17">
        <v>4.08</v>
      </c>
      <c r="E45" s="17">
        <v>4.2</v>
      </c>
      <c r="F45" s="17">
        <v>26.96</v>
      </c>
      <c r="G45" s="13" t="s">
        <v>15</v>
      </c>
      <c r="H45" s="13" t="s">
        <v>17</v>
      </c>
    </row>
    <row r="46" spans="1:8">
      <c r="A46" s="13">
        <v>19.399999999999999</v>
      </c>
      <c r="B46" s="17">
        <v>0.20699999999999999</v>
      </c>
      <c r="C46" s="17">
        <v>1.1399999999999999</v>
      </c>
      <c r="D46" s="17">
        <v>1.78</v>
      </c>
      <c r="E46" s="17">
        <v>1.76</v>
      </c>
      <c r="F46" s="17">
        <v>39.520000000000003</v>
      </c>
      <c r="G46" s="13" t="s">
        <v>15</v>
      </c>
      <c r="H46" s="13" t="s">
        <v>17</v>
      </c>
    </row>
    <row r="47" spans="1:8">
      <c r="A47" s="13">
        <v>19.5</v>
      </c>
      <c r="B47" s="17">
        <v>0.15</v>
      </c>
      <c r="C47" s="17">
        <v>1.06</v>
      </c>
      <c r="D47" s="17">
        <v>2.41</v>
      </c>
      <c r="E47" s="17">
        <v>2.2799999999999998</v>
      </c>
      <c r="F47" s="17">
        <v>34.979999999999997</v>
      </c>
      <c r="G47" s="13" t="s">
        <v>15</v>
      </c>
      <c r="H47" s="13" t="s">
        <v>17</v>
      </c>
    </row>
    <row r="48" spans="1:8">
      <c r="A48" s="13">
        <v>18.7</v>
      </c>
      <c r="B48" s="17">
        <v>0.23400000000000001</v>
      </c>
      <c r="C48" s="17">
        <v>1.22</v>
      </c>
      <c r="D48" s="17">
        <v>3.94</v>
      </c>
      <c r="E48" s="17">
        <v>4.1500000000000004</v>
      </c>
      <c r="F48" s="17">
        <v>21.65</v>
      </c>
      <c r="G48" s="13" t="s">
        <v>15</v>
      </c>
      <c r="H48" s="13" t="s">
        <v>17</v>
      </c>
    </row>
    <row r="49" spans="1:8">
      <c r="A49" s="13">
        <v>17.2</v>
      </c>
      <c r="B49" s="17">
        <v>0.31900000000000001</v>
      </c>
      <c r="C49" s="17">
        <v>1.3</v>
      </c>
      <c r="D49" s="17">
        <v>3.51</v>
      </c>
      <c r="E49" s="17">
        <v>3.73</v>
      </c>
      <c r="F49" s="17">
        <v>13.55</v>
      </c>
      <c r="G49" s="13" t="s">
        <v>15</v>
      </c>
      <c r="H49" s="13" t="s">
        <v>17</v>
      </c>
    </row>
    <row r="50" spans="1:8">
      <c r="A50" s="13">
        <v>20.2</v>
      </c>
      <c r="B50" s="17">
        <v>4.2999999999999997E-2</v>
      </c>
      <c r="C50" s="17">
        <v>1.04</v>
      </c>
      <c r="D50" s="17">
        <v>4.3</v>
      </c>
      <c r="E50" s="17">
        <v>4.3600000000000003</v>
      </c>
      <c r="F50" s="17">
        <v>42.28</v>
      </c>
      <c r="G50" s="13" t="s">
        <v>11</v>
      </c>
      <c r="H50" s="13" t="s">
        <v>17</v>
      </c>
    </row>
    <row r="51" spans="1:8">
      <c r="A51" s="13">
        <v>21.6</v>
      </c>
      <c r="B51" s="17">
        <v>0.192</v>
      </c>
      <c r="C51" s="17">
        <v>1.1299999999999999</v>
      </c>
      <c r="D51" s="17">
        <v>1.59</v>
      </c>
      <c r="E51" s="17">
        <v>1.59</v>
      </c>
      <c r="F51" s="17">
        <v>18.54</v>
      </c>
      <c r="G51" s="13" t="s">
        <v>15</v>
      </c>
      <c r="H51" s="13" t="s">
        <v>17</v>
      </c>
    </row>
    <row r="52" spans="1:8">
      <c r="A52" s="13">
        <v>19.3</v>
      </c>
      <c r="B52" s="17">
        <v>0.22600000000000001</v>
      </c>
      <c r="C52" s="17">
        <v>1.23</v>
      </c>
      <c r="D52" s="17">
        <v>3.31</v>
      </c>
      <c r="E52" s="17">
        <v>3.42</v>
      </c>
      <c r="F52" s="17">
        <v>24.63</v>
      </c>
      <c r="G52" s="13" t="s">
        <v>15</v>
      </c>
      <c r="H52" s="13" t="s">
        <v>17</v>
      </c>
    </row>
    <row r="53" spans="1:8">
      <c r="A53" s="13">
        <v>20.7</v>
      </c>
      <c r="B53" s="17">
        <v>0.28100000000000003</v>
      </c>
      <c r="C53" s="17">
        <v>1.28</v>
      </c>
      <c r="D53" s="17">
        <v>3.18</v>
      </c>
      <c r="E53" s="17">
        <v>3.33</v>
      </c>
      <c r="F53" s="17">
        <v>6.96</v>
      </c>
      <c r="G53" s="13" t="s">
        <v>15</v>
      </c>
      <c r="H53" s="13" t="s">
        <v>17</v>
      </c>
    </row>
    <row r="54" spans="1:8">
      <c r="A54" s="13">
        <v>19.2</v>
      </c>
      <c r="B54" s="17">
        <v>0.16500000000000001</v>
      </c>
      <c r="C54" s="17">
        <v>1.1100000000000001</v>
      </c>
      <c r="D54" s="17">
        <v>3.43</v>
      </c>
      <c r="E54" s="17">
        <v>3.42</v>
      </c>
      <c r="F54" s="17">
        <v>33.17</v>
      </c>
      <c r="G54" s="13" t="s">
        <v>15</v>
      </c>
      <c r="H54" s="13" t="s">
        <v>17</v>
      </c>
    </row>
    <row r="55" spans="1:8">
      <c r="A55" s="13">
        <v>20.100000000000001</v>
      </c>
      <c r="B55" s="17">
        <v>0.30299999999999999</v>
      </c>
      <c r="C55" s="17">
        <v>1.05</v>
      </c>
      <c r="D55" s="17">
        <v>2.4300000000000002</v>
      </c>
      <c r="E55" s="17">
        <v>2.2999999999999998</v>
      </c>
      <c r="F55" s="17">
        <v>25.51</v>
      </c>
      <c r="G55" s="13" t="s">
        <v>15</v>
      </c>
      <c r="H55" s="13" t="s">
        <v>17</v>
      </c>
    </row>
    <row r="56" spans="1:8">
      <c r="A56" s="13">
        <v>19.399999999999999</v>
      </c>
      <c r="B56" s="17">
        <v>0.36699999999999999</v>
      </c>
      <c r="C56" s="17">
        <v>1.24</v>
      </c>
      <c r="D56" s="17">
        <v>4.28</v>
      </c>
      <c r="E56" s="17">
        <v>4.59</v>
      </c>
      <c r="F56" s="17">
        <v>14.57</v>
      </c>
      <c r="G56" s="13" t="s">
        <v>15</v>
      </c>
      <c r="H56" s="13" t="s">
        <v>17</v>
      </c>
    </row>
    <row r="57" spans="1:8">
      <c r="A57" s="13">
        <v>20.9</v>
      </c>
      <c r="B57" s="17">
        <v>0.186</v>
      </c>
      <c r="C57" s="17">
        <v>1.03</v>
      </c>
      <c r="D57" s="17">
        <v>2.38</v>
      </c>
      <c r="E57" s="17">
        <v>2.23</v>
      </c>
      <c r="F57" s="17">
        <v>36.46</v>
      </c>
      <c r="G57" s="13" t="s">
        <v>15</v>
      </c>
      <c r="H57" s="13" t="s">
        <v>17</v>
      </c>
    </row>
    <row r="58" spans="1:8">
      <c r="A58" s="13">
        <v>20.399999999999999</v>
      </c>
      <c r="B58" s="17">
        <v>0.25600000000000001</v>
      </c>
      <c r="C58" s="17">
        <v>1.1100000000000001</v>
      </c>
      <c r="D58" s="17">
        <v>2</v>
      </c>
      <c r="E58" s="17">
        <v>1.94</v>
      </c>
      <c r="F58" s="17">
        <v>53.15</v>
      </c>
      <c r="G58" s="13" t="s">
        <v>15</v>
      </c>
      <c r="H58" s="13" t="s">
        <v>17</v>
      </c>
    </row>
    <row r="59" spans="1:8">
      <c r="A59" s="13">
        <v>18.3</v>
      </c>
      <c r="B59" s="17">
        <v>0.371</v>
      </c>
      <c r="C59" s="17">
        <v>1.27</v>
      </c>
      <c r="D59" s="17">
        <v>3.97</v>
      </c>
      <c r="E59" s="17">
        <v>4.24</v>
      </c>
      <c r="F59" s="17">
        <v>24.43</v>
      </c>
      <c r="G59" s="13" t="s">
        <v>15</v>
      </c>
      <c r="H59" s="13" t="s">
        <v>17</v>
      </c>
    </row>
    <row r="60" spans="1:8">
      <c r="A60" s="13">
        <v>18.8</v>
      </c>
      <c r="B60" s="17">
        <v>0.14799999999999999</v>
      </c>
      <c r="C60" s="17">
        <v>1.05</v>
      </c>
      <c r="D60" s="17">
        <v>4.3600000000000003</v>
      </c>
      <c r="E60" s="17">
        <v>4.45</v>
      </c>
      <c r="F60" s="17">
        <v>21.05</v>
      </c>
      <c r="G60" s="13" t="s">
        <v>15</v>
      </c>
      <c r="H60" s="13" t="s">
        <v>17</v>
      </c>
    </row>
    <row r="61" spans="1:8">
      <c r="A61" s="13">
        <v>20</v>
      </c>
      <c r="B61" s="17">
        <v>0.22</v>
      </c>
      <c r="C61" s="17">
        <v>1.1000000000000001</v>
      </c>
      <c r="D61" s="17">
        <v>3.03</v>
      </c>
      <c r="E61" s="17">
        <v>2.97</v>
      </c>
      <c r="F61" s="17">
        <v>21.66</v>
      </c>
      <c r="G61" s="13" t="s">
        <v>15</v>
      </c>
      <c r="H61" s="13" t="s">
        <v>17</v>
      </c>
    </row>
    <row r="62" spans="1:8">
      <c r="A62" s="13">
        <v>20.8</v>
      </c>
      <c r="B62" s="17">
        <v>0.128</v>
      </c>
      <c r="C62" s="17">
        <v>1.1399999999999999</v>
      </c>
      <c r="D62" s="17">
        <v>6.06</v>
      </c>
      <c r="E62" s="17">
        <v>6.83</v>
      </c>
      <c r="F62" s="17">
        <v>42.5</v>
      </c>
      <c r="G62" s="13" t="s">
        <v>15</v>
      </c>
      <c r="H62" s="13" t="s">
        <v>17</v>
      </c>
    </row>
    <row r="63" spans="1:8">
      <c r="A63" s="13">
        <v>21.4</v>
      </c>
      <c r="B63" s="17">
        <v>9.7000000000000003E-2</v>
      </c>
      <c r="C63" s="17">
        <v>1.02</v>
      </c>
      <c r="D63" s="17">
        <v>4.1399999999999997</v>
      </c>
      <c r="E63" s="17">
        <v>4.1399999999999997</v>
      </c>
      <c r="F63" s="17">
        <v>9.48</v>
      </c>
      <c r="G63" s="13" t="s">
        <v>15</v>
      </c>
      <c r="H63" s="13" t="s">
        <v>17</v>
      </c>
    </row>
    <row r="64" spans="1:8">
      <c r="A64" s="13">
        <v>19.7</v>
      </c>
      <c r="B64" s="17">
        <v>0.14000000000000001</v>
      </c>
      <c r="C64" s="17">
        <v>1.05</v>
      </c>
      <c r="D64" s="17">
        <v>4.3499999999999996</v>
      </c>
      <c r="E64" s="17">
        <v>4.43</v>
      </c>
      <c r="F64" s="17">
        <v>18.809999999999999</v>
      </c>
      <c r="G64" s="13" t="s">
        <v>15</v>
      </c>
      <c r="H64" s="13" t="s">
        <v>17</v>
      </c>
    </row>
    <row r="65" spans="1:8">
      <c r="A65" s="13">
        <v>20.6</v>
      </c>
      <c r="B65" s="17">
        <v>0.53300000000000003</v>
      </c>
      <c r="C65" s="17">
        <v>1.18</v>
      </c>
      <c r="D65" s="17">
        <v>3.15</v>
      </c>
      <c r="E65" s="17">
        <v>3.19</v>
      </c>
      <c r="F65" s="17">
        <v>36.96</v>
      </c>
      <c r="G65" s="13" t="s">
        <v>15</v>
      </c>
      <c r="H65" s="13" t="s">
        <v>17</v>
      </c>
    </row>
    <row r="66" spans="1:8">
      <c r="A66" s="13">
        <v>19</v>
      </c>
      <c r="B66" s="17">
        <v>0.33200000000000002</v>
      </c>
      <c r="C66" s="17">
        <v>1.1200000000000001</v>
      </c>
      <c r="D66" s="17">
        <v>4.0999999999999996</v>
      </c>
      <c r="E66" s="17">
        <v>4.21</v>
      </c>
      <c r="F66" s="17">
        <v>27.14</v>
      </c>
      <c r="G66" s="13" t="s">
        <v>15</v>
      </c>
      <c r="H66" s="13" t="s">
        <v>17</v>
      </c>
    </row>
    <row r="67" spans="1:8">
      <c r="A67" s="13">
        <v>20.8</v>
      </c>
      <c r="B67" s="17">
        <v>0.13</v>
      </c>
      <c r="C67" s="17">
        <v>1.1100000000000001</v>
      </c>
      <c r="D67" s="17">
        <v>1.76</v>
      </c>
      <c r="E67" s="17">
        <v>1.73</v>
      </c>
      <c r="F67" s="17">
        <v>10.15</v>
      </c>
      <c r="G67" s="13" t="s">
        <v>15</v>
      </c>
      <c r="H67" s="13" t="s">
        <v>17</v>
      </c>
    </row>
    <row r="68" spans="1:8">
      <c r="A68" s="13">
        <v>17.7</v>
      </c>
      <c r="B68" s="17">
        <v>0.14699999999999999</v>
      </c>
      <c r="C68" s="17">
        <v>1.1299999999999999</v>
      </c>
      <c r="D68" s="17">
        <v>2.12</v>
      </c>
      <c r="E68" s="17">
        <v>2.06</v>
      </c>
      <c r="F68" s="17">
        <v>43.73</v>
      </c>
      <c r="G68" s="13" t="s">
        <v>15</v>
      </c>
      <c r="H68" s="13" t="s">
        <v>17</v>
      </c>
    </row>
    <row r="69" spans="1:8">
      <c r="A69" s="13">
        <v>19.899999999999999</v>
      </c>
      <c r="B69" s="17">
        <v>0.245</v>
      </c>
      <c r="C69" s="17">
        <v>1.22</v>
      </c>
      <c r="D69" s="17">
        <v>4.59</v>
      </c>
      <c r="E69" s="17">
        <v>4.95</v>
      </c>
      <c r="F69" s="17">
        <v>32.96</v>
      </c>
      <c r="G69" s="13" t="s">
        <v>15</v>
      </c>
      <c r="H69" s="13" t="s">
        <v>17</v>
      </c>
    </row>
    <row r="70" spans="1:8">
      <c r="A70" s="13">
        <v>18.3</v>
      </c>
      <c r="B70" s="17">
        <v>0.20499999999999999</v>
      </c>
      <c r="C70" s="17">
        <v>1.02</v>
      </c>
      <c r="D70" s="17">
        <v>3.49</v>
      </c>
      <c r="E70" s="17">
        <v>3.38</v>
      </c>
      <c r="F70" s="17">
        <v>33.26</v>
      </c>
      <c r="G70" s="13" t="s">
        <v>15</v>
      </c>
      <c r="H70" s="13" t="s">
        <v>17</v>
      </c>
    </row>
    <row r="71" spans="1:8">
      <c r="A71" s="13">
        <v>19.899999999999999</v>
      </c>
      <c r="B71" s="17">
        <v>6.0000000000000001E-3</v>
      </c>
      <c r="C71" s="17">
        <v>0.92</v>
      </c>
      <c r="D71" s="17">
        <v>1.69</v>
      </c>
      <c r="E71" s="17">
        <v>1.49</v>
      </c>
      <c r="F71" s="17">
        <v>25.61</v>
      </c>
      <c r="G71" s="13" t="s">
        <v>11</v>
      </c>
      <c r="H71" s="13" t="s">
        <v>12</v>
      </c>
    </row>
    <row r="72" spans="1:8">
      <c r="A72" s="13">
        <v>20.100000000000001</v>
      </c>
      <c r="B72" s="17">
        <v>1.4E-2</v>
      </c>
      <c r="C72" s="17">
        <v>0.87</v>
      </c>
      <c r="D72" s="17">
        <v>5.03</v>
      </c>
      <c r="E72" s="17">
        <v>5.07</v>
      </c>
      <c r="F72" s="17">
        <v>21.66</v>
      </c>
      <c r="G72" s="13" t="s">
        <v>11</v>
      </c>
      <c r="H72" s="13" t="s">
        <v>12</v>
      </c>
    </row>
    <row r="73" spans="1:8">
      <c r="A73" s="13">
        <v>19.7</v>
      </c>
      <c r="B73" s="17">
        <v>3.5000000000000003E-2</v>
      </c>
      <c r="C73" s="17">
        <v>0.84</v>
      </c>
      <c r="D73" s="17">
        <v>4.26</v>
      </c>
      <c r="E73" s="17">
        <v>4.0599999999999996</v>
      </c>
      <c r="F73" s="17">
        <v>9.65</v>
      </c>
      <c r="G73" s="13" t="s">
        <v>11</v>
      </c>
      <c r="H73" s="13" t="s">
        <v>12</v>
      </c>
    </row>
    <row r="74" spans="1:8">
      <c r="A74" s="13">
        <v>20.5</v>
      </c>
      <c r="B74" s="17">
        <v>2.9000000000000001E-2</v>
      </c>
      <c r="C74" s="17">
        <v>0.93</v>
      </c>
      <c r="D74" s="17">
        <v>1.08</v>
      </c>
      <c r="E74" s="17">
        <v>1</v>
      </c>
      <c r="F74" s="17">
        <v>14.52</v>
      </c>
      <c r="G74" s="13" t="s">
        <v>11</v>
      </c>
      <c r="H74" s="13" t="s">
        <v>12</v>
      </c>
    </row>
    <row r="75" spans="1:8">
      <c r="A75" s="13">
        <v>19</v>
      </c>
      <c r="B75" s="17">
        <v>0.33300000000000002</v>
      </c>
      <c r="C75" s="17">
        <v>0.39</v>
      </c>
      <c r="D75" s="17">
        <v>2</v>
      </c>
      <c r="E75" s="17">
        <v>1.31</v>
      </c>
      <c r="F75" s="17">
        <v>23.11</v>
      </c>
      <c r="G75" s="13" t="s">
        <v>15</v>
      </c>
      <c r="H75" s="13" t="s">
        <v>12</v>
      </c>
    </row>
    <row r="76" spans="1:8">
      <c r="A76" s="13">
        <v>20.7</v>
      </c>
      <c r="B76" s="17">
        <v>0.111</v>
      </c>
      <c r="C76" s="17">
        <v>0.77</v>
      </c>
      <c r="D76" s="17">
        <v>2.46</v>
      </c>
      <c r="E76" s="17">
        <v>2.06</v>
      </c>
      <c r="F76" s="17">
        <v>9.1199999999999992</v>
      </c>
      <c r="G76" s="13" t="s">
        <v>15</v>
      </c>
      <c r="H76" s="13" t="s">
        <v>12</v>
      </c>
    </row>
    <row r="77" spans="1:8">
      <c r="A77" s="13">
        <v>19.600000000000001</v>
      </c>
      <c r="B77" s="17">
        <v>8.0000000000000002E-3</v>
      </c>
      <c r="C77" s="17">
        <v>0.8</v>
      </c>
      <c r="D77" s="17">
        <v>2.34</v>
      </c>
      <c r="E77" s="17">
        <v>1.96</v>
      </c>
      <c r="F77" s="17">
        <v>27.85</v>
      </c>
      <c r="G77" s="13" t="s">
        <v>11</v>
      </c>
      <c r="H77" s="13" t="s">
        <v>12</v>
      </c>
    </row>
    <row r="78" spans="1:8">
      <c r="A78" s="13">
        <v>18</v>
      </c>
      <c r="B78" s="17">
        <v>2.9000000000000001E-2</v>
      </c>
      <c r="C78" s="17">
        <v>0.91</v>
      </c>
      <c r="D78" s="17">
        <v>2.4700000000000002</v>
      </c>
      <c r="E78" s="17">
        <v>2.2000000000000002</v>
      </c>
      <c r="F78" s="17">
        <v>5.84</v>
      </c>
      <c r="G78" s="13" t="s">
        <v>11</v>
      </c>
      <c r="H78" s="13" t="s">
        <v>12</v>
      </c>
    </row>
    <row r="79" spans="1:8">
      <c r="A79" s="13">
        <v>19.899999999999999</v>
      </c>
      <c r="B79" s="17">
        <v>0.104</v>
      </c>
      <c r="C79" s="17">
        <v>0.68</v>
      </c>
      <c r="D79" s="17">
        <v>2.02</v>
      </c>
      <c r="E79" s="17">
        <v>1.56</v>
      </c>
      <c r="F79" s="17">
        <v>26.71</v>
      </c>
      <c r="G79" s="13" t="s">
        <v>15</v>
      </c>
      <c r="H79" s="13" t="s">
        <v>12</v>
      </c>
    </row>
    <row r="80" spans="1:8">
      <c r="A80" s="13">
        <v>19.399999999999999</v>
      </c>
      <c r="B80" s="17">
        <v>0.27500000000000002</v>
      </c>
      <c r="C80" s="17">
        <v>0.49</v>
      </c>
      <c r="D80" s="17">
        <v>2.2599999999999998</v>
      </c>
      <c r="E80" s="17">
        <v>1.61</v>
      </c>
      <c r="F80" s="17">
        <v>32.78</v>
      </c>
      <c r="G80" s="13" t="s">
        <v>15</v>
      </c>
      <c r="H80" s="13" t="s">
        <v>12</v>
      </c>
    </row>
    <row r="81" spans="1:8">
      <c r="A81" s="13">
        <v>17.399999999999999</v>
      </c>
      <c r="B81" s="17">
        <v>6.0999999999999999E-2</v>
      </c>
      <c r="C81" s="17">
        <v>0.43</v>
      </c>
      <c r="D81" s="17">
        <v>3.59</v>
      </c>
      <c r="E81" s="17">
        <v>2.85</v>
      </c>
      <c r="F81" s="17">
        <v>10.64</v>
      </c>
      <c r="G81" s="13" t="s">
        <v>15</v>
      </c>
      <c r="H81" s="13" t="s">
        <v>12</v>
      </c>
    </row>
    <row r="82" spans="1:8">
      <c r="A82" s="13">
        <v>23.6</v>
      </c>
      <c r="B82" s="17">
        <v>1.4999999999999999E-2</v>
      </c>
      <c r="C82" s="17">
        <v>0.98</v>
      </c>
      <c r="D82" s="17">
        <v>3.28</v>
      </c>
      <c r="E82" s="17">
        <v>3.11</v>
      </c>
      <c r="F82" s="17">
        <v>2.7</v>
      </c>
      <c r="G82" s="13" t="s">
        <v>15</v>
      </c>
      <c r="H82" s="13" t="s">
        <v>12</v>
      </c>
    </row>
    <row r="83" spans="1:8">
      <c r="A83" s="13">
        <v>22.6</v>
      </c>
      <c r="B83" s="17">
        <v>3.6999999999999998E-2</v>
      </c>
      <c r="C83" s="17">
        <v>0.91</v>
      </c>
      <c r="D83" s="17">
        <v>3.15</v>
      </c>
      <c r="E83" s="17">
        <v>2.9</v>
      </c>
      <c r="F83" s="17">
        <v>11.66</v>
      </c>
      <c r="G83" s="13" t="s">
        <v>15</v>
      </c>
      <c r="H83" s="13" t="s">
        <v>12</v>
      </c>
    </row>
    <row r="84" spans="1:8">
      <c r="A84" s="13">
        <v>19.7</v>
      </c>
      <c r="B84" s="17">
        <v>5.5E-2</v>
      </c>
      <c r="C84" s="17">
        <v>0.94</v>
      </c>
      <c r="D84" s="17">
        <v>3.32</v>
      </c>
      <c r="E84" s="17">
        <v>3.11</v>
      </c>
      <c r="F84" s="17">
        <v>5.97</v>
      </c>
      <c r="G84" s="13" t="s">
        <v>15</v>
      </c>
      <c r="H84" s="13" t="s">
        <v>12</v>
      </c>
    </row>
    <row r="85" spans="1:8">
      <c r="A85" s="13">
        <v>19.399999999999999</v>
      </c>
      <c r="B85" s="17">
        <v>0.154</v>
      </c>
      <c r="C85" s="17">
        <v>0.66</v>
      </c>
      <c r="D85" s="17">
        <v>4.9400000000000004</v>
      </c>
      <c r="E85" s="17">
        <v>4.6900000000000004</v>
      </c>
      <c r="F85" s="17">
        <v>11.63</v>
      </c>
      <c r="G85" s="13" t="s">
        <v>15</v>
      </c>
      <c r="H85" s="13" t="s">
        <v>12</v>
      </c>
    </row>
    <row r="86" spans="1:8">
      <c r="A86" s="13">
        <v>20</v>
      </c>
      <c r="B86" s="17">
        <v>4.7E-2</v>
      </c>
      <c r="C86" s="17">
        <v>0.93</v>
      </c>
      <c r="D86" s="17">
        <v>4.2699999999999996</v>
      </c>
      <c r="E86" s="17">
        <v>4.2</v>
      </c>
      <c r="F86" s="17">
        <v>34.5</v>
      </c>
      <c r="G86" s="13" t="s">
        <v>11</v>
      </c>
      <c r="H86" s="13" t="s">
        <v>12</v>
      </c>
    </row>
    <row r="87" spans="1:8">
      <c r="A87" s="13">
        <v>19.100000000000001</v>
      </c>
      <c r="B87" s="17">
        <v>5.0000000000000001E-3</v>
      </c>
      <c r="C87" s="17">
        <v>1.01</v>
      </c>
      <c r="D87" s="17">
        <v>4.2699999999999996</v>
      </c>
      <c r="E87" s="17">
        <v>4.29</v>
      </c>
      <c r="F87" s="17">
        <v>35.53</v>
      </c>
      <c r="G87" s="13" t="s">
        <v>11</v>
      </c>
      <c r="H87" s="13" t="s">
        <v>12</v>
      </c>
    </row>
    <row r="88" spans="1:8">
      <c r="A88" s="13">
        <v>20</v>
      </c>
      <c r="B88" s="17">
        <v>1.4999999999999999E-2</v>
      </c>
      <c r="C88" s="17">
        <v>0.84</v>
      </c>
      <c r="D88" s="17">
        <v>2.75</v>
      </c>
      <c r="E88" s="17">
        <v>2.4</v>
      </c>
      <c r="F88" s="17">
        <v>21.58</v>
      </c>
      <c r="G88" s="13" t="s">
        <v>11</v>
      </c>
      <c r="H88" s="13" t="s">
        <v>12</v>
      </c>
    </row>
    <row r="89" spans="1:8">
      <c r="A89" s="13">
        <v>21.2</v>
      </c>
      <c r="B89" s="17">
        <v>3.5000000000000003E-2</v>
      </c>
      <c r="C89" s="17">
        <v>0.95</v>
      </c>
      <c r="D89" s="17">
        <v>1.19</v>
      </c>
      <c r="E89" s="17">
        <v>1.1100000000000001</v>
      </c>
      <c r="F89" s="17">
        <v>5.4</v>
      </c>
      <c r="G89" s="13" t="s">
        <v>11</v>
      </c>
      <c r="H89" s="13" t="s">
        <v>12</v>
      </c>
    </row>
    <row r="90" spans="1:8">
      <c r="A90" s="13">
        <v>19.3</v>
      </c>
      <c r="B90" s="17">
        <v>0.23599999999999999</v>
      </c>
      <c r="C90" s="17">
        <v>0.67</v>
      </c>
      <c r="D90" s="17">
        <v>5.13</v>
      </c>
      <c r="E90" s="17">
        <v>4.93</v>
      </c>
      <c r="F90" s="17">
        <v>18.27</v>
      </c>
      <c r="G90" s="13" t="s">
        <v>15</v>
      </c>
      <c r="H90" s="13" t="s">
        <v>12</v>
      </c>
    </row>
    <row r="91" spans="1:8">
      <c r="A91" s="13">
        <v>17.2</v>
      </c>
      <c r="B91" s="17">
        <v>0.26800000000000002</v>
      </c>
      <c r="C91" s="17">
        <v>0.67</v>
      </c>
      <c r="D91" s="17">
        <v>4.59</v>
      </c>
      <c r="E91" s="17">
        <v>4.2699999999999996</v>
      </c>
      <c r="F91" s="17">
        <v>36.1</v>
      </c>
      <c r="G91" s="13" t="s">
        <v>15</v>
      </c>
      <c r="H91" s="13" t="s">
        <v>12</v>
      </c>
    </row>
    <row r="92" spans="1:8">
      <c r="A92" s="13">
        <v>21.1</v>
      </c>
      <c r="B92" s="17">
        <v>1.2E-2</v>
      </c>
      <c r="C92" s="17">
        <v>1.01</v>
      </c>
      <c r="D92" s="17">
        <v>3.49</v>
      </c>
      <c r="E92" s="17">
        <v>3.38</v>
      </c>
      <c r="F92" s="17">
        <v>22.8</v>
      </c>
      <c r="G92" s="13" t="s">
        <v>11</v>
      </c>
      <c r="H92" s="13" t="s">
        <v>12</v>
      </c>
    </row>
    <row r="93" spans="1:8">
      <c r="A93" s="13">
        <v>22.3</v>
      </c>
      <c r="B93" s="17">
        <v>0.13900000000000001</v>
      </c>
      <c r="C93" s="17">
        <v>0.97</v>
      </c>
      <c r="D93" s="17">
        <v>3.8</v>
      </c>
      <c r="E93" s="17">
        <v>3.69</v>
      </c>
      <c r="F93" s="17">
        <v>12.73</v>
      </c>
      <c r="G93" s="13" t="s">
        <v>15</v>
      </c>
      <c r="H93" s="13" t="s">
        <v>12</v>
      </c>
    </row>
    <row r="94" spans="1:8">
      <c r="A94" s="13">
        <v>21.8</v>
      </c>
      <c r="B94" s="17">
        <v>4.9000000000000002E-2</v>
      </c>
      <c r="C94" s="17">
        <v>0.79</v>
      </c>
      <c r="D94" s="17">
        <v>4.53</v>
      </c>
      <c r="E94" s="17">
        <v>4.33</v>
      </c>
      <c r="F94" s="17">
        <v>11.37</v>
      </c>
      <c r="G94" s="13" t="s">
        <v>11</v>
      </c>
      <c r="H94" s="13" t="s">
        <v>12</v>
      </c>
    </row>
    <row r="95" spans="1:8">
      <c r="A95" s="13">
        <v>21.2</v>
      </c>
      <c r="B95" s="17">
        <v>1.9E-2</v>
      </c>
      <c r="C95" s="17">
        <v>1</v>
      </c>
      <c r="D95" s="17">
        <v>1.25</v>
      </c>
      <c r="E95" s="17">
        <v>1.2</v>
      </c>
      <c r="F95" s="17">
        <v>13.59</v>
      </c>
      <c r="G95" s="13" t="s">
        <v>11</v>
      </c>
      <c r="H95" s="13" t="s">
        <v>12</v>
      </c>
    </row>
    <row r="96" spans="1:8">
      <c r="A96" s="13">
        <v>19.5</v>
      </c>
      <c r="B96" s="17">
        <v>0.30299999999999999</v>
      </c>
      <c r="C96" s="17">
        <v>0.97</v>
      </c>
      <c r="D96" s="17">
        <v>4.01</v>
      </c>
      <c r="E96" s="17">
        <v>3.93</v>
      </c>
      <c r="F96" s="17">
        <v>26.46</v>
      </c>
      <c r="G96" s="13" t="s">
        <v>15</v>
      </c>
      <c r="H96" s="13" t="s">
        <v>12</v>
      </c>
    </row>
    <row r="97" spans="1:8">
      <c r="A97" s="13">
        <v>21.1</v>
      </c>
      <c r="B97" s="17">
        <v>0.127</v>
      </c>
      <c r="C97" s="17">
        <v>0.84</v>
      </c>
      <c r="D97" s="17">
        <v>4.09</v>
      </c>
      <c r="E97" s="17">
        <v>3.87</v>
      </c>
      <c r="F97" s="17">
        <v>18.29</v>
      </c>
      <c r="G97" s="13" t="s">
        <v>15</v>
      </c>
      <c r="H97" s="13" t="s">
        <v>12</v>
      </c>
    </row>
    <row r="98" spans="1:8">
      <c r="A98" s="13">
        <v>17.5</v>
      </c>
      <c r="B98" s="17">
        <v>0.47499999999999998</v>
      </c>
      <c r="C98" s="17">
        <v>0.36</v>
      </c>
      <c r="D98" s="17">
        <v>5.28</v>
      </c>
      <c r="E98" s="17">
        <v>4.7300000000000004</v>
      </c>
      <c r="F98" s="17">
        <v>35.78</v>
      </c>
      <c r="G98" s="13" t="s">
        <v>15</v>
      </c>
      <c r="H98" s="13" t="s">
        <v>12</v>
      </c>
    </row>
    <row r="99" spans="1:8">
      <c r="A99" s="13">
        <v>20.6</v>
      </c>
      <c r="B99" s="17">
        <v>0.312</v>
      </c>
      <c r="C99" s="17">
        <v>0.66</v>
      </c>
      <c r="D99" s="17">
        <v>4.58</v>
      </c>
      <c r="E99" s="17">
        <v>4.24</v>
      </c>
      <c r="F99" s="17">
        <v>30.97</v>
      </c>
      <c r="G99" s="13" t="s">
        <v>15</v>
      </c>
      <c r="H99" s="13" t="s">
        <v>12</v>
      </c>
    </row>
    <row r="100" spans="1:8">
      <c r="A100" s="13">
        <v>23.3</v>
      </c>
      <c r="B100" s="17">
        <v>2.5999999999999999E-2</v>
      </c>
      <c r="C100" s="17">
        <v>0.95</v>
      </c>
      <c r="D100" s="17">
        <v>1.98</v>
      </c>
      <c r="E100" s="17">
        <v>1.77</v>
      </c>
      <c r="F100" s="17">
        <v>9.17</v>
      </c>
      <c r="G100" s="13" t="s">
        <v>15</v>
      </c>
      <c r="H100" s="13" t="s">
        <v>12</v>
      </c>
    </row>
    <row r="101" spans="1:8">
      <c r="A101" s="13">
        <v>21.1</v>
      </c>
      <c r="B101" s="17">
        <v>0.1</v>
      </c>
      <c r="C101" s="17">
        <v>0.89</v>
      </c>
      <c r="D101" s="17">
        <v>4.2300000000000004</v>
      </c>
      <c r="E101" s="17">
        <v>4.09</v>
      </c>
      <c r="F101" s="17">
        <v>22.05</v>
      </c>
      <c r="G101" s="13" t="s">
        <v>15</v>
      </c>
      <c r="H101" s="13" t="s">
        <v>12</v>
      </c>
    </row>
    <row r="102" spans="1:8">
      <c r="A102" s="13">
        <v>21.5</v>
      </c>
      <c r="B102" s="17">
        <v>0.16</v>
      </c>
      <c r="C102" s="17">
        <v>0.78</v>
      </c>
      <c r="D102" s="17">
        <v>4.62</v>
      </c>
      <c r="E102" s="17">
        <v>4.4400000000000004</v>
      </c>
      <c r="F102" s="17">
        <v>16.3</v>
      </c>
      <c r="G102" s="13" t="s">
        <v>15</v>
      </c>
      <c r="H102" s="13" t="s">
        <v>12</v>
      </c>
    </row>
    <row r="103" spans="1:8">
      <c r="A103" s="13">
        <v>20.100000000000001</v>
      </c>
      <c r="B103" s="17">
        <v>0.13200000000000001</v>
      </c>
      <c r="C103" s="17">
        <v>0.94</v>
      </c>
      <c r="D103" s="17">
        <v>2.29</v>
      </c>
      <c r="E103" s="17">
        <v>2.0499999999999998</v>
      </c>
      <c r="F103" s="17">
        <v>52.66</v>
      </c>
      <c r="G103" s="13" t="s">
        <v>15</v>
      </c>
      <c r="H103" s="13" t="s">
        <v>12</v>
      </c>
    </row>
    <row r="104" spans="1:8">
      <c r="A104" s="13">
        <v>20.100000000000001</v>
      </c>
      <c r="B104" s="17">
        <v>6.2E-2</v>
      </c>
      <c r="C104" s="17">
        <v>0.56999999999999995</v>
      </c>
      <c r="D104" s="17">
        <v>3.78</v>
      </c>
      <c r="E104" s="17">
        <v>3.21</v>
      </c>
      <c r="F104" s="17">
        <v>6.75</v>
      </c>
      <c r="G104" s="13" t="s">
        <v>15</v>
      </c>
      <c r="H104" s="13" t="s">
        <v>12</v>
      </c>
    </row>
    <row r="105" spans="1:8">
      <c r="A105" s="13">
        <v>18.600000000000001</v>
      </c>
      <c r="B105" s="17">
        <v>3.5999999999999997E-2</v>
      </c>
      <c r="C105" s="17">
        <v>0.9</v>
      </c>
      <c r="D105" s="17">
        <v>1.69</v>
      </c>
      <c r="E105" s="17">
        <v>1.48</v>
      </c>
      <c r="F105" s="17">
        <v>29.79</v>
      </c>
      <c r="G105" s="13" t="s">
        <v>11</v>
      </c>
      <c r="H105" s="13" t="s">
        <v>12</v>
      </c>
    </row>
    <row r="106" spans="1:8">
      <c r="A106" s="13">
        <v>23.5</v>
      </c>
      <c r="B106" s="17">
        <v>4.5999999999999999E-2</v>
      </c>
      <c r="C106" s="17">
        <v>1.01</v>
      </c>
      <c r="D106" s="17">
        <v>3.35</v>
      </c>
      <c r="E106" s="17">
        <v>3.22</v>
      </c>
      <c r="F106" s="17">
        <v>7.23</v>
      </c>
      <c r="G106" s="13" t="s">
        <v>15</v>
      </c>
      <c r="H106" s="13" t="s">
        <v>12</v>
      </c>
    </row>
    <row r="107" spans="1:8">
      <c r="A107" s="13">
        <v>19.100000000000001</v>
      </c>
      <c r="B107" s="17">
        <v>4.2999999999999997E-2</v>
      </c>
      <c r="C107" s="17">
        <v>0.97</v>
      </c>
      <c r="D107" s="17">
        <v>4.1900000000000004</v>
      </c>
      <c r="E107" s="17">
        <v>4.1399999999999997</v>
      </c>
      <c r="F107" s="17">
        <v>23.01</v>
      </c>
      <c r="G107" s="13" t="s">
        <v>11</v>
      </c>
      <c r="H107" s="13" t="s">
        <v>12</v>
      </c>
    </row>
    <row r="108" spans="1:8">
      <c r="A108" s="13">
        <v>20.2</v>
      </c>
      <c r="B108" s="17">
        <v>0.19600000000000001</v>
      </c>
      <c r="C108" s="17">
        <v>0.8</v>
      </c>
      <c r="D108" s="17">
        <v>3.57</v>
      </c>
      <c r="E108" s="17">
        <v>3.23</v>
      </c>
      <c r="F108" s="17">
        <v>22.69</v>
      </c>
      <c r="G108" s="13" t="s">
        <v>15</v>
      </c>
      <c r="H108" s="13" t="s">
        <v>12</v>
      </c>
    </row>
    <row r="109" spans="1:8">
      <c r="A109" s="13">
        <v>20.8</v>
      </c>
      <c r="B109" s="17">
        <v>0.215</v>
      </c>
      <c r="C109" s="17">
        <v>0.66</v>
      </c>
      <c r="D109" s="17">
        <v>1.94</v>
      </c>
      <c r="E109" s="17">
        <v>1.48</v>
      </c>
      <c r="F109" s="17">
        <v>13.53</v>
      </c>
      <c r="G109" s="13" t="s">
        <v>15</v>
      </c>
      <c r="H109" s="13" t="s">
        <v>12</v>
      </c>
    </row>
    <row r="110" spans="1:8">
      <c r="A110" s="13">
        <v>20</v>
      </c>
      <c r="B110" s="17">
        <v>9.8000000000000004E-2</v>
      </c>
      <c r="C110" s="17">
        <v>0.65</v>
      </c>
      <c r="D110" s="17">
        <v>3.39</v>
      </c>
      <c r="E110" s="17">
        <v>2.88</v>
      </c>
      <c r="F110" s="17">
        <v>33.57</v>
      </c>
      <c r="G110" s="13" t="s">
        <v>15</v>
      </c>
      <c r="H110" s="13" t="s">
        <v>12</v>
      </c>
    </row>
    <row r="111" spans="1:8">
      <c r="A111" s="13">
        <v>16.100000000000001</v>
      </c>
      <c r="B111" s="17">
        <v>0.41799999999999998</v>
      </c>
      <c r="C111" s="17">
        <v>0.43</v>
      </c>
      <c r="D111" s="17">
        <v>6.26</v>
      </c>
      <c r="E111" s="17">
        <v>6.13</v>
      </c>
      <c r="F111" s="17">
        <v>26.54</v>
      </c>
      <c r="G111" s="13" t="s">
        <v>15</v>
      </c>
      <c r="H111" s="13" t="s">
        <v>12</v>
      </c>
    </row>
    <row r="112" spans="1:8">
      <c r="A112" s="13">
        <v>23</v>
      </c>
      <c r="B112" s="17">
        <v>1.4E-2</v>
      </c>
      <c r="C112" s="17">
        <v>1</v>
      </c>
      <c r="D112" s="17">
        <v>4.8</v>
      </c>
      <c r="E112" s="17">
        <v>4.9400000000000004</v>
      </c>
      <c r="F112" s="17">
        <v>15.75</v>
      </c>
      <c r="G112" s="13" t="s">
        <v>15</v>
      </c>
      <c r="H112" s="13" t="s">
        <v>12</v>
      </c>
    </row>
    <row r="113" spans="1:8">
      <c r="A113" s="13">
        <v>21.8</v>
      </c>
      <c r="B113" s="17">
        <v>2.5000000000000001E-2</v>
      </c>
      <c r="C113" s="17">
        <v>0.91</v>
      </c>
      <c r="D113" s="17">
        <v>1.39</v>
      </c>
      <c r="E113" s="17">
        <v>1.23</v>
      </c>
      <c r="F113" s="17">
        <v>15.18</v>
      </c>
      <c r="G113" s="13" t="s">
        <v>11</v>
      </c>
      <c r="H113" s="13" t="s">
        <v>12</v>
      </c>
    </row>
    <row r="114" spans="1:8">
      <c r="A114" s="13">
        <v>19.100000000000001</v>
      </c>
      <c r="B114" s="17">
        <v>0.36499999999999999</v>
      </c>
      <c r="C114" s="17">
        <v>0.56000000000000005</v>
      </c>
      <c r="D114" s="17">
        <v>2.5299999999999998</v>
      </c>
      <c r="E114" s="17">
        <v>1.92</v>
      </c>
      <c r="F114" s="17">
        <v>21.76</v>
      </c>
      <c r="G114" s="13" t="s">
        <v>15</v>
      </c>
      <c r="H114" s="13" t="s">
        <v>12</v>
      </c>
    </row>
    <row r="115" spans="1:8">
      <c r="A115" s="13">
        <v>18.100000000000001</v>
      </c>
      <c r="B115" s="17">
        <v>0.151</v>
      </c>
      <c r="C115" s="17">
        <v>0.82</v>
      </c>
      <c r="D115" s="17">
        <v>3.17</v>
      </c>
      <c r="E115" s="17">
        <v>2.83</v>
      </c>
      <c r="F115" s="17">
        <v>29.41</v>
      </c>
      <c r="G115" s="13" t="s">
        <v>15</v>
      </c>
      <c r="H115" s="13" t="s">
        <v>12</v>
      </c>
    </row>
    <row r="116" spans="1:8">
      <c r="A116" s="13">
        <v>21.1</v>
      </c>
      <c r="B116" s="17">
        <v>4.2000000000000003E-2</v>
      </c>
      <c r="C116" s="17">
        <v>0.48</v>
      </c>
      <c r="D116" s="17">
        <v>4.82</v>
      </c>
      <c r="E116" s="17">
        <v>4.32</v>
      </c>
      <c r="F116" s="17">
        <v>15.02</v>
      </c>
      <c r="G116" s="13" t="s">
        <v>11</v>
      </c>
      <c r="H116" s="13" t="s">
        <v>12</v>
      </c>
    </row>
    <row r="117" spans="1:8">
      <c r="A117" s="13">
        <v>23.2</v>
      </c>
      <c r="B117" s="17">
        <v>0.13300000000000001</v>
      </c>
      <c r="C117" s="17">
        <v>0.75</v>
      </c>
      <c r="D117" s="17">
        <v>3.48</v>
      </c>
      <c r="E117" s="17">
        <v>3.08</v>
      </c>
      <c r="F117" s="17">
        <v>8.59</v>
      </c>
      <c r="G117" s="13" t="s">
        <v>15</v>
      </c>
      <c r="H117" s="13" t="s">
        <v>12</v>
      </c>
    </row>
    <row r="118" spans="1:8">
      <c r="A118" s="13">
        <v>19.8</v>
      </c>
      <c r="B118" s="17">
        <v>0.14099999999999999</v>
      </c>
      <c r="C118" s="17">
        <v>0.78</v>
      </c>
      <c r="D118" s="17">
        <v>3.97</v>
      </c>
      <c r="E118" s="17">
        <v>3.66</v>
      </c>
      <c r="F118" s="17">
        <v>12.47</v>
      </c>
      <c r="G118" s="13" t="s">
        <v>15</v>
      </c>
      <c r="H118" s="13" t="s">
        <v>12</v>
      </c>
    </row>
    <row r="119" spans="1:8">
      <c r="A119" s="13">
        <v>21.6</v>
      </c>
      <c r="B119" s="17">
        <v>4.0000000000000001E-3</v>
      </c>
      <c r="C119" s="17">
        <v>0.76</v>
      </c>
      <c r="D119" s="17">
        <v>4.04</v>
      </c>
      <c r="E119" s="17">
        <v>3.73</v>
      </c>
      <c r="F119" s="17">
        <v>0.82</v>
      </c>
      <c r="G119" s="13" t="s">
        <v>11</v>
      </c>
      <c r="H119" s="13" t="s">
        <v>12</v>
      </c>
    </row>
    <row r="120" spans="1:8">
      <c r="A120" s="13">
        <v>22.6</v>
      </c>
      <c r="B120" s="17">
        <v>1.6E-2</v>
      </c>
      <c r="C120" s="17">
        <v>0.96</v>
      </c>
      <c r="D120" s="17">
        <v>2.83</v>
      </c>
      <c r="E120" s="17">
        <v>2.6</v>
      </c>
      <c r="F120" s="17">
        <v>13.96</v>
      </c>
      <c r="G120" s="13" t="s">
        <v>15</v>
      </c>
      <c r="H120" s="13" t="s">
        <v>12</v>
      </c>
    </row>
    <row r="121" spans="1:8">
      <c r="A121" s="13">
        <v>21.3</v>
      </c>
      <c r="B121" s="17">
        <v>0.16200000000000001</v>
      </c>
      <c r="C121" s="17">
        <v>0.83</v>
      </c>
      <c r="D121" s="17">
        <v>2</v>
      </c>
      <c r="E121" s="17">
        <v>1.68</v>
      </c>
      <c r="F121" s="17">
        <v>17.66</v>
      </c>
      <c r="G121" s="13" t="s">
        <v>15</v>
      </c>
      <c r="H121" s="13" t="s">
        <v>12</v>
      </c>
    </row>
    <row r="122" spans="1:8">
      <c r="A122" s="13">
        <v>21.4</v>
      </c>
      <c r="B122" s="17">
        <v>1.4999999999999999E-2</v>
      </c>
      <c r="C122" s="17">
        <v>1</v>
      </c>
      <c r="D122" s="17">
        <v>2.0499999999999998</v>
      </c>
      <c r="E122" s="17">
        <v>1.88</v>
      </c>
      <c r="F122" s="17">
        <v>14.61</v>
      </c>
      <c r="G122" s="13" t="s">
        <v>11</v>
      </c>
      <c r="H122" s="13" t="s">
        <v>12</v>
      </c>
    </row>
    <row r="123" spans="1:8">
      <c r="A123" s="13">
        <v>17.2</v>
      </c>
      <c r="B123" s="17">
        <v>5.5E-2</v>
      </c>
      <c r="C123" s="17">
        <v>0.88</v>
      </c>
      <c r="D123" s="17">
        <v>5.86</v>
      </c>
      <c r="E123" s="17">
        <v>6.19</v>
      </c>
      <c r="F123" s="17">
        <v>64.739999999999995</v>
      </c>
      <c r="G123" s="13" t="s">
        <v>15</v>
      </c>
      <c r="H123" s="13" t="s">
        <v>12</v>
      </c>
    </row>
    <row r="124" spans="1:8">
      <c r="A124" s="13">
        <v>18.7</v>
      </c>
      <c r="B124" s="17">
        <v>0.24299999999999999</v>
      </c>
      <c r="C124" s="17">
        <v>0.6</v>
      </c>
      <c r="D124" s="17">
        <v>4.72</v>
      </c>
      <c r="E124" s="17">
        <v>4.34</v>
      </c>
      <c r="F124" s="17">
        <v>31.29</v>
      </c>
      <c r="G124" s="13" t="s">
        <v>15</v>
      </c>
      <c r="H124" s="13" t="s">
        <v>12</v>
      </c>
    </row>
    <row r="125" spans="1:8">
      <c r="A125" s="13">
        <v>22.1</v>
      </c>
      <c r="B125" s="17">
        <v>0.14799999999999999</v>
      </c>
      <c r="C125" s="17">
        <v>0.91</v>
      </c>
      <c r="D125" s="17">
        <v>2.0699999999999998</v>
      </c>
      <c r="E125" s="17">
        <v>1.81</v>
      </c>
      <c r="F125" s="17">
        <v>18.09</v>
      </c>
      <c r="G125" s="13" t="s">
        <v>15</v>
      </c>
      <c r="H125" s="13" t="s">
        <v>12</v>
      </c>
    </row>
    <row r="126" spans="1:8">
      <c r="A126" s="13">
        <v>22.1</v>
      </c>
      <c r="B126" s="17">
        <v>1.4E-2</v>
      </c>
      <c r="C126" s="17">
        <v>0.99</v>
      </c>
      <c r="D126" s="17">
        <v>3</v>
      </c>
      <c r="E126" s="17">
        <v>2.81</v>
      </c>
      <c r="F126" s="17">
        <v>4.55</v>
      </c>
      <c r="G126" s="13" t="s">
        <v>15</v>
      </c>
      <c r="H126" s="13" t="s">
        <v>12</v>
      </c>
    </row>
    <row r="127" spans="1:8">
      <c r="A127" s="13">
        <v>20.9</v>
      </c>
      <c r="B127" s="17">
        <v>9.7000000000000003E-2</v>
      </c>
      <c r="C127" s="17">
        <v>0.74</v>
      </c>
      <c r="D127" s="17">
        <v>2</v>
      </c>
      <c r="E127" s="17">
        <v>1.61</v>
      </c>
      <c r="F127" s="17">
        <v>13.6</v>
      </c>
      <c r="G127" s="13" t="s">
        <v>15</v>
      </c>
      <c r="H127" s="13" t="s">
        <v>12</v>
      </c>
    </row>
    <row r="128" spans="1:8">
      <c r="A128" s="13">
        <v>21.4</v>
      </c>
      <c r="B128" s="17">
        <v>6.8000000000000005E-2</v>
      </c>
      <c r="C128" s="17">
        <v>0.95</v>
      </c>
      <c r="D128" s="17">
        <v>2.85</v>
      </c>
      <c r="E128" s="17">
        <v>2.62</v>
      </c>
      <c r="F128" s="17">
        <v>14.38</v>
      </c>
      <c r="G128" s="13" t="s">
        <v>15</v>
      </c>
      <c r="H128" s="13" t="s">
        <v>12</v>
      </c>
    </row>
    <row r="129" spans="1:8">
      <c r="A129" s="13">
        <v>20.2</v>
      </c>
      <c r="B129" s="17">
        <v>4.4999999999999998E-2</v>
      </c>
      <c r="C129" s="17">
        <v>0.96</v>
      </c>
      <c r="D129" s="17">
        <v>2.2999999999999998</v>
      </c>
      <c r="E129" s="17">
        <v>2.08</v>
      </c>
      <c r="F129" s="17">
        <v>9.31</v>
      </c>
      <c r="G129" s="13" t="s">
        <v>11</v>
      </c>
      <c r="H129" s="13" t="s">
        <v>12</v>
      </c>
    </row>
    <row r="130" spans="1:8">
      <c r="A130" s="13">
        <v>20.7</v>
      </c>
      <c r="B130" s="17">
        <v>9.0999999999999998E-2</v>
      </c>
      <c r="C130" s="17">
        <v>0.94</v>
      </c>
      <c r="D130" s="17">
        <v>1.5</v>
      </c>
      <c r="E130" s="17">
        <v>1.35</v>
      </c>
      <c r="F130" s="17">
        <v>13.6</v>
      </c>
      <c r="G130" s="13" t="s">
        <v>15</v>
      </c>
      <c r="H130" s="13" t="s">
        <v>12</v>
      </c>
    </row>
    <row r="131" spans="1:8">
      <c r="A131" s="13">
        <v>19.600000000000001</v>
      </c>
      <c r="B131" s="17">
        <v>0.129</v>
      </c>
      <c r="C131" s="17">
        <v>0.78</v>
      </c>
      <c r="D131" s="17">
        <v>3.74</v>
      </c>
      <c r="E131" s="17">
        <v>3.4</v>
      </c>
      <c r="F131" s="17">
        <v>22.17</v>
      </c>
      <c r="G131" s="13" t="s">
        <v>15</v>
      </c>
      <c r="H131" s="13" t="s">
        <v>12</v>
      </c>
    </row>
    <row r="132" spans="1:8">
      <c r="A132" s="13">
        <v>21.3</v>
      </c>
      <c r="B132" s="17">
        <v>0.17699999999999999</v>
      </c>
      <c r="C132" s="17">
        <v>0.97</v>
      </c>
      <c r="D132" s="17">
        <v>4.3099999999999996</v>
      </c>
      <c r="E132" s="17">
        <v>4.28</v>
      </c>
      <c r="F132" s="17">
        <v>14.32</v>
      </c>
      <c r="G132" s="13" t="s">
        <v>15</v>
      </c>
      <c r="H132" s="13" t="s">
        <v>12</v>
      </c>
    </row>
    <row r="133" spans="1:8">
      <c r="A133" s="13">
        <v>20.3</v>
      </c>
      <c r="B133" s="17">
        <v>0.10299999999999999</v>
      </c>
      <c r="C133" s="17">
        <v>0.5</v>
      </c>
      <c r="D133" s="17">
        <v>3.67</v>
      </c>
      <c r="E133" s="17">
        <v>3.01</v>
      </c>
      <c r="F133" s="17">
        <v>28.67</v>
      </c>
      <c r="G133" s="13" t="s">
        <v>15</v>
      </c>
      <c r="H133" s="13" t="s">
        <v>12</v>
      </c>
    </row>
    <row r="134" spans="1:8">
      <c r="A134" s="13">
        <v>21.2</v>
      </c>
      <c r="B134" s="17">
        <v>0.33600000000000002</v>
      </c>
      <c r="C134" s="17">
        <v>0.48</v>
      </c>
      <c r="D134" s="17">
        <v>4.33</v>
      </c>
      <c r="E134" s="17">
        <v>3.74</v>
      </c>
      <c r="F134" s="17">
        <v>34.58</v>
      </c>
      <c r="G134" s="13" t="s">
        <v>15</v>
      </c>
      <c r="H134" s="13" t="s">
        <v>12</v>
      </c>
    </row>
    <row r="135" spans="1:8">
      <c r="A135" s="13">
        <v>19.2</v>
      </c>
      <c r="B135" s="17">
        <v>8.1000000000000003E-2</v>
      </c>
      <c r="C135" s="17">
        <v>0.89</v>
      </c>
      <c r="D135" s="17">
        <v>3.68</v>
      </c>
      <c r="E135" s="17">
        <v>3.46</v>
      </c>
      <c r="F135" s="17">
        <v>39.85</v>
      </c>
      <c r="G135" s="13" t="s">
        <v>15</v>
      </c>
      <c r="H135" s="13" t="s">
        <v>12</v>
      </c>
    </row>
    <row r="136" spans="1:8">
      <c r="A136" s="13">
        <v>19.8</v>
      </c>
      <c r="B136" s="17">
        <v>0.221</v>
      </c>
      <c r="C136" s="17">
        <v>0.49</v>
      </c>
      <c r="D136" s="17">
        <v>3.06</v>
      </c>
      <c r="E136" s="17">
        <v>2.36</v>
      </c>
      <c r="F136" s="17">
        <v>30.18</v>
      </c>
      <c r="G136" s="13" t="s">
        <v>15</v>
      </c>
      <c r="H136" s="13" t="s">
        <v>12</v>
      </c>
    </row>
    <row r="137" spans="1:8">
      <c r="A137" s="13">
        <v>21</v>
      </c>
      <c r="B137" s="17">
        <v>0.156</v>
      </c>
      <c r="C137" s="17">
        <v>0.8</v>
      </c>
      <c r="D137" s="17">
        <v>1.33</v>
      </c>
      <c r="E137" s="17">
        <v>1.1000000000000001</v>
      </c>
      <c r="F137" s="17">
        <v>38.49</v>
      </c>
      <c r="G137" s="13" t="s">
        <v>15</v>
      </c>
      <c r="H137" s="13" t="s">
        <v>12</v>
      </c>
    </row>
    <row r="138" spans="1:8">
      <c r="A138" s="13">
        <v>20.7</v>
      </c>
      <c r="B138" s="17">
        <v>5.9999999999999995E-4</v>
      </c>
      <c r="C138" s="17">
        <v>0.81</v>
      </c>
      <c r="D138" s="17">
        <v>2.71</v>
      </c>
      <c r="E138" s="17">
        <v>2.33</v>
      </c>
      <c r="F138" s="17">
        <v>48.02</v>
      </c>
      <c r="G138" s="13" t="s">
        <v>11</v>
      </c>
      <c r="H138" s="13" t="s">
        <v>12</v>
      </c>
    </row>
    <row r="139" spans="1:8">
      <c r="A139" s="13">
        <v>18.7</v>
      </c>
      <c r="B139" s="17">
        <v>6.0999999999999999E-2</v>
      </c>
      <c r="C139" s="17">
        <v>0.92</v>
      </c>
      <c r="D139" s="17">
        <v>3.86</v>
      </c>
      <c r="E139" s="17">
        <v>3.7</v>
      </c>
      <c r="F139" s="17">
        <v>41.54</v>
      </c>
      <c r="G139" s="13" t="s">
        <v>15</v>
      </c>
      <c r="H139" s="13" t="s">
        <v>12</v>
      </c>
    </row>
    <row r="140" spans="1:8">
      <c r="A140" s="13">
        <v>19.5</v>
      </c>
      <c r="B140" s="17">
        <v>0.14599999999999999</v>
      </c>
      <c r="C140" s="17">
        <v>0.86</v>
      </c>
      <c r="D140" s="17">
        <v>2.93</v>
      </c>
      <c r="E140" s="17">
        <v>2.61</v>
      </c>
      <c r="F140" s="17">
        <v>27.4</v>
      </c>
      <c r="G140" s="13" t="s">
        <v>15</v>
      </c>
      <c r="H140" s="13" t="s">
        <v>12</v>
      </c>
    </row>
    <row r="141" spans="1:8">
      <c r="A141" s="13">
        <v>22.6</v>
      </c>
      <c r="B141" s="17">
        <v>4.0000000000000001E-3</v>
      </c>
      <c r="C141" s="17">
        <v>1.01</v>
      </c>
      <c r="D141" s="17">
        <v>4.55</v>
      </c>
      <c r="E141" s="17">
        <v>4.6399999999999997</v>
      </c>
      <c r="F141" s="17">
        <v>5.43</v>
      </c>
      <c r="G141" s="13" t="s">
        <v>15</v>
      </c>
      <c r="H141" s="13" t="s">
        <v>12</v>
      </c>
    </row>
    <row r="142" spans="1:8">
      <c r="A142" s="13">
        <v>20</v>
      </c>
      <c r="B142" s="17">
        <v>0.126</v>
      </c>
      <c r="C142" s="17">
        <v>0.41</v>
      </c>
      <c r="D142" s="17">
        <v>4.08</v>
      </c>
      <c r="E142" s="17">
        <v>3.35</v>
      </c>
      <c r="F142" s="17">
        <v>9.51</v>
      </c>
      <c r="G142" s="13" t="s">
        <v>15</v>
      </c>
      <c r="H142" s="13" t="s">
        <v>12</v>
      </c>
    </row>
    <row r="143" spans="1:8">
      <c r="A143" s="13">
        <v>19.7</v>
      </c>
      <c r="B143" s="17">
        <v>0.13800000000000001</v>
      </c>
      <c r="C143" s="17">
        <v>0.85</v>
      </c>
      <c r="D143" s="17">
        <v>1.85</v>
      </c>
      <c r="E143" s="17">
        <v>1.57</v>
      </c>
      <c r="F143" s="17">
        <v>31.87</v>
      </c>
      <c r="G143" s="13" t="s">
        <v>15</v>
      </c>
      <c r="H143" s="13" t="s">
        <v>12</v>
      </c>
    </row>
    <row r="144" spans="1:8">
      <c r="A144" s="13">
        <v>22.9</v>
      </c>
      <c r="B144" s="17">
        <v>0.13900000000000001</v>
      </c>
      <c r="C144" s="17">
        <v>0.99</v>
      </c>
      <c r="D144" s="17">
        <v>3.16</v>
      </c>
      <c r="E144" s="17">
        <v>2.99</v>
      </c>
      <c r="F144" s="17">
        <v>10.49</v>
      </c>
      <c r="G144" s="13" t="s">
        <v>15</v>
      </c>
      <c r="H144" s="13" t="s">
        <v>12</v>
      </c>
    </row>
    <row r="145" spans="1:8">
      <c r="A145" s="13">
        <v>22.5</v>
      </c>
      <c r="B145" s="17">
        <v>2.5000000000000001E-2</v>
      </c>
      <c r="C145" s="17">
        <v>0.61</v>
      </c>
      <c r="D145" s="17">
        <v>1.73</v>
      </c>
      <c r="E145" s="17">
        <v>1.27</v>
      </c>
      <c r="F145" s="17">
        <v>22.08</v>
      </c>
      <c r="G145" s="13" t="s">
        <v>15</v>
      </c>
      <c r="H145" s="13" t="s">
        <v>12</v>
      </c>
    </row>
    <row r="146" spans="1:8">
      <c r="A146" s="13">
        <v>22.7</v>
      </c>
      <c r="B146" s="17">
        <v>3.1E-2</v>
      </c>
      <c r="C146" s="17">
        <v>0.97</v>
      </c>
      <c r="D146" s="17">
        <v>2.54</v>
      </c>
      <c r="E146" s="17">
        <v>2.3199999999999998</v>
      </c>
      <c r="F146" s="17">
        <v>17.010000000000002</v>
      </c>
      <c r="G146" s="13" t="s">
        <v>15</v>
      </c>
      <c r="H146" s="13" t="s">
        <v>12</v>
      </c>
    </row>
    <row r="147" spans="1:8">
      <c r="A147" s="13">
        <v>20.9</v>
      </c>
      <c r="B147" s="17">
        <v>5.3999999999999999E-2</v>
      </c>
      <c r="C147" s="17">
        <v>0.56999999999999995</v>
      </c>
      <c r="D147" s="17">
        <v>1.59</v>
      </c>
      <c r="E147" s="17">
        <v>1.1200000000000001</v>
      </c>
      <c r="F147" s="17">
        <v>10.24</v>
      </c>
      <c r="G147" s="13" t="s">
        <v>15</v>
      </c>
      <c r="H147" s="13" t="s">
        <v>12</v>
      </c>
    </row>
    <row r="148" spans="1:8">
      <c r="A148" s="13">
        <v>21.5</v>
      </c>
      <c r="B148" s="17">
        <v>0.312</v>
      </c>
      <c r="C148" s="17">
        <v>0.69</v>
      </c>
      <c r="D148" s="17">
        <v>1.53</v>
      </c>
      <c r="E148" s="17">
        <v>1.17</v>
      </c>
      <c r="F148" s="17">
        <v>25.92</v>
      </c>
      <c r="G148" s="13" t="s">
        <v>15</v>
      </c>
      <c r="H148" s="13" t="s">
        <v>12</v>
      </c>
    </row>
    <row r="149" spans="1:8">
      <c r="A149" s="13">
        <v>22</v>
      </c>
      <c r="B149" s="17">
        <v>5.3999999999999999E-2</v>
      </c>
      <c r="C149" s="17">
        <v>0.94</v>
      </c>
      <c r="D149" s="17">
        <v>3.46</v>
      </c>
      <c r="E149" s="17">
        <v>3.26</v>
      </c>
      <c r="F149" s="17">
        <v>4.66</v>
      </c>
      <c r="G149" s="13" t="s">
        <v>15</v>
      </c>
      <c r="H149" s="13" t="s">
        <v>12</v>
      </c>
    </row>
    <row r="150" spans="1:8">
      <c r="A150" s="13">
        <v>17</v>
      </c>
      <c r="B150" s="17">
        <v>0.70299999999999996</v>
      </c>
      <c r="C150" s="17">
        <v>0.3</v>
      </c>
      <c r="D150" s="17">
        <v>4.7</v>
      </c>
      <c r="E150" s="17">
        <v>3.95</v>
      </c>
      <c r="F150" s="17">
        <v>60.33</v>
      </c>
      <c r="G150" s="13" t="s">
        <v>15</v>
      </c>
      <c r="H150" s="13" t="s">
        <v>12</v>
      </c>
    </row>
    <row r="151" spans="1:8">
      <c r="A151" s="13">
        <v>20.5</v>
      </c>
      <c r="B151" s="17">
        <v>0.05</v>
      </c>
      <c r="C151" s="17">
        <v>0.98</v>
      </c>
      <c r="D151" s="17">
        <v>1.57</v>
      </c>
      <c r="E151" s="17">
        <v>1.44</v>
      </c>
      <c r="F151" s="17">
        <v>44.6</v>
      </c>
      <c r="G151" s="13" t="s">
        <v>11</v>
      </c>
      <c r="H151" s="13" t="s">
        <v>12</v>
      </c>
    </row>
    <row r="152" spans="1:8">
      <c r="A152" s="13">
        <v>19.600000000000001</v>
      </c>
      <c r="B152" s="17">
        <v>0.112</v>
      </c>
      <c r="C152" s="17">
        <v>0.88</v>
      </c>
      <c r="D152" s="17">
        <v>2.52</v>
      </c>
      <c r="E152" s="17">
        <v>2.21</v>
      </c>
      <c r="F152" s="17">
        <v>16.649999999999999</v>
      </c>
      <c r="G152" s="13" t="s">
        <v>15</v>
      </c>
      <c r="H152" s="13" t="s">
        <v>12</v>
      </c>
    </row>
    <row r="153" spans="1:8">
      <c r="A153" s="13">
        <v>19.600000000000001</v>
      </c>
      <c r="B153" s="17">
        <v>0.223</v>
      </c>
      <c r="C153" s="17">
        <v>0.71</v>
      </c>
      <c r="D153" s="17">
        <v>2.37</v>
      </c>
      <c r="E153" s="17">
        <v>1.91</v>
      </c>
      <c r="F153" s="17">
        <v>43.77</v>
      </c>
      <c r="G153" s="13" t="s">
        <v>15</v>
      </c>
      <c r="H153" s="13" t="s">
        <v>12</v>
      </c>
    </row>
    <row r="154" spans="1:8">
      <c r="A154" s="13">
        <v>19.100000000000001</v>
      </c>
      <c r="B154" s="17">
        <v>0.21</v>
      </c>
      <c r="C154" s="17">
        <v>0.14000000000000001</v>
      </c>
      <c r="D154" s="17">
        <v>5.38</v>
      </c>
      <c r="E154" s="17">
        <v>4.59</v>
      </c>
      <c r="F154" s="17">
        <v>16.91</v>
      </c>
      <c r="G154" s="13" t="s">
        <v>15</v>
      </c>
      <c r="H154" s="13" t="s">
        <v>12</v>
      </c>
    </row>
    <row r="155" spans="1:8">
      <c r="A155" s="13">
        <v>19.2</v>
      </c>
      <c r="B155" s="17">
        <v>5.1999999999999998E-2</v>
      </c>
      <c r="C155" s="17">
        <v>0.92</v>
      </c>
      <c r="D155" s="17">
        <v>3.95</v>
      </c>
      <c r="E155" s="17">
        <v>3.8</v>
      </c>
      <c r="F155" s="17">
        <v>24.93</v>
      </c>
      <c r="G155" s="13" t="s">
        <v>15</v>
      </c>
      <c r="H155" s="13" t="s">
        <v>12</v>
      </c>
    </row>
    <row r="156" spans="1:8">
      <c r="A156" s="13">
        <v>19.2</v>
      </c>
      <c r="B156" s="17">
        <v>0.28299999999999997</v>
      </c>
      <c r="C156" s="17">
        <v>0.51</v>
      </c>
      <c r="D156" s="17">
        <v>2.34</v>
      </c>
      <c r="E156" s="17">
        <v>1.71</v>
      </c>
      <c r="F156" s="17">
        <v>24.6</v>
      </c>
      <c r="G156" s="13" t="s">
        <v>15</v>
      </c>
      <c r="H156" s="13" t="s">
        <v>12</v>
      </c>
    </row>
    <row r="157" spans="1:8">
      <c r="A157" s="13">
        <v>20.9</v>
      </c>
      <c r="B157" s="17">
        <v>0.108</v>
      </c>
      <c r="C157" s="17">
        <v>0.99</v>
      </c>
      <c r="D157" s="17">
        <v>1.51</v>
      </c>
      <c r="E157" s="17">
        <v>1.39</v>
      </c>
      <c r="F157" s="17">
        <v>22.88</v>
      </c>
      <c r="G157" s="13" t="s">
        <v>15</v>
      </c>
      <c r="H157" s="13" t="s">
        <v>12</v>
      </c>
    </row>
    <row r="158" spans="1:8">
      <c r="A158" s="13">
        <v>22.5</v>
      </c>
      <c r="B158" s="17">
        <v>0.03</v>
      </c>
      <c r="C158" s="17">
        <v>0.97</v>
      </c>
      <c r="D158" s="17">
        <v>3.52</v>
      </c>
      <c r="E158" s="17">
        <v>3.37</v>
      </c>
      <c r="F158" s="17">
        <v>20.239999999999998</v>
      </c>
      <c r="G158" s="13" t="s">
        <v>15</v>
      </c>
      <c r="H158" s="13" t="s">
        <v>12</v>
      </c>
    </row>
    <row r="159" spans="1:8">
      <c r="A159" s="13">
        <v>21.4</v>
      </c>
      <c r="B159" s="17">
        <v>0.11700000000000001</v>
      </c>
      <c r="C159" s="17">
        <v>0.33</v>
      </c>
      <c r="D159" s="17">
        <v>2.1</v>
      </c>
      <c r="E159" s="17">
        <v>1.33</v>
      </c>
      <c r="F159" s="17">
        <v>12.77</v>
      </c>
      <c r="G159" s="13" t="s">
        <v>15</v>
      </c>
      <c r="H159" s="13" t="s">
        <v>12</v>
      </c>
    </row>
    <row r="160" spans="1:8">
      <c r="A160" s="13">
        <v>19.600000000000001</v>
      </c>
      <c r="B160" s="17">
        <v>0.29799999999999999</v>
      </c>
      <c r="C160" s="17">
        <v>0.63</v>
      </c>
      <c r="D160" s="17">
        <v>2.82</v>
      </c>
      <c r="E160" s="17">
        <v>2.27</v>
      </c>
      <c r="F160" s="17">
        <v>17.78</v>
      </c>
      <c r="G160" s="13" t="s">
        <v>15</v>
      </c>
      <c r="H160" s="13" t="s">
        <v>12</v>
      </c>
    </row>
    <row r="161" spans="1:8">
      <c r="A161" s="13">
        <v>20.2</v>
      </c>
      <c r="B161" s="17">
        <v>0.59799999999999998</v>
      </c>
      <c r="C161" s="17">
        <v>0.33</v>
      </c>
      <c r="D161" s="17">
        <v>4.53</v>
      </c>
      <c r="E161" s="17">
        <v>3.79</v>
      </c>
      <c r="F161" s="17">
        <v>43.22</v>
      </c>
      <c r="G161" s="13" t="s">
        <v>15</v>
      </c>
      <c r="H161" s="13" t="s">
        <v>12</v>
      </c>
    </row>
    <row r="162" spans="1:8">
      <c r="A162" s="13">
        <v>22.3</v>
      </c>
      <c r="B162" s="17">
        <v>1.7000000000000001E-2</v>
      </c>
      <c r="C162" s="17">
        <v>0.99</v>
      </c>
      <c r="D162" s="17">
        <v>1.23</v>
      </c>
      <c r="E162" s="17">
        <v>1.18</v>
      </c>
      <c r="F162" s="17">
        <v>13.27</v>
      </c>
      <c r="G162" s="13" t="s">
        <v>15</v>
      </c>
      <c r="H162" s="13" t="s">
        <v>12</v>
      </c>
    </row>
    <row r="163" spans="1:8">
      <c r="A163" s="13">
        <v>19.5</v>
      </c>
      <c r="B163" s="17">
        <v>0.44</v>
      </c>
      <c r="C163" s="17">
        <v>0.54</v>
      </c>
      <c r="D163" s="17">
        <v>2</v>
      </c>
      <c r="E163" s="17">
        <v>1.43</v>
      </c>
      <c r="F163" s="17">
        <v>32.43</v>
      </c>
      <c r="G163" s="13" t="s">
        <v>15</v>
      </c>
      <c r="H163" s="13" t="s">
        <v>12</v>
      </c>
    </row>
    <row r="164" spans="1:8">
      <c r="A164" s="13">
        <v>19.100000000000001</v>
      </c>
      <c r="B164" s="17">
        <v>0.39900000000000002</v>
      </c>
      <c r="C164" s="17">
        <v>0.37</v>
      </c>
      <c r="D164" s="17">
        <v>2.4700000000000002</v>
      </c>
      <c r="E164" s="17">
        <v>1.7</v>
      </c>
      <c r="F164" s="17">
        <v>38.49</v>
      </c>
      <c r="G164" s="13" t="s">
        <v>15</v>
      </c>
      <c r="H164" s="13" t="s">
        <v>12</v>
      </c>
    </row>
    <row r="165" spans="1:8">
      <c r="A165" s="13">
        <v>19.7</v>
      </c>
      <c r="B165" s="17">
        <v>9.7000000000000003E-2</v>
      </c>
      <c r="C165" s="17">
        <v>0.87</v>
      </c>
      <c r="D165" s="17">
        <v>4.43</v>
      </c>
      <c r="E165" s="17">
        <v>4.32</v>
      </c>
      <c r="F165" s="17">
        <v>34.770000000000003</v>
      </c>
      <c r="G165" s="13" t="s">
        <v>15</v>
      </c>
      <c r="H165" s="13" t="s">
        <v>12</v>
      </c>
    </row>
    <row r="166" spans="1:8">
      <c r="A166" s="13">
        <v>21.6</v>
      </c>
      <c r="B166" s="17">
        <v>3.5000000000000003E-2</v>
      </c>
      <c r="C166" s="17">
        <v>0.97</v>
      </c>
      <c r="D166" s="17">
        <v>1.48</v>
      </c>
      <c r="E166" s="17">
        <v>1.36</v>
      </c>
      <c r="F166" s="17">
        <v>16.79</v>
      </c>
      <c r="G166" s="13" t="s">
        <v>11</v>
      </c>
      <c r="H166" s="13" t="s">
        <v>12</v>
      </c>
    </row>
    <row r="167" spans="1:8">
      <c r="A167" s="13">
        <v>23.3</v>
      </c>
      <c r="B167" s="17">
        <v>1.9E-2</v>
      </c>
      <c r="C167" s="17">
        <v>1.01</v>
      </c>
      <c r="D167" s="17">
        <v>2.31</v>
      </c>
      <c r="E167" s="17">
        <v>2.14</v>
      </c>
      <c r="F167" s="17">
        <v>7.97</v>
      </c>
      <c r="G167" s="13" t="s">
        <v>15</v>
      </c>
      <c r="H167" s="13" t="s">
        <v>12</v>
      </c>
    </row>
    <row r="168" spans="1:8">
      <c r="A168" s="13">
        <v>21.8</v>
      </c>
      <c r="B168" s="17">
        <v>2.7E-2</v>
      </c>
      <c r="C168" s="17">
        <v>1.01</v>
      </c>
      <c r="D168" s="17">
        <v>4.3499999999999996</v>
      </c>
      <c r="E168" s="17">
        <v>4.3899999999999997</v>
      </c>
      <c r="F168" s="17">
        <v>1.68</v>
      </c>
      <c r="G168" s="13" t="s">
        <v>11</v>
      </c>
      <c r="H168" s="13" t="s">
        <v>12</v>
      </c>
    </row>
    <row r="169" spans="1:8">
      <c r="A169" s="13">
        <v>22.3</v>
      </c>
      <c r="B169" s="17">
        <v>3.4000000000000002E-2</v>
      </c>
      <c r="C169" s="17">
        <v>1.01</v>
      </c>
      <c r="D169" s="17">
        <v>1.38</v>
      </c>
      <c r="E169" s="17">
        <v>1.31</v>
      </c>
      <c r="F169" s="17">
        <v>15.48</v>
      </c>
      <c r="G169" s="13" t="s">
        <v>15</v>
      </c>
      <c r="H169" s="13" t="s">
        <v>12</v>
      </c>
    </row>
    <row r="170" spans="1:8">
      <c r="A170" s="13">
        <v>20.3</v>
      </c>
      <c r="B170" s="17">
        <v>0.29899999999999999</v>
      </c>
      <c r="C170" s="17">
        <v>0.7</v>
      </c>
      <c r="D170" s="17">
        <v>4.8</v>
      </c>
      <c r="E170" s="17">
        <v>4.5599999999999996</v>
      </c>
      <c r="F170" s="17">
        <v>27.34</v>
      </c>
      <c r="G170" s="13" t="s">
        <v>15</v>
      </c>
      <c r="H170" s="13" t="s">
        <v>12</v>
      </c>
    </row>
    <row r="171" spans="1:8">
      <c r="A171" s="13">
        <v>19.399999999999999</v>
      </c>
      <c r="B171" s="17">
        <v>0.159</v>
      </c>
      <c r="C171" s="17">
        <v>0.77</v>
      </c>
      <c r="D171" s="17">
        <v>3.04</v>
      </c>
      <c r="E171" s="17">
        <v>2.63</v>
      </c>
      <c r="F171" s="17">
        <v>15.57</v>
      </c>
      <c r="G171" s="13" t="s">
        <v>15</v>
      </c>
      <c r="H171" s="13" t="s">
        <v>12</v>
      </c>
    </row>
    <row r="172" spans="1:8">
      <c r="A172" s="13">
        <v>24.3</v>
      </c>
      <c r="B172" s="17">
        <v>2.3E-2</v>
      </c>
      <c r="C172" s="17">
        <v>0.96</v>
      </c>
      <c r="D172" s="17">
        <v>1.33</v>
      </c>
      <c r="E172" s="17">
        <v>1.22</v>
      </c>
      <c r="F172" s="17">
        <v>10.18</v>
      </c>
      <c r="G172" s="13" t="s">
        <v>15</v>
      </c>
      <c r="H172" s="13" t="s">
        <v>12</v>
      </c>
    </row>
    <row r="173" spans="1:8">
      <c r="A173" s="13">
        <v>21.8</v>
      </c>
      <c r="B173" s="17">
        <v>0.14599999999999999</v>
      </c>
      <c r="C173" s="17">
        <v>0.95</v>
      </c>
      <c r="D173" s="17">
        <v>5.58</v>
      </c>
      <c r="E173" s="17">
        <v>5.9</v>
      </c>
      <c r="F173" s="17">
        <v>34.380000000000003</v>
      </c>
      <c r="G173" s="13" t="s">
        <v>15</v>
      </c>
      <c r="H173" s="13" t="s">
        <v>12</v>
      </c>
    </row>
    <row r="174" spans="1:8">
      <c r="A174" s="13">
        <v>21.4</v>
      </c>
      <c r="B174" s="17">
        <v>8.9999999999999993E-3</v>
      </c>
      <c r="C174" s="17">
        <v>0.96</v>
      </c>
      <c r="D174" s="17">
        <v>3.22</v>
      </c>
      <c r="E174" s="17">
        <v>3.02</v>
      </c>
      <c r="F174" s="17">
        <v>14.81</v>
      </c>
      <c r="G174" s="13" t="s">
        <v>11</v>
      </c>
      <c r="H174" s="13" t="s">
        <v>12</v>
      </c>
    </row>
    <row r="175" spans="1:8">
      <c r="A175" s="13">
        <v>19.3</v>
      </c>
      <c r="B175" s="17">
        <v>2.8000000000000001E-2</v>
      </c>
      <c r="C175" s="17">
        <v>0.94</v>
      </c>
      <c r="D175" s="17">
        <v>1.56</v>
      </c>
      <c r="E175" s="17">
        <v>1.4</v>
      </c>
      <c r="F175" s="17">
        <v>34.840000000000003</v>
      </c>
      <c r="G175" s="13" t="s">
        <v>11</v>
      </c>
      <c r="H175" s="13" t="s">
        <v>12</v>
      </c>
    </row>
    <row r="176" spans="1:8">
      <c r="A176" s="13">
        <v>20.3</v>
      </c>
      <c r="B176" s="17">
        <v>0.33300000000000002</v>
      </c>
      <c r="C176" s="17">
        <v>0.97</v>
      </c>
      <c r="D176" s="17">
        <v>3.51</v>
      </c>
      <c r="E176" s="17">
        <v>3.35</v>
      </c>
      <c r="F176" s="17">
        <v>33.67</v>
      </c>
      <c r="G176" s="13" t="s">
        <v>15</v>
      </c>
      <c r="H176" s="13" t="s">
        <v>12</v>
      </c>
    </row>
    <row r="177" spans="1:8">
      <c r="A177" s="13">
        <v>20.399999999999999</v>
      </c>
      <c r="B177" s="17">
        <v>0.33300000000000002</v>
      </c>
      <c r="C177" s="17">
        <v>0.65</v>
      </c>
      <c r="D177" s="17">
        <v>4.83</v>
      </c>
      <c r="E177" s="17">
        <v>4.54</v>
      </c>
      <c r="F177" s="17">
        <v>27.34</v>
      </c>
      <c r="G177" s="13" t="s">
        <v>15</v>
      </c>
      <c r="H177" s="13" t="s">
        <v>12</v>
      </c>
    </row>
    <row r="178" spans="1:8">
      <c r="A178" s="13">
        <v>20.2</v>
      </c>
      <c r="B178" s="17">
        <v>0.26</v>
      </c>
      <c r="C178" s="17">
        <v>0.98</v>
      </c>
      <c r="D178" s="17">
        <v>4.74</v>
      </c>
      <c r="E178" s="17">
        <v>4.84</v>
      </c>
      <c r="F178" s="17">
        <v>21.15</v>
      </c>
      <c r="G178" s="13" t="s">
        <v>15</v>
      </c>
      <c r="H178" s="13" t="s">
        <v>12</v>
      </c>
    </row>
    <row r="179" spans="1:8">
      <c r="A179" s="13">
        <v>22.4</v>
      </c>
      <c r="B179" s="17">
        <v>5.8999999999999997E-2</v>
      </c>
      <c r="C179" s="17">
        <v>0.91</v>
      </c>
      <c r="D179" s="17">
        <v>2.12</v>
      </c>
      <c r="E179" s="17">
        <v>1.87</v>
      </c>
      <c r="F179" s="17">
        <v>23.8</v>
      </c>
      <c r="G179" s="13" t="s">
        <v>15</v>
      </c>
      <c r="H179" s="13" t="s">
        <v>12</v>
      </c>
    </row>
    <row r="180" spans="1:8">
      <c r="A180" s="13">
        <v>19.5</v>
      </c>
      <c r="B180" s="17">
        <v>9.6000000000000002E-2</v>
      </c>
      <c r="C180" s="17">
        <v>0.88</v>
      </c>
      <c r="D180" s="17">
        <v>2.92</v>
      </c>
      <c r="E180" s="17">
        <v>2.62</v>
      </c>
      <c r="F180" s="17">
        <v>14.47</v>
      </c>
      <c r="G180" s="13" t="s">
        <v>15</v>
      </c>
      <c r="H180" s="13" t="s">
        <v>12</v>
      </c>
    </row>
    <row r="181" spans="1:8">
      <c r="A181" s="13">
        <v>22.5</v>
      </c>
      <c r="B181" s="17">
        <v>7.9000000000000001E-2</v>
      </c>
      <c r="C181" s="17">
        <v>0.82</v>
      </c>
      <c r="D181" s="17">
        <v>2.27</v>
      </c>
      <c r="E181" s="17">
        <v>1.92</v>
      </c>
      <c r="F181" s="17">
        <v>6.78</v>
      </c>
      <c r="G181" s="13" t="s">
        <v>15</v>
      </c>
      <c r="H181" s="13" t="s">
        <v>12</v>
      </c>
    </row>
    <row r="182" spans="1:8">
      <c r="A182" s="13">
        <v>21.3</v>
      </c>
      <c r="B182" s="17">
        <v>0.151</v>
      </c>
      <c r="C182" s="17">
        <v>0.67</v>
      </c>
      <c r="D182" s="17">
        <v>9.89</v>
      </c>
      <c r="E182" s="17">
        <v>12.13</v>
      </c>
      <c r="F182" s="17">
        <v>58.85</v>
      </c>
      <c r="G182" s="13" t="s">
        <v>15</v>
      </c>
      <c r="H182" s="13" t="s">
        <v>12</v>
      </c>
    </row>
    <row r="183" spans="1:8">
      <c r="A183" s="13">
        <v>21.8</v>
      </c>
      <c r="B183" s="17">
        <v>2.1999999999999999E-2</v>
      </c>
      <c r="C183" s="17">
        <v>0.79</v>
      </c>
      <c r="D183" s="17">
        <v>1.23</v>
      </c>
      <c r="E183" s="17">
        <v>1.02</v>
      </c>
      <c r="F183" s="17">
        <v>24.02</v>
      </c>
      <c r="G183" s="13" t="s">
        <v>11</v>
      </c>
      <c r="H183" s="13" t="s">
        <v>12</v>
      </c>
    </row>
    <row r="184" spans="1:8">
      <c r="A184" s="13">
        <v>21.5</v>
      </c>
      <c r="B184" s="17">
        <v>1.7999999999999999E-2</v>
      </c>
      <c r="C184" s="17">
        <v>0.63</v>
      </c>
      <c r="D184" s="17">
        <v>1.37</v>
      </c>
      <c r="E184" s="17">
        <v>1</v>
      </c>
      <c r="F184" s="17">
        <v>11.73</v>
      </c>
      <c r="G184" s="13" t="s">
        <v>11</v>
      </c>
      <c r="H184" s="13" t="s">
        <v>20</v>
      </c>
    </row>
    <row r="185" spans="1:8">
      <c r="A185" s="13">
        <v>19.5</v>
      </c>
      <c r="B185" s="17">
        <v>2.3E-2</v>
      </c>
      <c r="C185" s="17">
        <v>0.63</v>
      </c>
      <c r="D185" s="17">
        <v>1.1000000000000001</v>
      </c>
      <c r="E185" s="17">
        <v>0.8</v>
      </c>
      <c r="F185" s="17">
        <v>13.25</v>
      </c>
      <c r="G185" s="13" t="s">
        <v>11</v>
      </c>
      <c r="H185" s="13" t="s">
        <v>20</v>
      </c>
    </row>
    <row r="186" spans="1:8">
      <c r="A186" s="13">
        <v>20.399999999999999</v>
      </c>
      <c r="B186" s="17">
        <v>0.155</v>
      </c>
      <c r="C186" s="17">
        <v>0.44</v>
      </c>
      <c r="D186" s="17">
        <v>1.49</v>
      </c>
      <c r="E186" s="17">
        <v>0.95</v>
      </c>
      <c r="F186" s="17">
        <v>11.23</v>
      </c>
      <c r="G186" s="13" t="s">
        <v>15</v>
      </c>
      <c r="H186" s="13" t="s">
        <v>20</v>
      </c>
    </row>
    <row r="187" spans="1:8">
      <c r="A187" s="13">
        <v>21.9</v>
      </c>
      <c r="B187" s="17">
        <v>3.3000000000000002E-2</v>
      </c>
      <c r="C187" s="17">
        <v>0.82</v>
      </c>
      <c r="D187" s="17">
        <v>1.1599999999999999</v>
      </c>
      <c r="E187" s="17">
        <v>0.98</v>
      </c>
      <c r="F187" s="17">
        <v>21.49</v>
      </c>
      <c r="G187" s="13" t="s">
        <v>11</v>
      </c>
      <c r="H187" s="13" t="s">
        <v>20</v>
      </c>
    </row>
    <row r="188" spans="1:8">
      <c r="A188" s="13">
        <v>20.3</v>
      </c>
      <c r="B188" s="17">
        <v>0.06</v>
      </c>
      <c r="C188" s="17">
        <v>0.33</v>
      </c>
      <c r="D188" s="17">
        <v>1.08</v>
      </c>
      <c r="E188" s="17">
        <v>0.59</v>
      </c>
      <c r="F188" s="17">
        <v>16.14</v>
      </c>
      <c r="G188" s="13" t="s">
        <v>15</v>
      </c>
      <c r="H188" s="13" t="s">
        <v>20</v>
      </c>
    </row>
    <row r="189" spans="1:8">
      <c r="A189" s="13">
        <v>17.7</v>
      </c>
      <c r="B189" s="17">
        <v>0.124</v>
      </c>
      <c r="C189" s="17">
        <v>0.31</v>
      </c>
      <c r="D189" s="17">
        <v>1.6</v>
      </c>
      <c r="E189" s="17">
        <v>0.93</v>
      </c>
      <c r="F189" s="17">
        <v>20.55</v>
      </c>
      <c r="G189" s="13" t="s">
        <v>15</v>
      </c>
      <c r="H189" s="13" t="s">
        <v>20</v>
      </c>
    </row>
    <row r="190" spans="1:8">
      <c r="A190" s="13">
        <v>18.899999999999999</v>
      </c>
      <c r="B190" s="17">
        <v>8.0000000000000002E-3</v>
      </c>
      <c r="C190" s="17">
        <v>0.63</v>
      </c>
      <c r="D190" s="17">
        <v>1.07</v>
      </c>
      <c r="E190" s="17">
        <v>0.78</v>
      </c>
      <c r="F190" s="17">
        <v>26.37</v>
      </c>
      <c r="G190" s="13" t="s">
        <v>11</v>
      </c>
      <c r="H190" s="13" t="s">
        <v>20</v>
      </c>
    </row>
    <row r="191" spans="1:8">
      <c r="A191" s="13">
        <v>20.8</v>
      </c>
      <c r="B191" s="17">
        <v>8.5000000000000006E-2</v>
      </c>
      <c r="C191" s="17">
        <v>0.81</v>
      </c>
      <c r="D191" s="17">
        <v>1.19</v>
      </c>
      <c r="E191" s="17">
        <v>1</v>
      </c>
      <c r="F191" s="17">
        <v>20.89</v>
      </c>
      <c r="G191" s="13" t="s">
        <v>15</v>
      </c>
      <c r="H191" s="13" t="s">
        <v>20</v>
      </c>
    </row>
    <row r="192" spans="1:8">
      <c r="A192" s="13">
        <v>21.7</v>
      </c>
      <c r="B192" s="17">
        <v>2.1999999999999999E-2</v>
      </c>
      <c r="C192" s="17">
        <v>0.7</v>
      </c>
      <c r="D192" s="17">
        <v>1.08</v>
      </c>
      <c r="E192" s="17">
        <v>0.84</v>
      </c>
      <c r="F192" s="17">
        <v>14.24</v>
      </c>
      <c r="G192" s="13" t="s">
        <v>11</v>
      </c>
      <c r="H192" s="13" t="s">
        <v>20</v>
      </c>
    </row>
    <row r="193" spans="1:8">
      <c r="A193" s="13">
        <v>19.600000000000001</v>
      </c>
      <c r="B193" s="17">
        <v>6.0999999999999999E-2</v>
      </c>
      <c r="C193" s="17">
        <v>0.64</v>
      </c>
      <c r="D193" s="17">
        <v>1.26</v>
      </c>
      <c r="E193" s="17">
        <v>0.93</v>
      </c>
      <c r="F193" s="17">
        <v>23.37</v>
      </c>
      <c r="G193" s="13" t="s">
        <v>15</v>
      </c>
      <c r="H193" s="13" t="s">
        <v>20</v>
      </c>
    </row>
    <row r="194" spans="1:8">
      <c r="A194" s="13">
        <v>20.399999999999999</v>
      </c>
      <c r="B194" s="17">
        <v>8.1000000000000003E-2</v>
      </c>
      <c r="C194" s="17">
        <v>0.56999999999999995</v>
      </c>
      <c r="D194" s="17">
        <v>1.1299999999999999</v>
      </c>
      <c r="E194" s="17">
        <v>0.78</v>
      </c>
      <c r="F194" s="17">
        <v>24.74</v>
      </c>
      <c r="G194" s="13" t="s">
        <v>15</v>
      </c>
      <c r="H194" s="13" t="s">
        <v>20</v>
      </c>
    </row>
    <row r="195" spans="1:8">
      <c r="A195" s="13">
        <v>20.8</v>
      </c>
      <c r="B195" s="17">
        <v>3.5000000000000003E-2</v>
      </c>
      <c r="C195" s="17">
        <v>0.51</v>
      </c>
      <c r="D195" s="17">
        <v>1.3</v>
      </c>
      <c r="E195" s="17">
        <v>0.86</v>
      </c>
      <c r="F195" s="17">
        <v>16.920000000000002</v>
      </c>
      <c r="G195" s="13" t="s">
        <v>11</v>
      </c>
      <c r="H195" s="13" t="s">
        <v>20</v>
      </c>
    </row>
    <row r="196" spans="1:8">
      <c r="A196" s="13">
        <v>23.6</v>
      </c>
      <c r="B196" s="17">
        <v>1.2999999999999999E-2</v>
      </c>
      <c r="C196" s="17">
        <v>0.56000000000000005</v>
      </c>
      <c r="D196" s="17">
        <v>1.04</v>
      </c>
      <c r="E196" s="17">
        <v>0.72</v>
      </c>
      <c r="F196" s="17">
        <v>3.37</v>
      </c>
      <c r="G196" s="13" t="s">
        <v>15</v>
      </c>
      <c r="H196" s="13" t="s">
        <v>20</v>
      </c>
    </row>
    <row r="197" spans="1:8">
      <c r="A197" s="13">
        <v>18.5</v>
      </c>
      <c r="B197" s="17">
        <v>0.317</v>
      </c>
      <c r="C197" s="17">
        <v>0.33</v>
      </c>
      <c r="D197" s="17">
        <v>1.59</v>
      </c>
      <c r="E197" s="17">
        <v>0.94</v>
      </c>
      <c r="F197" s="17">
        <v>44.05</v>
      </c>
      <c r="G197" s="13" t="s">
        <v>15</v>
      </c>
      <c r="H197" s="13" t="s">
        <v>20</v>
      </c>
    </row>
    <row r="198" spans="1:8">
      <c r="A198" s="13">
        <v>24.1</v>
      </c>
      <c r="B198" s="17">
        <v>2.8000000000000001E-2</v>
      </c>
      <c r="C198" s="17">
        <v>0.85</v>
      </c>
      <c r="D198" s="17">
        <v>1.06</v>
      </c>
      <c r="E198" s="17">
        <v>0.93</v>
      </c>
      <c r="F198" s="17">
        <v>9.75</v>
      </c>
      <c r="G198" s="13" t="s">
        <v>15</v>
      </c>
      <c r="H198" s="13" t="s">
        <v>20</v>
      </c>
    </row>
    <row r="199" spans="1:8">
      <c r="A199" s="13">
        <v>21.6</v>
      </c>
      <c r="B199" s="17">
        <v>0.05</v>
      </c>
      <c r="C199" s="17">
        <v>0.75</v>
      </c>
      <c r="D199" s="17">
        <v>1.1599999999999999</v>
      </c>
      <c r="E199" s="17">
        <v>0.93</v>
      </c>
      <c r="F199" s="17">
        <v>24.98</v>
      </c>
      <c r="G199" s="13" t="s">
        <v>11</v>
      </c>
      <c r="H199" s="13" t="s">
        <v>20</v>
      </c>
    </row>
    <row r="200" spans="1:8">
      <c r="A200" s="17" t="s">
        <v>66</v>
      </c>
      <c r="B200" s="17">
        <v>2.887</v>
      </c>
      <c r="C200" s="17">
        <v>3.88</v>
      </c>
      <c r="D200" s="17">
        <v>12352.74</v>
      </c>
      <c r="E200" s="17">
        <v>485638.07</v>
      </c>
      <c r="F200" s="17">
        <v>61.64</v>
      </c>
      <c r="G200" s="17" t="s">
        <v>66</v>
      </c>
      <c r="H200" s="13" t="s">
        <v>67</v>
      </c>
    </row>
    <row r="201" spans="1:8">
      <c r="A201" s="17" t="s">
        <v>66</v>
      </c>
      <c r="B201" s="17">
        <v>0.86599999999999999</v>
      </c>
      <c r="C201" s="17">
        <v>1.86</v>
      </c>
      <c r="D201" s="17">
        <v>214.97</v>
      </c>
      <c r="E201" s="17">
        <v>1128.8900000000001</v>
      </c>
      <c r="F201" s="17">
        <v>151.78</v>
      </c>
      <c r="G201" s="17" t="s">
        <v>66</v>
      </c>
      <c r="H201" s="13" t="s">
        <v>67</v>
      </c>
    </row>
    <row r="202" spans="1:8">
      <c r="A202" s="17" t="s">
        <v>66</v>
      </c>
      <c r="B202" s="17">
        <v>2.5299999999999998</v>
      </c>
      <c r="C202" s="17">
        <v>2.83</v>
      </c>
      <c r="D202" s="17">
        <v>157.36000000000001</v>
      </c>
      <c r="E202" s="17">
        <v>716.78</v>
      </c>
      <c r="F202" s="17">
        <v>102.82</v>
      </c>
      <c r="G202" s="17" t="s">
        <v>66</v>
      </c>
      <c r="H202" s="13" t="s">
        <v>67</v>
      </c>
    </row>
    <row r="203" spans="1:8">
      <c r="A203" s="17" t="s">
        <v>66</v>
      </c>
      <c r="B203" s="17">
        <v>1.625</v>
      </c>
      <c r="C203" s="17">
        <v>2.57</v>
      </c>
      <c r="D203" s="17">
        <v>197.11</v>
      </c>
      <c r="E203" s="17">
        <v>997.65</v>
      </c>
      <c r="F203" s="17">
        <v>147.06</v>
      </c>
      <c r="G203" s="17" t="s">
        <v>66</v>
      </c>
      <c r="H203" s="13" t="s">
        <v>67</v>
      </c>
    </row>
    <row r="204" spans="1:8">
      <c r="A204" s="17" t="s">
        <v>66</v>
      </c>
      <c r="B204" s="17">
        <v>4.492</v>
      </c>
      <c r="C204" s="17">
        <v>4.91</v>
      </c>
      <c r="D204" s="17">
        <v>5260.08</v>
      </c>
      <c r="E204" s="17">
        <v>135070.20000000001</v>
      </c>
      <c r="F204" s="17">
        <v>108.27</v>
      </c>
      <c r="G204" s="17" t="s">
        <v>66</v>
      </c>
      <c r="H204" s="13" t="s">
        <v>67</v>
      </c>
    </row>
    <row r="205" spans="1:8">
      <c r="A205" s="17" t="s">
        <v>66</v>
      </c>
      <c r="B205" s="17">
        <v>2.5379999999999998</v>
      </c>
      <c r="C205" s="17">
        <v>2.84</v>
      </c>
      <c r="D205" s="17">
        <v>595.66</v>
      </c>
      <c r="E205" s="17">
        <v>5176.82</v>
      </c>
      <c r="F205" s="17">
        <v>107.63</v>
      </c>
      <c r="G205" s="17" t="s">
        <v>66</v>
      </c>
      <c r="H205" s="13" t="s">
        <v>67</v>
      </c>
    </row>
    <row r="206" spans="1:8">
      <c r="A206" s="17" t="s">
        <v>66</v>
      </c>
      <c r="B206" s="17">
        <v>0.65</v>
      </c>
      <c r="C206" s="17">
        <v>1.59</v>
      </c>
      <c r="D206" s="17">
        <v>133.47999999999999</v>
      </c>
      <c r="E206" s="17">
        <v>555.03</v>
      </c>
      <c r="F206" s="17">
        <v>160.41999999999999</v>
      </c>
      <c r="G206" s="17" t="s">
        <v>66</v>
      </c>
      <c r="H206" s="13" t="s">
        <v>67</v>
      </c>
    </row>
    <row r="207" spans="1:8">
      <c r="A207" s="17" t="s">
        <v>66</v>
      </c>
      <c r="B207" s="17">
        <v>6.3730000000000002</v>
      </c>
      <c r="C207" s="17">
        <v>7.15</v>
      </c>
      <c r="D207" s="17">
        <v>122.19</v>
      </c>
      <c r="E207" s="17">
        <v>520.05999999999995</v>
      </c>
      <c r="F207" s="17">
        <v>105.66</v>
      </c>
      <c r="G207" s="17" t="s">
        <v>66</v>
      </c>
      <c r="H207" s="13" t="s">
        <v>67</v>
      </c>
    </row>
    <row r="208" spans="1:8">
      <c r="A208" s="17" t="s">
        <v>66</v>
      </c>
      <c r="B208" s="17">
        <v>3.5859999999999999</v>
      </c>
      <c r="C208" s="17">
        <v>4.25</v>
      </c>
      <c r="D208" s="17">
        <v>23255.11</v>
      </c>
      <c r="E208" s="17">
        <v>1254179.6200000001</v>
      </c>
      <c r="F208" s="17">
        <v>76.39</v>
      </c>
      <c r="G208" s="17" t="s">
        <v>66</v>
      </c>
      <c r="H208" s="13" t="s">
        <v>67</v>
      </c>
    </row>
    <row r="209" spans="1:8">
      <c r="A209" s="17" t="s">
        <v>66</v>
      </c>
      <c r="B209" s="17">
        <v>0.114</v>
      </c>
      <c r="C209" s="17">
        <v>0.79</v>
      </c>
      <c r="D209" s="17">
        <v>15.64</v>
      </c>
      <c r="E209" s="17">
        <v>23.56</v>
      </c>
      <c r="F209" s="17">
        <v>147.05000000000001</v>
      </c>
      <c r="G209" s="17" t="s">
        <v>66</v>
      </c>
      <c r="H209" s="13" t="s">
        <v>67</v>
      </c>
    </row>
    <row r="210" spans="1:8">
      <c r="A210" s="17" t="s">
        <v>66</v>
      </c>
      <c r="B210" s="17">
        <v>0.82799999999999996</v>
      </c>
      <c r="C210" s="17">
        <v>1.81</v>
      </c>
      <c r="D210" s="17">
        <v>14.46</v>
      </c>
      <c r="E210" s="17">
        <v>23.19</v>
      </c>
      <c r="F210" s="17">
        <v>38.69</v>
      </c>
      <c r="G210" s="17" t="s">
        <v>66</v>
      </c>
      <c r="H210" s="13" t="s">
        <v>67</v>
      </c>
    </row>
    <row r="211" spans="1:8">
      <c r="A211" s="17" t="s">
        <v>66</v>
      </c>
      <c r="B211" s="17">
        <v>0.499</v>
      </c>
      <c r="C211" s="17">
        <v>1.49</v>
      </c>
      <c r="D211" s="17">
        <v>5.21</v>
      </c>
      <c r="E211" s="17">
        <v>6.13</v>
      </c>
      <c r="F211" s="17">
        <v>8.1300000000000008</v>
      </c>
      <c r="G211" s="17" t="s">
        <v>66</v>
      </c>
      <c r="H211" s="13" t="s">
        <v>67</v>
      </c>
    </row>
    <row r="212" spans="1:8">
      <c r="A212" s="17" t="s">
        <v>66</v>
      </c>
      <c r="B212" s="17">
        <v>1.224</v>
      </c>
      <c r="C212" s="17">
        <v>2.23</v>
      </c>
      <c r="D212" s="17">
        <v>10.42</v>
      </c>
      <c r="E212" s="17">
        <v>15.91</v>
      </c>
      <c r="F212" s="17">
        <v>5.18</v>
      </c>
      <c r="G212" s="17" t="s">
        <v>66</v>
      </c>
      <c r="H212" s="13" t="s">
        <v>67</v>
      </c>
    </row>
    <row r="213" spans="1:8">
      <c r="A213" s="17" t="s">
        <v>66</v>
      </c>
      <c r="B213" s="17">
        <v>0.85399999999999998</v>
      </c>
      <c r="C213" s="17">
        <v>1.86</v>
      </c>
      <c r="D213" s="17">
        <v>5.55</v>
      </c>
      <c r="E213" s="17">
        <v>7.13</v>
      </c>
      <c r="F213" s="17">
        <v>24.1</v>
      </c>
      <c r="G213" s="17" t="s">
        <v>66</v>
      </c>
      <c r="H213" s="13" t="s">
        <v>67</v>
      </c>
    </row>
    <row r="214" spans="1:8">
      <c r="A214" s="17" t="s">
        <v>66</v>
      </c>
      <c r="B214" s="17">
        <v>0.49099999999999999</v>
      </c>
      <c r="C214" s="17">
        <v>1.49</v>
      </c>
      <c r="D214" s="17">
        <v>4.92</v>
      </c>
      <c r="E214" s="17">
        <v>5.74</v>
      </c>
      <c r="F214" s="17">
        <v>12.88</v>
      </c>
      <c r="G214" s="17" t="s">
        <v>66</v>
      </c>
      <c r="H214" s="13" t="s">
        <v>67</v>
      </c>
    </row>
    <row r="215" spans="1:8">
      <c r="A215" s="17" t="s">
        <v>66</v>
      </c>
      <c r="B215" s="17">
        <v>1.1719999999999999</v>
      </c>
      <c r="C215" s="17">
        <v>2.14</v>
      </c>
      <c r="D215" s="17">
        <v>5.88</v>
      </c>
      <c r="E215" s="17">
        <v>8.0399999999999991</v>
      </c>
      <c r="F215" s="17">
        <v>21.09</v>
      </c>
      <c r="G215" s="17" t="s">
        <v>66</v>
      </c>
      <c r="H215" s="13" t="s">
        <v>67</v>
      </c>
    </row>
    <row r="216" spans="1:8">
      <c r="A216" s="17" t="s">
        <v>66</v>
      </c>
      <c r="B216" s="17">
        <v>0.19800000000000001</v>
      </c>
      <c r="C216" s="17">
        <v>1.19</v>
      </c>
      <c r="D216" s="17">
        <v>4.66</v>
      </c>
      <c r="E216" s="17">
        <v>5.01</v>
      </c>
      <c r="F216" s="17">
        <v>10.8</v>
      </c>
      <c r="G216" s="17" t="s">
        <v>66</v>
      </c>
      <c r="H216" s="13" t="s">
        <v>67</v>
      </c>
    </row>
    <row r="217" spans="1:8">
      <c r="A217" s="17" t="s">
        <v>66</v>
      </c>
      <c r="B217" s="17">
        <v>1.6830000000000001</v>
      </c>
      <c r="C217" s="17">
        <v>2.67</v>
      </c>
      <c r="D217" s="17">
        <v>5.63</v>
      </c>
      <c r="E217" s="17">
        <v>8.4499999999999993</v>
      </c>
      <c r="F217" s="17">
        <v>9.65</v>
      </c>
      <c r="G217" s="17" t="s">
        <v>66</v>
      </c>
      <c r="H217" s="13" t="s">
        <v>67</v>
      </c>
    </row>
    <row r="218" spans="1:8">
      <c r="A218" s="17" t="s">
        <v>66</v>
      </c>
      <c r="B218" s="17">
        <v>2.9449999999999998</v>
      </c>
      <c r="C218" s="17">
        <v>3.66</v>
      </c>
      <c r="D218" s="17">
        <v>9.7200000000000006</v>
      </c>
      <c r="E218" s="17">
        <v>17.3</v>
      </c>
      <c r="F218" s="17">
        <v>57.18</v>
      </c>
      <c r="G218" s="17" t="s">
        <v>66</v>
      </c>
      <c r="H218" s="13" t="s">
        <v>67</v>
      </c>
    </row>
    <row r="219" spans="1:8">
      <c r="A219" s="17" t="s">
        <v>66</v>
      </c>
      <c r="B219" s="17">
        <v>0.307</v>
      </c>
      <c r="C219" s="17">
        <v>1.0900000000000001</v>
      </c>
      <c r="D219" s="17" t="s">
        <v>66</v>
      </c>
      <c r="E219" s="17" t="s">
        <v>66</v>
      </c>
      <c r="F219" s="17">
        <v>162.30000000000001</v>
      </c>
      <c r="G219" s="17" t="s">
        <v>66</v>
      </c>
      <c r="H219" s="13" t="s">
        <v>67</v>
      </c>
    </row>
    <row r="220" spans="1:8">
      <c r="A220" s="17" t="s">
        <v>66</v>
      </c>
      <c r="B220" s="17">
        <v>1.546</v>
      </c>
      <c r="C220" s="17">
        <v>2.27</v>
      </c>
      <c r="D220" s="17" t="s">
        <v>66</v>
      </c>
      <c r="E220" s="17" t="s">
        <v>66</v>
      </c>
      <c r="F220" s="17">
        <v>96.48</v>
      </c>
      <c r="G220" s="17" t="s">
        <v>66</v>
      </c>
      <c r="H220" s="13" t="s">
        <v>67</v>
      </c>
    </row>
  </sheetData>
  <sortState ref="A3:J221">
    <sortCondition ref="H3:H221"/>
  </sortState>
  <mergeCells count="2">
    <mergeCell ref="G1:G2"/>
    <mergeCell ref="H1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workbookViewId="0">
      <selection activeCell="E21" sqref="E21"/>
    </sheetView>
  </sheetViews>
  <sheetFormatPr baseColWidth="10" defaultRowHeight="14" x14ac:dyDescent="0"/>
  <sheetData>
    <row r="1" spans="1:10">
      <c r="A1" s="12" t="s">
        <v>224</v>
      </c>
      <c r="B1" s="12" t="s">
        <v>226</v>
      </c>
      <c r="C1" s="12" t="s">
        <v>228</v>
      </c>
      <c r="D1" s="12" t="s">
        <v>229</v>
      </c>
      <c r="E1" s="12" t="s">
        <v>230</v>
      </c>
      <c r="F1" s="12" t="s">
        <v>232</v>
      </c>
      <c r="G1" s="12" t="s">
        <v>8</v>
      </c>
      <c r="H1" s="12" t="s">
        <v>17</v>
      </c>
      <c r="I1" s="12" t="s">
        <v>12</v>
      </c>
      <c r="J1" s="12" t="s">
        <v>20</v>
      </c>
    </row>
    <row r="2" spans="1:10">
      <c r="A2" s="15">
        <f>('Website Data'!A3-'Website Data'!L$3)/'Website Data'!L$4</f>
        <v>-1.3248041771804366</v>
      </c>
      <c r="B2" s="15">
        <f>('Website Data'!B3-'Website Data'!M$3)/'Website Data'!M$4</f>
        <v>0.35554043157665588</v>
      </c>
      <c r="C2" s="15">
        <f>('Website Data'!C3-'Website Data'!N$3)/'Website Data'!N$4</f>
        <v>1.2239781123403148</v>
      </c>
      <c r="D2" s="15">
        <f>('Website Data'!D3-'Website Data'!O$3)/'Website Data'!O$4</f>
        <v>0.48906704489209829</v>
      </c>
      <c r="E2" s="15">
        <f>('Website Data'!E3-'Website Data'!P$3)/'Website Data'!P$4</f>
        <v>0.24962026925583825</v>
      </c>
      <c r="F2" s="15">
        <f>('Website Data'!F3-'Website Data'!Q$3)/'Website Data'!Q$4</f>
        <v>-1.4097788399544984</v>
      </c>
      <c r="G2">
        <f>IF('Website Data'!G3="Y",1,0)</f>
        <v>0</v>
      </c>
      <c r="H2">
        <f>IF('Website Data'!H3="Amor",1,0)</f>
        <v>1</v>
      </c>
      <c r="I2">
        <f>IF('Website Data'!H3="Apollo",1,0)</f>
        <v>0</v>
      </c>
      <c r="J2">
        <f>IF('Website Data'!H3="Aten",1,0)</f>
        <v>0</v>
      </c>
    </row>
    <row r="3" spans="1:10">
      <c r="A3" s="15">
        <f>('Website Data'!A4-'Website Data'!L$3)/'Website Data'!L$4</f>
        <v>-1.5232226436562704</v>
      </c>
      <c r="B3" s="15">
        <f>('Website Data'!B4-'Website Data'!M$3)/'Website Data'!M$4</f>
        <v>0.65984626479674391</v>
      </c>
      <c r="C3" s="15">
        <f>('Website Data'!C4-'Website Data'!N$3)/'Website Data'!N$4</f>
        <v>1.4694382631354035</v>
      </c>
      <c r="D3" s="15">
        <f>('Website Data'!D4-'Website Data'!O$3)/'Website Data'!O$4</f>
        <v>0.19912275267281268</v>
      </c>
      <c r="E3" s="15">
        <f>('Website Data'!E4-'Website Data'!P$3)/'Website Data'!P$4</f>
        <v>0.10075490181870367</v>
      </c>
      <c r="F3" s="15">
        <f>('Website Data'!F4-'Website Data'!Q$3)/'Website Data'!Q$4</f>
        <v>3.294882564923318E-3</v>
      </c>
      <c r="G3">
        <f>IF('Website Data'!G4="Y",1,0)</f>
        <v>0</v>
      </c>
      <c r="H3">
        <f>IF('Website Data'!H4="Amor",1,0)</f>
        <v>1</v>
      </c>
      <c r="I3">
        <f>IF('Website Data'!H4="Apollo",1,0)</f>
        <v>0</v>
      </c>
      <c r="J3">
        <f>IF('Website Data'!H4="Aten",1,0)</f>
        <v>0</v>
      </c>
    </row>
    <row r="4" spans="1:10">
      <c r="A4" s="15">
        <f>('Website Data'!A5-'Website Data'!L$3)/'Website Data'!L$4</f>
        <v>-0.86182775540349243</v>
      </c>
      <c r="B4" s="15">
        <f>('Website Data'!B5-'Website Data'!M$3)/'Website Data'!M$4</f>
        <v>2.400475630815647</v>
      </c>
      <c r="C4" s="15">
        <f>('Website Data'!C5-'Website Data'!N$3)/'Website Data'!N$4</f>
        <v>1.6330783636654624</v>
      </c>
      <c r="D4" s="15">
        <f>('Website Data'!D5-'Website Data'!O$3)/'Website Data'!O$4</f>
        <v>0.28382557961327809</v>
      </c>
      <c r="E4" s="15">
        <f>('Website Data'!E5-'Website Data'!P$3)/'Website Data'!P$4</f>
        <v>0.15462998717690474</v>
      </c>
      <c r="F4" s="15">
        <f>('Website Data'!F5-'Website Data'!Q$3)/'Website Data'!Q$4</f>
        <v>2.1737644118205441</v>
      </c>
      <c r="G4">
        <f>IF('Website Data'!G5="Y",1,0)</f>
        <v>0</v>
      </c>
      <c r="H4">
        <f>IF('Website Data'!H5="Amor",1,0)</f>
        <v>1</v>
      </c>
      <c r="I4">
        <f>IF('Website Data'!H5="Apollo",1,0)</f>
        <v>0</v>
      </c>
      <c r="J4">
        <f>IF('Website Data'!H5="Aten",1,0)</f>
        <v>0</v>
      </c>
    </row>
    <row r="5" spans="1:10">
      <c r="A5" s="15">
        <f>('Website Data'!A6-'Website Data'!L$3)/'Website Data'!L$4</f>
        <v>-1.0602462218793263</v>
      </c>
      <c r="B5" s="15">
        <f>('Website Data'!B6-'Website Data'!M$3)/'Website Data'!M$4</f>
        <v>1.3232329812165355</v>
      </c>
      <c r="C5" s="15">
        <f>('Website Data'!C6-'Website Data'!N$3)/'Website Data'!N$4</f>
        <v>1.5921683385329477</v>
      </c>
      <c r="D5" s="15">
        <f>('Website Data'!D6-'Website Data'!O$3)/'Website Data'!O$4</f>
        <v>0.45648903453038092</v>
      </c>
      <c r="E5" s="15">
        <f>('Website Data'!E6-'Website Data'!P$3)/'Website Data'!P$4</f>
        <v>0.24536697304334865</v>
      </c>
      <c r="F5" s="15">
        <f>('Website Data'!F6-'Website Data'!Q$3)/'Website Data'!Q$4</f>
        <v>0.21258493157608566</v>
      </c>
      <c r="G5">
        <f>IF('Website Data'!G6="Y",1,0)</f>
        <v>0</v>
      </c>
      <c r="H5">
        <f>IF('Website Data'!H6="Amor",1,0)</f>
        <v>1</v>
      </c>
      <c r="I5">
        <f>IF('Website Data'!H6="Apollo",1,0)</f>
        <v>0</v>
      </c>
      <c r="J5">
        <f>IF('Website Data'!H6="Aten",1,0)</f>
        <v>0</v>
      </c>
    </row>
    <row r="6" spans="1:10">
      <c r="A6" s="15">
        <f>('Website Data'!A7-'Website Data'!L$3)/'Website Data'!L$4</f>
        <v>-0.33271184480126964</v>
      </c>
      <c r="B6" s="15">
        <f>('Website Data'!B7-'Website Data'!M$3)/'Website Data'!M$4</f>
        <v>-0.81299396798848178</v>
      </c>
      <c r="C6" s="15">
        <f>('Website Data'!C7-'Website Data'!N$3)/'Website Data'!N$4</f>
        <v>0.52850768508756485</v>
      </c>
      <c r="D6" s="15">
        <f>('Website Data'!D7-'Website Data'!O$3)/'Website Data'!O$4</f>
        <v>-0.10385274369116008</v>
      </c>
      <c r="E6" s="15">
        <f>('Website Data'!E7-'Website Data'!P$3)/'Website Data'!P$4</f>
        <v>-8.7807896935000171E-2</v>
      </c>
      <c r="F6" s="15">
        <f>('Website Data'!F7-'Website Data'!Q$3)/'Website Data'!Q$4</f>
        <v>1.3417266994929511</v>
      </c>
      <c r="G6">
        <f>IF('Website Data'!G7="Y",1,0)</f>
        <v>1</v>
      </c>
      <c r="H6">
        <f>IF('Website Data'!H7="Amor",1,0)</f>
        <v>1</v>
      </c>
      <c r="I6">
        <f>IF('Website Data'!H7="Apollo",1,0)</f>
        <v>0</v>
      </c>
      <c r="J6">
        <f>IF('Website Data'!H7="Aten",1,0)</f>
        <v>0</v>
      </c>
    </row>
    <row r="7" spans="1:10">
      <c r="A7" s="15">
        <f>('Website Data'!A8-'Website Data'!L$3)/'Website Data'!L$4</f>
        <v>-0.86182775540349243</v>
      </c>
      <c r="B7" s="15">
        <f>('Website Data'!B8-'Website Data'!M$3)/'Website Data'!M$4</f>
        <v>0.59289898148832443</v>
      </c>
      <c r="C7" s="15">
        <f>('Website Data'!C8-'Website Data'!N$3)/'Website Data'!N$4</f>
        <v>0.77396783588265339</v>
      </c>
      <c r="D7" s="15">
        <f>('Website Data'!D8-'Website Data'!O$3)/'Website Data'!O$4</f>
        <v>1.668589464719468E-2</v>
      </c>
      <c r="E7" s="15">
        <f>('Website Data'!E8-'Website Data'!P$3)/'Website Data'!P$4</f>
        <v>-2.1172922939330426E-2</v>
      </c>
      <c r="F7" s="15">
        <f>('Website Data'!F8-'Website Data'!Q$3)/'Website Data'!Q$4</f>
        <v>-0.38967279687211936</v>
      </c>
      <c r="G7">
        <f>IF('Website Data'!G8="Y",1,0)</f>
        <v>0</v>
      </c>
      <c r="H7">
        <f>IF('Website Data'!H8="Amor",1,0)</f>
        <v>1</v>
      </c>
      <c r="I7">
        <f>IF('Website Data'!H8="Apollo",1,0)</f>
        <v>0</v>
      </c>
      <c r="J7">
        <f>IF('Website Data'!H8="Aten",1,0)</f>
        <v>0</v>
      </c>
    </row>
    <row r="8" spans="1:10">
      <c r="A8" s="15">
        <f>('Website Data'!A9-'Website Data'!L$3)/'Website Data'!L$4</f>
        <v>-0.20043286715071451</v>
      </c>
      <c r="B8" s="15">
        <f>('Website Data'!B9-'Website Data'!M$3)/'Website Data'!M$4</f>
        <v>-0.5452048347548043</v>
      </c>
      <c r="C8" s="15">
        <f>('Website Data'!C9-'Website Data'!N$3)/'Website Data'!N$4</f>
        <v>0.73305781075013865</v>
      </c>
      <c r="D8" s="15">
        <f>('Website Data'!D9-'Website Data'!O$3)/'Website Data'!O$4</f>
        <v>0.83765175576247553</v>
      </c>
      <c r="E8" s="15">
        <f>('Website Data'!E9-'Website Data'!P$3)/'Website Data'!P$4</f>
        <v>0.43251200639288934</v>
      </c>
      <c r="F8" s="15">
        <f>('Website Data'!F9-'Website Data'!Q$3)/'Website Data'!Q$4</f>
        <v>1.5766291670893957</v>
      </c>
      <c r="G8">
        <f>IF('Website Data'!G9="Y",1,0)</f>
        <v>0</v>
      </c>
      <c r="H8">
        <f>IF('Website Data'!H9="Amor",1,0)</f>
        <v>1</v>
      </c>
      <c r="I8">
        <f>IF('Website Data'!H9="Apollo",1,0)</f>
        <v>0</v>
      </c>
      <c r="J8">
        <f>IF('Website Data'!H9="Aten",1,0)</f>
        <v>0</v>
      </c>
    </row>
    <row r="9" spans="1:10">
      <c r="A9" s="15">
        <f>('Website Data'!A10-'Website Data'!L$3)/'Website Data'!L$4</f>
        <v>0.39482253227678471</v>
      </c>
      <c r="B9" s="15">
        <f>('Website Data'!B10-'Website Data'!M$3)/'Website Data'!M$4</f>
        <v>0.67201849812554737</v>
      </c>
      <c r="C9" s="15">
        <f>('Website Data'!C10-'Website Data'!N$3)/'Website Data'!N$4</f>
        <v>0.56941771022007959</v>
      </c>
      <c r="D9" s="15">
        <f>('Website Data'!D10-'Website Data'!O$3)/'Website Data'!O$4</f>
        <v>3.6546905025076704E-3</v>
      </c>
      <c r="E9" s="15">
        <f>('Website Data'!E10-'Website Data'!P$3)/'Website Data'!P$4</f>
        <v>-3.5350576980962306E-2</v>
      </c>
      <c r="F9" s="15">
        <f>('Website Data'!F10-'Website Data'!Q$3)/'Website Data'!Q$4</f>
        <v>1.1953700218627676</v>
      </c>
      <c r="G9">
        <f>IF('Website Data'!G10="Y",1,0)</f>
        <v>0</v>
      </c>
      <c r="H9">
        <f>IF('Website Data'!H10="Amor",1,0)</f>
        <v>1</v>
      </c>
      <c r="I9">
        <f>IF('Website Data'!H10="Apollo",1,0)</f>
        <v>0</v>
      </c>
      <c r="J9">
        <f>IF('Website Data'!H10="Aten",1,0)</f>
        <v>0</v>
      </c>
    </row>
    <row r="10" spans="1:10">
      <c r="A10" s="15">
        <f>('Website Data'!A11-'Website Data'!L$3)/'Website Data'!L$4</f>
        <v>-0.59726980010238229</v>
      </c>
      <c r="B10" s="15">
        <f>('Website Data'!B11-'Website Data'!M$3)/'Website Data'!M$4</f>
        <v>0.42248771488507525</v>
      </c>
      <c r="C10" s="15">
        <f>('Website Data'!C11-'Website Data'!N$3)/'Website Data'!N$4</f>
        <v>1.3467081877378591</v>
      </c>
      <c r="D10" s="15">
        <f>('Website Data'!D11-'Website Data'!O$3)/'Website Data'!O$4</f>
        <v>-0.1299151519805341</v>
      </c>
      <c r="E10" s="15">
        <f>('Website Data'!E11-'Website Data'!P$3)/'Website Data'!P$4</f>
        <v>-6.9376946680878751E-2</v>
      </c>
      <c r="F10" s="15">
        <f>('Website Data'!F11-'Website Data'!Q$3)/'Website Data'!Q$4</f>
        <v>0.81776979357689461</v>
      </c>
      <c r="G10">
        <f>IF('Website Data'!G11="Y",1,0)</f>
        <v>0</v>
      </c>
      <c r="H10">
        <f>IF('Website Data'!H11="Amor",1,0)</f>
        <v>1</v>
      </c>
      <c r="I10">
        <f>IF('Website Data'!H11="Apollo",1,0)</f>
        <v>0</v>
      </c>
      <c r="J10">
        <f>IF('Website Data'!H11="Aten",1,0)</f>
        <v>0</v>
      </c>
    </row>
    <row r="11" spans="1:10">
      <c r="A11" s="15">
        <f>('Website Data'!A12-'Website Data'!L$3)/'Website Data'!L$4</f>
        <v>-6.8153889500159409E-2</v>
      </c>
      <c r="B11" s="15">
        <f>('Website Data'!B12-'Website Data'!M$3)/'Website Data'!M$4</f>
        <v>-0.63041046805642897</v>
      </c>
      <c r="C11" s="15">
        <f>('Website Data'!C12-'Website Data'!N$3)/'Website Data'!N$4</f>
        <v>0.52850768508756485</v>
      </c>
      <c r="D11" s="15">
        <f>('Website Data'!D12-'Website Data'!O$3)/'Website Data'!O$4</f>
        <v>-0.58600729704457899</v>
      </c>
      <c r="E11" s="15">
        <f>('Website Data'!E12-'Website Data'!P$3)/'Website Data'!P$4</f>
        <v>-0.29054834973033589</v>
      </c>
      <c r="F11" s="15">
        <f>('Website Data'!F12-'Website Data'!Q$3)/'Website Data'!Q$4</f>
        <v>-1.2948888480148042</v>
      </c>
      <c r="G11">
        <f>IF('Website Data'!G12="Y",1,0)</f>
        <v>0</v>
      </c>
      <c r="H11">
        <f>IF('Website Data'!H12="Amor",1,0)</f>
        <v>1</v>
      </c>
      <c r="I11">
        <f>IF('Website Data'!H12="Apollo",1,0)</f>
        <v>0</v>
      </c>
      <c r="J11">
        <f>IF('Website Data'!H12="Aten",1,0)</f>
        <v>0</v>
      </c>
    </row>
    <row r="12" spans="1:10">
      <c r="A12" s="15">
        <f>('Website Data'!A13-'Website Data'!L$3)/'Website Data'!L$4</f>
        <v>0.19640406580095318</v>
      </c>
      <c r="B12" s="15">
        <f>('Website Data'!B13-'Website Data'!M$3)/'Website Data'!M$4</f>
        <v>0.47726276486469094</v>
      </c>
      <c r="C12" s="15">
        <f>('Website Data'!C13-'Website Data'!N$3)/'Website Data'!N$4</f>
        <v>0.56941771022007959</v>
      </c>
      <c r="D12" s="15">
        <f>('Website Data'!D13-'Website Data'!O$3)/'Website Data'!O$4</f>
        <v>0.56725426976022031</v>
      </c>
      <c r="E12" s="15">
        <f>('Website Data'!E13-'Website Data'!P$3)/'Website Data'!P$4</f>
        <v>0.26521568870163337</v>
      </c>
      <c r="F12" s="15">
        <f>('Website Data'!F13-'Website Data'!Q$3)/'Website Data'!Q$4</f>
        <v>-0.3494247105238189</v>
      </c>
      <c r="G12">
        <f>IF('Website Data'!G13="Y",1,0)</f>
        <v>0</v>
      </c>
      <c r="H12">
        <f>IF('Website Data'!H13="Amor",1,0)</f>
        <v>1</v>
      </c>
      <c r="I12">
        <f>IF('Website Data'!H13="Apollo",1,0)</f>
        <v>0</v>
      </c>
      <c r="J12">
        <f>IF('Website Data'!H13="Aten",1,0)</f>
        <v>0</v>
      </c>
    </row>
    <row r="13" spans="1:10">
      <c r="A13" s="15">
        <f>('Website Data'!A14-'Website Data'!L$3)/'Website Data'!L$4</f>
        <v>-0.26657235597599327</v>
      </c>
      <c r="B13" s="15">
        <f>('Website Data'!B14-'Website Data'!M$3)/'Website Data'!M$4</f>
        <v>0.26424868161062959</v>
      </c>
      <c r="C13" s="15">
        <f>('Website Data'!C14-'Website Data'!N$3)/'Website Data'!N$4</f>
        <v>0.81487786101516813</v>
      </c>
      <c r="D13" s="15">
        <f>('Website Data'!D14-'Website Data'!O$3)/'Website Data'!O$4</f>
        <v>0.20563835474515604</v>
      </c>
      <c r="E13" s="15">
        <f>('Website Data'!E14-'Website Data'!P$3)/'Website Data'!P$4</f>
        <v>7.6652889947929501E-2</v>
      </c>
      <c r="F13" s="15">
        <f>('Website Data'!F14-'Website Data'!Q$3)/'Website Data'!Q$4</f>
        <v>-0.82654747959821695</v>
      </c>
      <c r="G13">
        <f>IF('Website Data'!G14="Y",1,0)</f>
        <v>0</v>
      </c>
      <c r="H13">
        <f>IF('Website Data'!H14="Amor",1,0)</f>
        <v>1</v>
      </c>
      <c r="I13">
        <f>IF('Website Data'!H14="Apollo",1,0)</f>
        <v>0</v>
      </c>
      <c r="J13">
        <f>IF('Website Data'!H14="Aten",1,0)</f>
        <v>0</v>
      </c>
    </row>
    <row r="14" spans="1:10">
      <c r="A14" s="15">
        <f>('Website Data'!A15-'Website Data'!L$3)/'Website Data'!L$4</f>
        <v>0.65938048757789725</v>
      </c>
      <c r="B14" s="15">
        <f>('Website Data'!B15-'Website Data'!M$3)/'Website Data'!M$4</f>
        <v>-5.8315501602663737E-2</v>
      </c>
      <c r="C14" s="15">
        <f>('Website Data'!C15-'Website Data'!N$3)/'Website Data'!N$4</f>
        <v>1.0194279866777411</v>
      </c>
      <c r="D14" s="15">
        <f>('Website Data'!D15-'Website Data'!O$3)/'Website Data'!O$4</f>
        <v>-0.15597756026990814</v>
      </c>
      <c r="E14" s="15">
        <f>('Website Data'!E15-'Website Data'!P$3)/'Website Data'!P$4</f>
        <v>-9.3478958551652919E-2</v>
      </c>
      <c r="F14" s="15">
        <f>('Website Data'!F15-'Website Data'!Q$3)/'Website Data'!Q$4</f>
        <v>3.4761568255412746E-2</v>
      </c>
      <c r="G14">
        <f>IF('Website Data'!G15="Y",1,0)</f>
        <v>0</v>
      </c>
      <c r="H14">
        <f>IF('Website Data'!H15="Amor",1,0)</f>
        <v>1</v>
      </c>
      <c r="I14">
        <f>IF('Website Data'!H15="Apollo",1,0)</f>
        <v>0</v>
      </c>
      <c r="J14">
        <f>IF('Website Data'!H15="Aten",1,0)</f>
        <v>0</v>
      </c>
    </row>
    <row r="15" spans="1:10">
      <c r="A15" s="15">
        <f>('Website Data'!A16-'Website Data'!L$3)/'Website Data'!L$4</f>
        <v>1.1223569093548413</v>
      </c>
      <c r="B15" s="15">
        <f>('Website Data'!B16-'Website Data'!M$3)/'Website Data'!M$4</f>
        <v>-0.50868813476839381</v>
      </c>
      <c r="C15" s="15">
        <f>('Website Data'!C16-'Website Data'!N$3)/'Website Data'!N$4</f>
        <v>0.52850768508756485</v>
      </c>
      <c r="D15" s="15">
        <f>('Website Data'!D16-'Website Data'!O$3)/'Website Data'!O$4</f>
        <v>-0.36447682658490016</v>
      </c>
      <c r="E15" s="15">
        <f>('Website Data'!E16-'Website Data'!P$3)/'Website Data'!P$4</f>
        <v>-0.2026468946722183</v>
      </c>
      <c r="F15" s="15">
        <f>('Website Data'!F16-'Website Data'!Q$3)/'Website Data'!Q$4</f>
        <v>-0.93558320443270371</v>
      </c>
      <c r="G15">
        <f>IF('Website Data'!G16="Y",1,0)</f>
        <v>0</v>
      </c>
      <c r="H15">
        <f>IF('Website Data'!H16="Amor",1,0)</f>
        <v>1</v>
      </c>
      <c r="I15">
        <f>IF('Website Data'!H16="Apollo",1,0)</f>
        <v>0</v>
      </c>
      <c r="J15">
        <f>IF('Website Data'!H16="Aten",1,0)</f>
        <v>0</v>
      </c>
    </row>
    <row r="16" spans="1:10">
      <c r="A16" s="15">
        <f>('Website Data'!A17-'Website Data'!L$3)/'Website Data'!L$4</f>
        <v>-0.26657235597599327</v>
      </c>
      <c r="B16" s="15">
        <f>('Website Data'!B17-'Website Data'!M$3)/'Website Data'!M$4</f>
        <v>0.48334888152909272</v>
      </c>
      <c r="C16" s="15">
        <f>('Website Data'!C17-'Website Data'!N$3)/'Website Data'!N$4</f>
        <v>1.3467081877378591</v>
      </c>
      <c r="D16" s="15">
        <f>('Website Data'!D17-'Website Data'!O$3)/'Website Data'!O$4</f>
        <v>-2.8923319859209855E-2</v>
      </c>
      <c r="E16" s="15">
        <f>('Website Data'!E17-'Website Data'!P$3)/'Website Data'!P$4</f>
        <v>-1.9755157535167208E-2</v>
      </c>
      <c r="F16" s="15">
        <f>('Website Data'!F17-'Website Data'!Q$3)/'Website Data'!Q$4</f>
        <v>0.39553077861381497</v>
      </c>
      <c r="G16">
        <f>IF('Website Data'!G17="Y",1,0)</f>
        <v>0</v>
      </c>
      <c r="H16">
        <f>IF('Website Data'!H17="Amor",1,0)</f>
        <v>1</v>
      </c>
      <c r="I16">
        <f>IF('Website Data'!H17="Apollo",1,0)</f>
        <v>0</v>
      </c>
      <c r="J16">
        <f>IF('Website Data'!H17="Aten",1,0)</f>
        <v>0</v>
      </c>
    </row>
    <row r="17" spans="1:10">
      <c r="A17" s="15">
        <f>('Website Data'!A18-'Website Data'!L$3)/'Website Data'!L$4</f>
        <v>-0.3988513336265484</v>
      </c>
      <c r="B17" s="15">
        <f>('Website Data'!B18-'Website Data'!M$3)/'Website Data'!M$4</f>
        <v>0.14861246498699607</v>
      </c>
      <c r="C17" s="15">
        <f>('Website Data'!C18-'Website Data'!N$3)/'Website Data'!N$4</f>
        <v>1.1421580620752854</v>
      </c>
      <c r="D17" s="15">
        <f>('Website Data'!D18-'Website Data'!O$3)/'Website Data'!O$4</f>
        <v>0.40762201898780454</v>
      </c>
      <c r="E17" s="15">
        <f>('Website Data'!E18-'Website Data'!P$3)/'Website Data'!P$4</f>
        <v>0.19999848011012675</v>
      </c>
      <c r="F17" s="15">
        <f>('Website Data'!F18-'Website Data'!Q$3)/'Website Data'!Q$4</f>
        <v>0.94144118617439942</v>
      </c>
      <c r="G17">
        <f>IF('Website Data'!G18="Y",1,0)</f>
        <v>0</v>
      </c>
      <c r="H17">
        <f>IF('Website Data'!H18="Amor",1,0)</f>
        <v>1</v>
      </c>
      <c r="I17">
        <f>IF('Website Data'!H18="Apollo",1,0)</f>
        <v>0</v>
      </c>
      <c r="J17">
        <f>IF('Website Data'!H18="Aten",1,0)</f>
        <v>0</v>
      </c>
    </row>
    <row r="18" spans="1:10">
      <c r="A18" s="15">
        <f>('Website Data'!A19-'Website Data'!L$3)/'Website Data'!L$4</f>
        <v>-0.99410673305404762</v>
      </c>
      <c r="B18" s="15">
        <f>('Website Data'!B19-'Website Data'!M$3)/'Website Data'!M$4</f>
        <v>-0.13134890157548473</v>
      </c>
      <c r="C18" s="15">
        <f>('Website Data'!C19-'Website Data'!N$3)/'Website Data'!N$4</f>
        <v>0.89669791128019771</v>
      </c>
      <c r="D18" s="15">
        <f>('Website Data'!D19-'Website Data'!O$3)/'Website Data'!O$4</f>
        <v>0.11767772676851894</v>
      </c>
      <c r="E18" s="15">
        <f>('Website Data'!E19-'Website Data'!P$3)/'Website Data'!P$4</f>
        <v>3.5537693227197027E-2</v>
      </c>
      <c r="F18" s="15">
        <f>('Website Data'!F19-'Website Data'!Q$3)/'Website Data'!Q$4</f>
        <v>1.7712835483375395</v>
      </c>
      <c r="G18">
        <f>IF('Website Data'!G19="Y",1,0)</f>
        <v>0</v>
      </c>
      <c r="H18">
        <f>IF('Website Data'!H19="Amor",1,0)</f>
        <v>1</v>
      </c>
      <c r="I18">
        <f>IF('Website Data'!H19="Apollo",1,0)</f>
        <v>0</v>
      </c>
      <c r="J18">
        <f>IF('Website Data'!H19="Aten",1,0)</f>
        <v>0</v>
      </c>
    </row>
    <row r="19" spans="1:10">
      <c r="A19" s="15">
        <f>('Website Data'!A20-'Website Data'!L$3)/'Website Data'!L$4</f>
        <v>0.5932409987526186</v>
      </c>
      <c r="B19" s="15">
        <f>('Website Data'!B20-'Website Data'!M$3)/'Website Data'!M$4</f>
        <v>-2.7884918280654921E-2</v>
      </c>
      <c r="C19" s="15">
        <f>('Website Data'!C20-'Website Data'!N$3)/'Website Data'!N$4</f>
        <v>0.65123776048510917</v>
      </c>
      <c r="D19" s="15">
        <f>('Website Data'!D20-'Website Data'!O$3)/'Website Data'!O$4</f>
        <v>0.26427877339624772</v>
      </c>
      <c r="E19" s="15">
        <f>('Website Data'!E20-'Website Data'!P$3)/'Website Data'!P$4</f>
        <v>0.10217266722286683</v>
      </c>
      <c r="F19" s="15">
        <f>('Website Data'!F20-'Website Data'!Q$3)/'Website Data'!Q$4</f>
        <v>-0.65384659999460049</v>
      </c>
      <c r="G19">
        <f>IF('Website Data'!G20="Y",1,0)</f>
        <v>0</v>
      </c>
      <c r="H19">
        <f>IF('Website Data'!H20="Amor",1,0)</f>
        <v>1</v>
      </c>
      <c r="I19">
        <f>IF('Website Data'!H20="Apollo",1,0)</f>
        <v>0</v>
      </c>
      <c r="J19">
        <f>IF('Website Data'!H20="Aten",1,0)</f>
        <v>0</v>
      </c>
    </row>
    <row r="20" spans="1:10">
      <c r="A20" s="15">
        <f>('Website Data'!A21-'Website Data'!L$3)/'Website Data'!L$4</f>
        <v>-1.3909436660057153</v>
      </c>
      <c r="B20" s="15">
        <f>('Website Data'!B21-'Website Data'!M$3)/'Website Data'!M$4</f>
        <v>0.13035411499379077</v>
      </c>
      <c r="C20" s="15">
        <f>('Website Data'!C21-'Website Data'!N$3)/'Website Data'!N$4</f>
        <v>1.2239781123403148</v>
      </c>
      <c r="D20" s="15">
        <f>('Website Data'!D21-'Website Data'!O$3)/'Website Data'!O$4</f>
        <v>0.45648903453038092</v>
      </c>
      <c r="E20" s="15">
        <f>('Website Data'!E21-'Website Data'!P$3)/'Website Data'!P$4</f>
        <v>0.23118931900171683</v>
      </c>
      <c r="F20" s="15">
        <f>('Website Data'!F21-'Website Data'!Q$3)/'Website Data'!Q$4</f>
        <v>1.1251188166002795</v>
      </c>
      <c r="G20">
        <f>IF('Website Data'!G21="Y",1,0)</f>
        <v>0</v>
      </c>
      <c r="H20">
        <f>IF('Website Data'!H21="Amor",1,0)</f>
        <v>1</v>
      </c>
      <c r="I20">
        <f>IF('Website Data'!H21="Apollo",1,0)</f>
        <v>0</v>
      </c>
      <c r="J20">
        <f>IF('Website Data'!H21="Aten",1,0)</f>
        <v>0</v>
      </c>
    </row>
    <row r="21" spans="1:10">
      <c r="A21" s="15">
        <f>('Website Data'!A22-'Website Data'!L$3)/'Website Data'!L$4</f>
        <v>-0.20043286715071451</v>
      </c>
      <c r="B21" s="15">
        <f>('Website Data'!B22-'Website Data'!M$3)/'Website Data'!M$4</f>
        <v>8.8700176450747161</v>
      </c>
      <c r="C21" s="15">
        <f>('Website Data'!C22-'Website Data'!N$3)/'Website Data'!N$4</f>
        <v>1.4694382631354035</v>
      </c>
      <c r="D21" s="15">
        <f>('Website Data'!D22-'Website Data'!O$3)/'Website Data'!O$4</f>
        <v>12.487548261112652</v>
      </c>
      <c r="E21" s="15">
        <f>('Website Data'!E22-'Website Data'!P$3)/'Website Data'!P$4</f>
        <v>13.61631249970636</v>
      </c>
      <c r="F21" s="15">
        <f>('Website Data'!F22-'Website Data'!Q$3)/'Website Data'!Q$4</f>
        <v>5.1067522315294216</v>
      </c>
      <c r="G21">
        <f>IF('Website Data'!G22="Y",1,0)</f>
        <v>0</v>
      </c>
      <c r="H21">
        <f>IF('Website Data'!H22="Amor",1,0)</f>
        <v>1</v>
      </c>
      <c r="I21">
        <f>IF('Website Data'!H22="Apollo",1,0)</f>
        <v>0</v>
      </c>
      <c r="J21">
        <f>IF('Website Data'!H22="Aten",1,0)</f>
        <v>0</v>
      </c>
    </row>
    <row r="22" spans="1:10">
      <c r="A22" s="15">
        <f>('Website Data'!A23-'Website Data'!L$3)/'Website Data'!L$4</f>
        <v>-1.3909436660057153</v>
      </c>
      <c r="B22" s="15">
        <f>('Website Data'!B23-'Website Data'!M$3)/'Website Data'!M$4</f>
        <v>6.3406831685371534E-2</v>
      </c>
      <c r="C22" s="15">
        <f>('Website Data'!C23-'Website Data'!N$3)/'Website Data'!N$4</f>
        <v>1.1421580620752854</v>
      </c>
      <c r="D22" s="15">
        <f>('Website Data'!D23-'Website Data'!O$3)/'Website Data'!O$4</f>
        <v>0.37504400862608717</v>
      </c>
      <c r="E22" s="15">
        <f>('Website Data'!E23-'Website Data'!P$3)/'Website Data'!P$4</f>
        <v>0.18156752985600522</v>
      </c>
      <c r="F22" s="15">
        <f>('Website Data'!F23-'Website Data'!Q$3)/'Website Data'!Q$4</f>
        <v>-8.0128423684281302E-2</v>
      </c>
      <c r="G22">
        <f>IF('Website Data'!G23="Y",1,0)</f>
        <v>0</v>
      </c>
      <c r="H22">
        <f>IF('Website Data'!H23="Amor",1,0)</f>
        <v>1</v>
      </c>
      <c r="I22">
        <f>IF('Website Data'!H23="Apollo",1,0)</f>
        <v>0</v>
      </c>
      <c r="J22">
        <f>IF('Website Data'!H23="Aten",1,0)</f>
        <v>0</v>
      </c>
    </row>
    <row r="23" spans="1:10">
      <c r="A23" s="15">
        <f>('Website Data'!A24-'Website Data'!L$3)/'Website Data'!L$4</f>
        <v>6.412508815039572E-2</v>
      </c>
      <c r="B23" s="15">
        <f>('Website Data'!B24-'Website Data'!M$3)/'Website Data'!M$4</f>
        <v>-0.33219075150074284</v>
      </c>
      <c r="C23" s="15">
        <f>('Website Data'!C24-'Website Data'!N$3)/'Website Data'!N$4</f>
        <v>0.81487786101516813</v>
      </c>
      <c r="D23" s="15">
        <f>('Website Data'!D24-'Website Data'!O$3)/'Website Data'!O$4</f>
        <v>-0.46546865870622434</v>
      </c>
      <c r="E23" s="15">
        <f>('Website Data'!E24-'Website Data'!P$3)/'Website Data'!P$4</f>
        <v>-0.23525549896797157</v>
      </c>
      <c r="F23" s="15">
        <f>('Website Data'!F24-'Website Data'!Q$3)/'Website Data'!Q$4</f>
        <v>1.2319591912703136</v>
      </c>
      <c r="G23">
        <f>IF('Website Data'!G24="Y",1,0)</f>
        <v>0</v>
      </c>
      <c r="H23">
        <f>IF('Website Data'!H24="Amor",1,0)</f>
        <v>1</v>
      </c>
      <c r="I23">
        <f>IF('Website Data'!H24="Apollo",1,0)</f>
        <v>0</v>
      </c>
      <c r="J23">
        <f>IF('Website Data'!H24="Aten",1,0)</f>
        <v>0</v>
      </c>
    </row>
    <row r="24" spans="1:10">
      <c r="A24" s="15">
        <f>('Website Data'!A25-'Website Data'!L$3)/'Website Data'!L$4</f>
        <v>0.46096202110206341</v>
      </c>
      <c r="B24" s="15">
        <f>('Website Data'!B25-'Website Data'!M$3)/'Website Data'!M$4</f>
        <v>0.44074606487828055</v>
      </c>
      <c r="C24" s="15">
        <f>('Website Data'!C25-'Website Data'!N$3)/'Website Data'!N$4</f>
        <v>0.77396783588265339</v>
      </c>
      <c r="D24" s="15">
        <f>('Website Data'!D25-'Website Data'!O$3)/'Website Data'!O$4</f>
        <v>-0.33515661725935431</v>
      </c>
      <c r="E24" s="15">
        <f>('Website Data'!E25-'Website Data'!P$3)/'Website Data'!P$4</f>
        <v>-0.18279817901393366</v>
      </c>
      <c r="F24" s="15">
        <f>('Website Data'!F25-'Website Data'!Q$3)/'Website Data'!Q$4</f>
        <v>-0.42772553305596706</v>
      </c>
      <c r="G24">
        <f>IF('Website Data'!G25="Y",1,0)</f>
        <v>0</v>
      </c>
      <c r="H24">
        <f>IF('Website Data'!H25="Amor",1,0)</f>
        <v>1</v>
      </c>
      <c r="I24">
        <f>IF('Website Data'!H25="Apollo",1,0)</f>
        <v>0</v>
      </c>
      <c r="J24">
        <f>IF('Website Data'!H25="Aten",1,0)</f>
        <v>0</v>
      </c>
    </row>
    <row r="25" spans="1:10">
      <c r="A25" s="15">
        <f>('Website Data'!A26-'Website Data'!L$3)/'Website Data'!L$4</f>
        <v>1.519193842306509</v>
      </c>
      <c r="B25" s="15">
        <f>('Website Data'!B26-'Website Data'!M$3)/'Website Data'!M$4</f>
        <v>-0.66084105137843774</v>
      </c>
      <c r="C25" s="15">
        <f>('Website Data'!C26-'Website Data'!N$3)/'Website Data'!N$4</f>
        <v>0.69214778561762391</v>
      </c>
      <c r="D25" s="15">
        <f>('Website Data'!D26-'Website Data'!O$3)/'Website Data'!O$4</f>
        <v>0.40436421795163285</v>
      </c>
      <c r="E25" s="15">
        <f>('Website Data'!E26-'Website Data'!P$3)/'Website Data'!P$4</f>
        <v>0.17873199904767892</v>
      </c>
      <c r="F25" s="15">
        <f>('Website Data'!F26-'Website Data'!Q$3)/'Website Data'!Q$4</f>
        <v>0.36113695937072199</v>
      </c>
      <c r="G25">
        <f>IF('Website Data'!G26="Y",1,0)</f>
        <v>0</v>
      </c>
      <c r="H25">
        <f>IF('Website Data'!H26="Amor",1,0)</f>
        <v>1</v>
      </c>
      <c r="I25">
        <f>IF('Website Data'!H26="Apollo",1,0)</f>
        <v>0</v>
      </c>
      <c r="J25">
        <f>IF('Website Data'!H26="Aten",1,0)</f>
        <v>0</v>
      </c>
    </row>
    <row r="26" spans="1:10">
      <c r="A26" s="15">
        <f>('Website Data'!A27-'Website Data'!L$3)/'Website Data'!L$4</f>
        <v>-0.99410673305404762</v>
      </c>
      <c r="B26" s="15">
        <f>('Website Data'!B27-'Website Data'!M$3)/'Website Data'!M$4</f>
        <v>1.4023524978537583</v>
      </c>
      <c r="C26" s="15">
        <f>('Website Data'!C27-'Website Data'!N$3)/'Website Data'!N$4</f>
        <v>1.2648881374728296</v>
      </c>
      <c r="D26" s="15">
        <f>('Website Data'!D27-'Website Data'!O$3)/'Website Data'!O$4</f>
        <v>-0.12014174887201892</v>
      </c>
      <c r="E26" s="15">
        <f>('Website Data'!E27-'Website Data'!P$3)/'Website Data'!P$4</f>
        <v>-6.654141587255237E-2</v>
      </c>
      <c r="F26" s="15">
        <f>('Website Data'!F27-'Website Data'!Q$3)/'Website Data'!Q$4</f>
        <v>1.301478613144651</v>
      </c>
      <c r="G26">
        <f>IF('Website Data'!G27="Y",1,0)</f>
        <v>0</v>
      </c>
      <c r="H26">
        <f>IF('Website Data'!H27="Amor",1,0)</f>
        <v>1</v>
      </c>
      <c r="I26">
        <f>IF('Website Data'!H27="Apollo",1,0)</f>
        <v>0</v>
      </c>
      <c r="J26">
        <f>IF('Website Data'!H27="Aten",1,0)</f>
        <v>0</v>
      </c>
    </row>
    <row r="27" spans="1:10">
      <c r="A27" s="15">
        <f>('Website Data'!A28-'Website Data'!L$3)/'Website Data'!L$4</f>
        <v>-3.1105703754629377</v>
      </c>
      <c r="B27" s="15">
        <f>('Website Data'!B28-'Website Data'!M$3)/'Website Data'!M$4</f>
        <v>0.20338751496661192</v>
      </c>
      <c r="C27" s="15">
        <f>('Website Data'!C28-'Website Data'!N$3)/'Website Data'!N$4</f>
        <v>1.1012480369427706</v>
      </c>
      <c r="D27" s="15">
        <f>('Website Data'!D28-'Website Data'!O$3)/'Website Data'!O$4</f>
        <v>0.40762201898780454</v>
      </c>
      <c r="E27" s="15">
        <f>('Website Data'!E28-'Website Data'!P$3)/'Website Data'!P$4</f>
        <v>0.19858071470596347</v>
      </c>
      <c r="F27" s="15">
        <f>('Website Data'!F28-'Website Data'!Q$3)/'Website Data'!Q$4</f>
        <v>0.82289227729395098</v>
      </c>
      <c r="G27">
        <f>IF('Website Data'!G28="Y",1,0)</f>
        <v>0</v>
      </c>
      <c r="H27">
        <f>IF('Website Data'!H28="Amor",1,0)</f>
        <v>1</v>
      </c>
      <c r="I27">
        <f>IF('Website Data'!H28="Apollo",1,0)</f>
        <v>0</v>
      </c>
      <c r="J27">
        <f>IF('Website Data'!H28="Aten",1,0)</f>
        <v>0</v>
      </c>
    </row>
    <row r="28" spans="1:10">
      <c r="A28" s="15">
        <f>('Website Data'!A29-'Website Data'!L$3)/'Website Data'!L$4</f>
        <v>0.19640406580095318</v>
      </c>
      <c r="B28" s="15">
        <f>('Website Data'!B29-'Website Data'!M$3)/'Website Data'!M$4</f>
        <v>-0.66084105137843774</v>
      </c>
      <c r="C28" s="15">
        <f>('Website Data'!C29-'Website Data'!N$3)/'Website Data'!N$4</f>
        <v>0.56941771022007959</v>
      </c>
      <c r="D28" s="15">
        <f>('Website Data'!D29-'Website Data'!O$3)/'Website Data'!O$4</f>
        <v>-0.62835871051481185</v>
      </c>
      <c r="E28" s="15">
        <f>('Website Data'!E29-'Website Data'!P$3)/'Website Data'!P$4</f>
        <v>-0.30330823836780452</v>
      </c>
      <c r="F28" s="15">
        <f>('Website Data'!F29-'Website Data'!Q$3)/'Website Data'!Q$4</f>
        <v>0.34650129160770343</v>
      </c>
      <c r="G28">
        <f>IF('Website Data'!G29="Y",1,0)</f>
        <v>1</v>
      </c>
      <c r="H28">
        <f>IF('Website Data'!H29="Amor",1,0)</f>
        <v>1</v>
      </c>
      <c r="I28">
        <f>IF('Website Data'!H29="Apollo",1,0)</f>
        <v>0</v>
      </c>
      <c r="J28">
        <f>IF('Website Data'!H29="Aten",1,0)</f>
        <v>0</v>
      </c>
    </row>
    <row r="29" spans="1:10">
      <c r="A29" s="15">
        <f>('Website Data'!A30-'Website Data'!L$3)/'Website Data'!L$4</f>
        <v>0.52710150992734217</v>
      </c>
      <c r="B29" s="15">
        <f>('Website Data'!B30-'Website Data'!M$3)/'Website Data'!M$4</f>
        <v>0.32510984825464706</v>
      </c>
      <c r="C29" s="15">
        <f>('Website Data'!C30-'Website Data'!N$3)/'Website Data'!N$4</f>
        <v>0.9785179615452263</v>
      </c>
      <c r="D29" s="15">
        <f>('Website Data'!D30-'Website Data'!O$3)/'Website Data'!O$4</f>
        <v>0.21541175785367137</v>
      </c>
      <c r="E29" s="15">
        <f>('Website Data'!E30-'Website Data'!P$3)/'Website Data'!P$4</f>
        <v>8.9412778585398173E-2</v>
      </c>
      <c r="F29" s="15">
        <f>('Website Data'!F30-'Website Data'!Q$3)/'Website Data'!Q$4</f>
        <v>-1.1273104521282442</v>
      </c>
      <c r="G29">
        <f>IF('Website Data'!G30="Y",1,0)</f>
        <v>0</v>
      </c>
      <c r="H29">
        <f>IF('Website Data'!H30="Amor",1,0)</f>
        <v>1</v>
      </c>
      <c r="I29">
        <f>IF('Website Data'!H30="Apollo",1,0)</f>
        <v>0</v>
      </c>
      <c r="J29">
        <f>IF('Website Data'!H30="Aten",1,0)</f>
        <v>0</v>
      </c>
    </row>
    <row r="30" spans="1:10">
      <c r="A30" s="15">
        <f>('Website Data'!A31-'Website Data'!L$3)/'Website Data'!L$4</f>
        <v>0.5932409987526186</v>
      </c>
      <c r="B30" s="15">
        <f>('Website Data'!B31-'Website Data'!M$3)/'Website Data'!M$4</f>
        <v>-1.5712684951851394E-2</v>
      </c>
      <c r="C30" s="15">
        <f>('Website Data'!C31-'Website Data'!N$3)/'Website Data'!N$4</f>
        <v>0.69214778561762391</v>
      </c>
      <c r="D30" s="15">
        <f>('Website Data'!D31-'Website Data'!O$3)/'Website Data'!O$4</f>
        <v>0.14699793609406464</v>
      </c>
      <c r="E30" s="15">
        <f>('Website Data'!E31-'Website Data'!P$3)/'Website Data'!P$4</f>
        <v>4.1208754843849775E-2</v>
      </c>
      <c r="F30" s="15">
        <f>('Website Data'!F31-'Website Data'!Q$3)/'Website Data'!Q$4</f>
        <v>-0.71824353815188136</v>
      </c>
      <c r="G30">
        <f>IF('Website Data'!G31="Y",1,0)</f>
        <v>0</v>
      </c>
      <c r="H30">
        <f>IF('Website Data'!H31="Amor",1,0)</f>
        <v>1</v>
      </c>
      <c r="I30">
        <f>IF('Website Data'!H31="Apollo",1,0)</f>
        <v>0</v>
      </c>
      <c r="J30">
        <f>IF('Website Data'!H31="Aten",1,0)</f>
        <v>0</v>
      </c>
    </row>
    <row r="31" spans="1:10">
      <c r="A31" s="15">
        <f>('Website Data'!A32-'Website Data'!L$3)/'Website Data'!L$4</f>
        <v>-0.13429337832543578</v>
      </c>
      <c r="B31" s="15">
        <f>('Website Data'!B32-'Website Data'!M$3)/'Website Data'!M$4</f>
        <v>0.41640159822067346</v>
      </c>
      <c r="C31" s="15">
        <f>('Website Data'!C32-'Website Data'!N$3)/'Website Data'!N$4</f>
        <v>1.1421580620752854</v>
      </c>
      <c r="D31" s="15">
        <f>('Website Data'!D32-'Website Data'!O$3)/'Website Data'!O$4</f>
        <v>0.49232484592826997</v>
      </c>
      <c r="E31" s="15">
        <f>('Website Data'!E32-'Website Data'!P$3)/'Website Data'!P$4</f>
        <v>0.24678473844751181</v>
      </c>
      <c r="F31" s="15">
        <f>('Website Data'!F32-'Website Data'!Q$3)/'Website Data'!Q$4</f>
        <v>-1.1148701345296785</v>
      </c>
      <c r="G31">
        <f>IF('Website Data'!G32="Y",1,0)</f>
        <v>0</v>
      </c>
      <c r="H31">
        <f>IF('Website Data'!H32="Amor",1,0)</f>
        <v>1</v>
      </c>
      <c r="I31">
        <f>IF('Website Data'!H32="Apollo",1,0)</f>
        <v>0</v>
      </c>
      <c r="J31">
        <f>IF('Website Data'!H32="Aten",1,0)</f>
        <v>0</v>
      </c>
    </row>
    <row r="32" spans="1:10">
      <c r="A32" s="15">
        <f>('Website Data'!A33-'Website Data'!L$3)/'Website Data'!L$4</f>
        <v>-0.13429337832543578</v>
      </c>
      <c r="B32" s="15">
        <f>('Website Data'!B33-'Website Data'!M$3)/'Website Data'!M$4</f>
        <v>0.28859314826823645</v>
      </c>
      <c r="C32" s="15">
        <f>('Website Data'!C33-'Website Data'!N$3)/'Website Data'!N$4</f>
        <v>0.9785179615452263</v>
      </c>
      <c r="D32" s="15">
        <f>('Website Data'!D33-'Website Data'!O$3)/'Website Data'!O$4</f>
        <v>0.10464652262383192</v>
      </c>
      <c r="E32" s="15">
        <f>('Website Data'!E33-'Website Data'!P$3)/'Website Data'!P$4</f>
        <v>3.1284397014707491E-2</v>
      </c>
      <c r="F32" s="15">
        <f>('Website Data'!F33-'Website Data'!Q$3)/'Website Data'!Q$4</f>
        <v>5.5251503123638517E-2</v>
      </c>
      <c r="G32">
        <f>IF('Website Data'!G33="Y",1,0)</f>
        <v>0</v>
      </c>
      <c r="H32">
        <f>IF('Website Data'!H33="Amor",1,0)</f>
        <v>1</v>
      </c>
      <c r="I32">
        <f>IF('Website Data'!H33="Apollo",1,0)</f>
        <v>0</v>
      </c>
      <c r="J32">
        <f>IF('Website Data'!H33="Aten",1,0)</f>
        <v>0</v>
      </c>
    </row>
    <row r="33" spans="1:10">
      <c r="A33" s="15">
        <f>('Website Data'!A34-'Website Data'!L$3)/'Website Data'!L$4</f>
        <v>6.412508815039572E-2</v>
      </c>
      <c r="B33" s="15">
        <f>('Website Data'!B34-'Website Data'!M$3)/'Website Data'!M$4</f>
        <v>1.0189271479964477</v>
      </c>
      <c r="C33" s="15">
        <f>('Website Data'!C34-'Website Data'!N$3)/'Website Data'!N$4</f>
        <v>1.1012480369427706</v>
      </c>
      <c r="D33" s="15">
        <f>('Website Data'!D34-'Website Data'!O$3)/'Website Data'!O$4</f>
        <v>0.51838725421764398</v>
      </c>
      <c r="E33" s="15">
        <f>('Website Data'!E34-'Website Data'!P$3)/'Website Data'!P$4</f>
        <v>0.25954462708498061</v>
      </c>
      <c r="F33" s="15">
        <f>('Website Data'!F34-'Website Data'!Q$3)/'Website Data'!Q$4</f>
        <v>-0.25795178700495419</v>
      </c>
      <c r="G33">
        <f>IF('Website Data'!G34="Y",1,0)</f>
        <v>0</v>
      </c>
      <c r="H33">
        <f>IF('Website Data'!H34="Amor",1,0)</f>
        <v>1</v>
      </c>
      <c r="I33">
        <f>IF('Website Data'!H34="Apollo",1,0)</f>
        <v>0</v>
      </c>
      <c r="J33">
        <f>IF('Website Data'!H34="Aten",1,0)</f>
        <v>0</v>
      </c>
    </row>
    <row r="34" spans="1:10">
      <c r="A34" s="15">
        <f>('Website Data'!A35-'Website Data'!L$3)/'Website Data'!L$4</f>
        <v>-0.20043286715071451</v>
      </c>
      <c r="B34" s="15">
        <f>('Website Data'!B35-'Website Data'!M$3)/'Website Data'!M$4</f>
        <v>0.22773198162421898</v>
      </c>
      <c r="C34" s="15">
        <f>('Website Data'!C35-'Website Data'!N$3)/'Website Data'!N$4</f>
        <v>0.89669791128019771</v>
      </c>
      <c r="D34" s="15">
        <f>('Website Data'!D35-'Website Data'!O$3)/'Website Data'!O$4</f>
        <v>0.21866955888984305</v>
      </c>
      <c r="E34" s="15">
        <f>('Website Data'!E35-'Website Data'!P$3)/'Website Data'!P$4</f>
        <v>8.6577247777071722E-2</v>
      </c>
      <c r="F34" s="15">
        <f>('Website Data'!F35-'Website Data'!Q$3)/'Website Data'!Q$4</f>
        <v>5.5983286511789285E-2</v>
      </c>
      <c r="G34">
        <f>IF('Website Data'!G35="Y",1,0)</f>
        <v>0</v>
      </c>
      <c r="H34">
        <f>IF('Website Data'!H35="Amor",1,0)</f>
        <v>1</v>
      </c>
      <c r="I34">
        <f>IF('Website Data'!H35="Apollo",1,0)</f>
        <v>0</v>
      </c>
      <c r="J34">
        <f>IF('Website Data'!H35="Aten",1,0)</f>
        <v>0</v>
      </c>
    </row>
    <row r="35" spans="1:10">
      <c r="A35" s="15">
        <f>('Website Data'!A36-'Website Data'!L$3)/'Website Data'!L$4</f>
        <v>-0.79568826657821379</v>
      </c>
      <c r="B35" s="15">
        <f>('Website Data'!B36-'Website Data'!M$3)/'Website Data'!M$4</f>
        <v>0.83025753139999292</v>
      </c>
      <c r="C35" s="15">
        <f>('Website Data'!C36-'Website Data'!N$3)/'Website Data'!N$4</f>
        <v>0.93760793641271245</v>
      </c>
      <c r="D35" s="15">
        <f>('Website Data'!D36-'Website Data'!O$3)/'Website Data'!O$4</f>
        <v>-3.8696722967725181E-2</v>
      </c>
      <c r="E35" s="15">
        <f>('Website Data'!E36-'Website Data'!P$3)/'Website Data'!P$4</f>
        <v>-4.1021638597614991E-2</v>
      </c>
      <c r="F35" s="15">
        <f>('Website Data'!F36-'Website Data'!Q$3)/'Website Data'!Q$4</f>
        <v>0.21112136479978386</v>
      </c>
      <c r="G35">
        <f>IF('Website Data'!G36="Y",1,0)</f>
        <v>0</v>
      </c>
      <c r="H35">
        <f>IF('Website Data'!H36="Amor",1,0)</f>
        <v>1</v>
      </c>
      <c r="I35">
        <f>IF('Website Data'!H36="Apollo",1,0)</f>
        <v>0</v>
      </c>
      <c r="J35">
        <f>IF('Website Data'!H36="Aten",1,0)</f>
        <v>0</v>
      </c>
    </row>
    <row r="36" spans="1:10">
      <c r="A36" s="15">
        <f>('Website Data'!A37-'Website Data'!L$3)/'Website Data'!L$4</f>
        <v>-0.3988513336265484</v>
      </c>
      <c r="B36" s="15">
        <f>('Website Data'!B37-'Website Data'!M$3)/'Website Data'!M$4</f>
        <v>-0.57563541807681318</v>
      </c>
      <c r="C36" s="15">
        <f>('Website Data'!C37-'Website Data'!N$3)/'Website Data'!N$4</f>
        <v>0.61032773535259432</v>
      </c>
      <c r="D36" s="15">
        <f>('Website Data'!D37-'Website Data'!O$3)/'Website Data'!O$4</f>
        <v>-9.7337141618816583E-2</v>
      </c>
      <c r="E36" s="15">
        <f>('Website Data'!E37-'Website Data'!P$3)/'Website Data'!P$4</f>
        <v>-8.071906991418426E-2</v>
      </c>
      <c r="F36" s="15">
        <f>('Website Data'!F37-'Website Data'!Q$3)/'Website Data'!Q$4</f>
        <v>-0.87850410015693214</v>
      </c>
      <c r="G36">
        <f>IF('Website Data'!G37="Y",1,0)</f>
        <v>0</v>
      </c>
      <c r="H36">
        <f>IF('Website Data'!H37="Amor",1,0)</f>
        <v>1</v>
      </c>
      <c r="I36">
        <f>IF('Website Data'!H37="Apollo",1,0)</f>
        <v>0</v>
      </c>
      <c r="J36">
        <f>IF('Website Data'!H37="Aten",1,0)</f>
        <v>0</v>
      </c>
    </row>
    <row r="37" spans="1:10">
      <c r="A37" s="15">
        <f>('Website Data'!A38-'Website Data'!L$3)/'Website Data'!L$4</f>
        <v>-0.20043286715071451</v>
      </c>
      <c r="B37" s="15">
        <f>('Website Data'!B38-'Website Data'!M$3)/'Website Data'!M$4</f>
        <v>0.59289898148832443</v>
      </c>
      <c r="C37" s="15">
        <f>('Website Data'!C38-'Website Data'!N$3)/'Website Data'!N$4</f>
        <v>1.1421580620752854</v>
      </c>
      <c r="D37" s="15">
        <f>('Website Data'!D38-'Website Data'!O$3)/'Website Data'!O$4</f>
        <v>-0.46872645974239607</v>
      </c>
      <c r="E37" s="15">
        <f>('Website Data'!E38-'Website Data'!P$3)/'Website Data'!P$4</f>
        <v>-0.22533114113882929</v>
      </c>
      <c r="F37" s="15">
        <f>('Website Data'!F38-'Website Data'!Q$3)/'Website Data'!Q$4</f>
        <v>1.3373359991640454</v>
      </c>
      <c r="G37">
        <f>IF('Website Data'!G38="Y",1,0)</f>
        <v>0</v>
      </c>
      <c r="H37">
        <f>IF('Website Data'!H38="Amor",1,0)</f>
        <v>1</v>
      </c>
      <c r="I37">
        <f>IF('Website Data'!H38="Apollo",1,0)</f>
        <v>0</v>
      </c>
      <c r="J37">
        <f>IF('Website Data'!H38="Aten",1,0)</f>
        <v>0</v>
      </c>
    </row>
    <row r="38" spans="1:10">
      <c r="A38" s="15">
        <f>('Website Data'!A39-'Website Data'!L$3)/'Website Data'!L$4</f>
        <v>-0.3988513336265484</v>
      </c>
      <c r="B38" s="15">
        <f>('Website Data'!B39-'Website Data'!M$3)/'Website Data'!M$4</f>
        <v>0.22164586495981722</v>
      </c>
      <c r="C38" s="15">
        <f>('Website Data'!C39-'Website Data'!N$3)/'Website Data'!N$4</f>
        <v>0.89669791128019771</v>
      </c>
      <c r="D38" s="15">
        <f>('Website Data'!D39-'Website Data'!O$3)/'Website Data'!O$4</f>
        <v>0.47603584074741129</v>
      </c>
      <c r="E38" s="15">
        <f>('Website Data'!E39-'Website Data'!P$3)/'Website Data'!P$4</f>
        <v>0.22835378819339039</v>
      </c>
      <c r="F38" s="15">
        <f>('Website Data'!F39-'Website Data'!Q$3)/'Website Data'!Q$4</f>
        <v>0.51993395459947089</v>
      </c>
      <c r="G38">
        <f>IF('Website Data'!G39="Y",1,0)</f>
        <v>0</v>
      </c>
      <c r="H38">
        <f>IF('Website Data'!H39="Amor",1,0)</f>
        <v>1</v>
      </c>
      <c r="I38">
        <f>IF('Website Data'!H39="Apollo",1,0)</f>
        <v>0</v>
      </c>
      <c r="J38">
        <f>IF('Website Data'!H39="Aten",1,0)</f>
        <v>0</v>
      </c>
    </row>
    <row r="39" spans="1:10">
      <c r="A39" s="15">
        <f>('Website Data'!A40-'Website Data'!L$3)/'Website Data'!L$4</f>
        <v>-0.13429337832543578</v>
      </c>
      <c r="B39" s="15">
        <f>('Website Data'!B40-'Website Data'!M$3)/'Website Data'!M$4</f>
        <v>-0.58780765140561664</v>
      </c>
      <c r="C39" s="15">
        <f>('Website Data'!C40-'Website Data'!N$3)/'Website Data'!N$4</f>
        <v>0.61032773535259432</v>
      </c>
      <c r="D39" s="15">
        <f>('Website Data'!D40-'Website Data'!O$3)/'Website Data'!O$4</f>
        <v>0.29359898272179341</v>
      </c>
      <c r="E39" s="15">
        <f>('Website Data'!E40-'Website Data'!P$3)/'Website Data'!P$4</f>
        <v>0.11493255586033549</v>
      </c>
      <c r="F39" s="15">
        <f>('Website Data'!F40-'Website Data'!Q$3)/'Website Data'!Q$4</f>
        <v>-0.28283242220208538</v>
      </c>
      <c r="G39">
        <f>IF('Website Data'!G40="Y",1,0)</f>
        <v>0</v>
      </c>
      <c r="H39">
        <f>IF('Website Data'!H40="Amor",1,0)</f>
        <v>1</v>
      </c>
      <c r="I39">
        <f>IF('Website Data'!H40="Apollo",1,0)</f>
        <v>0</v>
      </c>
      <c r="J39">
        <f>IF('Website Data'!H40="Aten",1,0)</f>
        <v>0</v>
      </c>
    </row>
    <row r="40" spans="1:10">
      <c r="A40" s="15">
        <f>('Website Data'!A41-'Website Data'!L$3)/'Website Data'!L$4</f>
        <v>1.4530543534812304</v>
      </c>
      <c r="B40" s="15">
        <f>('Website Data'!B41-'Website Data'!M$3)/'Website Data'!M$4</f>
        <v>-0.56954930141241134</v>
      </c>
      <c r="C40" s="15">
        <f>('Website Data'!C41-'Website Data'!N$3)/'Website Data'!N$4</f>
        <v>0.73305781075013865</v>
      </c>
      <c r="D40" s="15">
        <f>('Website Data'!D41-'Website Data'!O$3)/'Website Data'!O$4</f>
        <v>0.44997343245803723</v>
      </c>
      <c r="E40" s="15">
        <f>('Website Data'!E41-'Website Data'!P$3)/'Website Data'!P$4</f>
        <v>0.20566954172677951</v>
      </c>
      <c r="F40" s="15">
        <f>('Website Data'!F41-'Website Data'!Q$3)/'Website Data'!Q$4</f>
        <v>0.70287980163720054</v>
      </c>
      <c r="G40">
        <f>IF('Website Data'!G41="Y",1,0)</f>
        <v>0</v>
      </c>
      <c r="H40">
        <f>IF('Website Data'!H41="Amor",1,0)</f>
        <v>1</v>
      </c>
      <c r="I40">
        <f>IF('Website Data'!H41="Apollo",1,0)</f>
        <v>0</v>
      </c>
      <c r="J40">
        <f>IF('Website Data'!H41="Aten",1,0)</f>
        <v>0</v>
      </c>
    </row>
    <row r="41" spans="1:10">
      <c r="A41" s="15">
        <f>('Website Data'!A42-'Website Data'!L$3)/'Website Data'!L$4</f>
        <v>0.19640406580095318</v>
      </c>
      <c r="B41" s="15">
        <f>('Website Data'!B42-'Website Data'!M$3)/'Website Data'!M$4</f>
        <v>-6.4401618267065502E-2</v>
      </c>
      <c r="C41" s="15">
        <f>('Website Data'!C42-'Website Data'!N$3)/'Website Data'!N$4</f>
        <v>0.77396783588265339</v>
      </c>
      <c r="D41" s="15">
        <f>('Website Data'!D42-'Website Data'!O$3)/'Website Data'!O$4</f>
        <v>-0.17878216752311032</v>
      </c>
      <c r="E41" s="15">
        <f>('Website Data'!E42-'Website Data'!P$3)/'Website Data'!P$4</f>
        <v>-0.11332767420993754</v>
      </c>
      <c r="F41" s="15">
        <f>('Website Data'!F42-'Website Data'!Q$3)/'Website Data'!Q$4</f>
        <v>2.1020496397817543</v>
      </c>
      <c r="G41">
        <f>IF('Website Data'!G42="Y",1,0)</f>
        <v>0</v>
      </c>
      <c r="H41">
        <f>IF('Website Data'!H42="Amor",1,0)</f>
        <v>1</v>
      </c>
      <c r="I41">
        <f>IF('Website Data'!H42="Apollo",1,0)</f>
        <v>0</v>
      </c>
      <c r="J41">
        <f>IF('Website Data'!H42="Aten",1,0)</f>
        <v>0</v>
      </c>
    </row>
    <row r="42" spans="1:10">
      <c r="A42" s="15">
        <f>('Website Data'!A43-'Website Data'!L$3)/'Website Data'!L$4</f>
        <v>6.412508815039572E-2</v>
      </c>
      <c r="B42" s="15">
        <f>('Website Data'!B43-'Website Data'!M$3)/'Website Data'!M$4</f>
        <v>0.84242976472879649</v>
      </c>
      <c r="C42" s="15">
        <f>('Website Data'!C43-'Website Data'!N$3)/'Website Data'!N$4</f>
        <v>0.65123776048510917</v>
      </c>
      <c r="D42" s="15">
        <f>('Website Data'!D43-'Website Data'!O$3)/'Website Data'!O$4</f>
        <v>0.25776317132390408</v>
      </c>
      <c r="E42" s="15">
        <f>('Website Data'!E43-'Website Data'!P$3)/'Website Data'!P$4</f>
        <v>9.6501605606214069E-2</v>
      </c>
      <c r="F42" s="15">
        <f>('Website Data'!F43-'Website Data'!Q$3)/'Website Data'!Q$4</f>
        <v>0.16575079473442689</v>
      </c>
      <c r="G42">
        <f>IF('Website Data'!G43="Y",1,0)</f>
        <v>0</v>
      </c>
      <c r="H42">
        <f>IF('Website Data'!H43="Amor",1,0)</f>
        <v>1</v>
      </c>
      <c r="I42">
        <f>IF('Website Data'!H43="Apollo",1,0)</f>
        <v>0</v>
      </c>
      <c r="J42">
        <f>IF('Website Data'!H43="Aten",1,0)</f>
        <v>0</v>
      </c>
    </row>
    <row r="43" spans="1:10">
      <c r="A43" s="15">
        <f>('Website Data'!A44-'Website Data'!L$3)/'Website Data'!L$4</f>
        <v>0.26254355462622958</v>
      </c>
      <c r="B43" s="15">
        <f>('Website Data'!B44-'Website Data'!M$3)/'Website Data'!M$4</f>
        <v>0.1912152816378084</v>
      </c>
      <c r="C43" s="15">
        <f>('Website Data'!C44-'Website Data'!N$3)/'Website Data'!N$4</f>
        <v>0.61032773535259432</v>
      </c>
      <c r="D43" s="15">
        <f>('Website Data'!D44-'Website Data'!O$3)/'Website Data'!O$4</f>
        <v>-0.38402363280193053</v>
      </c>
      <c r="E43" s="15">
        <f>('Website Data'!E44-'Website Data'!P$3)/'Website Data'!P$4</f>
        <v>-0.20831795628887104</v>
      </c>
      <c r="F43" s="15">
        <f>('Website Data'!F44-'Website Data'!Q$3)/'Website Data'!Q$4</f>
        <v>-0.61872099736335651</v>
      </c>
      <c r="G43">
        <f>IF('Website Data'!G44="Y",1,0)</f>
        <v>0</v>
      </c>
      <c r="H43">
        <f>IF('Website Data'!H44="Amor",1,0)</f>
        <v>1</v>
      </c>
      <c r="I43">
        <f>IF('Website Data'!H44="Apollo",1,0)</f>
        <v>0</v>
      </c>
      <c r="J43">
        <f>IF('Website Data'!H44="Aten",1,0)</f>
        <v>0</v>
      </c>
    </row>
    <row r="44" spans="1:10">
      <c r="A44" s="15">
        <f>('Website Data'!A45-'Website Data'!L$3)/'Website Data'!L$4</f>
        <v>-2.0523385542584931</v>
      </c>
      <c r="B44" s="15">
        <f>('Website Data'!B45-'Website Data'!M$3)/'Website Data'!M$4</f>
        <v>-0.20438230154830589</v>
      </c>
      <c r="C44" s="15">
        <f>('Website Data'!C45-'Website Data'!N$3)/'Website Data'!N$4</f>
        <v>0.9785179615452263</v>
      </c>
      <c r="D44" s="15">
        <f>('Website Data'!D45-'Website Data'!O$3)/'Website Data'!O$4</f>
        <v>0.22844296199835837</v>
      </c>
      <c r="E44" s="15">
        <f>('Website Data'!E45-'Website Data'!P$3)/'Website Data'!P$4</f>
        <v>9.508384020205092E-2</v>
      </c>
      <c r="F44" s="15">
        <f>('Website Data'!F45-'Website Data'!Q$3)/'Website Data'!Q$4</f>
        <v>0.22795238272725499</v>
      </c>
      <c r="G44">
        <f>IF('Website Data'!G45="Y",1,0)</f>
        <v>0</v>
      </c>
      <c r="H44">
        <f>IF('Website Data'!H45="Amor",1,0)</f>
        <v>1</v>
      </c>
      <c r="I44">
        <f>IF('Website Data'!H45="Apollo",1,0)</f>
        <v>0</v>
      </c>
      <c r="J44">
        <f>IF('Website Data'!H45="Aten",1,0)</f>
        <v>0</v>
      </c>
    </row>
    <row r="45" spans="1:10">
      <c r="A45" s="15">
        <f>('Website Data'!A46-'Website Data'!L$3)/'Website Data'!L$4</f>
        <v>-0.59726980010238229</v>
      </c>
      <c r="B45" s="15">
        <f>('Website Data'!B46-'Website Data'!M$3)/'Website Data'!M$4</f>
        <v>0.29467926493263824</v>
      </c>
      <c r="C45" s="15">
        <f>('Website Data'!C46-'Website Data'!N$3)/'Website Data'!N$4</f>
        <v>1.0194279866777411</v>
      </c>
      <c r="D45" s="15">
        <f>('Website Data'!D46-'Website Data'!O$3)/'Website Data'!O$4</f>
        <v>-0.52085127632114403</v>
      </c>
      <c r="E45" s="15">
        <f>('Website Data'!E46-'Website Data'!P$3)/'Website Data'!P$4</f>
        <v>-0.25085091841376667</v>
      </c>
      <c r="F45" s="15">
        <f>('Website Data'!F46-'Website Data'!Q$3)/'Website Data'!Q$4</f>
        <v>1.1470723182448075</v>
      </c>
      <c r="G45">
        <f>IF('Website Data'!G46="Y",1,0)</f>
        <v>0</v>
      </c>
      <c r="H45">
        <f>IF('Website Data'!H46="Amor",1,0)</f>
        <v>1</v>
      </c>
      <c r="I45">
        <f>IF('Website Data'!H46="Apollo",1,0)</f>
        <v>0</v>
      </c>
      <c r="J45">
        <f>IF('Website Data'!H46="Aten",1,0)</f>
        <v>0</v>
      </c>
    </row>
    <row r="46" spans="1:10">
      <c r="A46" s="15">
        <f>('Website Data'!A47-'Website Data'!L$3)/'Website Data'!L$4</f>
        <v>-0.53113031127710353</v>
      </c>
      <c r="B46" s="15">
        <f>('Website Data'!B47-'Website Data'!M$3)/'Website Data'!M$4</f>
        <v>-5.2229384938261979E-2</v>
      </c>
      <c r="C46" s="15">
        <f>('Website Data'!C47-'Website Data'!N$3)/'Website Data'!N$4</f>
        <v>0.69214778561762391</v>
      </c>
      <c r="D46" s="15">
        <f>('Website Data'!D47-'Website Data'!O$3)/'Website Data'!O$4</f>
        <v>-0.31560981104232377</v>
      </c>
      <c r="E46" s="15">
        <f>('Website Data'!E47-'Website Data'!P$3)/'Website Data'!P$4</f>
        <v>-0.17712711739728096</v>
      </c>
      <c r="F46" s="15">
        <f>('Website Data'!F47-'Website Data'!Q$3)/'Website Data'!Q$4</f>
        <v>0.8148426600242904</v>
      </c>
      <c r="G46">
        <f>IF('Website Data'!G47="Y",1,0)</f>
        <v>0</v>
      </c>
      <c r="H46">
        <f>IF('Website Data'!H47="Amor",1,0)</f>
        <v>1</v>
      </c>
      <c r="I46">
        <f>IF('Website Data'!H47="Apollo",1,0)</f>
        <v>0</v>
      </c>
      <c r="J46">
        <f>IF('Website Data'!H47="Aten",1,0)</f>
        <v>0</v>
      </c>
    </row>
    <row r="47" spans="1:10">
      <c r="A47" s="15">
        <f>('Website Data'!A48-'Website Data'!L$3)/'Website Data'!L$4</f>
        <v>-1.0602462218793263</v>
      </c>
      <c r="B47" s="15">
        <f>('Website Data'!B48-'Website Data'!M$3)/'Website Data'!M$4</f>
        <v>0.45900441487148586</v>
      </c>
      <c r="C47" s="15">
        <f>('Website Data'!C48-'Website Data'!N$3)/'Website Data'!N$4</f>
        <v>1.3467081877378591</v>
      </c>
      <c r="D47" s="15">
        <f>('Website Data'!D48-'Website Data'!O$3)/'Website Data'!O$4</f>
        <v>0.18283374749195383</v>
      </c>
      <c r="E47" s="15">
        <f>('Website Data'!E48-'Website Data'!P$3)/'Website Data'!P$4</f>
        <v>8.799501318123501E-2</v>
      </c>
      <c r="F47" s="15">
        <f>('Website Data'!F48-'Website Data'!Q$3)/'Website Data'!Q$4</f>
        <v>-0.16062459638088233</v>
      </c>
      <c r="G47">
        <f>IF('Website Data'!G48="Y",1,0)</f>
        <v>0</v>
      </c>
      <c r="H47">
        <f>IF('Website Data'!H48="Amor",1,0)</f>
        <v>1</v>
      </c>
      <c r="I47">
        <f>IF('Website Data'!H48="Apollo",1,0)</f>
        <v>0</v>
      </c>
      <c r="J47">
        <f>IF('Website Data'!H48="Aten",1,0)</f>
        <v>0</v>
      </c>
    </row>
    <row r="48" spans="1:10">
      <c r="A48" s="15">
        <f>('Website Data'!A49-'Website Data'!L$3)/'Website Data'!L$4</f>
        <v>-2.0523385542584931</v>
      </c>
      <c r="B48" s="15">
        <f>('Website Data'!B49-'Website Data'!M$3)/'Website Data'!M$4</f>
        <v>0.97632433134563523</v>
      </c>
      <c r="C48" s="15">
        <f>('Website Data'!C49-'Website Data'!N$3)/'Website Data'!N$4</f>
        <v>1.6739883887979772</v>
      </c>
      <c r="D48" s="15">
        <f>('Website Data'!D49-'Website Data'!O$3)/'Website Data'!O$4</f>
        <v>4.2748302936568554E-2</v>
      </c>
      <c r="E48" s="15">
        <f>('Website Data'!E49-'Website Data'!P$3)/'Website Data'!P$4</f>
        <v>2.8448866206381117E-2</v>
      </c>
      <c r="F48" s="15">
        <f>('Website Data'!F49-'Website Data'!Q$3)/'Website Data'!Q$4</f>
        <v>-0.75336914078312522</v>
      </c>
      <c r="G48">
        <f>IF('Website Data'!G49="Y",1,0)</f>
        <v>0</v>
      </c>
      <c r="H48">
        <f>IF('Website Data'!H49="Amor",1,0)</f>
        <v>1</v>
      </c>
      <c r="I48">
        <f>IF('Website Data'!H49="Apollo",1,0)</f>
        <v>0</v>
      </c>
      <c r="J48">
        <f>IF('Website Data'!H49="Aten",1,0)</f>
        <v>0</v>
      </c>
    </row>
    <row r="49" spans="1:10">
      <c r="A49" s="15">
        <f>('Website Data'!A50-'Website Data'!L$3)/'Website Data'!L$4</f>
        <v>-6.8153889500159409E-2</v>
      </c>
      <c r="B49" s="15">
        <f>('Website Data'!B50-'Website Data'!M$3)/'Website Data'!M$4</f>
        <v>-0.70344386802925007</v>
      </c>
      <c r="C49" s="15">
        <f>('Website Data'!C50-'Website Data'!N$3)/'Website Data'!N$4</f>
        <v>0.61032773535259432</v>
      </c>
      <c r="D49" s="15">
        <f>('Website Data'!D50-'Website Data'!O$3)/'Website Data'!O$4</f>
        <v>0.30011458479413677</v>
      </c>
      <c r="E49" s="15">
        <f>('Website Data'!E50-'Website Data'!P$3)/'Website Data'!P$4</f>
        <v>0.11776808666866193</v>
      </c>
      <c r="F49" s="15">
        <f>('Website Data'!F50-'Website Data'!Q$3)/'Website Data'!Q$4</f>
        <v>1.3490445333744605</v>
      </c>
      <c r="G49">
        <f>IF('Website Data'!G50="Y",1,0)</f>
        <v>1</v>
      </c>
      <c r="H49">
        <f>IF('Website Data'!H50="Amor",1,0)</f>
        <v>1</v>
      </c>
      <c r="I49">
        <f>IF('Website Data'!H50="Apollo",1,0)</f>
        <v>0</v>
      </c>
      <c r="J49">
        <f>IF('Website Data'!H50="Aten",1,0)</f>
        <v>0</v>
      </c>
    </row>
    <row r="50" spans="1:10">
      <c r="A50" s="15">
        <f>('Website Data'!A51-'Website Data'!L$3)/'Website Data'!L$4</f>
        <v>0.85779895405373119</v>
      </c>
      <c r="B50" s="15">
        <f>('Website Data'!B51-'Website Data'!M$3)/'Website Data'!M$4</f>
        <v>0.20338751496661192</v>
      </c>
      <c r="C50" s="15">
        <f>('Website Data'!C51-'Website Data'!N$3)/'Website Data'!N$4</f>
        <v>0.9785179615452263</v>
      </c>
      <c r="D50" s="15">
        <f>('Website Data'!D51-'Website Data'!O$3)/'Website Data'!O$4</f>
        <v>-0.58274949600840731</v>
      </c>
      <c r="E50" s="15">
        <f>('Website Data'!E51-'Website Data'!P$3)/'Website Data'!P$4</f>
        <v>-0.27495293028454082</v>
      </c>
      <c r="F50" s="15">
        <f>('Website Data'!F51-'Website Data'!Q$3)/'Website Data'!Q$4</f>
        <v>-0.38820923009581759</v>
      </c>
      <c r="G50">
        <f>IF('Website Data'!G51="Y",1,0)</f>
        <v>0</v>
      </c>
      <c r="H50">
        <f>IF('Website Data'!H51="Amor",1,0)</f>
        <v>1</v>
      </c>
      <c r="I50">
        <f>IF('Website Data'!H51="Apollo",1,0)</f>
        <v>0</v>
      </c>
      <c r="J50">
        <f>IF('Website Data'!H51="Aten",1,0)</f>
        <v>0</v>
      </c>
    </row>
    <row r="51" spans="1:10">
      <c r="A51" s="15">
        <f>('Website Data'!A52-'Website Data'!L$3)/'Website Data'!L$4</f>
        <v>-0.6634092889276586</v>
      </c>
      <c r="B51" s="15">
        <f>('Website Data'!B52-'Website Data'!M$3)/'Website Data'!M$4</f>
        <v>0.41031548155627173</v>
      </c>
      <c r="C51" s="15">
        <f>('Website Data'!C52-'Website Data'!N$3)/'Website Data'!N$4</f>
        <v>1.387618212870374</v>
      </c>
      <c r="D51" s="15">
        <f>('Website Data'!D52-'Website Data'!O$3)/'Website Data'!O$4</f>
        <v>-2.240771778686635E-2</v>
      </c>
      <c r="E51" s="15">
        <f>('Website Data'!E52-'Website Data'!P$3)/'Website Data'!P$4</f>
        <v>-1.5501861322677675E-2</v>
      </c>
      <c r="F51" s="15">
        <f>('Website Data'!F52-'Website Data'!Q$3)/'Website Data'!Q$4</f>
        <v>5.7446853288091092E-2</v>
      </c>
      <c r="G51">
        <f>IF('Website Data'!G52="Y",1,0)</f>
        <v>0</v>
      </c>
      <c r="H51">
        <f>IF('Website Data'!H52="Amor",1,0)</f>
        <v>1</v>
      </c>
      <c r="I51">
        <f>IF('Website Data'!H52="Apollo",1,0)</f>
        <v>0</v>
      </c>
      <c r="J51">
        <f>IF('Website Data'!H52="Aten",1,0)</f>
        <v>0</v>
      </c>
    </row>
    <row r="52" spans="1:10">
      <c r="A52" s="15">
        <f>('Website Data'!A53-'Website Data'!L$3)/'Website Data'!L$4</f>
        <v>0.26254355462622958</v>
      </c>
      <c r="B52" s="15">
        <f>('Website Data'!B53-'Website Data'!M$3)/'Website Data'!M$4</f>
        <v>0.74505189809836858</v>
      </c>
      <c r="C52" s="15">
        <f>('Website Data'!C53-'Website Data'!N$3)/'Website Data'!N$4</f>
        <v>1.5921683385329477</v>
      </c>
      <c r="D52" s="15">
        <f>('Website Data'!D53-'Website Data'!O$3)/'Website Data'!O$4</f>
        <v>-6.4759131257099062E-2</v>
      </c>
      <c r="E52" s="15">
        <f>('Website Data'!E53-'Website Data'!P$3)/'Website Data'!P$4</f>
        <v>-2.8261749960146337E-2</v>
      </c>
      <c r="F52" s="15">
        <f>('Website Data'!F53-'Website Data'!Q$3)/'Website Data'!Q$4</f>
        <v>-1.2356143935745798</v>
      </c>
      <c r="G52">
        <f>IF('Website Data'!G53="Y",1,0)</f>
        <v>0</v>
      </c>
      <c r="H52">
        <f>IF('Website Data'!H53="Amor",1,0)</f>
        <v>1</v>
      </c>
      <c r="I52">
        <f>IF('Website Data'!H53="Apollo",1,0)</f>
        <v>0</v>
      </c>
      <c r="J52">
        <f>IF('Website Data'!H53="Aten",1,0)</f>
        <v>0</v>
      </c>
    </row>
    <row r="53" spans="1:10">
      <c r="A53" s="15">
        <f>('Website Data'!A54-'Website Data'!L$3)/'Website Data'!L$4</f>
        <v>-0.72954877775293736</v>
      </c>
      <c r="B53" s="15">
        <f>('Website Data'!B54-'Website Data'!M$3)/'Website Data'!M$4</f>
        <v>3.906236502776448E-2</v>
      </c>
      <c r="C53" s="15">
        <f>('Website Data'!C54-'Website Data'!N$3)/'Website Data'!N$4</f>
        <v>0.89669791128019771</v>
      </c>
      <c r="D53" s="15">
        <f>('Website Data'!D54-'Website Data'!O$3)/'Website Data'!O$4</f>
        <v>1.668589464719468E-2</v>
      </c>
      <c r="E53" s="15">
        <f>('Website Data'!E54-'Website Data'!P$3)/'Website Data'!P$4</f>
        <v>-1.5501861322677675E-2</v>
      </c>
      <c r="F53" s="15">
        <f>('Website Data'!F54-'Website Data'!Q$3)/'Website Data'!Q$4</f>
        <v>0.68238986676897473</v>
      </c>
      <c r="G53">
        <f>IF('Website Data'!G54="Y",1,0)</f>
        <v>0</v>
      </c>
      <c r="H53">
        <f>IF('Website Data'!H54="Amor",1,0)</f>
        <v>1</v>
      </c>
      <c r="I53">
        <f>IF('Website Data'!H54="Apollo",1,0)</f>
        <v>0</v>
      </c>
      <c r="J53">
        <f>IF('Website Data'!H54="Aten",1,0)</f>
        <v>0</v>
      </c>
    </row>
    <row r="54" spans="1:10">
      <c r="A54" s="15">
        <f>('Website Data'!A55-'Website Data'!L$3)/'Website Data'!L$4</f>
        <v>-0.13429337832543578</v>
      </c>
      <c r="B54" s="15">
        <f>('Website Data'!B55-'Website Data'!M$3)/'Website Data'!M$4</f>
        <v>0.87894646471520699</v>
      </c>
      <c r="C54" s="15">
        <f>('Website Data'!C55-'Website Data'!N$3)/'Website Data'!N$4</f>
        <v>0.65123776048510917</v>
      </c>
      <c r="D54" s="15">
        <f>('Website Data'!D55-'Website Data'!O$3)/'Website Data'!O$4</f>
        <v>-0.3090942089699803</v>
      </c>
      <c r="E54" s="15">
        <f>('Website Data'!E55-'Website Data'!P$3)/'Website Data'!P$4</f>
        <v>-0.17429158658895461</v>
      </c>
      <c r="F54" s="15">
        <f>('Website Data'!F55-'Website Data'!Q$3)/'Website Data'!Q$4</f>
        <v>0.12184379144537201</v>
      </c>
      <c r="G54">
        <f>IF('Website Data'!G55="Y",1,0)</f>
        <v>0</v>
      </c>
      <c r="H54">
        <f>IF('Website Data'!H55="Amor",1,0)</f>
        <v>1</v>
      </c>
      <c r="I54">
        <f>IF('Website Data'!H55="Apollo",1,0)</f>
        <v>0</v>
      </c>
      <c r="J54">
        <f>IF('Website Data'!H55="Aten",1,0)</f>
        <v>0</v>
      </c>
    </row>
    <row r="55" spans="1:10">
      <c r="A55" s="15">
        <f>('Website Data'!A56-'Website Data'!L$3)/'Website Data'!L$4</f>
        <v>-0.59726980010238229</v>
      </c>
      <c r="B55" s="15">
        <f>('Website Data'!B56-'Website Data'!M$3)/'Website Data'!M$4</f>
        <v>1.2684579312369195</v>
      </c>
      <c r="C55" s="15">
        <f>('Website Data'!C56-'Website Data'!N$3)/'Website Data'!N$4</f>
        <v>1.4285282380028888</v>
      </c>
      <c r="D55" s="15">
        <f>('Website Data'!D56-'Website Data'!O$3)/'Website Data'!O$4</f>
        <v>0.29359898272179341</v>
      </c>
      <c r="E55" s="15">
        <f>('Website Data'!E56-'Website Data'!P$3)/'Website Data'!P$4</f>
        <v>0.15037669096441514</v>
      </c>
      <c r="F55" s="15">
        <f>('Website Data'!F56-'Website Data'!Q$3)/'Website Data'!Q$4</f>
        <v>-0.67872723519173173</v>
      </c>
      <c r="G55">
        <f>IF('Website Data'!G56="Y",1,0)</f>
        <v>0</v>
      </c>
      <c r="H55">
        <f>IF('Website Data'!H56="Amor",1,0)</f>
        <v>1</v>
      </c>
      <c r="I55">
        <f>IF('Website Data'!H56="Apollo",1,0)</f>
        <v>0</v>
      </c>
      <c r="J55">
        <f>IF('Website Data'!H56="Aten",1,0)</f>
        <v>0</v>
      </c>
    </row>
    <row r="56" spans="1:10">
      <c r="A56" s="15">
        <f>('Website Data'!A57-'Website Data'!L$3)/'Website Data'!L$4</f>
        <v>0.39482253227678471</v>
      </c>
      <c r="B56" s="15">
        <f>('Website Data'!B57-'Website Data'!M$3)/'Website Data'!M$4</f>
        <v>0.16687081498020134</v>
      </c>
      <c r="C56" s="15">
        <f>('Website Data'!C57-'Website Data'!N$3)/'Website Data'!N$4</f>
        <v>0.56941771022007959</v>
      </c>
      <c r="D56" s="15">
        <f>('Website Data'!D57-'Website Data'!O$3)/'Website Data'!O$4</f>
        <v>-0.3253832141508391</v>
      </c>
      <c r="E56" s="15">
        <f>('Website Data'!E57-'Website Data'!P$3)/'Website Data'!P$4</f>
        <v>-0.18421594441809688</v>
      </c>
      <c r="F56" s="15">
        <f>('Website Data'!F57-'Website Data'!Q$3)/'Website Data'!Q$4</f>
        <v>0.92314660147062655</v>
      </c>
      <c r="G56">
        <f>IF('Website Data'!G57="Y",1,0)</f>
        <v>0</v>
      </c>
      <c r="H56">
        <f>IF('Website Data'!H57="Amor",1,0)</f>
        <v>1</v>
      </c>
      <c r="I56">
        <f>IF('Website Data'!H57="Apollo",1,0)</f>
        <v>0</v>
      </c>
      <c r="J56">
        <f>IF('Website Data'!H57="Aten",1,0)</f>
        <v>0</v>
      </c>
    </row>
    <row r="57" spans="1:10">
      <c r="A57" s="15">
        <f>('Website Data'!A58-'Website Data'!L$3)/'Website Data'!L$4</f>
        <v>6.412508815039572E-2</v>
      </c>
      <c r="B57" s="15">
        <f>('Website Data'!B58-'Website Data'!M$3)/'Website Data'!M$4</f>
        <v>0.59289898148832443</v>
      </c>
      <c r="C57" s="15">
        <f>('Website Data'!C58-'Website Data'!N$3)/'Website Data'!N$4</f>
        <v>0.89669791128019771</v>
      </c>
      <c r="D57" s="15">
        <f>('Website Data'!D58-'Website Data'!O$3)/'Website Data'!O$4</f>
        <v>-0.44917965352536554</v>
      </c>
      <c r="E57" s="15">
        <f>('Website Data'!E58-'Website Data'!P$3)/'Website Data'!P$4</f>
        <v>-0.22533114113882929</v>
      </c>
      <c r="F57" s="15">
        <f>('Website Data'!F58-'Website Data'!Q$3)/'Website Data'!Q$4</f>
        <v>2.1444930762945074</v>
      </c>
      <c r="G57">
        <f>IF('Website Data'!G58="Y",1,0)</f>
        <v>0</v>
      </c>
      <c r="H57">
        <f>IF('Website Data'!H58="Amor",1,0)</f>
        <v>1</v>
      </c>
      <c r="I57">
        <f>IF('Website Data'!H58="Apollo",1,0)</f>
        <v>0</v>
      </c>
      <c r="J57">
        <f>IF('Website Data'!H58="Aten",1,0)</f>
        <v>0</v>
      </c>
    </row>
    <row r="58" spans="1:10">
      <c r="A58" s="15">
        <f>('Website Data'!A59-'Website Data'!L$3)/'Website Data'!L$4</f>
        <v>-1.3248041771804366</v>
      </c>
      <c r="B58" s="15">
        <f>('Website Data'!B59-'Website Data'!M$3)/'Website Data'!M$4</f>
        <v>1.2928023978945267</v>
      </c>
      <c r="C58" s="15">
        <f>('Website Data'!C59-'Website Data'!N$3)/'Website Data'!N$4</f>
        <v>1.551258313400433</v>
      </c>
      <c r="D58" s="15">
        <f>('Website Data'!D59-'Website Data'!O$3)/'Website Data'!O$4</f>
        <v>0.19260715060046918</v>
      </c>
      <c r="E58" s="15">
        <f>('Website Data'!E59-'Website Data'!P$3)/'Website Data'!P$4</f>
        <v>0.10075490181870367</v>
      </c>
      <c r="F58" s="15">
        <f>('Website Data'!F59-'Website Data'!Q$3)/'Website Data'!Q$4</f>
        <v>4.2811185525072792E-2</v>
      </c>
      <c r="G58">
        <f>IF('Website Data'!G59="Y",1,0)</f>
        <v>0</v>
      </c>
      <c r="H58">
        <f>IF('Website Data'!H59="Amor",1,0)</f>
        <v>1</v>
      </c>
      <c r="I58">
        <f>IF('Website Data'!H59="Apollo",1,0)</f>
        <v>0</v>
      </c>
      <c r="J58">
        <f>IF('Website Data'!H59="Aten",1,0)</f>
        <v>0</v>
      </c>
    </row>
    <row r="59" spans="1:10">
      <c r="A59" s="15">
        <f>('Website Data'!A60-'Website Data'!L$3)/'Website Data'!L$4</f>
        <v>-0.99410673305404762</v>
      </c>
      <c r="B59" s="15">
        <f>('Website Data'!B60-'Website Data'!M$3)/'Website Data'!M$4</f>
        <v>-6.4401618267065502E-2</v>
      </c>
      <c r="C59" s="15">
        <f>('Website Data'!C60-'Website Data'!N$3)/'Website Data'!N$4</f>
        <v>0.65123776048510917</v>
      </c>
      <c r="D59" s="15">
        <f>('Website Data'!D60-'Website Data'!O$3)/'Website Data'!O$4</f>
        <v>0.31966139101116742</v>
      </c>
      <c r="E59" s="15">
        <f>('Website Data'!E60-'Website Data'!P$3)/'Website Data'!P$4</f>
        <v>0.13052797530613058</v>
      </c>
      <c r="F59" s="15">
        <f>('Website Data'!F60-'Website Data'!Q$3)/'Website Data'!Q$4</f>
        <v>-0.2045315996699372</v>
      </c>
      <c r="G59">
        <f>IF('Website Data'!G60="Y",1,0)</f>
        <v>0</v>
      </c>
      <c r="H59">
        <f>IF('Website Data'!H60="Amor",1,0)</f>
        <v>1</v>
      </c>
      <c r="I59">
        <f>IF('Website Data'!H60="Apollo",1,0)</f>
        <v>0</v>
      </c>
      <c r="J59">
        <f>IF('Website Data'!H60="Aten",1,0)</f>
        <v>0</v>
      </c>
    </row>
    <row r="60" spans="1:10">
      <c r="A60" s="15">
        <f>('Website Data'!A61-'Website Data'!L$3)/'Website Data'!L$4</f>
        <v>-0.20043286715071451</v>
      </c>
      <c r="B60" s="15">
        <f>('Website Data'!B61-'Website Data'!M$3)/'Website Data'!M$4</f>
        <v>0.37379878156986113</v>
      </c>
      <c r="C60" s="15">
        <f>('Website Data'!C61-'Website Data'!N$3)/'Website Data'!N$4</f>
        <v>0.85578788614768297</v>
      </c>
      <c r="D60" s="15">
        <f>('Website Data'!D61-'Website Data'!O$3)/'Website Data'!O$4</f>
        <v>-0.11362614679967542</v>
      </c>
      <c r="E60" s="15">
        <f>('Website Data'!E61-'Website Data'!P$3)/'Website Data'!P$4</f>
        <v>-7.9301304510021042E-2</v>
      </c>
      <c r="F60" s="15">
        <f>('Website Data'!F61-'Website Data'!Q$3)/'Website Data'!Q$4</f>
        <v>-0.15989281299273128</v>
      </c>
      <c r="G60">
        <f>IF('Website Data'!G61="Y",1,0)</f>
        <v>0</v>
      </c>
      <c r="H60">
        <f>IF('Website Data'!H61="Amor",1,0)</f>
        <v>1</v>
      </c>
      <c r="I60">
        <f>IF('Website Data'!H61="Apollo",1,0)</f>
        <v>0</v>
      </c>
      <c r="J60">
        <f>IF('Website Data'!H61="Aten",1,0)</f>
        <v>0</v>
      </c>
    </row>
    <row r="61" spans="1:10">
      <c r="A61" s="15">
        <f>('Website Data'!A62-'Website Data'!L$3)/'Website Data'!L$4</f>
        <v>0.32868304345150828</v>
      </c>
      <c r="B61" s="15">
        <f>('Website Data'!B62-'Website Data'!M$3)/'Website Data'!M$4</f>
        <v>-0.18612395155510061</v>
      </c>
      <c r="C61" s="15">
        <f>('Website Data'!C62-'Website Data'!N$3)/'Website Data'!N$4</f>
        <v>1.0194279866777411</v>
      </c>
      <c r="D61" s="15">
        <f>('Website Data'!D62-'Website Data'!O$3)/'Website Data'!O$4</f>
        <v>0.87348756716036469</v>
      </c>
      <c r="E61" s="15">
        <f>('Website Data'!E62-'Website Data'!P$3)/'Website Data'!P$4</f>
        <v>0.46795614149696901</v>
      </c>
      <c r="F61" s="15">
        <f>('Website Data'!F62-'Website Data'!Q$3)/'Website Data'!Q$4</f>
        <v>1.3651437679137806</v>
      </c>
      <c r="G61">
        <f>IF('Website Data'!G62="Y",1,0)</f>
        <v>0</v>
      </c>
      <c r="H61">
        <f>IF('Website Data'!H62="Amor",1,0)</f>
        <v>1</v>
      </c>
      <c r="I61">
        <f>IF('Website Data'!H62="Apollo",1,0)</f>
        <v>0</v>
      </c>
      <c r="J61">
        <f>IF('Website Data'!H62="Aten",1,0)</f>
        <v>0</v>
      </c>
    </row>
    <row r="62" spans="1:10">
      <c r="A62" s="15">
        <f>('Website Data'!A63-'Website Data'!L$3)/'Website Data'!L$4</f>
        <v>0.72551997640317367</v>
      </c>
      <c r="B62" s="15">
        <f>('Website Data'!B63-'Website Data'!M$3)/'Website Data'!M$4</f>
        <v>-0.37479356815155512</v>
      </c>
      <c r="C62" s="15">
        <f>('Website Data'!C63-'Website Data'!N$3)/'Website Data'!N$4</f>
        <v>0.52850768508756485</v>
      </c>
      <c r="D62" s="15">
        <f>('Website Data'!D63-'Website Data'!O$3)/'Website Data'!O$4</f>
        <v>0.24798976821538873</v>
      </c>
      <c r="E62" s="15">
        <f>('Website Data'!E63-'Website Data'!P$3)/'Website Data'!P$4</f>
        <v>8.6577247777071722E-2</v>
      </c>
      <c r="F62" s="15">
        <f>('Website Data'!F63-'Website Data'!Q$3)/'Website Data'!Q$4</f>
        <v>-1.0512049797605487</v>
      </c>
      <c r="G62">
        <f>IF('Website Data'!G63="Y",1,0)</f>
        <v>0</v>
      </c>
      <c r="H62">
        <f>IF('Website Data'!H63="Amor",1,0)</f>
        <v>1</v>
      </c>
      <c r="I62">
        <f>IF('Website Data'!H63="Apollo",1,0)</f>
        <v>0</v>
      </c>
      <c r="J62">
        <f>IF('Website Data'!H63="Aten",1,0)</f>
        <v>0</v>
      </c>
    </row>
    <row r="63" spans="1:10">
      <c r="A63" s="15">
        <f>('Website Data'!A64-'Website Data'!L$3)/'Website Data'!L$4</f>
        <v>-0.3988513336265484</v>
      </c>
      <c r="B63" s="15">
        <f>('Website Data'!B64-'Website Data'!M$3)/'Website Data'!M$4</f>
        <v>-0.11309055158227944</v>
      </c>
      <c r="C63" s="15">
        <f>('Website Data'!C64-'Website Data'!N$3)/'Website Data'!N$4</f>
        <v>0.65123776048510917</v>
      </c>
      <c r="D63" s="15">
        <f>('Website Data'!D64-'Website Data'!O$3)/'Website Data'!O$4</f>
        <v>0.31640358997499546</v>
      </c>
      <c r="E63" s="15">
        <f>('Website Data'!E64-'Website Data'!P$3)/'Website Data'!P$4</f>
        <v>0.12769244449780415</v>
      </c>
      <c r="F63" s="15">
        <f>('Website Data'!F64-'Website Data'!Q$3)/'Website Data'!Q$4</f>
        <v>-0.36845107861574283</v>
      </c>
      <c r="G63">
        <f>IF('Website Data'!G64="Y",1,0)</f>
        <v>0</v>
      </c>
      <c r="H63">
        <f>IF('Website Data'!H64="Amor",1,0)</f>
        <v>1</v>
      </c>
      <c r="I63">
        <f>IF('Website Data'!H64="Apollo",1,0)</f>
        <v>0</v>
      </c>
      <c r="J63">
        <f>IF('Website Data'!H64="Aten",1,0)</f>
        <v>0</v>
      </c>
    </row>
    <row r="64" spans="1:10">
      <c r="A64" s="15">
        <f>('Website Data'!A65-'Website Data'!L$3)/'Website Data'!L$4</f>
        <v>0.19640406580095318</v>
      </c>
      <c r="B64" s="15">
        <f>('Website Data'!B65-'Website Data'!M$3)/'Website Data'!M$4</f>
        <v>2.2787532975276115</v>
      </c>
      <c r="C64" s="15">
        <f>('Website Data'!C65-'Website Data'!N$3)/'Website Data'!N$4</f>
        <v>1.1830680872078001</v>
      </c>
      <c r="D64" s="15">
        <f>('Website Data'!D65-'Website Data'!O$3)/'Website Data'!O$4</f>
        <v>-7.4532534365614383E-2</v>
      </c>
      <c r="E64" s="15">
        <f>('Website Data'!E65-'Website Data'!P$3)/'Website Data'!P$4</f>
        <v>-4.8110465618430964E-2</v>
      </c>
      <c r="F64" s="15">
        <f>('Website Data'!F65-'Website Data'!Q$3)/'Website Data'!Q$4</f>
        <v>0.95973577087817241</v>
      </c>
      <c r="G64">
        <f>IF('Website Data'!G65="Y",1,0)</f>
        <v>0</v>
      </c>
      <c r="H64">
        <f>IF('Website Data'!H65="Amor",1,0)</f>
        <v>1</v>
      </c>
      <c r="I64">
        <f>IF('Website Data'!H65="Apollo",1,0)</f>
        <v>0</v>
      </c>
      <c r="J64">
        <f>IF('Website Data'!H65="Aten",1,0)</f>
        <v>0</v>
      </c>
    </row>
    <row r="65" spans="1:10">
      <c r="A65" s="15">
        <f>('Website Data'!A66-'Website Data'!L$3)/'Website Data'!L$4</f>
        <v>-0.86182775540349243</v>
      </c>
      <c r="B65" s="15">
        <f>('Website Data'!B66-'Website Data'!M$3)/'Website Data'!M$4</f>
        <v>1.0554438479828581</v>
      </c>
      <c r="C65" s="15">
        <f>('Website Data'!C66-'Website Data'!N$3)/'Website Data'!N$4</f>
        <v>0.93760793641271245</v>
      </c>
      <c r="D65" s="15">
        <f>('Website Data'!D66-'Website Data'!O$3)/'Website Data'!O$4</f>
        <v>0.23495856407070173</v>
      </c>
      <c r="E65" s="15">
        <f>('Website Data'!E66-'Website Data'!P$3)/'Website Data'!P$4</f>
        <v>9.6501605606214069E-2</v>
      </c>
      <c r="F65" s="15">
        <f>('Website Data'!F66-'Website Data'!Q$3)/'Website Data'!Q$4</f>
        <v>0.24112448371397147</v>
      </c>
      <c r="G65">
        <f>IF('Website Data'!G66="Y",1,0)</f>
        <v>0</v>
      </c>
      <c r="H65">
        <f>IF('Website Data'!H66="Amor",1,0)</f>
        <v>1</v>
      </c>
      <c r="I65">
        <f>IF('Website Data'!H66="Apollo",1,0)</f>
        <v>0</v>
      </c>
      <c r="J65">
        <f>IF('Website Data'!H66="Aten",1,0)</f>
        <v>0</v>
      </c>
    </row>
    <row r="66" spans="1:10">
      <c r="A66" s="15">
        <f>('Website Data'!A67-'Website Data'!L$3)/'Website Data'!L$4</f>
        <v>0.32868304345150828</v>
      </c>
      <c r="B66" s="15">
        <f>('Website Data'!B67-'Website Data'!M$3)/'Website Data'!M$4</f>
        <v>-0.17395171822629707</v>
      </c>
      <c r="C66" s="15">
        <f>('Website Data'!C67-'Website Data'!N$3)/'Website Data'!N$4</f>
        <v>0.89669791128019771</v>
      </c>
      <c r="D66" s="15">
        <f>('Website Data'!D67-'Website Data'!O$3)/'Website Data'!O$4</f>
        <v>-0.5273668783934875</v>
      </c>
      <c r="E66" s="15">
        <f>('Website Data'!E67-'Website Data'!P$3)/'Website Data'!P$4</f>
        <v>-0.25510421462625621</v>
      </c>
      <c r="F66" s="15">
        <f>('Website Data'!F67-'Website Data'!Q$3)/'Website Data'!Q$4</f>
        <v>-1.0021754927544373</v>
      </c>
      <c r="G66">
        <f>IF('Website Data'!G67="Y",1,0)</f>
        <v>0</v>
      </c>
      <c r="H66">
        <f>IF('Website Data'!H67="Amor",1,0)</f>
        <v>1</v>
      </c>
      <c r="I66">
        <f>IF('Website Data'!H67="Apollo",1,0)</f>
        <v>0</v>
      </c>
      <c r="J66">
        <f>IF('Website Data'!H67="Aten",1,0)</f>
        <v>0</v>
      </c>
    </row>
    <row r="67" spans="1:10">
      <c r="A67" s="15">
        <f>('Website Data'!A68-'Website Data'!L$3)/'Website Data'!L$4</f>
        <v>-1.7216411101321043</v>
      </c>
      <c r="B67" s="15">
        <f>('Website Data'!B68-'Website Data'!M$3)/'Website Data'!M$4</f>
        <v>-7.0487734931467261E-2</v>
      </c>
      <c r="C67" s="15">
        <f>('Website Data'!C68-'Website Data'!N$3)/'Website Data'!N$4</f>
        <v>0.9785179615452263</v>
      </c>
      <c r="D67" s="15">
        <f>('Website Data'!D68-'Website Data'!O$3)/'Website Data'!O$4</f>
        <v>-0.41008604109130453</v>
      </c>
      <c r="E67" s="15">
        <f>('Website Data'!E68-'Website Data'!P$3)/'Website Data'!P$4</f>
        <v>-0.20831795628887104</v>
      </c>
      <c r="F67" s="15">
        <f>('Website Data'!F68-'Website Data'!Q$3)/'Website Data'!Q$4</f>
        <v>1.4551531246563432</v>
      </c>
      <c r="G67">
        <f>IF('Website Data'!G68="Y",1,0)</f>
        <v>0</v>
      </c>
      <c r="H67">
        <f>IF('Website Data'!H68="Amor",1,0)</f>
        <v>1</v>
      </c>
      <c r="I67">
        <f>IF('Website Data'!H68="Apollo",1,0)</f>
        <v>0</v>
      </c>
      <c r="J67">
        <f>IF('Website Data'!H68="Aten",1,0)</f>
        <v>0</v>
      </c>
    </row>
    <row r="68" spans="1:10">
      <c r="A68" s="15">
        <f>('Website Data'!A69-'Website Data'!L$3)/'Website Data'!L$4</f>
        <v>-0.26657235597599327</v>
      </c>
      <c r="B68" s="15">
        <f>('Website Data'!B69-'Website Data'!M$3)/'Website Data'!M$4</f>
        <v>0.52595169817990506</v>
      </c>
      <c r="C68" s="15">
        <f>('Website Data'!C69-'Website Data'!N$3)/'Website Data'!N$4</f>
        <v>1.3467081877378591</v>
      </c>
      <c r="D68" s="15">
        <f>('Website Data'!D69-'Website Data'!O$3)/'Website Data'!O$4</f>
        <v>0.39459081484311753</v>
      </c>
      <c r="E68" s="15">
        <f>('Website Data'!E69-'Website Data'!P$3)/'Website Data'!P$4</f>
        <v>0.20141624551428991</v>
      </c>
      <c r="F68" s="15">
        <f>('Website Data'!F69-'Website Data'!Q$3)/'Website Data'!Q$4</f>
        <v>0.6670224156178054</v>
      </c>
      <c r="G68">
        <f>IF('Website Data'!G69="Y",1,0)</f>
        <v>0</v>
      </c>
      <c r="H68">
        <f>IF('Website Data'!H69="Amor",1,0)</f>
        <v>1</v>
      </c>
      <c r="I68">
        <f>IF('Website Data'!H69="Apollo",1,0)</f>
        <v>0</v>
      </c>
      <c r="J68">
        <f>IF('Website Data'!H69="Aten",1,0)</f>
        <v>0</v>
      </c>
    </row>
    <row r="69" spans="1:10">
      <c r="A69" s="15">
        <f>('Website Data'!A70-'Website Data'!L$3)/'Website Data'!L$4</f>
        <v>-1.3248041771804366</v>
      </c>
      <c r="B69" s="15">
        <f>('Website Data'!B70-'Website Data'!M$3)/'Website Data'!M$4</f>
        <v>0.28250703160383467</v>
      </c>
      <c r="C69" s="15">
        <f>('Website Data'!C70-'Website Data'!N$3)/'Website Data'!N$4</f>
        <v>0.52850768508756485</v>
      </c>
      <c r="D69" s="15">
        <f>('Website Data'!D70-'Website Data'!O$3)/'Website Data'!O$4</f>
        <v>3.6232700864225198E-2</v>
      </c>
      <c r="E69" s="15">
        <f>('Website Data'!E70-'Website Data'!P$3)/'Website Data'!P$4</f>
        <v>-2.1172922939330426E-2</v>
      </c>
      <c r="F69" s="15">
        <f>('Website Data'!F70-'Website Data'!Q$3)/'Website Data'!Q$4</f>
        <v>0.68897591726233276</v>
      </c>
      <c r="G69">
        <f>IF('Website Data'!G70="Y",1,0)</f>
        <v>0</v>
      </c>
      <c r="H69">
        <f>IF('Website Data'!H70="Amor",1,0)</f>
        <v>1</v>
      </c>
      <c r="I69">
        <f>IF('Website Data'!H70="Apollo",1,0)</f>
        <v>0</v>
      </c>
      <c r="J69">
        <f>IF('Website Data'!H70="Aten",1,0)</f>
        <v>0</v>
      </c>
    </row>
    <row r="70" spans="1:10">
      <c r="A70" s="15">
        <f>('Website Data'!A71-'Website Data'!L$3)/'Website Data'!L$4</f>
        <v>-0.26657235597599327</v>
      </c>
      <c r="B70" s="15">
        <f>('Website Data'!B71-'Website Data'!M$3)/'Website Data'!M$4</f>
        <v>-0.92863018461211511</v>
      </c>
      <c r="C70" s="15">
        <f>('Website Data'!C71-'Website Data'!N$3)/'Website Data'!N$4</f>
        <v>0.11940743376241768</v>
      </c>
      <c r="D70" s="15">
        <f>('Website Data'!D71-'Website Data'!O$3)/'Website Data'!O$4</f>
        <v>-0.55017148564668983</v>
      </c>
      <c r="E70" s="15">
        <f>('Website Data'!E71-'Website Data'!P$3)/'Website Data'!P$4</f>
        <v>-0.28913058432617272</v>
      </c>
      <c r="F70" s="15">
        <f>('Website Data'!F71-'Website Data'!Q$3)/'Website Data'!Q$4</f>
        <v>0.12916162532688102</v>
      </c>
      <c r="G70">
        <f>IF('Website Data'!G71="Y",1,0)</f>
        <v>1</v>
      </c>
      <c r="H70">
        <f>IF('Website Data'!H71="Amor",1,0)</f>
        <v>0</v>
      </c>
      <c r="I70">
        <f>IF('Website Data'!H71="Apollo",1,0)</f>
        <v>1</v>
      </c>
      <c r="J70">
        <f>IF('Website Data'!H71="Aten",1,0)</f>
        <v>0</v>
      </c>
    </row>
    <row r="71" spans="1:10">
      <c r="A71" s="15">
        <f>('Website Data'!A72-'Website Data'!L$3)/'Website Data'!L$4</f>
        <v>-0.13429337832543578</v>
      </c>
      <c r="B71" s="15">
        <f>('Website Data'!B72-'Website Data'!M$3)/'Website Data'!M$4</f>
        <v>-0.87994125129690104</v>
      </c>
      <c r="C71" s="15">
        <f>('Website Data'!C72-'Website Data'!N$3)/'Website Data'!N$4</f>
        <v>-8.5142691900156123E-2</v>
      </c>
      <c r="D71" s="15">
        <f>('Website Data'!D72-'Website Data'!O$3)/'Website Data'!O$4</f>
        <v>0.53793406043467462</v>
      </c>
      <c r="E71" s="15">
        <f>('Website Data'!E72-'Website Data'!P$3)/'Website Data'!P$4</f>
        <v>0.21842943036424817</v>
      </c>
      <c r="F71" s="15">
        <f>('Website Data'!F72-'Website Data'!Q$3)/'Website Data'!Q$4</f>
        <v>-0.15989281299273128</v>
      </c>
      <c r="G71">
        <f>IF('Website Data'!G72="Y",1,0)</f>
        <v>1</v>
      </c>
      <c r="H71">
        <f>IF('Website Data'!H72="Amor",1,0)</f>
        <v>0</v>
      </c>
      <c r="I71">
        <f>IF('Website Data'!H72="Apollo",1,0)</f>
        <v>1</v>
      </c>
      <c r="J71">
        <f>IF('Website Data'!H72="Aten",1,0)</f>
        <v>0</v>
      </c>
    </row>
    <row r="72" spans="1:10">
      <c r="A72" s="15">
        <f>('Website Data'!A73-'Website Data'!L$3)/'Website Data'!L$4</f>
        <v>-0.3988513336265484</v>
      </c>
      <c r="B72" s="15">
        <f>('Website Data'!B73-'Website Data'!M$3)/'Website Data'!M$4</f>
        <v>-0.75213280134446414</v>
      </c>
      <c r="C72" s="15">
        <f>('Website Data'!C73-'Website Data'!N$3)/'Website Data'!N$4</f>
        <v>-0.20787276729770041</v>
      </c>
      <c r="D72" s="15">
        <f>('Website Data'!D73-'Website Data'!O$3)/'Website Data'!O$4</f>
        <v>0.28708338064944977</v>
      </c>
      <c r="E72" s="15">
        <f>('Website Data'!E73-'Website Data'!P$3)/'Website Data'!P$4</f>
        <v>7.5235124543766227E-2</v>
      </c>
      <c r="F72" s="15">
        <f>('Website Data'!F73-'Website Data'!Q$3)/'Website Data'!Q$4</f>
        <v>-1.038764662161983</v>
      </c>
      <c r="G72">
        <f>IF('Website Data'!G73="Y",1,0)</f>
        <v>1</v>
      </c>
      <c r="H72">
        <f>IF('Website Data'!H73="Amor",1,0)</f>
        <v>0</v>
      </c>
      <c r="I72">
        <f>IF('Website Data'!H73="Apollo",1,0)</f>
        <v>1</v>
      </c>
      <c r="J72">
        <f>IF('Website Data'!H73="Aten",1,0)</f>
        <v>0</v>
      </c>
    </row>
    <row r="73" spans="1:10">
      <c r="A73" s="15">
        <f>('Website Data'!A74-'Website Data'!L$3)/'Website Data'!L$4</f>
        <v>0.13026457697567445</v>
      </c>
      <c r="B73" s="15">
        <f>('Website Data'!B74-'Website Data'!M$3)/'Website Data'!M$4</f>
        <v>-0.78864950133087475</v>
      </c>
      <c r="C73" s="15">
        <f>('Website Data'!C74-'Website Data'!N$3)/'Website Data'!N$4</f>
        <v>0.16031745889493243</v>
      </c>
      <c r="D73" s="15">
        <f>('Website Data'!D74-'Website Data'!O$3)/'Website Data'!O$4</f>
        <v>-0.7488973488531665</v>
      </c>
      <c r="E73" s="15">
        <f>('Website Data'!E74-'Website Data'!P$3)/'Website Data'!P$4</f>
        <v>-0.35860108913016886</v>
      </c>
      <c r="F73" s="15">
        <f>('Website Data'!F74-'Website Data'!Q$3)/'Website Data'!Q$4</f>
        <v>-0.68238615213248632</v>
      </c>
      <c r="G73">
        <f>IF('Website Data'!G74="Y",1,0)</f>
        <v>1</v>
      </c>
      <c r="H73">
        <f>IF('Website Data'!H74="Amor",1,0)</f>
        <v>0</v>
      </c>
      <c r="I73">
        <f>IF('Website Data'!H74="Apollo",1,0)</f>
        <v>1</v>
      </c>
      <c r="J73">
        <f>IF('Website Data'!H74="Aten",1,0)</f>
        <v>0</v>
      </c>
    </row>
    <row r="74" spans="1:10">
      <c r="A74" s="15">
        <f>('Website Data'!A75-'Website Data'!L$3)/'Website Data'!L$4</f>
        <v>-0.86182775540349243</v>
      </c>
      <c r="B74" s="15">
        <f>('Website Data'!B75-'Website Data'!M$3)/'Website Data'!M$4</f>
        <v>1.06152996464726</v>
      </c>
      <c r="C74" s="15">
        <f>('Website Data'!C75-'Website Data'!N$3)/'Website Data'!N$4</f>
        <v>-2.0488238982608626</v>
      </c>
      <c r="D74" s="15">
        <f>('Website Data'!D75-'Website Data'!O$3)/'Website Data'!O$4</f>
        <v>-0.44917965352536554</v>
      </c>
      <c r="E74" s="15">
        <f>('Website Data'!E75-'Website Data'!P$3)/'Website Data'!P$4</f>
        <v>-0.31465036160111004</v>
      </c>
      <c r="F74" s="15">
        <f>('Website Data'!F75-'Website Data'!Q$3)/'Website Data'!Q$4</f>
        <v>-5.3784221710848318E-2</v>
      </c>
      <c r="G74">
        <f>IF('Website Data'!G75="Y",1,0)</f>
        <v>0</v>
      </c>
      <c r="H74">
        <f>IF('Website Data'!H75="Amor",1,0)</f>
        <v>0</v>
      </c>
      <c r="I74">
        <f>IF('Website Data'!H75="Apollo",1,0)</f>
        <v>1</v>
      </c>
      <c r="J74">
        <f>IF('Website Data'!H75="Aten",1,0)</f>
        <v>0</v>
      </c>
    </row>
    <row r="75" spans="1:10">
      <c r="A75" s="15">
        <f>('Website Data'!A76-'Website Data'!L$3)/'Website Data'!L$4</f>
        <v>0.26254355462622958</v>
      </c>
      <c r="B75" s="15">
        <f>('Website Data'!B76-'Website Data'!M$3)/'Website Data'!M$4</f>
        <v>-0.28958793484993051</v>
      </c>
      <c r="C75" s="15">
        <f>('Website Data'!C76-'Website Data'!N$3)/'Website Data'!N$4</f>
        <v>-0.49424294322530327</v>
      </c>
      <c r="D75" s="15">
        <f>('Website Data'!D76-'Website Data'!O$3)/'Website Data'!O$4</f>
        <v>-0.29932080586146509</v>
      </c>
      <c r="E75" s="15">
        <f>('Website Data'!E76-'Website Data'!P$3)/'Website Data'!P$4</f>
        <v>-0.20831795628887104</v>
      </c>
      <c r="F75" s="15">
        <f>('Website Data'!F76-'Website Data'!Q$3)/'Website Data'!Q$4</f>
        <v>-1.0775491817339817</v>
      </c>
      <c r="G75">
        <f>IF('Website Data'!G76="Y",1,0)</f>
        <v>0</v>
      </c>
      <c r="H75">
        <f>IF('Website Data'!H76="Amor",1,0)</f>
        <v>0</v>
      </c>
      <c r="I75">
        <f>IF('Website Data'!H76="Apollo",1,0)</f>
        <v>1</v>
      </c>
      <c r="J75">
        <f>IF('Website Data'!H76="Aten",1,0)</f>
        <v>0</v>
      </c>
    </row>
    <row r="76" spans="1:10">
      <c r="A76" s="15">
        <f>('Website Data'!A77-'Website Data'!L$3)/'Website Data'!L$4</f>
        <v>-0.46499082245182477</v>
      </c>
      <c r="B76" s="15">
        <f>('Website Data'!B77-'Website Data'!M$3)/'Website Data'!M$4</f>
        <v>-0.91645795128331153</v>
      </c>
      <c r="C76" s="15">
        <f>('Website Data'!C77-'Website Data'!N$3)/'Website Data'!N$4</f>
        <v>-0.371512867827759</v>
      </c>
      <c r="D76" s="15">
        <f>('Website Data'!D77-'Website Data'!O$3)/'Website Data'!O$4</f>
        <v>-0.3384144182955261</v>
      </c>
      <c r="E76" s="15">
        <f>('Website Data'!E77-'Website Data'!P$3)/'Website Data'!P$4</f>
        <v>-0.22249561033050291</v>
      </c>
      <c r="F76" s="15">
        <f>('Website Data'!F77-'Website Data'!Q$3)/'Website Data'!Q$4</f>
        <v>0.29308110427268669</v>
      </c>
      <c r="G76">
        <f>IF('Website Data'!G77="Y",1,0)</f>
        <v>1</v>
      </c>
      <c r="H76">
        <f>IF('Website Data'!H77="Amor",1,0)</f>
        <v>0</v>
      </c>
      <c r="I76">
        <f>IF('Website Data'!H77="Apollo",1,0)</f>
        <v>1</v>
      </c>
      <c r="J76">
        <f>IF('Website Data'!H77="Aten",1,0)</f>
        <v>0</v>
      </c>
    </row>
    <row r="77" spans="1:10">
      <c r="A77" s="15">
        <f>('Website Data'!A78-'Website Data'!L$3)/'Website Data'!L$4</f>
        <v>-1.5232226436562704</v>
      </c>
      <c r="B77" s="15">
        <f>('Website Data'!B78-'Website Data'!M$3)/'Website Data'!M$4</f>
        <v>-0.78864950133087475</v>
      </c>
      <c r="C77" s="15">
        <f>('Website Data'!C78-'Website Data'!N$3)/'Website Data'!N$4</f>
        <v>7.8497408629902926E-2</v>
      </c>
      <c r="D77" s="15">
        <f>('Website Data'!D78-'Website Data'!O$3)/'Website Data'!O$4</f>
        <v>-0.29606300482529324</v>
      </c>
      <c r="E77" s="15">
        <f>('Website Data'!E78-'Website Data'!P$3)/'Website Data'!P$4</f>
        <v>-0.1884692406305864</v>
      </c>
      <c r="F77" s="15">
        <f>('Website Data'!F78-'Website Data'!Q$3)/'Website Data'!Q$4</f>
        <v>-1.3175741330474826</v>
      </c>
      <c r="G77">
        <f>IF('Website Data'!G78="Y",1,0)</f>
        <v>1</v>
      </c>
      <c r="H77">
        <f>IF('Website Data'!H78="Amor",1,0)</f>
        <v>0</v>
      </c>
      <c r="I77">
        <f>IF('Website Data'!H78="Apollo",1,0)</f>
        <v>1</v>
      </c>
      <c r="J77">
        <f>IF('Website Data'!H78="Aten",1,0)</f>
        <v>0</v>
      </c>
    </row>
    <row r="78" spans="1:10">
      <c r="A78" s="15">
        <f>('Website Data'!A79-'Website Data'!L$3)/'Website Data'!L$4</f>
        <v>-0.26657235597599327</v>
      </c>
      <c r="B78" s="15">
        <f>('Website Data'!B79-'Website Data'!M$3)/'Website Data'!M$4</f>
        <v>-0.33219075150074284</v>
      </c>
      <c r="C78" s="15">
        <f>('Website Data'!C79-'Website Data'!N$3)/'Website Data'!N$4</f>
        <v>-0.86243316941793569</v>
      </c>
      <c r="D78" s="15">
        <f>('Website Data'!D79-'Website Data'!O$3)/'Website Data'!O$4</f>
        <v>-0.44266405145302207</v>
      </c>
      <c r="E78" s="15">
        <f>('Website Data'!E79-'Website Data'!P$3)/'Website Data'!P$4</f>
        <v>-0.27920622649703036</v>
      </c>
      <c r="F78" s="15">
        <f>('Website Data'!F79-'Website Data'!Q$3)/'Website Data'!Q$4</f>
        <v>0.20965779802348206</v>
      </c>
      <c r="G78">
        <f>IF('Website Data'!G79="Y",1,0)</f>
        <v>0</v>
      </c>
      <c r="H78">
        <f>IF('Website Data'!H79="Amor",1,0)</f>
        <v>0</v>
      </c>
      <c r="I78">
        <f>IF('Website Data'!H79="Apollo",1,0)</f>
        <v>1</v>
      </c>
      <c r="J78">
        <f>IF('Website Data'!H79="Aten",1,0)</f>
        <v>0</v>
      </c>
    </row>
    <row r="79" spans="1:10">
      <c r="A79" s="15">
        <f>('Website Data'!A80-'Website Data'!L$3)/'Website Data'!L$4</f>
        <v>-0.59726980010238229</v>
      </c>
      <c r="B79" s="15">
        <f>('Website Data'!B80-'Website Data'!M$3)/'Website Data'!M$4</f>
        <v>0.70853519811195798</v>
      </c>
      <c r="C79" s="15">
        <f>('Website Data'!C80-'Website Data'!N$3)/'Website Data'!N$4</f>
        <v>-1.6397236469357157</v>
      </c>
      <c r="D79" s="15">
        <f>('Website Data'!D80-'Website Data'!O$3)/'Website Data'!O$4</f>
        <v>-0.36447682658490016</v>
      </c>
      <c r="E79" s="15">
        <f>('Website Data'!E80-'Website Data'!P$3)/'Website Data'!P$4</f>
        <v>-0.27211739947621444</v>
      </c>
      <c r="F79" s="15">
        <f>('Website Data'!F80-'Website Data'!Q$3)/'Website Data'!Q$4</f>
        <v>0.65385031463108889</v>
      </c>
      <c r="G79">
        <f>IF('Website Data'!G80="Y",1,0)</f>
        <v>0</v>
      </c>
      <c r="H79">
        <f>IF('Website Data'!H80="Amor",1,0)</f>
        <v>0</v>
      </c>
      <c r="I79">
        <f>IF('Website Data'!H80="Apollo",1,0)</f>
        <v>1</v>
      </c>
      <c r="J79">
        <f>IF('Website Data'!H80="Aten",1,0)</f>
        <v>0</v>
      </c>
    </row>
    <row r="80" spans="1:10">
      <c r="A80" s="15">
        <f>('Website Data'!A81-'Website Data'!L$3)/'Website Data'!L$4</f>
        <v>-1.9200595766079382</v>
      </c>
      <c r="B80" s="15">
        <f>('Website Data'!B81-'Website Data'!M$3)/'Website Data'!M$4</f>
        <v>-0.59389376807001848</v>
      </c>
      <c r="C80" s="15">
        <f>('Website Data'!C81-'Website Data'!N$3)/'Website Data'!N$4</f>
        <v>-1.8851837977308041</v>
      </c>
      <c r="D80" s="15">
        <f>('Website Data'!D81-'Website Data'!O$3)/'Website Data'!O$4</f>
        <v>6.8810711225942581E-2</v>
      </c>
      <c r="E80" s="15">
        <f>('Website Data'!E81-'Website Data'!P$3)/'Website Data'!P$4</f>
        <v>-9.6314489359979286E-2</v>
      </c>
      <c r="F80" s="15">
        <f>('Website Data'!F81-'Website Data'!Q$3)/'Website Data'!Q$4</f>
        <v>-0.96631810673504226</v>
      </c>
      <c r="G80">
        <f>IF('Website Data'!G81="Y",1,0)</f>
        <v>0</v>
      </c>
      <c r="H80">
        <f>IF('Website Data'!H81="Amor",1,0)</f>
        <v>0</v>
      </c>
      <c r="I80">
        <f>IF('Website Data'!H81="Apollo",1,0)</f>
        <v>1</v>
      </c>
      <c r="J80">
        <f>IF('Website Data'!H81="Aten",1,0)</f>
        <v>0</v>
      </c>
    </row>
    <row r="81" spans="1:10">
      <c r="A81" s="15">
        <f>('Website Data'!A82-'Website Data'!L$3)/'Website Data'!L$4</f>
        <v>2.180588730559287</v>
      </c>
      <c r="B81" s="15">
        <f>('Website Data'!B82-'Website Data'!M$3)/'Website Data'!M$4</f>
        <v>-0.8738551346324992</v>
      </c>
      <c r="C81" s="15">
        <f>('Website Data'!C82-'Website Data'!N$3)/'Website Data'!N$4</f>
        <v>0.36486758455750579</v>
      </c>
      <c r="D81" s="15">
        <f>('Website Data'!D82-'Website Data'!O$3)/'Website Data'!O$4</f>
        <v>-3.2181120895381679E-2</v>
      </c>
      <c r="E81" s="15">
        <f>('Website Data'!E82-'Website Data'!P$3)/'Website Data'!P$4</f>
        <v>-5.9452588851736467E-2</v>
      </c>
      <c r="F81" s="15">
        <f>('Website Data'!F82-'Website Data'!Q$3)/'Website Data'!Q$4</f>
        <v>-1.5473541169268707</v>
      </c>
      <c r="G81">
        <f>IF('Website Data'!G82="Y",1,0)</f>
        <v>0</v>
      </c>
      <c r="H81">
        <f>IF('Website Data'!H82="Amor",1,0)</f>
        <v>0</v>
      </c>
      <c r="I81">
        <f>IF('Website Data'!H82="Apollo",1,0)</f>
        <v>1</v>
      </c>
      <c r="J81">
        <f>IF('Website Data'!H82="Aten",1,0)</f>
        <v>0</v>
      </c>
    </row>
    <row r="82" spans="1:10">
      <c r="A82" s="15">
        <f>('Website Data'!A83-'Website Data'!L$3)/'Website Data'!L$4</f>
        <v>1.519193842306509</v>
      </c>
      <c r="B82" s="15">
        <f>('Website Data'!B83-'Website Data'!M$3)/'Website Data'!M$4</f>
        <v>-0.73996056801566057</v>
      </c>
      <c r="C82" s="15">
        <f>('Website Data'!C83-'Website Data'!N$3)/'Website Data'!N$4</f>
        <v>7.8497408629902926E-2</v>
      </c>
      <c r="D82" s="15">
        <f>('Website Data'!D83-'Website Data'!O$3)/'Website Data'!O$4</f>
        <v>-7.4532534365614383E-2</v>
      </c>
      <c r="E82" s="15">
        <f>('Website Data'!E83-'Website Data'!P$3)/'Website Data'!P$4</f>
        <v>-8.9225662339163389E-2</v>
      </c>
      <c r="F82" s="15">
        <f>('Website Data'!F83-'Website Data'!Q$3)/'Website Data'!Q$4</f>
        <v>-0.89167620114364865</v>
      </c>
      <c r="G82">
        <f>IF('Website Data'!G83="Y",1,0)</f>
        <v>0</v>
      </c>
      <c r="H82">
        <f>IF('Website Data'!H83="Amor",1,0)</f>
        <v>0</v>
      </c>
      <c r="I82">
        <f>IF('Website Data'!H83="Apollo",1,0)</f>
        <v>1</v>
      </c>
      <c r="J82">
        <f>IF('Website Data'!H83="Aten",1,0)</f>
        <v>0</v>
      </c>
    </row>
    <row r="83" spans="1:10">
      <c r="A83" s="15">
        <f>('Website Data'!A84-'Website Data'!L$3)/'Website Data'!L$4</f>
        <v>-0.3988513336265484</v>
      </c>
      <c r="B83" s="15">
        <f>('Website Data'!B84-'Website Data'!M$3)/'Website Data'!M$4</f>
        <v>-0.63041046805642897</v>
      </c>
      <c r="C83" s="15">
        <f>('Website Data'!C84-'Website Data'!N$3)/'Website Data'!N$4</f>
        <v>0.20122748402744675</v>
      </c>
      <c r="D83" s="15">
        <f>('Website Data'!D84-'Website Data'!O$3)/'Website Data'!O$4</f>
        <v>-1.9149916750694669E-2</v>
      </c>
      <c r="E83" s="15">
        <f>('Website Data'!E84-'Website Data'!P$3)/'Website Data'!P$4</f>
        <v>-5.9452588851736467E-2</v>
      </c>
      <c r="F83" s="15">
        <f>('Website Data'!F84-'Website Data'!Q$3)/'Website Data'!Q$4</f>
        <v>-1.3080609490015207</v>
      </c>
      <c r="G83">
        <f>IF('Website Data'!G84="Y",1,0)</f>
        <v>0</v>
      </c>
      <c r="H83">
        <f>IF('Website Data'!H84="Amor",1,0)</f>
        <v>0</v>
      </c>
      <c r="I83">
        <f>IF('Website Data'!H84="Apollo",1,0)</f>
        <v>1</v>
      </c>
      <c r="J83">
        <f>IF('Website Data'!H84="Aten",1,0)</f>
        <v>0</v>
      </c>
    </row>
    <row r="84" spans="1:10">
      <c r="A84" s="15">
        <f>('Website Data'!A85-'Website Data'!L$3)/'Website Data'!L$4</f>
        <v>-0.59726980010238229</v>
      </c>
      <c r="B84" s="15">
        <f>('Website Data'!B85-'Website Data'!M$3)/'Website Data'!M$4</f>
        <v>-2.7884918280654921E-2</v>
      </c>
      <c r="C84" s="15">
        <f>('Website Data'!C85-'Website Data'!N$3)/'Website Data'!N$4</f>
        <v>-0.94425321968296516</v>
      </c>
      <c r="D84" s="15">
        <f>('Website Data'!D85-'Website Data'!O$3)/'Website Data'!O$4</f>
        <v>0.50861385110912893</v>
      </c>
      <c r="E84" s="15">
        <f>('Website Data'!E85-'Website Data'!P$3)/'Website Data'!P$4</f>
        <v>0.1645543450060471</v>
      </c>
      <c r="F84" s="15">
        <f>('Website Data'!F85-'Website Data'!Q$3)/'Website Data'!Q$4</f>
        <v>-0.89387155130810136</v>
      </c>
      <c r="G84">
        <f>IF('Website Data'!G85="Y",1,0)</f>
        <v>0</v>
      </c>
      <c r="H84">
        <f>IF('Website Data'!H85="Amor",1,0)</f>
        <v>0</v>
      </c>
      <c r="I84">
        <f>IF('Website Data'!H85="Apollo",1,0)</f>
        <v>1</v>
      </c>
      <c r="J84">
        <f>IF('Website Data'!H85="Aten",1,0)</f>
        <v>0</v>
      </c>
    </row>
    <row r="85" spans="1:10">
      <c r="A85" s="15">
        <f>('Website Data'!A86-'Website Data'!L$3)/'Website Data'!L$4</f>
        <v>-0.20043286715071451</v>
      </c>
      <c r="B85" s="15">
        <f>('Website Data'!B86-'Website Data'!M$3)/'Website Data'!M$4</f>
        <v>-0.67909940137164304</v>
      </c>
      <c r="C85" s="15">
        <f>('Website Data'!C86-'Website Data'!N$3)/'Website Data'!N$4</f>
        <v>0.16031745889493243</v>
      </c>
      <c r="D85" s="15">
        <f>('Website Data'!D86-'Website Data'!O$3)/'Website Data'!O$4</f>
        <v>0.29034118168562145</v>
      </c>
      <c r="E85" s="15">
        <f>('Website Data'!E86-'Website Data'!P$3)/'Website Data'!P$4</f>
        <v>9.508384020205092E-2</v>
      </c>
      <c r="F85" s="15">
        <f>('Website Data'!F86-'Website Data'!Q$3)/'Website Data'!Q$4</f>
        <v>0.77971705739304664</v>
      </c>
      <c r="G85">
        <f>IF('Website Data'!G86="Y",1,0)</f>
        <v>1</v>
      </c>
      <c r="H85">
        <f>IF('Website Data'!H86="Amor",1,0)</f>
        <v>0</v>
      </c>
      <c r="I85">
        <f>IF('Website Data'!H86="Apollo",1,0)</f>
        <v>1</v>
      </c>
      <c r="J85">
        <f>IF('Website Data'!H86="Aten",1,0)</f>
        <v>0</v>
      </c>
    </row>
    <row r="86" spans="1:10">
      <c r="A86" s="15">
        <f>('Website Data'!A87-'Website Data'!L$3)/'Website Data'!L$4</f>
        <v>-0.79568826657821379</v>
      </c>
      <c r="B86" s="15">
        <f>('Website Data'!B87-'Website Data'!M$3)/'Website Data'!M$4</f>
        <v>-0.93471630127651684</v>
      </c>
      <c r="C86" s="15">
        <f>('Website Data'!C87-'Website Data'!N$3)/'Website Data'!N$4</f>
        <v>0.48759765995505006</v>
      </c>
      <c r="D86" s="15">
        <f>('Website Data'!D87-'Website Data'!O$3)/'Website Data'!O$4</f>
        <v>0.29034118168562145</v>
      </c>
      <c r="E86" s="15">
        <f>('Website Data'!E87-'Website Data'!P$3)/'Website Data'!P$4</f>
        <v>0.10784372883951958</v>
      </c>
      <c r="F86" s="15">
        <f>('Website Data'!F87-'Website Data'!Q$3)/'Website Data'!Q$4</f>
        <v>0.85509074637259119</v>
      </c>
      <c r="G86">
        <f>IF('Website Data'!G87="Y",1,0)</f>
        <v>1</v>
      </c>
      <c r="H86">
        <f>IF('Website Data'!H87="Amor",1,0)</f>
        <v>0</v>
      </c>
      <c r="I86">
        <f>IF('Website Data'!H87="Apollo",1,0)</f>
        <v>1</v>
      </c>
      <c r="J86">
        <f>IF('Website Data'!H87="Aten",1,0)</f>
        <v>0</v>
      </c>
    </row>
    <row r="87" spans="1:10">
      <c r="A87" s="15">
        <f>('Website Data'!A88-'Website Data'!L$3)/'Website Data'!L$4</f>
        <v>-0.20043286715071451</v>
      </c>
      <c r="B87" s="15">
        <f>('Website Data'!B88-'Website Data'!M$3)/'Website Data'!M$4</f>
        <v>-0.8738551346324992</v>
      </c>
      <c r="C87" s="15">
        <f>('Website Data'!C88-'Website Data'!N$3)/'Website Data'!N$4</f>
        <v>-0.20787276729770041</v>
      </c>
      <c r="D87" s="15">
        <f>('Website Data'!D88-'Website Data'!O$3)/'Website Data'!O$4</f>
        <v>-0.20484457581248433</v>
      </c>
      <c r="E87" s="15">
        <f>('Website Data'!E88-'Website Data'!P$3)/'Website Data'!P$4</f>
        <v>-0.16011393254732273</v>
      </c>
      <c r="F87" s="15">
        <f>('Website Data'!F88-'Website Data'!Q$3)/'Website Data'!Q$4</f>
        <v>-0.16574708009793876</v>
      </c>
      <c r="G87">
        <f>IF('Website Data'!G88="Y",1,0)</f>
        <v>1</v>
      </c>
      <c r="H87">
        <f>IF('Website Data'!H88="Amor",1,0)</f>
        <v>0</v>
      </c>
      <c r="I87">
        <f>IF('Website Data'!H88="Apollo",1,0)</f>
        <v>1</v>
      </c>
      <c r="J87">
        <f>IF('Website Data'!H88="Aten",1,0)</f>
        <v>0</v>
      </c>
    </row>
    <row r="88" spans="1:10">
      <c r="A88" s="15">
        <f>('Website Data'!A89-'Website Data'!L$3)/'Website Data'!L$4</f>
        <v>0.5932409987526186</v>
      </c>
      <c r="B88" s="15">
        <f>('Website Data'!B89-'Website Data'!M$3)/'Website Data'!M$4</f>
        <v>-0.75213280134446414</v>
      </c>
      <c r="C88" s="15">
        <f>('Website Data'!C89-'Website Data'!N$3)/'Website Data'!N$4</f>
        <v>0.24213750915996152</v>
      </c>
      <c r="D88" s="15">
        <f>('Website Data'!D89-'Website Data'!O$3)/'Website Data'!O$4</f>
        <v>-0.71306153745527734</v>
      </c>
      <c r="E88" s="15">
        <f>('Website Data'!E89-'Website Data'!P$3)/'Website Data'!P$4</f>
        <v>-0.34300566968437379</v>
      </c>
      <c r="F88" s="15">
        <f>('Website Data'!F89-'Website Data'!Q$3)/'Website Data'!Q$4</f>
        <v>-1.3497726021261232</v>
      </c>
      <c r="G88">
        <f>IF('Website Data'!G89="Y",1,0)</f>
        <v>1</v>
      </c>
      <c r="H88">
        <f>IF('Website Data'!H89="Amor",1,0)</f>
        <v>0</v>
      </c>
      <c r="I88">
        <f>IF('Website Data'!H89="Apollo",1,0)</f>
        <v>1</v>
      </c>
      <c r="J88">
        <f>IF('Website Data'!H89="Aten",1,0)</f>
        <v>0</v>
      </c>
    </row>
    <row r="89" spans="1:10">
      <c r="A89" s="15">
        <f>('Website Data'!A90-'Website Data'!L$3)/'Website Data'!L$4</f>
        <v>-0.6634092889276586</v>
      </c>
      <c r="B89" s="15">
        <f>('Website Data'!B90-'Website Data'!M$3)/'Website Data'!M$4</f>
        <v>0.47117664820028921</v>
      </c>
      <c r="C89" s="15">
        <f>('Website Data'!C90-'Website Data'!N$3)/'Website Data'!N$4</f>
        <v>-0.90334319455045042</v>
      </c>
      <c r="D89" s="15">
        <f>('Website Data'!D90-'Website Data'!O$3)/'Website Data'!O$4</f>
        <v>0.57051207079639199</v>
      </c>
      <c r="E89" s="15">
        <f>('Website Data'!E90-'Website Data'!P$3)/'Website Data'!P$4</f>
        <v>0.19858071470596347</v>
      </c>
      <c r="F89" s="15">
        <f>('Website Data'!F90-'Website Data'!Q$3)/'Website Data'!Q$4</f>
        <v>-0.40796738157589235</v>
      </c>
      <c r="G89">
        <f>IF('Website Data'!G90="Y",1,0)</f>
        <v>0</v>
      </c>
      <c r="H89">
        <f>IF('Website Data'!H90="Amor",1,0)</f>
        <v>0</v>
      </c>
      <c r="I89">
        <f>IF('Website Data'!H90="Apollo",1,0)</f>
        <v>1</v>
      </c>
      <c r="J89">
        <f>IF('Website Data'!H90="Aten",1,0)</f>
        <v>0</v>
      </c>
    </row>
    <row r="90" spans="1:10">
      <c r="A90" s="15">
        <f>('Website Data'!A91-'Website Data'!L$3)/'Website Data'!L$4</f>
        <v>-2.0523385542584931</v>
      </c>
      <c r="B90" s="15">
        <f>('Website Data'!B91-'Website Data'!M$3)/'Website Data'!M$4</f>
        <v>0.66593238146114564</v>
      </c>
      <c r="C90" s="15">
        <f>('Website Data'!C91-'Website Data'!N$3)/'Website Data'!N$4</f>
        <v>-0.90334319455045042</v>
      </c>
      <c r="D90" s="15">
        <f>('Website Data'!D91-'Website Data'!O$3)/'Website Data'!O$4</f>
        <v>0.39459081484311753</v>
      </c>
      <c r="E90" s="15">
        <f>('Website Data'!E91-'Website Data'!P$3)/'Website Data'!P$4</f>
        <v>0.10500819803119314</v>
      </c>
      <c r="F90" s="15">
        <f>('Website Data'!F91-'Website Data'!Q$3)/'Website Data'!Q$4</f>
        <v>0.89680239949719354</v>
      </c>
      <c r="G90">
        <f>IF('Website Data'!G91="Y",1,0)</f>
        <v>0</v>
      </c>
      <c r="H90">
        <f>IF('Website Data'!H91="Amor",1,0)</f>
        <v>0</v>
      </c>
      <c r="I90">
        <f>IF('Website Data'!H91="Apollo",1,0)</f>
        <v>1</v>
      </c>
      <c r="J90">
        <f>IF('Website Data'!H91="Aten",1,0)</f>
        <v>0</v>
      </c>
    </row>
    <row r="91" spans="1:10">
      <c r="A91" s="15">
        <f>('Website Data'!A92-'Website Data'!L$3)/'Website Data'!L$4</f>
        <v>0.52710150992734217</v>
      </c>
      <c r="B91" s="15">
        <f>('Website Data'!B92-'Website Data'!M$3)/'Website Data'!M$4</f>
        <v>-0.8921134846257045</v>
      </c>
      <c r="C91" s="15">
        <f>('Website Data'!C92-'Website Data'!N$3)/'Website Data'!N$4</f>
        <v>0.48759765995505006</v>
      </c>
      <c r="D91" s="15">
        <f>('Website Data'!D92-'Website Data'!O$3)/'Website Data'!O$4</f>
        <v>3.6232700864225198E-2</v>
      </c>
      <c r="E91" s="15">
        <f>('Website Data'!E92-'Website Data'!P$3)/'Website Data'!P$4</f>
        <v>-2.1172922939330426E-2</v>
      </c>
      <c r="F91" s="15">
        <f>('Website Data'!F92-'Website Data'!Q$3)/'Website Data'!Q$4</f>
        <v>-7.6469506743526663E-2</v>
      </c>
      <c r="G91">
        <f>IF('Website Data'!G92="Y",1,0)</f>
        <v>1</v>
      </c>
      <c r="H91">
        <f>IF('Website Data'!H92="Amor",1,0)</f>
        <v>0</v>
      </c>
      <c r="I91">
        <f>IF('Website Data'!H92="Apollo",1,0)</f>
        <v>1</v>
      </c>
      <c r="J91">
        <f>IF('Website Data'!H92="Aten",1,0)</f>
        <v>0</v>
      </c>
    </row>
    <row r="92" spans="1:10">
      <c r="A92" s="15">
        <f>('Website Data'!A93-'Website Data'!L$3)/'Website Data'!L$4</f>
        <v>1.3207753758306753</v>
      </c>
      <c r="B92" s="15">
        <f>('Website Data'!B93-'Website Data'!M$3)/'Website Data'!M$4</f>
        <v>-0.1191766682466812</v>
      </c>
      <c r="C92" s="15">
        <f>('Website Data'!C93-'Website Data'!N$3)/'Website Data'!N$4</f>
        <v>0.32395755942499105</v>
      </c>
      <c r="D92" s="15">
        <f>('Website Data'!D93-'Website Data'!O$3)/'Website Data'!O$4</f>
        <v>0.13722453298554929</v>
      </c>
      <c r="E92" s="15">
        <f>('Website Data'!E93-'Website Data'!P$3)/'Website Data'!P$4</f>
        <v>2.2777804589728366E-2</v>
      </c>
      <c r="F92" s="15">
        <f>('Website Data'!F93-'Website Data'!Q$3)/'Website Data'!Q$4</f>
        <v>-0.81337537861150044</v>
      </c>
      <c r="G92">
        <f>IF('Website Data'!G93="Y",1,0)</f>
        <v>0</v>
      </c>
      <c r="H92">
        <f>IF('Website Data'!H93="Amor",1,0)</f>
        <v>0</v>
      </c>
      <c r="I92">
        <f>IF('Website Data'!H93="Apollo",1,0)</f>
        <v>1</v>
      </c>
      <c r="J92">
        <f>IF('Website Data'!H93="Aten",1,0)</f>
        <v>0</v>
      </c>
    </row>
    <row r="93" spans="1:10">
      <c r="A93" s="15">
        <f>('Website Data'!A94-'Website Data'!L$3)/'Website Data'!L$4</f>
        <v>0.99007793170428626</v>
      </c>
      <c r="B93" s="15">
        <f>('Website Data'!B94-'Website Data'!M$3)/'Website Data'!M$4</f>
        <v>-0.66692716804283947</v>
      </c>
      <c r="C93" s="15">
        <f>('Website Data'!C94-'Website Data'!N$3)/'Website Data'!N$4</f>
        <v>-0.41242289296027373</v>
      </c>
      <c r="D93" s="15">
        <f>('Website Data'!D94-'Website Data'!O$3)/'Website Data'!O$4</f>
        <v>0.37504400862608717</v>
      </c>
      <c r="E93" s="15">
        <f>('Website Data'!E94-'Website Data'!P$3)/'Website Data'!P$4</f>
        <v>0.11351479045617233</v>
      </c>
      <c r="F93" s="15">
        <f>('Website Data'!F94-'Website Data'!Q$3)/'Website Data'!Q$4</f>
        <v>-0.9128979194000254</v>
      </c>
      <c r="G93">
        <f>IF('Website Data'!G94="Y",1,0)</f>
        <v>1</v>
      </c>
      <c r="H93">
        <f>IF('Website Data'!H94="Amor",1,0)</f>
        <v>0</v>
      </c>
      <c r="I93">
        <f>IF('Website Data'!H94="Apollo",1,0)</f>
        <v>1</v>
      </c>
      <c r="J93">
        <f>IF('Website Data'!H94="Aten",1,0)</f>
        <v>0</v>
      </c>
    </row>
    <row r="94" spans="1:10">
      <c r="A94" s="15">
        <f>('Website Data'!A95-'Website Data'!L$3)/'Website Data'!L$4</f>
        <v>0.5932409987526186</v>
      </c>
      <c r="B94" s="15">
        <f>('Website Data'!B95-'Website Data'!M$3)/'Website Data'!M$4</f>
        <v>-0.84951066797489239</v>
      </c>
      <c r="C94" s="15">
        <f>('Website Data'!C95-'Website Data'!N$3)/'Website Data'!N$4</f>
        <v>0.44668763482253532</v>
      </c>
      <c r="D94" s="15">
        <f>('Website Data'!D95-'Website Data'!O$3)/'Website Data'!O$4</f>
        <v>-0.69351473123824681</v>
      </c>
      <c r="E94" s="15">
        <f>('Website Data'!E95-'Website Data'!P$3)/'Website Data'!P$4</f>
        <v>-0.33024578104690516</v>
      </c>
      <c r="F94" s="15">
        <f>('Website Data'!F95-'Website Data'!Q$3)/'Website Data'!Q$4</f>
        <v>-0.75044200723052168</v>
      </c>
      <c r="G94">
        <f>IF('Website Data'!G95="Y",1,0)</f>
        <v>1</v>
      </c>
      <c r="H94">
        <f>IF('Website Data'!H95="Amor",1,0)</f>
        <v>0</v>
      </c>
      <c r="I94">
        <f>IF('Website Data'!H95="Apollo",1,0)</f>
        <v>1</v>
      </c>
      <c r="J94">
        <f>IF('Website Data'!H95="Aten",1,0)</f>
        <v>0</v>
      </c>
    </row>
    <row r="95" spans="1:10">
      <c r="A95" s="15">
        <f>('Website Data'!A96-'Website Data'!L$3)/'Website Data'!L$4</f>
        <v>-0.53113031127710353</v>
      </c>
      <c r="B95" s="15">
        <f>('Website Data'!B96-'Website Data'!M$3)/'Website Data'!M$4</f>
        <v>0.87894646471520699</v>
      </c>
      <c r="C95" s="15">
        <f>('Website Data'!C96-'Website Data'!N$3)/'Website Data'!N$4</f>
        <v>0.32395755942499105</v>
      </c>
      <c r="D95" s="15">
        <f>('Website Data'!D96-'Website Data'!O$3)/'Website Data'!O$4</f>
        <v>0.20563835474515604</v>
      </c>
      <c r="E95" s="15">
        <f>('Website Data'!E96-'Website Data'!P$3)/'Website Data'!P$4</f>
        <v>5.6804174289644876E-2</v>
      </c>
      <c r="F95" s="15">
        <f>('Website Data'!F96-'Website Data'!Q$3)/'Website Data'!Q$4</f>
        <v>0.1913632133197091</v>
      </c>
      <c r="G95">
        <f>IF('Website Data'!G96="Y",1,0)</f>
        <v>0</v>
      </c>
      <c r="H95">
        <f>IF('Website Data'!H96="Amor",1,0)</f>
        <v>0</v>
      </c>
      <c r="I95">
        <f>IF('Website Data'!H96="Apollo",1,0)</f>
        <v>1</v>
      </c>
      <c r="J95">
        <f>IF('Website Data'!H96="Aten",1,0)</f>
        <v>0</v>
      </c>
    </row>
    <row r="96" spans="1:10">
      <c r="A96" s="15">
        <f>('Website Data'!A97-'Website Data'!L$3)/'Website Data'!L$4</f>
        <v>0.52710150992734217</v>
      </c>
      <c r="B96" s="15">
        <f>('Website Data'!B97-'Website Data'!M$3)/'Website Data'!M$4</f>
        <v>-0.19221006821950237</v>
      </c>
      <c r="C96" s="15">
        <f>('Website Data'!C97-'Website Data'!N$3)/'Website Data'!N$4</f>
        <v>-0.20787276729770041</v>
      </c>
      <c r="D96" s="15">
        <f>('Website Data'!D97-'Website Data'!O$3)/'Website Data'!O$4</f>
        <v>0.23170076303453005</v>
      </c>
      <c r="E96" s="15">
        <f>('Website Data'!E97-'Website Data'!P$3)/'Website Data'!P$4</f>
        <v>4.8297581864665748E-2</v>
      </c>
      <c r="F96" s="15">
        <f>('Website Data'!F97-'Website Data'!Q$3)/'Website Data'!Q$4</f>
        <v>-0.40650381479959052</v>
      </c>
      <c r="G96">
        <f>IF('Website Data'!G97="Y",1,0)</f>
        <v>0</v>
      </c>
      <c r="H96">
        <f>IF('Website Data'!H97="Amor",1,0)</f>
        <v>0</v>
      </c>
      <c r="I96">
        <f>IF('Website Data'!H97="Apollo",1,0)</f>
        <v>1</v>
      </c>
      <c r="J96">
        <f>IF('Website Data'!H97="Aten",1,0)</f>
        <v>0</v>
      </c>
    </row>
    <row r="97" spans="1:10">
      <c r="A97" s="15">
        <f>('Website Data'!A98-'Website Data'!L$3)/'Website Data'!L$4</f>
        <v>-1.8539200877826594</v>
      </c>
      <c r="B97" s="15">
        <f>('Website Data'!B98-'Website Data'!M$3)/'Website Data'!M$4</f>
        <v>1.9257585309923093</v>
      </c>
      <c r="C97" s="15">
        <f>('Website Data'!C98-'Website Data'!N$3)/'Website Data'!N$4</f>
        <v>-2.1715539736584071</v>
      </c>
      <c r="D97" s="15">
        <f>('Website Data'!D98-'Website Data'!O$3)/'Website Data'!O$4</f>
        <v>0.61937908633896832</v>
      </c>
      <c r="E97" s="15">
        <f>('Website Data'!E98-'Website Data'!P$3)/'Website Data'!P$4</f>
        <v>0.17022540662269983</v>
      </c>
      <c r="F97" s="15">
        <f>('Website Data'!F98-'Website Data'!Q$3)/'Website Data'!Q$4</f>
        <v>0.87338533107636418</v>
      </c>
      <c r="G97">
        <f>IF('Website Data'!G98="Y",1,0)</f>
        <v>0</v>
      </c>
      <c r="H97">
        <f>IF('Website Data'!H98="Amor",1,0)</f>
        <v>0</v>
      </c>
      <c r="I97">
        <f>IF('Website Data'!H98="Apollo",1,0)</f>
        <v>1</v>
      </c>
      <c r="J97">
        <f>IF('Website Data'!H98="Aten",1,0)</f>
        <v>0</v>
      </c>
    </row>
    <row r="98" spans="1:10">
      <c r="A98" s="15">
        <f>('Website Data'!A99-'Website Data'!L$3)/'Website Data'!L$4</f>
        <v>0.19640406580095318</v>
      </c>
      <c r="B98" s="15">
        <f>('Website Data'!B99-'Website Data'!M$3)/'Website Data'!M$4</f>
        <v>0.9337215146948229</v>
      </c>
      <c r="C98" s="15">
        <f>('Website Data'!C99-'Website Data'!N$3)/'Website Data'!N$4</f>
        <v>-0.94425321968296516</v>
      </c>
      <c r="D98" s="15">
        <f>('Website Data'!D99-'Website Data'!O$3)/'Website Data'!O$4</f>
        <v>0.39133301380694585</v>
      </c>
      <c r="E98" s="15">
        <f>('Website Data'!E99-'Website Data'!P$3)/'Website Data'!P$4</f>
        <v>0.10075490181870367</v>
      </c>
      <c r="F98" s="15">
        <f>('Website Data'!F99-'Website Data'!Q$3)/'Website Data'!Q$4</f>
        <v>0.52139752137577267</v>
      </c>
      <c r="G98">
        <f>IF('Website Data'!G99="Y",1,0)</f>
        <v>0</v>
      </c>
      <c r="H98">
        <f>IF('Website Data'!H99="Amor",1,0)</f>
        <v>0</v>
      </c>
      <c r="I98">
        <f>IF('Website Data'!H99="Apollo",1,0)</f>
        <v>1</v>
      </c>
      <c r="J98">
        <f>IF('Website Data'!H99="Aten",1,0)</f>
        <v>0</v>
      </c>
    </row>
    <row r="99" spans="1:10">
      <c r="A99" s="15">
        <f>('Website Data'!A100-'Website Data'!L$3)/'Website Data'!L$4</f>
        <v>1.9821702640834531</v>
      </c>
      <c r="B99" s="15">
        <f>('Website Data'!B100-'Website Data'!M$3)/'Website Data'!M$4</f>
        <v>-0.80690785132408005</v>
      </c>
      <c r="C99" s="15">
        <f>('Website Data'!C100-'Website Data'!N$3)/'Website Data'!N$4</f>
        <v>0.24213750915996152</v>
      </c>
      <c r="D99" s="15">
        <f>('Website Data'!D100-'Website Data'!O$3)/'Website Data'!O$4</f>
        <v>-0.45569525559770907</v>
      </c>
      <c r="E99" s="15">
        <f>('Website Data'!E100-'Website Data'!P$3)/'Website Data'!P$4</f>
        <v>-0.24943315300960345</v>
      </c>
      <c r="F99" s="15">
        <f>('Website Data'!F100-'Website Data'!Q$3)/'Website Data'!Q$4</f>
        <v>-1.0738902647932271</v>
      </c>
      <c r="G99">
        <f>IF('Website Data'!G100="Y",1,0)</f>
        <v>0</v>
      </c>
      <c r="H99">
        <f>IF('Website Data'!H100="Amor",1,0)</f>
        <v>0</v>
      </c>
      <c r="I99">
        <f>IF('Website Data'!H100="Apollo",1,0)</f>
        <v>1</v>
      </c>
      <c r="J99">
        <f>IF('Website Data'!H100="Aten",1,0)</f>
        <v>0</v>
      </c>
    </row>
    <row r="100" spans="1:10">
      <c r="A100" s="15">
        <f>('Website Data'!A101-'Website Data'!L$3)/'Website Data'!L$4</f>
        <v>0.52710150992734217</v>
      </c>
      <c r="B100" s="15">
        <f>('Website Data'!B101-'Website Data'!M$3)/'Website Data'!M$4</f>
        <v>-0.35653521815834982</v>
      </c>
      <c r="C100" s="15">
        <f>('Website Data'!C101-'Website Data'!N$3)/'Website Data'!N$4</f>
        <v>-3.3226416351266014E-3</v>
      </c>
      <c r="D100" s="15">
        <f>('Website Data'!D101-'Website Data'!O$3)/'Website Data'!O$4</f>
        <v>0.27730997754093473</v>
      </c>
      <c r="E100" s="15">
        <f>('Website Data'!E101-'Website Data'!P$3)/'Website Data'!P$4</f>
        <v>7.9488420756255826E-2</v>
      </c>
      <c r="F100" s="15">
        <f>('Website Data'!F101-'Website Data'!Q$3)/'Website Data'!Q$4</f>
        <v>-0.13135326085484547</v>
      </c>
      <c r="G100">
        <f>IF('Website Data'!G101="Y",1,0)</f>
        <v>0</v>
      </c>
      <c r="H100">
        <f>IF('Website Data'!H101="Amor",1,0)</f>
        <v>0</v>
      </c>
      <c r="I100">
        <f>IF('Website Data'!H101="Apollo",1,0)</f>
        <v>1</v>
      </c>
      <c r="J100">
        <f>IF('Website Data'!H101="Aten",1,0)</f>
        <v>0</v>
      </c>
    </row>
    <row r="101" spans="1:10">
      <c r="A101" s="15">
        <f>('Website Data'!A102-'Website Data'!L$3)/'Website Data'!L$4</f>
        <v>0.79165946522845243</v>
      </c>
      <c r="B101" s="15">
        <f>('Website Data'!B102-'Website Data'!M$3)/'Website Data'!M$4</f>
        <v>8.6317817057556603E-3</v>
      </c>
      <c r="C101" s="15">
        <f>('Website Data'!C102-'Website Data'!N$3)/'Website Data'!N$4</f>
        <v>-0.45333291809278853</v>
      </c>
      <c r="D101" s="15">
        <f>('Website Data'!D102-'Website Data'!O$3)/'Website Data'!O$4</f>
        <v>0.40436421795163285</v>
      </c>
      <c r="E101" s="15">
        <f>('Website Data'!E102-'Website Data'!P$3)/'Website Data'!P$4</f>
        <v>0.12911020990196742</v>
      </c>
      <c r="F101" s="15">
        <f>('Website Data'!F102-'Website Data'!Q$3)/'Website Data'!Q$4</f>
        <v>-0.55212870904162292</v>
      </c>
      <c r="G101">
        <f>IF('Website Data'!G102="Y",1,0)</f>
        <v>0</v>
      </c>
      <c r="H101">
        <f>IF('Website Data'!H102="Amor",1,0)</f>
        <v>0</v>
      </c>
      <c r="I101">
        <f>IF('Website Data'!H102="Apollo",1,0)</f>
        <v>1</v>
      </c>
      <c r="J101">
        <f>IF('Website Data'!H102="Aten",1,0)</f>
        <v>0</v>
      </c>
    </row>
    <row r="102" spans="1:10">
      <c r="A102" s="15">
        <f>('Website Data'!A103-'Website Data'!L$3)/'Website Data'!L$4</f>
        <v>-0.13429337832543578</v>
      </c>
      <c r="B102" s="15">
        <f>('Website Data'!B103-'Website Data'!M$3)/'Website Data'!M$4</f>
        <v>-0.16177948489749355</v>
      </c>
      <c r="C102" s="15">
        <f>('Website Data'!C103-'Website Data'!N$3)/'Website Data'!N$4</f>
        <v>0.20122748402744675</v>
      </c>
      <c r="D102" s="15">
        <f>('Website Data'!D103-'Website Data'!O$3)/'Website Data'!O$4</f>
        <v>-0.35470342347638478</v>
      </c>
      <c r="E102" s="15">
        <f>('Website Data'!E103-'Website Data'!P$3)/'Website Data'!P$4</f>
        <v>-0.20973572169303425</v>
      </c>
      <c r="F102" s="15">
        <f>('Website Data'!F103-'Website Data'!Q$3)/'Website Data'!Q$4</f>
        <v>2.1086356902751122</v>
      </c>
      <c r="G102">
        <f>IF('Website Data'!G103="Y",1,0)</f>
        <v>0</v>
      </c>
      <c r="H102">
        <f>IF('Website Data'!H103="Amor",1,0)</f>
        <v>0</v>
      </c>
      <c r="I102">
        <f>IF('Website Data'!H103="Apollo",1,0)</f>
        <v>1</v>
      </c>
      <c r="J102">
        <f>IF('Website Data'!H103="Aten",1,0)</f>
        <v>0</v>
      </c>
    </row>
    <row r="103" spans="1:10">
      <c r="A103" s="15">
        <f>('Website Data'!A104-'Website Data'!L$3)/'Website Data'!L$4</f>
        <v>-0.13429337832543578</v>
      </c>
      <c r="B103" s="15">
        <f>('Website Data'!B104-'Website Data'!M$3)/'Website Data'!M$4</f>
        <v>-0.58780765140561664</v>
      </c>
      <c r="C103" s="15">
        <f>('Website Data'!C104-'Website Data'!N$3)/'Website Data'!N$4</f>
        <v>-1.312443445875598</v>
      </c>
      <c r="D103" s="15">
        <f>('Website Data'!D104-'Website Data'!O$3)/'Website Data'!O$4</f>
        <v>0.13070893091320579</v>
      </c>
      <c r="E103" s="15">
        <f>('Website Data'!E104-'Website Data'!P$3)/'Website Data'!P$4</f>
        <v>-4.527493481010459E-2</v>
      </c>
      <c r="F103" s="15">
        <f>('Website Data'!F104-'Website Data'!Q$3)/'Website Data'!Q$4</f>
        <v>-1.250981844725749</v>
      </c>
      <c r="G103">
        <f>IF('Website Data'!G104="Y",1,0)</f>
        <v>0</v>
      </c>
      <c r="H103">
        <f>IF('Website Data'!H104="Amor",1,0)</f>
        <v>0</v>
      </c>
      <c r="I103">
        <f>IF('Website Data'!H104="Apollo",1,0)</f>
        <v>1</v>
      </c>
      <c r="J103">
        <f>IF('Website Data'!H104="Aten",1,0)</f>
        <v>0</v>
      </c>
    </row>
    <row r="104" spans="1:10">
      <c r="A104" s="15">
        <f>('Website Data'!A105-'Website Data'!L$3)/'Website Data'!L$4</f>
        <v>-1.1263857107046027</v>
      </c>
      <c r="B104" s="15">
        <f>('Website Data'!B105-'Website Data'!M$3)/'Website Data'!M$4</f>
        <v>-0.74604668468006241</v>
      </c>
      <c r="C104" s="15">
        <f>('Website Data'!C105-'Website Data'!N$3)/'Website Data'!N$4</f>
        <v>3.758738349738816E-2</v>
      </c>
      <c r="D104" s="15">
        <f>('Website Data'!D105-'Website Data'!O$3)/'Website Data'!O$4</f>
        <v>-0.55017148564668983</v>
      </c>
      <c r="E104" s="15">
        <f>('Website Data'!E105-'Website Data'!P$3)/'Website Data'!P$4</f>
        <v>-0.29054834973033589</v>
      </c>
      <c r="F104" s="15">
        <f>('Website Data'!F105-'Website Data'!Q$3)/'Website Data'!Q$4</f>
        <v>0.43504708157396449</v>
      </c>
      <c r="G104">
        <f>IF('Website Data'!G105="Y",1,0)</f>
        <v>1</v>
      </c>
      <c r="H104">
        <f>IF('Website Data'!H105="Amor",1,0)</f>
        <v>0</v>
      </c>
      <c r="I104">
        <f>IF('Website Data'!H105="Apollo",1,0)</f>
        <v>1</v>
      </c>
      <c r="J104">
        <f>IF('Website Data'!H105="Aten",1,0)</f>
        <v>0</v>
      </c>
    </row>
    <row r="105" spans="1:10">
      <c r="A105" s="15">
        <f>('Website Data'!A106-'Website Data'!L$3)/'Website Data'!L$4</f>
        <v>2.1144492417340084</v>
      </c>
      <c r="B105" s="15">
        <f>('Website Data'!B106-'Website Data'!M$3)/'Website Data'!M$4</f>
        <v>-0.68518551803604477</v>
      </c>
      <c r="C105" s="15">
        <f>('Website Data'!C106-'Website Data'!N$3)/'Website Data'!N$4</f>
        <v>0.48759765995505006</v>
      </c>
      <c r="D105" s="15">
        <f>('Website Data'!D106-'Website Data'!O$3)/'Website Data'!O$4</f>
        <v>-9.3765136421793387E-3</v>
      </c>
      <c r="E105" s="15">
        <f>('Website Data'!E106-'Website Data'!P$3)/'Website Data'!P$4</f>
        <v>-4.3857169405941372E-2</v>
      </c>
      <c r="F105" s="15">
        <f>('Website Data'!F106-'Website Data'!Q$3)/'Website Data'!Q$4</f>
        <v>-1.2158562420945052</v>
      </c>
      <c r="G105">
        <f>IF('Website Data'!G106="Y",1,0)</f>
        <v>0</v>
      </c>
      <c r="H105">
        <f>IF('Website Data'!H106="Amor",1,0)</f>
        <v>0</v>
      </c>
      <c r="I105">
        <f>IF('Website Data'!H106="Apollo",1,0)</f>
        <v>1</v>
      </c>
      <c r="J105">
        <f>IF('Website Data'!H106="Aten",1,0)</f>
        <v>0</v>
      </c>
    </row>
    <row r="106" spans="1:10">
      <c r="A106" s="15">
        <f>('Website Data'!A107-'Website Data'!L$3)/'Website Data'!L$4</f>
        <v>-0.79568826657821379</v>
      </c>
      <c r="B106" s="15">
        <f>('Website Data'!B107-'Website Data'!M$3)/'Website Data'!M$4</f>
        <v>-0.70344386802925007</v>
      </c>
      <c r="C106" s="15">
        <f>('Website Data'!C107-'Website Data'!N$3)/'Website Data'!N$4</f>
        <v>0.32395755942499105</v>
      </c>
      <c r="D106" s="15">
        <f>('Website Data'!D107-'Website Data'!O$3)/'Website Data'!O$4</f>
        <v>0.26427877339624772</v>
      </c>
      <c r="E106" s="15">
        <f>('Website Data'!E107-'Website Data'!P$3)/'Website Data'!P$4</f>
        <v>8.6577247777071722E-2</v>
      </c>
      <c r="F106" s="15">
        <f>('Website Data'!F107-'Website Data'!Q$3)/'Website Data'!Q$4</f>
        <v>-6.1102055592357339E-2</v>
      </c>
      <c r="G106">
        <f>IF('Website Data'!G107="Y",1,0)</f>
        <v>1</v>
      </c>
      <c r="H106">
        <f>IF('Website Data'!H107="Amor",1,0)</f>
        <v>0</v>
      </c>
      <c r="I106">
        <f>IF('Website Data'!H107="Apollo",1,0)</f>
        <v>1</v>
      </c>
      <c r="J106">
        <f>IF('Website Data'!H107="Aten",1,0)</f>
        <v>0</v>
      </c>
    </row>
    <row r="107" spans="1:10">
      <c r="A107" s="15">
        <f>('Website Data'!A108-'Website Data'!L$3)/'Website Data'!L$4</f>
        <v>-6.8153889500159409E-2</v>
      </c>
      <c r="B107" s="15">
        <f>('Website Data'!B108-'Website Data'!M$3)/'Website Data'!M$4</f>
        <v>0.22773198162421898</v>
      </c>
      <c r="C107" s="15">
        <f>('Website Data'!C108-'Website Data'!N$3)/'Website Data'!N$4</f>
        <v>-0.371512867827759</v>
      </c>
      <c r="D107" s="15">
        <f>('Website Data'!D108-'Website Data'!O$3)/'Website Data'!O$4</f>
        <v>6.2295109153599072E-2</v>
      </c>
      <c r="E107" s="15">
        <f>('Website Data'!E108-'Website Data'!P$3)/'Website Data'!P$4</f>
        <v>-4.2439404001778216E-2</v>
      </c>
      <c r="F107" s="15">
        <f>('Website Data'!F108-'Website Data'!Q$3)/'Website Data'!Q$4</f>
        <v>-8.4519124013186717E-2</v>
      </c>
      <c r="G107">
        <f>IF('Website Data'!G108="Y",1,0)</f>
        <v>0</v>
      </c>
      <c r="H107">
        <f>IF('Website Data'!H108="Amor",1,0)</f>
        <v>0</v>
      </c>
      <c r="I107">
        <f>IF('Website Data'!H108="Apollo",1,0)</f>
        <v>1</v>
      </c>
      <c r="J107">
        <f>IF('Website Data'!H108="Aten",1,0)</f>
        <v>0</v>
      </c>
    </row>
    <row r="108" spans="1:10">
      <c r="A108" s="15">
        <f>('Website Data'!A109-'Website Data'!L$3)/'Website Data'!L$4</f>
        <v>0.32868304345150828</v>
      </c>
      <c r="B108" s="15">
        <f>('Website Data'!B109-'Website Data'!M$3)/'Website Data'!M$4</f>
        <v>0.34336819824785231</v>
      </c>
      <c r="C108" s="15">
        <f>('Website Data'!C109-'Website Data'!N$3)/'Website Data'!N$4</f>
        <v>-0.94425321968296516</v>
      </c>
      <c r="D108" s="15">
        <f>('Website Data'!D109-'Website Data'!O$3)/'Website Data'!O$4</f>
        <v>-0.46872645974239607</v>
      </c>
      <c r="E108" s="15">
        <f>('Website Data'!E109-'Website Data'!P$3)/'Website Data'!P$4</f>
        <v>-0.29054834973033589</v>
      </c>
      <c r="F108" s="15">
        <f>('Website Data'!F109-'Website Data'!Q$3)/'Website Data'!Q$4</f>
        <v>-0.75483270755942722</v>
      </c>
      <c r="G108">
        <f>IF('Website Data'!G109="Y",1,0)</f>
        <v>0</v>
      </c>
      <c r="H108">
        <f>IF('Website Data'!H109="Amor",1,0)</f>
        <v>0</v>
      </c>
      <c r="I108">
        <f>IF('Website Data'!H109="Apollo",1,0)</f>
        <v>1</v>
      </c>
      <c r="J108">
        <f>IF('Website Data'!H109="Aten",1,0)</f>
        <v>0</v>
      </c>
    </row>
    <row r="109" spans="1:10">
      <c r="A109" s="15">
        <f>('Website Data'!A110-'Website Data'!L$3)/'Website Data'!L$4</f>
        <v>-0.20043286715071451</v>
      </c>
      <c r="B109" s="15">
        <f>('Website Data'!B110-'Website Data'!M$3)/'Website Data'!M$4</f>
        <v>-0.36870745148715334</v>
      </c>
      <c r="C109" s="15">
        <f>('Website Data'!C110-'Website Data'!N$3)/'Website Data'!N$4</f>
        <v>-0.98516324481548001</v>
      </c>
      <c r="D109" s="15">
        <f>('Website Data'!D110-'Website Data'!O$3)/'Website Data'!O$4</f>
        <v>3.6546905025076704E-3</v>
      </c>
      <c r="E109" s="15">
        <f>('Website Data'!E110-'Website Data'!P$3)/'Website Data'!P$4</f>
        <v>-9.2061193147489756E-2</v>
      </c>
      <c r="F109" s="15">
        <f>('Website Data'!F110-'Website Data'!Q$3)/'Website Data'!Q$4</f>
        <v>0.71166120229501129</v>
      </c>
      <c r="G109">
        <f>IF('Website Data'!G110="Y",1,0)</f>
        <v>0</v>
      </c>
      <c r="H109">
        <f>IF('Website Data'!H110="Amor",1,0)</f>
        <v>0</v>
      </c>
      <c r="I109">
        <f>IF('Website Data'!H110="Apollo",1,0)</f>
        <v>1</v>
      </c>
      <c r="J109">
        <f>IF('Website Data'!H110="Aten",1,0)</f>
        <v>0</v>
      </c>
    </row>
    <row r="110" spans="1:10">
      <c r="A110" s="15">
        <f>('Website Data'!A111-'Website Data'!L$3)/'Website Data'!L$4</f>
        <v>-2.7798729313365476</v>
      </c>
      <c r="B110" s="15">
        <f>('Website Data'!B111-'Website Data'!M$3)/'Website Data'!M$4</f>
        <v>1.5788498811214091</v>
      </c>
      <c r="C110" s="15">
        <f>('Website Data'!C111-'Website Data'!N$3)/'Website Data'!N$4</f>
        <v>-1.8851837977308041</v>
      </c>
      <c r="D110" s="15">
        <f>('Website Data'!D111-'Website Data'!O$3)/'Website Data'!O$4</f>
        <v>0.93864358788379965</v>
      </c>
      <c r="E110" s="15">
        <f>('Website Data'!E111-'Website Data'!P$3)/'Website Data'!P$4</f>
        <v>0.36871256320554591</v>
      </c>
      <c r="F110" s="15">
        <f>('Website Data'!F111-'Website Data'!Q$3)/'Website Data'!Q$4</f>
        <v>0.19721748042491632</v>
      </c>
      <c r="G110">
        <f>IF('Website Data'!G111="Y",1,0)</f>
        <v>0</v>
      </c>
      <c r="H110">
        <f>IF('Website Data'!H111="Amor",1,0)</f>
        <v>0</v>
      </c>
      <c r="I110">
        <f>IF('Website Data'!H111="Apollo",1,0)</f>
        <v>1</v>
      </c>
      <c r="J110">
        <f>IF('Website Data'!H111="Aten",1,0)</f>
        <v>0</v>
      </c>
    </row>
    <row r="111" spans="1:10">
      <c r="A111" s="15">
        <f>('Website Data'!A112-'Website Data'!L$3)/'Website Data'!L$4</f>
        <v>1.7837517976076194</v>
      </c>
      <c r="B111" s="15">
        <f>('Website Data'!B112-'Website Data'!M$3)/'Website Data'!M$4</f>
        <v>-0.87994125129690104</v>
      </c>
      <c r="C111" s="15">
        <f>('Website Data'!C112-'Website Data'!N$3)/'Website Data'!N$4</f>
        <v>0.44668763482253532</v>
      </c>
      <c r="D111" s="15">
        <f>('Website Data'!D112-'Website Data'!O$3)/'Website Data'!O$4</f>
        <v>0.46300463660272428</v>
      </c>
      <c r="E111" s="15">
        <f>('Website Data'!E112-'Website Data'!P$3)/'Website Data'!P$4</f>
        <v>0.19999848011012675</v>
      </c>
      <c r="F111" s="15">
        <f>('Website Data'!F112-'Website Data'!Q$3)/'Website Data'!Q$4</f>
        <v>-0.59237679538992349</v>
      </c>
      <c r="G111">
        <f>IF('Website Data'!G112="Y",1,0)</f>
        <v>0</v>
      </c>
      <c r="H111">
        <f>IF('Website Data'!H112="Amor",1,0)</f>
        <v>0</v>
      </c>
      <c r="I111">
        <f>IF('Website Data'!H112="Apollo",1,0)</f>
        <v>1</v>
      </c>
      <c r="J111">
        <f>IF('Website Data'!H112="Aten",1,0)</f>
        <v>0</v>
      </c>
    </row>
    <row r="112" spans="1:10">
      <c r="A112" s="15">
        <f>('Website Data'!A113-'Website Data'!L$3)/'Website Data'!L$4</f>
        <v>0.99007793170428626</v>
      </c>
      <c r="B112" s="15">
        <f>('Website Data'!B113-'Website Data'!M$3)/'Website Data'!M$4</f>
        <v>-0.81299396798848178</v>
      </c>
      <c r="C112" s="15">
        <f>('Website Data'!C113-'Website Data'!N$3)/'Website Data'!N$4</f>
        <v>7.8497408629902926E-2</v>
      </c>
      <c r="D112" s="15">
        <f>('Website Data'!D113-'Website Data'!O$3)/'Website Data'!O$4</f>
        <v>-0.64790551673184227</v>
      </c>
      <c r="E112" s="15">
        <f>('Website Data'!E113-'Website Data'!P$3)/'Website Data'!P$4</f>
        <v>-0.32599248483441556</v>
      </c>
      <c r="F112" s="15">
        <f>('Website Data'!F113-'Website Data'!Q$3)/'Website Data'!Q$4</f>
        <v>-0.63408844851452584</v>
      </c>
      <c r="G112">
        <f>IF('Website Data'!G113="Y",1,0)</f>
        <v>1</v>
      </c>
      <c r="H112">
        <f>IF('Website Data'!H113="Amor",1,0)</f>
        <v>0</v>
      </c>
      <c r="I112">
        <f>IF('Website Data'!H113="Apollo",1,0)</f>
        <v>1</v>
      </c>
      <c r="J112">
        <f>IF('Website Data'!H113="Aten",1,0)</f>
        <v>0</v>
      </c>
    </row>
    <row r="113" spans="1:10">
      <c r="A113" s="15">
        <f>('Website Data'!A114-'Website Data'!L$3)/'Website Data'!L$4</f>
        <v>-0.79568826657821379</v>
      </c>
      <c r="B113" s="15">
        <f>('Website Data'!B114-'Website Data'!M$3)/'Website Data'!M$4</f>
        <v>1.2562856979081161</v>
      </c>
      <c r="C113" s="15">
        <f>('Website Data'!C114-'Website Data'!N$3)/'Website Data'!N$4</f>
        <v>-1.3533534710081123</v>
      </c>
      <c r="D113" s="15">
        <f>('Website Data'!D114-'Website Data'!O$3)/'Website Data'!O$4</f>
        <v>-0.27651619860826288</v>
      </c>
      <c r="E113" s="15">
        <f>('Website Data'!E114-'Website Data'!P$3)/'Website Data'!P$4</f>
        <v>-0.22816667194715567</v>
      </c>
      <c r="F113" s="15">
        <f>('Website Data'!F114-'Website Data'!Q$3)/'Website Data'!Q$4</f>
        <v>-0.152574979111222</v>
      </c>
      <c r="G113">
        <f>IF('Website Data'!G114="Y",1,0)</f>
        <v>0</v>
      </c>
      <c r="H113">
        <f>IF('Website Data'!H114="Amor",1,0)</f>
        <v>0</v>
      </c>
      <c r="I113">
        <f>IF('Website Data'!H114="Apollo",1,0)</f>
        <v>1</v>
      </c>
      <c r="J113">
        <f>IF('Website Data'!H114="Aten",1,0)</f>
        <v>0</v>
      </c>
    </row>
    <row r="114" spans="1:10">
      <c r="A114" s="15">
        <f>('Website Data'!A115-'Website Data'!L$3)/'Website Data'!L$4</f>
        <v>-1.4570831548309917</v>
      </c>
      <c r="B114" s="15">
        <f>('Website Data'!B115-'Website Data'!M$3)/'Website Data'!M$4</f>
        <v>-4.6143268273860213E-2</v>
      </c>
      <c r="C114" s="15">
        <f>('Website Data'!C115-'Website Data'!N$3)/'Website Data'!N$4</f>
        <v>-0.28969281756272991</v>
      </c>
      <c r="D114" s="15">
        <f>('Website Data'!D115-'Website Data'!O$3)/'Website Data'!O$4</f>
        <v>-6.8016932293270882E-2</v>
      </c>
      <c r="E114" s="15">
        <f>('Website Data'!E115-'Website Data'!P$3)/'Website Data'!P$4</f>
        <v>-9.9150020168305666E-2</v>
      </c>
      <c r="F114" s="15">
        <f>('Website Data'!F115-'Website Data'!Q$3)/'Website Data'!Q$4</f>
        <v>0.4072393128242297</v>
      </c>
      <c r="G114">
        <f>IF('Website Data'!G115="Y",1,0)</f>
        <v>0</v>
      </c>
      <c r="H114">
        <f>IF('Website Data'!H115="Amor",1,0)</f>
        <v>0</v>
      </c>
      <c r="I114">
        <f>IF('Website Data'!H115="Apollo",1,0)</f>
        <v>1</v>
      </c>
      <c r="J114">
        <f>IF('Website Data'!H115="Aten",1,0)</f>
        <v>0</v>
      </c>
    </row>
    <row r="115" spans="1:10">
      <c r="A115" s="15">
        <f>('Website Data'!A116-'Website Data'!L$3)/'Website Data'!L$4</f>
        <v>0.52710150992734217</v>
      </c>
      <c r="B115" s="15">
        <f>('Website Data'!B116-'Website Data'!M$3)/'Website Data'!M$4</f>
        <v>-0.70952998469365181</v>
      </c>
      <c r="C115" s="15">
        <f>('Website Data'!C116-'Website Data'!N$3)/'Website Data'!N$4</f>
        <v>-1.6806336720682304</v>
      </c>
      <c r="D115" s="15">
        <f>('Website Data'!D116-'Website Data'!O$3)/'Website Data'!O$4</f>
        <v>0.46952023867506792</v>
      </c>
      <c r="E115" s="15">
        <f>('Website Data'!E116-'Website Data'!P$3)/'Website Data'!P$4</f>
        <v>0.11209702505200918</v>
      </c>
      <c r="F115" s="15">
        <f>('Website Data'!F116-'Website Data'!Q$3)/'Website Data'!Q$4</f>
        <v>-0.64579698272494046</v>
      </c>
      <c r="G115">
        <f>IF('Website Data'!G116="Y",1,0)</f>
        <v>1</v>
      </c>
      <c r="H115">
        <f>IF('Website Data'!H116="Amor",1,0)</f>
        <v>0</v>
      </c>
      <c r="I115">
        <f>IF('Website Data'!H116="Apollo",1,0)</f>
        <v>1</v>
      </c>
      <c r="J115">
        <f>IF('Website Data'!H116="Aten",1,0)</f>
        <v>0</v>
      </c>
    </row>
    <row r="116" spans="1:10">
      <c r="A116" s="15">
        <f>('Website Data'!A117-'Website Data'!L$3)/'Website Data'!L$4</f>
        <v>1.9160307752581744</v>
      </c>
      <c r="B116" s="15">
        <f>('Website Data'!B117-'Website Data'!M$3)/'Website Data'!M$4</f>
        <v>-0.15569336823309179</v>
      </c>
      <c r="C116" s="15">
        <f>('Website Data'!C117-'Website Data'!N$3)/'Website Data'!N$4</f>
        <v>-0.57606299349033285</v>
      </c>
      <c r="D116" s="15">
        <f>('Website Data'!D117-'Website Data'!O$3)/'Website Data'!O$4</f>
        <v>3.2974899828053371E-2</v>
      </c>
      <c r="E116" s="15">
        <f>('Website Data'!E117-'Website Data'!P$3)/'Website Data'!P$4</f>
        <v>-6.3705885064226003E-2</v>
      </c>
      <c r="F116" s="15">
        <f>('Website Data'!F117-'Website Data'!Q$3)/'Website Data'!Q$4</f>
        <v>-1.1163337013059804</v>
      </c>
      <c r="G116">
        <f>IF('Website Data'!G117="Y",1,0)</f>
        <v>0</v>
      </c>
      <c r="H116">
        <f>IF('Website Data'!H117="Amor",1,0)</f>
        <v>0</v>
      </c>
      <c r="I116">
        <f>IF('Website Data'!H117="Apollo",1,0)</f>
        <v>1</v>
      </c>
      <c r="J116">
        <f>IF('Website Data'!H117="Aten",1,0)</f>
        <v>0</v>
      </c>
    </row>
    <row r="117" spans="1:10">
      <c r="A117" s="15">
        <f>('Website Data'!A118-'Website Data'!L$3)/'Website Data'!L$4</f>
        <v>-0.33271184480126964</v>
      </c>
      <c r="B117" s="15">
        <f>('Website Data'!B118-'Website Data'!M$3)/'Website Data'!M$4</f>
        <v>-0.10700443491787785</v>
      </c>
      <c r="C117" s="15">
        <f>('Website Data'!C118-'Website Data'!N$3)/'Website Data'!N$4</f>
        <v>-0.45333291809278853</v>
      </c>
      <c r="D117" s="15">
        <f>('Website Data'!D118-'Website Data'!O$3)/'Website Data'!O$4</f>
        <v>0.19260715060046918</v>
      </c>
      <c r="E117" s="15">
        <f>('Website Data'!E118-'Website Data'!P$3)/'Website Data'!P$4</f>
        <v>1.8524508377238832E-2</v>
      </c>
      <c r="F117" s="15">
        <f>('Website Data'!F118-'Website Data'!Q$3)/'Website Data'!Q$4</f>
        <v>-0.83240174670342437</v>
      </c>
      <c r="G117">
        <f>IF('Website Data'!G118="Y",1,0)</f>
        <v>0</v>
      </c>
      <c r="H117">
        <f>IF('Website Data'!H118="Amor",1,0)</f>
        <v>0</v>
      </c>
      <c r="I117">
        <f>IF('Website Data'!H118="Apollo",1,0)</f>
        <v>1</v>
      </c>
      <c r="J117">
        <f>IF('Website Data'!H118="Aten",1,0)</f>
        <v>0</v>
      </c>
    </row>
    <row r="118" spans="1:10">
      <c r="A118" s="15">
        <f>('Website Data'!A119-'Website Data'!L$3)/'Website Data'!L$4</f>
        <v>0.85779895405373119</v>
      </c>
      <c r="B118" s="15">
        <f>('Website Data'!B119-'Website Data'!M$3)/'Website Data'!M$4</f>
        <v>-0.94080241794091868</v>
      </c>
      <c r="C118" s="15">
        <f>('Website Data'!C119-'Website Data'!N$3)/'Website Data'!N$4</f>
        <v>-0.535152968357818</v>
      </c>
      <c r="D118" s="15">
        <f>('Website Data'!D119-'Website Data'!O$3)/'Website Data'!O$4</f>
        <v>0.21541175785367137</v>
      </c>
      <c r="E118" s="15">
        <f>('Website Data'!E119-'Website Data'!P$3)/'Website Data'!P$4</f>
        <v>2.8448866206381117E-2</v>
      </c>
      <c r="F118" s="15">
        <f>('Website Data'!F119-'Website Data'!Q$3)/'Website Data'!Q$4</f>
        <v>-1.6849293938992431</v>
      </c>
      <c r="G118">
        <f>IF('Website Data'!G119="Y",1,0)</f>
        <v>1</v>
      </c>
      <c r="H118">
        <f>IF('Website Data'!H119="Amor",1,0)</f>
        <v>0</v>
      </c>
      <c r="I118">
        <f>IF('Website Data'!H119="Apollo",1,0)</f>
        <v>1</v>
      </c>
      <c r="J118">
        <f>IF('Website Data'!H119="Aten",1,0)</f>
        <v>0</v>
      </c>
    </row>
    <row r="119" spans="1:10">
      <c r="A119" s="15">
        <f>('Website Data'!A120-'Website Data'!L$3)/'Website Data'!L$4</f>
        <v>1.519193842306509</v>
      </c>
      <c r="B119" s="15">
        <f>('Website Data'!B120-'Website Data'!M$3)/'Website Data'!M$4</f>
        <v>-0.86776901796809747</v>
      </c>
      <c r="C119" s="15">
        <f>('Website Data'!C120-'Website Data'!N$3)/'Website Data'!N$4</f>
        <v>0.28304753429247625</v>
      </c>
      <c r="D119" s="15">
        <f>('Website Data'!D120-'Website Data'!O$3)/'Website Data'!O$4</f>
        <v>-0.17878216752311032</v>
      </c>
      <c r="E119" s="15">
        <f>('Website Data'!E120-'Website Data'!P$3)/'Website Data'!P$4</f>
        <v>-0.13175862446405895</v>
      </c>
      <c r="F119" s="15">
        <f>('Website Data'!F120-'Website Data'!Q$3)/'Website Data'!Q$4</f>
        <v>-0.72336602186893761</v>
      </c>
      <c r="G119">
        <f>IF('Website Data'!G120="Y",1,0)</f>
        <v>0</v>
      </c>
      <c r="H119">
        <f>IF('Website Data'!H120="Amor",1,0)</f>
        <v>0</v>
      </c>
      <c r="I119">
        <f>IF('Website Data'!H120="Apollo",1,0)</f>
        <v>1</v>
      </c>
      <c r="J119">
        <f>IF('Website Data'!H120="Aten",1,0)</f>
        <v>0</v>
      </c>
    </row>
    <row r="120" spans="1:10">
      <c r="A120" s="15">
        <f>('Website Data'!A121-'Website Data'!L$3)/'Website Data'!L$4</f>
        <v>0.65938048757789725</v>
      </c>
      <c r="B120" s="15">
        <f>('Website Data'!B121-'Website Data'!M$3)/'Website Data'!M$4</f>
        <v>2.0804015034559187E-2</v>
      </c>
      <c r="C120" s="15">
        <f>('Website Data'!C121-'Website Data'!N$3)/'Website Data'!N$4</f>
        <v>-0.24878279243021517</v>
      </c>
      <c r="D120" s="15">
        <f>('Website Data'!D121-'Website Data'!O$3)/'Website Data'!O$4</f>
        <v>-0.44917965352536554</v>
      </c>
      <c r="E120" s="15">
        <f>('Website Data'!E121-'Website Data'!P$3)/'Website Data'!P$4</f>
        <v>-0.26219304164707213</v>
      </c>
      <c r="F120" s="15">
        <f>('Website Data'!F121-'Website Data'!Q$3)/'Website Data'!Q$4</f>
        <v>-0.45260616825309824</v>
      </c>
      <c r="G120">
        <f>IF('Website Data'!G121="Y",1,0)</f>
        <v>0</v>
      </c>
      <c r="H120">
        <f>IF('Website Data'!H121="Amor",1,0)</f>
        <v>0</v>
      </c>
      <c r="I120">
        <f>IF('Website Data'!H121="Apollo",1,0)</f>
        <v>1</v>
      </c>
      <c r="J120">
        <f>IF('Website Data'!H121="Aten",1,0)</f>
        <v>0</v>
      </c>
    </row>
    <row r="121" spans="1:10">
      <c r="A121" s="15">
        <f>('Website Data'!A122-'Website Data'!L$3)/'Website Data'!L$4</f>
        <v>0.72551997640317367</v>
      </c>
      <c r="B121" s="15">
        <f>('Website Data'!B122-'Website Data'!M$3)/'Website Data'!M$4</f>
        <v>-0.8738551346324992</v>
      </c>
      <c r="C121" s="15">
        <f>('Website Data'!C122-'Website Data'!N$3)/'Website Data'!N$4</f>
        <v>0.44668763482253532</v>
      </c>
      <c r="D121" s="15">
        <f>('Website Data'!D122-'Website Data'!O$3)/'Website Data'!O$4</f>
        <v>-0.43289064834450686</v>
      </c>
      <c r="E121" s="15">
        <f>('Website Data'!E122-'Website Data'!P$3)/'Website Data'!P$4</f>
        <v>-0.23383773356380844</v>
      </c>
      <c r="F121" s="15">
        <f>('Website Data'!F122-'Website Data'!Q$3)/'Website Data'!Q$4</f>
        <v>-0.67580010163912807</v>
      </c>
      <c r="G121">
        <f>IF('Website Data'!G122="Y",1,0)</f>
        <v>1</v>
      </c>
      <c r="H121">
        <f>IF('Website Data'!H122="Amor",1,0)</f>
        <v>0</v>
      </c>
      <c r="I121">
        <f>IF('Website Data'!H122="Apollo",1,0)</f>
        <v>1</v>
      </c>
      <c r="J121">
        <f>IF('Website Data'!H122="Aten",1,0)</f>
        <v>0</v>
      </c>
    </row>
    <row r="122" spans="1:10">
      <c r="A122" s="15">
        <f>('Website Data'!A123-'Website Data'!L$3)/'Website Data'!L$4</f>
        <v>-2.0523385542584931</v>
      </c>
      <c r="B122" s="15">
        <f>('Website Data'!B123-'Website Data'!M$3)/'Website Data'!M$4</f>
        <v>-0.63041046805642897</v>
      </c>
      <c r="C122" s="15">
        <f>('Website Data'!C123-'Website Data'!N$3)/'Website Data'!N$4</f>
        <v>-4.4232666767641364E-2</v>
      </c>
      <c r="D122" s="15">
        <f>('Website Data'!D123-'Website Data'!O$3)/'Website Data'!O$4</f>
        <v>0.80833154643692984</v>
      </c>
      <c r="E122" s="15">
        <f>('Website Data'!E123-'Website Data'!P$3)/'Website Data'!P$4</f>
        <v>0.3772191556305251</v>
      </c>
      <c r="F122" s="15">
        <f>('Website Data'!F123-'Website Data'!Q$3)/'Website Data'!Q$4</f>
        <v>2.9926300231614205</v>
      </c>
      <c r="G122">
        <f>IF('Website Data'!G123="Y",1,0)</f>
        <v>0</v>
      </c>
      <c r="H122">
        <f>IF('Website Data'!H123="Amor",1,0)</f>
        <v>0</v>
      </c>
      <c r="I122">
        <f>IF('Website Data'!H123="Apollo",1,0)</f>
        <v>1</v>
      </c>
      <c r="J122">
        <f>IF('Website Data'!H123="Aten",1,0)</f>
        <v>0</v>
      </c>
    </row>
    <row r="123" spans="1:10">
      <c r="A123" s="15">
        <f>('Website Data'!A124-'Website Data'!L$3)/'Website Data'!L$4</f>
        <v>-1.0602462218793263</v>
      </c>
      <c r="B123" s="15">
        <f>('Website Data'!B124-'Website Data'!M$3)/'Website Data'!M$4</f>
        <v>0.51377946485110149</v>
      </c>
      <c r="C123" s="15">
        <f>('Website Data'!C124-'Website Data'!N$3)/'Website Data'!N$4</f>
        <v>-1.1897133704780538</v>
      </c>
      <c r="D123" s="15">
        <f>('Website Data'!D124-'Website Data'!O$3)/'Website Data'!O$4</f>
        <v>0.43694222831335022</v>
      </c>
      <c r="E123" s="15">
        <f>('Website Data'!E124-'Website Data'!P$3)/'Website Data'!P$4</f>
        <v>0.11493255586033549</v>
      </c>
      <c r="F123" s="15">
        <f>('Website Data'!F124-'Website Data'!Q$3)/'Website Data'!Q$4</f>
        <v>0.54481458979660213</v>
      </c>
      <c r="G123">
        <f>IF('Website Data'!G124="Y",1,0)</f>
        <v>0</v>
      </c>
      <c r="H123">
        <f>IF('Website Data'!H124="Amor",1,0)</f>
        <v>0</v>
      </c>
      <c r="I123">
        <f>IF('Website Data'!H124="Apollo",1,0)</f>
        <v>1</v>
      </c>
      <c r="J123">
        <f>IF('Website Data'!H124="Aten",1,0)</f>
        <v>0</v>
      </c>
    </row>
    <row r="124" spans="1:10">
      <c r="A124" s="15">
        <f>('Website Data'!A125-'Website Data'!L$3)/'Website Data'!L$4</f>
        <v>1.1884963981801202</v>
      </c>
      <c r="B124" s="15">
        <f>('Website Data'!B125-'Website Data'!M$3)/'Website Data'!M$4</f>
        <v>-6.4401618267065502E-2</v>
      </c>
      <c r="C124" s="15">
        <f>('Website Data'!C125-'Website Data'!N$3)/'Website Data'!N$4</f>
        <v>7.8497408629902926E-2</v>
      </c>
      <c r="D124" s="15">
        <f>('Website Data'!D125-'Website Data'!O$3)/'Website Data'!O$4</f>
        <v>-0.42637504627216338</v>
      </c>
      <c r="E124" s="15">
        <f>('Website Data'!E125-'Website Data'!P$3)/'Website Data'!P$4</f>
        <v>-0.24376209139295071</v>
      </c>
      <c r="F124" s="15">
        <f>('Website Data'!F125-'Website Data'!Q$3)/'Website Data'!Q$4</f>
        <v>-0.4211394825626088</v>
      </c>
      <c r="G124">
        <f>IF('Website Data'!G125="Y",1,0)</f>
        <v>0</v>
      </c>
      <c r="H124">
        <f>IF('Website Data'!H125="Amor",1,0)</f>
        <v>0</v>
      </c>
      <c r="I124">
        <f>IF('Website Data'!H125="Apollo",1,0)</f>
        <v>1</v>
      </c>
      <c r="J124">
        <f>IF('Website Data'!H125="Aten",1,0)</f>
        <v>0</v>
      </c>
    </row>
    <row r="125" spans="1:10">
      <c r="A125" s="15">
        <f>('Website Data'!A126-'Website Data'!L$3)/'Website Data'!L$4</f>
        <v>1.1884963981801202</v>
      </c>
      <c r="B125" s="15">
        <f>('Website Data'!B126-'Website Data'!M$3)/'Website Data'!M$4</f>
        <v>-0.87994125129690104</v>
      </c>
      <c r="C125" s="15">
        <f>('Website Data'!C126-'Website Data'!N$3)/'Website Data'!N$4</f>
        <v>0.40577760969002058</v>
      </c>
      <c r="D125" s="15">
        <f>('Website Data'!D126-'Website Data'!O$3)/'Website Data'!O$4</f>
        <v>-0.1233995499081906</v>
      </c>
      <c r="E125" s="15">
        <f>('Website Data'!E126-'Website Data'!P$3)/'Website Data'!P$4</f>
        <v>-0.10198555097663205</v>
      </c>
      <c r="F125" s="15">
        <f>('Website Data'!F126-'Website Data'!Q$3)/'Website Data'!Q$4</f>
        <v>-1.4119741901189509</v>
      </c>
      <c r="G125">
        <f>IF('Website Data'!G126="Y",1,0)</f>
        <v>0</v>
      </c>
      <c r="H125">
        <f>IF('Website Data'!H126="Amor",1,0)</f>
        <v>0</v>
      </c>
      <c r="I125">
        <f>IF('Website Data'!H126="Apollo",1,0)</f>
        <v>1</v>
      </c>
      <c r="J125">
        <f>IF('Website Data'!H126="Aten",1,0)</f>
        <v>0</v>
      </c>
    </row>
    <row r="126" spans="1:10">
      <c r="A126" s="15">
        <f>('Website Data'!A127-'Website Data'!L$3)/'Website Data'!L$4</f>
        <v>0.39482253227678471</v>
      </c>
      <c r="B126" s="15">
        <f>('Website Data'!B127-'Website Data'!M$3)/'Website Data'!M$4</f>
        <v>-0.37479356815155512</v>
      </c>
      <c r="C126" s="15">
        <f>('Website Data'!C127-'Website Data'!N$3)/'Website Data'!N$4</f>
        <v>-0.61697301862284759</v>
      </c>
      <c r="D126" s="15">
        <f>('Website Data'!D127-'Website Data'!O$3)/'Website Data'!O$4</f>
        <v>-0.44917965352536554</v>
      </c>
      <c r="E126" s="15">
        <f>('Website Data'!E127-'Website Data'!P$3)/'Website Data'!P$4</f>
        <v>-0.27211739947621444</v>
      </c>
      <c r="F126" s="15">
        <f>('Website Data'!F127-'Website Data'!Q$3)/'Website Data'!Q$4</f>
        <v>-0.74971022384237074</v>
      </c>
      <c r="G126">
        <f>IF('Website Data'!G127="Y",1,0)</f>
        <v>0</v>
      </c>
      <c r="H126">
        <f>IF('Website Data'!H127="Amor",1,0)</f>
        <v>0</v>
      </c>
      <c r="I126">
        <f>IF('Website Data'!H127="Apollo",1,0)</f>
        <v>1</v>
      </c>
      <c r="J126">
        <f>IF('Website Data'!H127="Aten",1,0)</f>
        <v>0</v>
      </c>
    </row>
    <row r="127" spans="1:10">
      <c r="A127" s="15">
        <f>('Website Data'!A128-'Website Data'!L$3)/'Website Data'!L$4</f>
        <v>0.72551997640317367</v>
      </c>
      <c r="B127" s="15">
        <f>('Website Data'!B128-'Website Data'!M$3)/'Website Data'!M$4</f>
        <v>-0.55129095141920614</v>
      </c>
      <c r="C127" s="15">
        <f>('Website Data'!C128-'Website Data'!N$3)/'Website Data'!N$4</f>
        <v>0.24213750915996152</v>
      </c>
      <c r="D127" s="15">
        <f>('Website Data'!D128-'Website Data'!O$3)/'Website Data'!O$4</f>
        <v>-0.17226656545076682</v>
      </c>
      <c r="E127" s="15">
        <f>('Website Data'!E128-'Website Data'!P$3)/'Website Data'!P$4</f>
        <v>-0.12892309365573257</v>
      </c>
      <c r="F127" s="15">
        <f>('Website Data'!F128-'Website Data'!Q$3)/'Website Data'!Q$4</f>
        <v>-0.69263111956659906</v>
      </c>
      <c r="G127">
        <f>IF('Website Data'!G128="Y",1,0)</f>
        <v>0</v>
      </c>
      <c r="H127">
        <f>IF('Website Data'!H128="Amor",1,0)</f>
        <v>0</v>
      </c>
      <c r="I127">
        <f>IF('Website Data'!H128="Apollo",1,0)</f>
        <v>1</v>
      </c>
      <c r="J127">
        <f>IF('Website Data'!H128="Aten",1,0)</f>
        <v>0</v>
      </c>
    </row>
    <row r="128" spans="1:10">
      <c r="A128" s="15">
        <f>('Website Data'!A129-'Website Data'!L$3)/'Website Data'!L$4</f>
        <v>-6.8153889500159409E-2</v>
      </c>
      <c r="B128" s="15">
        <f>('Website Data'!B129-'Website Data'!M$3)/'Website Data'!M$4</f>
        <v>-0.69127163470044661</v>
      </c>
      <c r="C128" s="15">
        <f>('Website Data'!C129-'Website Data'!N$3)/'Website Data'!N$4</f>
        <v>0.28304753429247625</v>
      </c>
      <c r="D128" s="15">
        <f>('Website Data'!D129-'Website Data'!O$3)/'Website Data'!O$4</f>
        <v>-0.3514456224402131</v>
      </c>
      <c r="E128" s="15">
        <f>('Website Data'!E129-'Website Data'!P$3)/'Website Data'!P$4</f>
        <v>-0.20548242548054466</v>
      </c>
      <c r="F128" s="15">
        <f>('Website Data'!F129-'Website Data'!Q$3)/'Website Data'!Q$4</f>
        <v>-1.0636452973591142</v>
      </c>
      <c r="G128">
        <f>IF('Website Data'!G129="Y",1,0)</f>
        <v>1</v>
      </c>
      <c r="H128">
        <f>IF('Website Data'!H129="Amor",1,0)</f>
        <v>0</v>
      </c>
      <c r="I128">
        <f>IF('Website Data'!H129="Apollo",1,0)</f>
        <v>1</v>
      </c>
      <c r="J128">
        <f>IF('Website Data'!H129="Aten",1,0)</f>
        <v>0</v>
      </c>
    </row>
    <row r="129" spans="1:10">
      <c r="A129" s="15">
        <f>('Website Data'!A130-'Website Data'!L$3)/'Website Data'!L$4</f>
        <v>0.26254355462622958</v>
      </c>
      <c r="B129" s="15">
        <f>('Website Data'!B130-'Website Data'!M$3)/'Website Data'!M$4</f>
        <v>-0.41131026813796567</v>
      </c>
      <c r="C129" s="15">
        <f>('Website Data'!C130-'Website Data'!N$3)/'Website Data'!N$4</f>
        <v>0.20122748402744675</v>
      </c>
      <c r="D129" s="15">
        <f>('Website Data'!D130-'Website Data'!O$3)/'Website Data'!O$4</f>
        <v>-0.612069705333953</v>
      </c>
      <c r="E129" s="15">
        <f>('Website Data'!E130-'Website Data'!P$3)/'Website Data'!P$4</f>
        <v>-0.30897929998445728</v>
      </c>
      <c r="F129" s="15">
        <f>('Website Data'!F130-'Website Data'!Q$3)/'Website Data'!Q$4</f>
        <v>-0.74971022384237074</v>
      </c>
      <c r="G129">
        <f>IF('Website Data'!G130="Y",1,0)</f>
        <v>0</v>
      </c>
      <c r="H129">
        <f>IF('Website Data'!H130="Amor",1,0)</f>
        <v>0</v>
      </c>
      <c r="I129">
        <f>IF('Website Data'!H130="Apollo",1,0)</f>
        <v>1</v>
      </c>
      <c r="J129">
        <f>IF('Website Data'!H130="Aten",1,0)</f>
        <v>0</v>
      </c>
    </row>
    <row r="130" spans="1:10">
      <c r="A130" s="15">
        <f>('Website Data'!A131-'Website Data'!L$3)/'Website Data'!L$4</f>
        <v>-0.46499082245182477</v>
      </c>
      <c r="B130" s="15">
        <f>('Website Data'!B131-'Website Data'!M$3)/'Website Data'!M$4</f>
        <v>-0.18003783489069886</v>
      </c>
      <c r="C130" s="15">
        <f>('Website Data'!C131-'Website Data'!N$3)/'Website Data'!N$4</f>
        <v>-0.45333291809278853</v>
      </c>
      <c r="D130" s="15">
        <f>('Website Data'!D131-'Website Data'!O$3)/'Website Data'!O$4</f>
        <v>0.11767772676851894</v>
      </c>
      <c r="E130" s="15">
        <f>('Website Data'!E131-'Website Data'!P$3)/'Website Data'!P$4</f>
        <v>-1.8337392131004052E-2</v>
      </c>
      <c r="F130" s="15">
        <f>('Website Data'!F131-'Website Data'!Q$3)/'Website Data'!Q$4</f>
        <v>-0.12257186019703439</v>
      </c>
      <c r="G130">
        <f>IF('Website Data'!G131="Y",1,0)</f>
        <v>0</v>
      </c>
      <c r="H130">
        <f>IF('Website Data'!H131="Amor",1,0)</f>
        <v>0</v>
      </c>
      <c r="I130">
        <f>IF('Website Data'!H131="Apollo",1,0)</f>
        <v>1</v>
      </c>
      <c r="J130">
        <f>IF('Website Data'!H131="Aten",1,0)</f>
        <v>0</v>
      </c>
    </row>
    <row r="131" spans="1:10">
      <c r="A131" s="15">
        <f>('Website Data'!A132-'Website Data'!L$3)/'Website Data'!L$4</f>
        <v>0.65938048757789725</v>
      </c>
      <c r="B131" s="15">
        <f>('Website Data'!B132-'Website Data'!M$3)/'Website Data'!M$4</f>
        <v>0.11209576500058548</v>
      </c>
      <c r="C131" s="15">
        <f>('Website Data'!C132-'Website Data'!N$3)/'Website Data'!N$4</f>
        <v>0.32395755942499105</v>
      </c>
      <c r="D131" s="15">
        <f>('Website Data'!D132-'Website Data'!O$3)/'Website Data'!O$4</f>
        <v>0.30337238583030846</v>
      </c>
      <c r="E131" s="15">
        <f>('Website Data'!E132-'Website Data'!P$3)/'Website Data'!P$4</f>
        <v>0.10642596343535642</v>
      </c>
      <c r="F131" s="15">
        <f>('Website Data'!F132-'Website Data'!Q$3)/'Website Data'!Q$4</f>
        <v>-0.6970218198955046</v>
      </c>
      <c r="G131">
        <f>IF('Website Data'!G132="Y",1,0)</f>
        <v>0</v>
      </c>
      <c r="H131">
        <f>IF('Website Data'!H132="Amor",1,0)</f>
        <v>0</v>
      </c>
      <c r="I131">
        <f>IF('Website Data'!H132="Apollo",1,0)</f>
        <v>1</v>
      </c>
      <c r="J131">
        <f>IF('Website Data'!H132="Aten",1,0)</f>
        <v>0</v>
      </c>
    </row>
    <row r="132" spans="1:10">
      <c r="A132" s="15">
        <f>('Website Data'!A133-'Website Data'!L$3)/'Website Data'!L$4</f>
        <v>-2.0144006748806674E-3</v>
      </c>
      <c r="B132" s="15">
        <f>('Website Data'!B133-'Website Data'!M$3)/'Website Data'!M$4</f>
        <v>-0.33827686816514463</v>
      </c>
      <c r="C132" s="15">
        <f>('Website Data'!C133-'Website Data'!N$3)/'Website Data'!N$4</f>
        <v>-1.598813621803201</v>
      </c>
      <c r="D132" s="15">
        <f>('Website Data'!D133-'Website Data'!O$3)/'Website Data'!O$4</f>
        <v>9.4873119515316601E-2</v>
      </c>
      <c r="E132" s="15">
        <f>('Website Data'!E133-'Website Data'!P$3)/'Website Data'!P$4</f>
        <v>-7.363024289336835E-2</v>
      </c>
      <c r="F132" s="15">
        <f>('Website Data'!F133-'Website Data'!Q$3)/'Website Data'!Q$4</f>
        <v>0.35308734210106191</v>
      </c>
      <c r="G132">
        <f>IF('Website Data'!G133="Y",1,0)</f>
        <v>0</v>
      </c>
      <c r="H132">
        <f>IF('Website Data'!H133="Amor",1,0)</f>
        <v>0</v>
      </c>
      <c r="I132">
        <f>IF('Website Data'!H133="Apollo",1,0)</f>
        <v>1</v>
      </c>
      <c r="J132">
        <f>IF('Website Data'!H133="Aten",1,0)</f>
        <v>0</v>
      </c>
    </row>
    <row r="133" spans="1:10">
      <c r="A133" s="15">
        <f>('Website Data'!A134-'Website Data'!L$3)/'Website Data'!L$4</f>
        <v>0.5932409987526186</v>
      </c>
      <c r="B133" s="15">
        <f>('Website Data'!B134-'Website Data'!M$3)/'Website Data'!M$4</f>
        <v>1.0797883146404652</v>
      </c>
      <c r="C133" s="15">
        <f>('Website Data'!C134-'Website Data'!N$3)/'Website Data'!N$4</f>
        <v>-1.6806336720682304</v>
      </c>
      <c r="D133" s="15">
        <f>('Website Data'!D134-'Website Data'!O$3)/'Website Data'!O$4</f>
        <v>0.3098879879026521</v>
      </c>
      <c r="E133" s="15">
        <f>('Website Data'!E134-'Website Data'!P$3)/'Website Data'!P$4</f>
        <v>2.9866631610544338E-2</v>
      </c>
      <c r="F133" s="15">
        <f>('Website Data'!F134-'Website Data'!Q$3)/'Website Data'!Q$4</f>
        <v>0.78557132449825384</v>
      </c>
      <c r="G133">
        <f>IF('Website Data'!G134="Y",1,0)</f>
        <v>0</v>
      </c>
      <c r="H133">
        <f>IF('Website Data'!H134="Amor",1,0)</f>
        <v>0</v>
      </c>
      <c r="I133">
        <f>IF('Website Data'!H134="Apollo",1,0)</f>
        <v>1</v>
      </c>
      <c r="J133">
        <f>IF('Website Data'!H134="Aten",1,0)</f>
        <v>0</v>
      </c>
    </row>
    <row r="134" spans="1:10">
      <c r="A134" s="15">
        <f>('Website Data'!A135-'Website Data'!L$3)/'Website Data'!L$4</f>
        <v>-0.72954877775293736</v>
      </c>
      <c r="B134" s="15">
        <f>('Website Data'!B135-'Website Data'!M$3)/'Website Data'!M$4</f>
        <v>-0.47217143478198326</v>
      </c>
      <c r="C134" s="15">
        <f>('Website Data'!C135-'Website Data'!N$3)/'Website Data'!N$4</f>
        <v>-3.3226416351266014E-3</v>
      </c>
      <c r="D134" s="15">
        <f>('Website Data'!D135-'Website Data'!O$3)/'Website Data'!O$4</f>
        <v>9.8130920551488421E-2</v>
      </c>
      <c r="E134" s="15">
        <f>('Website Data'!E135-'Website Data'!P$3)/'Website Data'!P$4</f>
        <v>-9.8307997060249237E-3</v>
      </c>
      <c r="F134" s="15">
        <f>('Website Data'!F135-'Website Data'!Q$3)/'Website Data'!Q$4</f>
        <v>1.1712211700537876</v>
      </c>
      <c r="G134">
        <f>IF('Website Data'!G135="Y",1,0)</f>
        <v>0</v>
      </c>
      <c r="H134">
        <f>IF('Website Data'!H135="Amor",1,0)</f>
        <v>0</v>
      </c>
      <c r="I134">
        <f>IF('Website Data'!H135="Apollo",1,0)</f>
        <v>1</v>
      </c>
      <c r="J134">
        <f>IF('Website Data'!H135="Aten",1,0)</f>
        <v>0</v>
      </c>
    </row>
    <row r="135" spans="1:10">
      <c r="A135" s="15">
        <f>('Website Data'!A136-'Website Data'!L$3)/'Website Data'!L$4</f>
        <v>-0.33271184480126964</v>
      </c>
      <c r="B135" s="15">
        <f>('Website Data'!B136-'Website Data'!M$3)/'Website Data'!M$4</f>
        <v>0.37988489823426291</v>
      </c>
      <c r="C135" s="15">
        <f>('Website Data'!C136-'Website Data'!N$3)/'Website Data'!N$4</f>
        <v>-1.6397236469357157</v>
      </c>
      <c r="D135" s="15">
        <f>('Website Data'!D136-'Website Data'!O$3)/'Website Data'!O$4</f>
        <v>-0.10385274369116008</v>
      </c>
      <c r="E135" s="15">
        <f>('Website Data'!E136-'Website Data'!P$3)/'Website Data'!P$4</f>
        <v>-0.16578499416397546</v>
      </c>
      <c r="F135" s="15">
        <f>('Website Data'!F136-'Website Data'!Q$3)/'Website Data'!Q$4</f>
        <v>0.46358663371185027</v>
      </c>
      <c r="G135">
        <f>IF('Website Data'!G136="Y",1,0)</f>
        <v>0</v>
      </c>
      <c r="H135">
        <f>IF('Website Data'!H136="Amor",1,0)</f>
        <v>0</v>
      </c>
      <c r="I135">
        <f>IF('Website Data'!H136="Apollo",1,0)</f>
        <v>1</v>
      </c>
      <c r="J135">
        <f>IF('Website Data'!H136="Aten",1,0)</f>
        <v>0</v>
      </c>
    </row>
    <row r="136" spans="1:10">
      <c r="A136" s="15">
        <f>('Website Data'!A137-'Website Data'!L$3)/'Website Data'!L$4</f>
        <v>0.46096202110206341</v>
      </c>
      <c r="B136" s="15">
        <f>('Website Data'!B137-'Website Data'!M$3)/'Website Data'!M$4</f>
        <v>-1.5712684951851394E-2</v>
      </c>
      <c r="C136" s="15">
        <f>('Website Data'!C137-'Website Data'!N$3)/'Website Data'!N$4</f>
        <v>-0.371512867827759</v>
      </c>
      <c r="D136" s="15">
        <f>('Website Data'!D137-'Website Data'!O$3)/'Website Data'!O$4</f>
        <v>-0.6674523229488728</v>
      </c>
      <c r="E136" s="15">
        <f>('Website Data'!E137-'Website Data'!P$3)/'Website Data'!P$4</f>
        <v>-0.34442343508853696</v>
      </c>
      <c r="F136" s="15">
        <f>('Website Data'!F137-'Website Data'!Q$3)/'Website Data'!Q$4</f>
        <v>1.0716986292652628</v>
      </c>
      <c r="G136">
        <f>IF('Website Data'!G137="Y",1,0)</f>
        <v>0</v>
      </c>
      <c r="H136">
        <f>IF('Website Data'!H137="Amor",1,0)</f>
        <v>0</v>
      </c>
      <c r="I136">
        <f>IF('Website Data'!H137="Apollo",1,0)</f>
        <v>1</v>
      </c>
      <c r="J136">
        <f>IF('Website Data'!H137="Aten",1,0)</f>
        <v>0</v>
      </c>
    </row>
    <row r="137" spans="1:10">
      <c r="A137" s="15">
        <f>('Website Data'!A138-'Website Data'!L$3)/'Website Data'!L$4</f>
        <v>0.26254355462622958</v>
      </c>
      <c r="B137" s="15">
        <f>('Website Data'!B138-'Website Data'!M$3)/'Website Data'!M$4</f>
        <v>-0.96149521459988474</v>
      </c>
      <c r="C137" s="15">
        <f>('Website Data'!C138-'Website Data'!N$3)/'Website Data'!N$4</f>
        <v>-0.33060284269524426</v>
      </c>
      <c r="D137" s="15">
        <f>('Website Data'!D138-'Website Data'!O$3)/'Website Data'!O$4</f>
        <v>-0.21787577995717136</v>
      </c>
      <c r="E137" s="15">
        <f>('Website Data'!E138-'Website Data'!P$3)/'Website Data'!P$4</f>
        <v>-0.17003829037646501</v>
      </c>
      <c r="F137" s="15">
        <f>('Website Data'!F138-'Website Data'!Q$3)/'Website Data'!Q$4</f>
        <v>1.7690881981730873</v>
      </c>
      <c r="G137">
        <f>IF('Website Data'!G138="Y",1,0)</f>
        <v>1</v>
      </c>
      <c r="H137">
        <f>IF('Website Data'!H138="Amor",1,0)</f>
        <v>0</v>
      </c>
      <c r="I137">
        <f>IF('Website Data'!H138="Apollo",1,0)</f>
        <v>1</v>
      </c>
      <c r="J137">
        <f>IF('Website Data'!H138="Aten",1,0)</f>
        <v>0</v>
      </c>
    </row>
    <row r="138" spans="1:10">
      <c r="A138" s="15">
        <f>('Website Data'!A139-'Website Data'!L$3)/'Website Data'!L$4</f>
        <v>-1.0602462218793263</v>
      </c>
      <c r="B138" s="15">
        <f>('Website Data'!B139-'Website Data'!M$3)/'Website Data'!M$4</f>
        <v>-0.59389376807001848</v>
      </c>
      <c r="C138" s="15">
        <f>('Website Data'!C139-'Website Data'!N$3)/'Website Data'!N$4</f>
        <v>0.11940743376241768</v>
      </c>
      <c r="D138" s="15">
        <f>('Website Data'!D139-'Website Data'!O$3)/'Website Data'!O$4</f>
        <v>0.15677133920257982</v>
      </c>
      <c r="E138" s="15">
        <f>('Website Data'!E139-'Website Data'!P$3)/'Website Data'!P$4</f>
        <v>2.4195569993891587E-2</v>
      </c>
      <c r="F138" s="15">
        <f>('Website Data'!F139-'Website Data'!Q$3)/'Website Data'!Q$4</f>
        <v>1.2948925626512924</v>
      </c>
      <c r="G138">
        <f>IF('Website Data'!G139="Y",1,0)</f>
        <v>0</v>
      </c>
      <c r="H138">
        <f>IF('Website Data'!H139="Amor",1,0)</f>
        <v>0</v>
      </c>
      <c r="I138">
        <f>IF('Website Data'!H139="Apollo",1,0)</f>
        <v>1</v>
      </c>
      <c r="J138">
        <f>IF('Website Data'!H139="Aten",1,0)</f>
        <v>0</v>
      </c>
    </row>
    <row r="139" spans="1:10">
      <c r="A139" s="15">
        <f>('Website Data'!A140-'Website Data'!L$3)/'Website Data'!L$4</f>
        <v>-0.53113031127710353</v>
      </c>
      <c r="B139" s="15">
        <f>('Website Data'!B140-'Website Data'!M$3)/'Website Data'!M$4</f>
        <v>-7.6573851595869033E-2</v>
      </c>
      <c r="C139" s="15">
        <f>('Website Data'!C140-'Website Data'!N$3)/'Website Data'!N$4</f>
        <v>-0.12605271703267087</v>
      </c>
      <c r="D139" s="15">
        <f>('Website Data'!D140-'Website Data'!O$3)/'Website Data'!O$4</f>
        <v>-0.14620415716139279</v>
      </c>
      <c r="E139" s="15">
        <f>('Website Data'!E140-'Website Data'!P$3)/'Website Data'!P$4</f>
        <v>-0.13034085905989581</v>
      </c>
      <c r="F139" s="15">
        <f>('Website Data'!F140-'Website Data'!Q$3)/'Website Data'!Q$4</f>
        <v>0.2601508518058952</v>
      </c>
      <c r="G139">
        <f>IF('Website Data'!G140="Y",1,0)</f>
        <v>0</v>
      </c>
      <c r="H139">
        <f>IF('Website Data'!H140="Amor",1,0)</f>
        <v>0</v>
      </c>
      <c r="I139">
        <f>IF('Website Data'!H140="Apollo",1,0)</f>
        <v>1</v>
      </c>
      <c r="J139">
        <f>IF('Website Data'!H140="Aten",1,0)</f>
        <v>0</v>
      </c>
    </row>
    <row r="140" spans="1:10">
      <c r="A140" s="15">
        <f>('Website Data'!A141-'Website Data'!L$3)/'Website Data'!L$4</f>
        <v>1.519193842306509</v>
      </c>
      <c r="B140" s="15">
        <f>('Website Data'!B141-'Website Data'!M$3)/'Website Data'!M$4</f>
        <v>-0.94080241794091868</v>
      </c>
      <c r="C140" s="15">
        <f>('Website Data'!C141-'Website Data'!N$3)/'Website Data'!N$4</f>
        <v>0.48759765995505006</v>
      </c>
      <c r="D140" s="15">
        <f>('Website Data'!D141-'Website Data'!O$3)/'Website Data'!O$4</f>
        <v>0.38155961069843053</v>
      </c>
      <c r="E140" s="15">
        <f>('Website Data'!E141-'Website Data'!P$3)/'Website Data'!P$4</f>
        <v>0.15746551798523106</v>
      </c>
      <c r="F140" s="15">
        <f>('Website Data'!F141-'Website Data'!Q$3)/'Website Data'!Q$4</f>
        <v>-1.3475772519616702</v>
      </c>
      <c r="G140">
        <f>IF('Website Data'!G141="Y",1,0)</f>
        <v>0</v>
      </c>
      <c r="H140">
        <f>IF('Website Data'!H141="Amor",1,0)</f>
        <v>0</v>
      </c>
      <c r="I140">
        <f>IF('Website Data'!H141="Apollo",1,0)</f>
        <v>1</v>
      </c>
      <c r="J140">
        <f>IF('Website Data'!H141="Aten",1,0)</f>
        <v>0</v>
      </c>
    </row>
    <row r="141" spans="1:10">
      <c r="A141" s="15">
        <f>('Website Data'!A142-'Website Data'!L$3)/'Website Data'!L$4</f>
        <v>-0.20043286715071451</v>
      </c>
      <c r="B141" s="15">
        <f>('Website Data'!B142-'Website Data'!M$3)/'Website Data'!M$4</f>
        <v>-0.19829618488390413</v>
      </c>
      <c r="C141" s="15">
        <f>('Website Data'!C142-'Website Data'!N$3)/'Website Data'!N$4</f>
        <v>-1.9670038479958336</v>
      </c>
      <c r="D141" s="15">
        <f>('Website Data'!D142-'Website Data'!O$3)/'Website Data'!O$4</f>
        <v>0.22844296199835837</v>
      </c>
      <c r="E141" s="15">
        <f>('Website Data'!E142-'Website Data'!P$3)/'Website Data'!P$4</f>
        <v>-2.5426219151819959E-2</v>
      </c>
      <c r="F141" s="15">
        <f>('Website Data'!F142-'Website Data'!Q$3)/'Website Data'!Q$4</f>
        <v>-1.049009629596096</v>
      </c>
      <c r="G141">
        <f>IF('Website Data'!G142="Y",1,0)</f>
        <v>0</v>
      </c>
      <c r="H141">
        <f>IF('Website Data'!H142="Amor",1,0)</f>
        <v>0</v>
      </c>
      <c r="I141">
        <f>IF('Website Data'!H142="Apollo",1,0)</f>
        <v>1</v>
      </c>
      <c r="J141">
        <f>IF('Website Data'!H142="Aten",1,0)</f>
        <v>0</v>
      </c>
    </row>
    <row r="142" spans="1:10">
      <c r="A142" s="15">
        <f>('Website Data'!A143-'Website Data'!L$3)/'Website Data'!L$4</f>
        <v>-0.3988513336265484</v>
      </c>
      <c r="B142" s="15">
        <f>('Website Data'!B143-'Website Data'!M$3)/'Website Data'!M$4</f>
        <v>-0.12526278491108297</v>
      </c>
      <c r="C142" s="15">
        <f>('Website Data'!C143-'Website Data'!N$3)/'Website Data'!N$4</f>
        <v>-0.16696274216518564</v>
      </c>
      <c r="D142" s="15">
        <f>('Website Data'!D143-'Website Data'!O$3)/'Website Data'!O$4</f>
        <v>-0.49804666906794176</v>
      </c>
      <c r="E142" s="15">
        <f>('Website Data'!E143-'Website Data'!P$3)/'Website Data'!P$4</f>
        <v>-0.2777884610928672</v>
      </c>
      <c r="F142" s="15">
        <f>('Website Data'!F143-'Website Data'!Q$3)/'Website Data'!Q$4</f>
        <v>0.58725802630935542</v>
      </c>
      <c r="G142">
        <f>IF('Website Data'!G143="Y",1,0)</f>
        <v>0</v>
      </c>
      <c r="H142">
        <f>IF('Website Data'!H143="Amor",1,0)</f>
        <v>0</v>
      </c>
      <c r="I142">
        <f>IF('Website Data'!H143="Apollo",1,0)</f>
        <v>1</v>
      </c>
      <c r="J142">
        <f>IF('Website Data'!H143="Aten",1,0)</f>
        <v>0</v>
      </c>
    </row>
    <row r="143" spans="1:10">
      <c r="A143" s="15">
        <f>('Website Data'!A144-'Website Data'!L$3)/'Website Data'!L$4</f>
        <v>1.7176123087823405</v>
      </c>
      <c r="B143" s="15">
        <f>('Website Data'!B144-'Website Data'!M$3)/'Website Data'!M$4</f>
        <v>-0.1191766682466812</v>
      </c>
      <c r="C143" s="15">
        <f>('Website Data'!C144-'Website Data'!N$3)/'Website Data'!N$4</f>
        <v>0.40577760969002058</v>
      </c>
      <c r="D143" s="15">
        <f>('Website Data'!D144-'Website Data'!O$3)/'Website Data'!O$4</f>
        <v>-7.1274733329442563E-2</v>
      </c>
      <c r="E143" s="15">
        <f>('Website Data'!E144-'Website Data'!P$3)/'Website Data'!P$4</f>
        <v>-7.6465773701694661E-2</v>
      </c>
      <c r="F143" s="15">
        <f>('Website Data'!F144-'Website Data'!Q$3)/'Website Data'!Q$4</f>
        <v>-0.97729485755730605</v>
      </c>
      <c r="G143">
        <f>IF('Website Data'!G144="Y",1,0)</f>
        <v>0</v>
      </c>
      <c r="H143">
        <f>IF('Website Data'!H144="Amor",1,0)</f>
        <v>0</v>
      </c>
      <c r="I143">
        <f>IF('Website Data'!H144="Apollo",1,0)</f>
        <v>1</v>
      </c>
      <c r="J143">
        <f>IF('Website Data'!H144="Aten",1,0)</f>
        <v>0</v>
      </c>
    </row>
    <row r="144" spans="1:10">
      <c r="A144" s="15">
        <f>('Website Data'!A145-'Website Data'!L$3)/'Website Data'!L$4</f>
        <v>1.4530543534812304</v>
      </c>
      <c r="B144" s="15">
        <f>('Website Data'!B145-'Website Data'!M$3)/'Website Data'!M$4</f>
        <v>-0.81299396798848178</v>
      </c>
      <c r="C144" s="15">
        <f>('Website Data'!C145-'Website Data'!N$3)/'Website Data'!N$4</f>
        <v>-1.1488033453455391</v>
      </c>
      <c r="D144" s="15">
        <f>('Website Data'!D145-'Website Data'!O$3)/'Website Data'!O$4</f>
        <v>-0.53714028150200277</v>
      </c>
      <c r="E144" s="15">
        <f>('Website Data'!E145-'Website Data'!P$3)/'Website Data'!P$4</f>
        <v>-0.3203214232177628</v>
      </c>
      <c r="F144" s="15">
        <f>('Website Data'!F145-'Website Data'!Q$3)/'Website Data'!Q$4</f>
        <v>-0.1291579106903929</v>
      </c>
      <c r="G144">
        <f>IF('Website Data'!G145="Y",1,0)</f>
        <v>0</v>
      </c>
      <c r="H144">
        <f>IF('Website Data'!H145="Amor",1,0)</f>
        <v>0</v>
      </c>
      <c r="I144">
        <f>IF('Website Data'!H145="Apollo",1,0)</f>
        <v>1</v>
      </c>
      <c r="J144">
        <f>IF('Website Data'!H145="Aten",1,0)</f>
        <v>0</v>
      </c>
    </row>
    <row r="145" spans="1:10">
      <c r="A145" s="15">
        <f>('Website Data'!A146-'Website Data'!L$3)/'Website Data'!L$4</f>
        <v>1.5853333311317854</v>
      </c>
      <c r="B145" s="15">
        <f>('Website Data'!B146-'Website Data'!M$3)/'Website Data'!M$4</f>
        <v>-0.77647726800207117</v>
      </c>
      <c r="C145" s="15">
        <f>('Website Data'!C146-'Website Data'!N$3)/'Website Data'!N$4</f>
        <v>0.32395755942499105</v>
      </c>
      <c r="D145" s="15">
        <f>('Website Data'!D146-'Website Data'!O$3)/'Website Data'!O$4</f>
        <v>-0.27325839757209108</v>
      </c>
      <c r="E145" s="15">
        <f>('Website Data'!E146-'Website Data'!P$3)/'Website Data'!P$4</f>
        <v>-0.17145605578062822</v>
      </c>
      <c r="F145" s="15">
        <f>('Website Data'!F146-'Website Data'!Q$3)/'Website Data'!Q$4</f>
        <v>-0.50017208848290773</v>
      </c>
      <c r="G145">
        <f>IF('Website Data'!G146="Y",1,0)</f>
        <v>0</v>
      </c>
      <c r="H145">
        <f>IF('Website Data'!H146="Amor",1,0)</f>
        <v>0</v>
      </c>
      <c r="I145">
        <f>IF('Website Data'!H146="Apollo",1,0)</f>
        <v>1</v>
      </c>
      <c r="J145">
        <f>IF('Website Data'!H146="Aten",1,0)</f>
        <v>0</v>
      </c>
    </row>
    <row r="146" spans="1:10">
      <c r="A146" s="15">
        <f>('Website Data'!A147-'Website Data'!L$3)/'Website Data'!L$4</f>
        <v>0.39482253227678471</v>
      </c>
      <c r="B146" s="15">
        <f>('Website Data'!B147-'Website Data'!M$3)/'Website Data'!M$4</f>
        <v>-0.63649658472083082</v>
      </c>
      <c r="C146" s="15">
        <f>('Website Data'!C147-'Website Data'!N$3)/'Website Data'!N$4</f>
        <v>-1.312443445875598</v>
      </c>
      <c r="D146" s="15">
        <f>('Website Data'!D147-'Website Data'!O$3)/'Website Data'!O$4</f>
        <v>-0.58274949600840731</v>
      </c>
      <c r="E146" s="15">
        <f>('Website Data'!E147-'Website Data'!P$3)/'Website Data'!P$4</f>
        <v>-0.34158790428021057</v>
      </c>
      <c r="F146" s="15">
        <f>('Website Data'!F147-'Website Data'!Q$3)/'Website Data'!Q$4</f>
        <v>-0.99558944226107893</v>
      </c>
      <c r="G146">
        <f>IF('Website Data'!G147="Y",1,0)</f>
        <v>0</v>
      </c>
      <c r="H146">
        <f>IF('Website Data'!H147="Amor",1,0)</f>
        <v>0</v>
      </c>
      <c r="I146">
        <f>IF('Website Data'!H147="Apollo",1,0)</f>
        <v>1</v>
      </c>
      <c r="J146">
        <f>IF('Website Data'!H147="Aten",1,0)</f>
        <v>0</v>
      </c>
    </row>
    <row r="147" spans="1:10">
      <c r="A147" s="15">
        <f>('Website Data'!A148-'Website Data'!L$3)/'Website Data'!L$4</f>
        <v>0.79165946522845243</v>
      </c>
      <c r="B147" s="15">
        <f>('Website Data'!B148-'Website Data'!M$3)/'Website Data'!M$4</f>
        <v>0.9337215146948229</v>
      </c>
      <c r="C147" s="15">
        <f>('Website Data'!C148-'Website Data'!N$3)/'Website Data'!N$4</f>
        <v>-0.82152314428542139</v>
      </c>
      <c r="D147" s="15">
        <f>('Website Data'!D148-'Website Data'!O$3)/'Website Data'!O$4</f>
        <v>-0.60229630222543773</v>
      </c>
      <c r="E147" s="15">
        <f>('Website Data'!E148-'Website Data'!P$3)/'Website Data'!P$4</f>
        <v>-0.33449907725939465</v>
      </c>
      <c r="F147" s="15">
        <f>('Website Data'!F148-'Website Data'!Q$3)/'Website Data'!Q$4</f>
        <v>0.15184691035955963</v>
      </c>
      <c r="G147">
        <f>IF('Website Data'!G148="Y",1,0)</f>
        <v>0</v>
      </c>
      <c r="H147">
        <f>IF('Website Data'!H148="Amor",1,0)</f>
        <v>0</v>
      </c>
      <c r="I147">
        <f>IF('Website Data'!H148="Apollo",1,0)</f>
        <v>1</v>
      </c>
      <c r="J147">
        <f>IF('Website Data'!H148="Aten",1,0)</f>
        <v>0</v>
      </c>
    </row>
    <row r="148" spans="1:10">
      <c r="A148" s="15">
        <f>('Website Data'!A149-'Website Data'!L$3)/'Website Data'!L$4</f>
        <v>1.1223569093548413</v>
      </c>
      <c r="B148" s="15">
        <f>('Website Data'!B149-'Website Data'!M$3)/'Website Data'!M$4</f>
        <v>-0.63649658472083082</v>
      </c>
      <c r="C148" s="15">
        <f>('Website Data'!C149-'Website Data'!N$3)/'Website Data'!N$4</f>
        <v>0.20122748402744675</v>
      </c>
      <c r="D148" s="15">
        <f>('Website Data'!D149-'Website Data'!O$3)/'Website Data'!O$4</f>
        <v>2.6459297755709866E-2</v>
      </c>
      <c r="E148" s="15">
        <f>('Website Data'!E149-'Website Data'!P$3)/'Website Data'!P$4</f>
        <v>-3.818610778928868E-2</v>
      </c>
      <c r="F148" s="15">
        <f>('Website Data'!F149-'Website Data'!Q$3)/'Website Data'!Q$4</f>
        <v>-1.4039245728492908</v>
      </c>
      <c r="G148">
        <f>IF('Website Data'!G149="Y",1,0)</f>
        <v>0</v>
      </c>
      <c r="H148">
        <f>IF('Website Data'!H149="Amor",1,0)</f>
        <v>0</v>
      </c>
      <c r="I148">
        <f>IF('Website Data'!H149="Apollo",1,0)</f>
        <v>1</v>
      </c>
      <c r="J148">
        <f>IF('Website Data'!H149="Aten",1,0)</f>
        <v>0</v>
      </c>
    </row>
    <row r="149" spans="1:10">
      <c r="A149" s="15">
        <f>('Website Data'!A150-'Website Data'!L$3)/'Website Data'!L$4</f>
        <v>-2.1846175319090482</v>
      </c>
      <c r="B149" s="15">
        <f>('Website Data'!B150-'Website Data'!M$3)/'Website Data'!M$4</f>
        <v>3.3133931304759101</v>
      </c>
      <c r="C149" s="15">
        <f>('Website Data'!C150-'Website Data'!N$3)/'Website Data'!N$4</f>
        <v>-2.4170141244534951</v>
      </c>
      <c r="D149" s="15">
        <f>('Website Data'!D150-'Website Data'!O$3)/'Website Data'!O$4</f>
        <v>0.43042662624100686</v>
      </c>
      <c r="E149" s="15">
        <f>('Website Data'!E150-'Website Data'!P$3)/'Website Data'!P$4</f>
        <v>5.963970509797125E-2</v>
      </c>
      <c r="F149" s="15">
        <f>('Website Data'!F150-'Website Data'!Q$3)/'Website Data'!Q$4</f>
        <v>2.6699135489868659</v>
      </c>
      <c r="G149">
        <f>IF('Website Data'!G150="Y",1,0)</f>
        <v>0</v>
      </c>
      <c r="H149">
        <f>IF('Website Data'!H150="Amor",1,0)</f>
        <v>0</v>
      </c>
      <c r="I149">
        <f>IF('Website Data'!H150="Apollo",1,0)</f>
        <v>1</v>
      </c>
      <c r="J149">
        <f>IF('Website Data'!H150="Aten",1,0)</f>
        <v>0</v>
      </c>
    </row>
    <row r="150" spans="1:10">
      <c r="A150" s="15">
        <f>('Website Data'!A151-'Website Data'!L$3)/'Website Data'!L$4</f>
        <v>0.13026457697567445</v>
      </c>
      <c r="B150" s="15">
        <f>('Website Data'!B151-'Website Data'!M$3)/'Website Data'!M$4</f>
        <v>-0.66084105137843774</v>
      </c>
      <c r="C150" s="15">
        <f>('Website Data'!C151-'Website Data'!N$3)/'Website Data'!N$4</f>
        <v>0.36486758455750579</v>
      </c>
      <c r="D150" s="15">
        <f>('Website Data'!D151-'Website Data'!O$3)/'Website Data'!O$4</f>
        <v>-0.58926509808075078</v>
      </c>
      <c r="E150" s="15">
        <f>('Website Data'!E151-'Website Data'!P$3)/'Website Data'!P$4</f>
        <v>-0.29621941134698865</v>
      </c>
      <c r="F150" s="15">
        <f>('Website Data'!F151-'Website Data'!Q$3)/'Website Data'!Q$4</f>
        <v>1.5188182794254732</v>
      </c>
      <c r="G150">
        <f>IF('Website Data'!G151="Y",1,0)</f>
        <v>1</v>
      </c>
      <c r="H150">
        <f>IF('Website Data'!H151="Amor",1,0)</f>
        <v>0</v>
      </c>
      <c r="I150">
        <f>IF('Website Data'!H151="Apollo",1,0)</f>
        <v>1</v>
      </c>
      <c r="J150">
        <f>IF('Website Data'!H151="Aten",1,0)</f>
        <v>0</v>
      </c>
    </row>
    <row r="151" spans="1:10">
      <c r="A151" s="15">
        <f>('Website Data'!A152-'Website Data'!L$3)/'Website Data'!L$4</f>
        <v>-0.46499082245182477</v>
      </c>
      <c r="B151" s="15">
        <f>('Website Data'!B152-'Website Data'!M$3)/'Website Data'!M$4</f>
        <v>-0.28350181818552872</v>
      </c>
      <c r="C151" s="15">
        <f>('Website Data'!C152-'Website Data'!N$3)/'Website Data'!N$4</f>
        <v>-4.4232666767641364E-2</v>
      </c>
      <c r="D151" s="15">
        <f>('Website Data'!D152-'Website Data'!O$3)/'Website Data'!O$4</f>
        <v>-0.27977399964443456</v>
      </c>
      <c r="E151" s="15">
        <f>('Website Data'!E152-'Website Data'!P$3)/'Website Data'!P$4</f>
        <v>-0.18705147522642326</v>
      </c>
      <c r="F151" s="15">
        <f>('Website Data'!F152-'Website Data'!Q$3)/'Website Data'!Q$4</f>
        <v>-0.52651629045634096</v>
      </c>
      <c r="G151">
        <f>IF('Website Data'!G152="Y",1,0)</f>
        <v>0</v>
      </c>
      <c r="H151">
        <f>IF('Website Data'!H152="Amor",1,0)</f>
        <v>0</v>
      </c>
      <c r="I151">
        <f>IF('Website Data'!H152="Apollo",1,0)</f>
        <v>1</v>
      </c>
      <c r="J151">
        <f>IF('Website Data'!H152="Aten",1,0)</f>
        <v>0</v>
      </c>
    </row>
    <row r="152" spans="1:10">
      <c r="A152" s="15">
        <f>('Website Data'!A153-'Website Data'!L$3)/'Website Data'!L$4</f>
        <v>-0.46499082245182477</v>
      </c>
      <c r="B152" s="15">
        <f>('Website Data'!B153-'Website Data'!M$3)/'Website Data'!M$4</f>
        <v>0.39205713156306643</v>
      </c>
      <c r="C152" s="15">
        <f>('Website Data'!C153-'Website Data'!N$3)/'Website Data'!N$4</f>
        <v>-0.7397030940203918</v>
      </c>
      <c r="D152" s="15">
        <f>('Website Data'!D153-'Website Data'!O$3)/'Website Data'!O$4</f>
        <v>-0.32864101518701078</v>
      </c>
      <c r="E152" s="15">
        <f>('Website Data'!E153-'Website Data'!P$3)/'Website Data'!P$4</f>
        <v>-0.22958443735131887</v>
      </c>
      <c r="F152" s="15">
        <f>('Website Data'!F153-'Website Data'!Q$3)/'Website Data'!Q$4</f>
        <v>1.4580802582089474</v>
      </c>
      <c r="G152">
        <f>IF('Website Data'!G153="Y",1,0)</f>
        <v>0</v>
      </c>
      <c r="H152">
        <f>IF('Website Data'!H153="Amor",1,0)</f>
        <v>0</v>
      </c>
      <c r="I152">
        <f>IF('Website Data'!H153="Apollo",1,0)</f>
        <v>1</v>
      </c>
      <c r="J152">
        <f>IF('Website Data'!H153="Aten",1,0)</f>
        <v>0</v>
      </c>
    </row>
    <row r="153" spans="1:10">
      <c r="A153" s="15">
        <f>('Website Data'!A154-'Website Data'!L$3)/'Website Data'!L$4</f>
        <v>-0.79568826657821379</v>
      </c>
      <c r="B153" s="15">
        <f>('Website Data'!B154-'Website Data'!M$3)/'Website Data'!M$4</f>
        <v>0.31293761492584349</v>
      </c>
      <c r="C153" s="15">
        <f>('Website Data'!C154-'Website Data'!N$3)/'Website Data'!N$4</f>
        <v>-3.0715745265737309</v>
      </c>
      <c r="D153" s="15">
        <f>('Website Data'!D154-'Website Data'!O$3)/'Website Data'!O$4</f>
        <v>0.6519570967006858</v>
      </c>
      <c r="E153" s="15">
        <f>('Website Data'!E154-'Website Data'!P$3)/'Website Data'!P$4</f>
        <v>0.15037669096441514</v>
      </c>
      <c r="F153" s="15">
        <f>('Website Data'!F154-'Website Data'!Q$3)/'Website Data'!Q$4</f>
        <v>-0.50748992236441703</v>
      </c>
      <c r="G153">
        <f>IF('Website Data'!G154="Y",1,0)</f>
        <v>0</v>
      </c>
      <c r="H153">
        <f>IF('Website Data'!H154="Amor",1,0)</f>
        <v>0</v>
      </c>
      <c r="I153">
        <f>IF('Website Data'!H154="Apollo",1,0)</f>
        <v>1</v>
      </c>
      <c r="J153">
        <f>IF('Website Data'!H154="Aten",1,0)</f>
        <v>0</v>
      </c>
    </row>
    <row r="154" spans="1:10">
      <c r="A154" s="15">
        <f>('Website Data'!A155-'Website Data'!L$3)/'Website Data'!L$4</f>
        <v>-0.72954877775293736</v>
      </c>
      <c r="B154" s="15">
        <f>('Website Data'!B155-'Website Data'!M$3)/'Website Data'!M$4</f>
        <v>-0.64866881804963428</v>
      </c>
      <c r="C154" s="15">
        <f>('Website Data'!C155-'Website Data'!N$3)/'Website Data'!N$4</f>
        <v>0.11940743376241768</v>
      </c>
      <c r="D154" s="15">
        <f>('Website Data'!D155-'Website Data'!O$3)/'Website Data'!O$4</f>
        <v>0.18609154852812565</v>
      </c>
      <c r="E154" s="15">
        <f>('Website Data'!E155-'Website Data'!P$3)/'Website Data'!P$4</f>
        <v>3.8373224035523401E-2</v>
      </c>
      <c r="F154" s="15">
        <f>('Website Data'!F155-'Website Data'!Q$3)/'Website Data'!Q$4</f>
        <v>7.9400354932618669E-2</v>
      </c>
      <c r="G154">
        <f>IF('Website Data'!G155="Y",1,0)</f>
        <v>0</v>
      </c>
      <c r="H154">
        <f>IF('Website Data'!H155="Amor",1,0)</f>
        <v>0</v>
      </c>
      <c r="I154">
        <f>IF('Website Data'!H155="Apollo",1,0)</f>
        <v>1</v>
      </c>
      <c r="J154">
        <f>IF('Website Data'!H155="Aten",1,0)</f>
        <v>0</v>
      </c>
    </row>
    <row r="155" spans="1:10">
      <c r="A155" s="15">
        <f>('Website Data'!A156-'Website Data'!L$3)/'Website Data'!L$4</f>
        <v>-0.72954877775293736</v>
      </c>
      <c r="B155" s="15">
        <f>('Website Data'!B156-'Website Data'!M$3)/'Website Data'!M$4</f>
        <v>0.75722413142717171</v>
      </c>
      <c r="C155" s="15">
        <f>('Website Data'!C156-'Website Data'!N$3)/'Website Data'!N$4</f>
        <v>-1.5579035966706862</v>
      </c>
      <c r="D155" s="15">
        <f>('Website Data'!D156-'Website Data'!O$3)/'Website Data'!O$4</f>
        <v>-0.3384144182955261</v>
      </c>
      <c r="E155" s="15">
        <f>('Website Data'!E156-'Website Data'!P$3)/'Website Data'!P$4</f>
        <v>-0.25793974543458259</v>
      </c>
      <c r="F155" s="15">
        <f>('Website Data'!F156-'Website Data'!Q$3)/'Website Data'!Q$4</f>
        <v>5.5251503123638517E-2</v>
      </c>
      <c r="G155">
        <f>IF('Website Data'!G156="Y",1,0)</f>
        <v>0</v>
      </c>
      <c r="H155">
        <f>IF('Website Data'!H156="Amor",1,0)</f>
        <v>0</v>
      </c>
      <c r="I155">
        <f>IF('Website Data'!H156="Apollo",1,0)</f>
        <v>1</v>
      </c>
      <c r="J155">
        <f>IF('Website Data'!H156="Aten",1,0)</f>
        <v>0</v>
      </c>
    </row>
    <row r="156" spans="1:10">
      <c r="A156" s="15">
        <f>('Website Data'!A157-'Website Data'!L$3)/'Website Data'!L$4</f>
        <v>0.39482253227678471</v>
      </c>
      <c r="B156" s="15">
        <f>('Website Data'!B157-'Website Data'!M$3)/'Website Data'!M$4</f>
        <v>-0.30784628484313581</v>
      </c>
      <c r="C156" s="15">
        <f>('Website Data'!C157-'Website Data'!N$3)/'Website Data'!N$4</f>
        <v>0.40577760969002058</v>
      </c>
      <c r="D156" s="15">
        <f>('Website Data'!D157-'Website Data'!O$3)/'Website Data'!O$4</f>
        <v>-0.60881190429778131</v>
      </c>
      <c r="E156" s="15">
        <f>('Website Data'!E157-'Website Data'!P$3)/'Website Data'!P$4</f>
        <v>-0.30330823836780452</v>
      </c>
      <c r="F156" s="15">
        <f>('Website Data'!F157-'Website Data'!Q$3)/'Website Data'!Q$4</f>
        <v>-7.0615239638319449E-2</v>
      </c>
      <c r="G156">
        <f>IF('Website Data'!G157="Y",1,0)</f>
        <v>0</v>
      </c>
      <c r="H156">
        <f>IF('Website Data'!H157="Amor",1,0)</f>
        <v>0</v>
      </c>
      <c r="I156">
        <f>IF('Website Data'!H157="Apollo",1,0)</f>
        <v>1</v>
      </c>
      <c r="J156">
        <f>IF('Website Data'!H157="Aten",1,0)</f>
        <v>0</v>
      </c>
    </row>
    <row r="157" spans="1:10">
      <c r="A157" s="15">
        <f>('Website Data'!A158-'Website Data'!L$3)/'Website Data'!L$4</f>
        <v>1.4530543534812304</v>
      </c>
      <c r="B157" s="15">
        <f>('Website Data'!B158-'Website Data'!M$3)/'Website Data'!M$4</f>
        <v>-0.78256338466647291</v>
      </c>
      <c r="C157" s="15">
        <f>('Website Data'!C158-'Website Data'!N$3)/'Website Data'!N$4</f>
        <v>0.32395755942499105</v>
      </c>
      <c r="D157" s="15">
        <f>('Website Data'!D158-'Website Data'!O$3)/'Website Data'!O$4</f>
        <v>4.6006103972740381E-2</v>
      </c>
      <c r="E157" s="15">
        <f>('Website Data'!E158-'Website Data'!P$3)/'Website Data'!P$4</f>
        <v>-2.2590688343493582E-2</v>
      </c>
      <c r="F157" s="15">
        <f>('Website Data'!F158-'Website Data'!Q$3)/'Website Data'!Q$4</f>
        <v>-0.26380605411016167</v>
      </c>
      <c r="G157">
        <f>IF('Website Data'!G158="Y",1,0)</f>
        <v>0</v>
      </c>
      <c r="H157">
        <f>IF('Website Data'!H158="Amor",1,0)</f>
        <v>0</v>
      </c>
      <c r="I157">
        <f>IF('Website Data'!H158="Apollo",1,0)</f>
        <v>1</v>
      </c>
      <c r="J157">
        <f>IF('Website Data'!H158="Aten",1,0)</f>
        <v>0</v>
      </c>
    </row>
    <row r="158" spans="1:10">
      <c r="A158" s="15">
        <f>('Website Data'!A159-'Website Data'!L$3)/'Website Data'!L$4</f>
        <v>0.72551997640317367</v>
      </c>
      <c r="B158" s="15">
        <f>('Website Data'!B159-'Website Data'!M$3)/'Website Data'!M$4</f>
        <v>-0.2530712348635199</v>
      </c>
      <c r="C158" s="15">
        <f>('Website Data'!C159-'Website Data'!N$3)/'Website Data'!N$4</f>
        <v>-2.2942840490559511</v>
      </c>
      <c r="D158" s="15">
        <f>('Website Data'!D159-'Website Data'!O$3)/'Website Data'!O$4</f>
        <v>-0.41660164316364801</v>
      </c>
      <c r="E158" s="15">
        <f>('Website Data'!E159-'Website Data'!P$3)/'Website Data'!P$4</f>
        <v>-0.31181483079278366</v>
      </c>
      <c r="F158" s="15">
        <f>('Website Data'!F159-'Website Data'!Q$3)/'Website Data'!Q$4</f>
        <v>-0.8104482450588969</v>
      </c>
      <c r="G158">
        <f>IF('Website Data'!G159="Y",1,0)</f>
        <v>0</v>
      </c>
      <c r="H158">
        <f>IF('Website Data'!H159="Amor",1,0)</f>
        <v>0</v>
      </c>
      <c r="I158">
        <f>IF('Website Data'!H159="Apollo",1,0)</f>
        <v>1</v>
      </c>
      <c r="J158">
        <f>IF('Website Data'!H159="Aten",1,0)</f>
        <v>0</v>
      </c>
    </row>
    <row r="159" spans="1:10">
      <c r="A159" s="15">
        <f>('Website Data'!A160-'Website Data'!L$3)/'Website Data'!L$4</f>
        <v>-0.46499082245182477</v>
      </c>
      <c r="B159" s="15">
        <f>('Website Data'!B160-'Website Data'!M$3)/'Website Data'!M$4</f>
        <v>0.84851588139319822</v>
      </c>
      <c r="C159" s="15">
        <f>('Website Data'!C160-'Website Data'!N$3)/'Website Data'!N$4</f>
        <v>-1.0669832950805094</v>
      </c>
      <c r="D159" s="15">
        <f>('Website Data'!D160-'Website Data'!O$3)/'Website Data'!O$4</f>
        <v>-0.18203996855928214</v>
      </c>
      <c r="E159" s="15">
        <f>('Website Data'!E160-'Website Data'!P$3)/'Website Data'!P$4</f>
        <v>-0.17854488280144412</v>
      </c>
      <c r="F159" s="15">
        <f>('Website Data'!F160-'Website Data'!Q$3)/'Website Data'!Q$4</f>
        <v>-0.44382476759528716</v>
      </c>
      <c r="G159">
        <f>IF('Website Data'!G160="Y",1,0)</f>
        <v>0</v>
      </c>
      <c r="H159">
        <f>IF('Website Data'!H160="Amor",1,0)</f>
        <v>0</v>
      </c>
      <c r="I159">
        <f>IF('Website Data'!H160="Apollo",1,0)</f>
        <v>1</v>
      </c>
      <c r="J159">
        <f>IF('Website Data'!H160="Aten",1,0)</f>
        <v>0</v>
      </c>
    </row>
    <row r="160" spans="1:10">
      <c r="A160" s="15">
        <f>('Website Data'!A161-'Website Data'!L$3)/'Website Data'!L$4</f>
        <v>-6.8153889500159409E-2</v>
      </c>
      <c r="B160" s="15">
        <f>('Website Data'!B161-'Website Data'!M$3)/'Website Data'!M$4</f>
        <v>2.6743508807137255</v>
      </c>
      <c r="C160" s="15">
        <f>('Website Data'!C161-'Website Data'!N$3)/'Website Data'!N$4</f>
        <v>-2.2942840490559511</v>
      </c>
      <c r="D160" s="15">
        <f>('Website Data'!D161-'Website Data'!O$3)/'Website Data'!O$4</f>
        <v>0.37504400862608717</v>
      </c>
      <c r="E160" s="15">
        <f>('Website Data'!E161-'Website Data'!P$3)/'Website Data'!P$4</f>
        <v>3.6955458631360245E-2</v>
      </c>
      <c r="F160" s="15">
        <f>('Website Data'!F161-'Website Data'!Q$3)/'Website Data'!Q$4</f>
        <v>1.4178321718606466</v>
      </c>
      <c r="G160">
        <f>IF('Website Data'!G161="Y",1,0)</f>
        <v>0</v>
      </c>
      <c r="H160">
        <f>IF('Website Data'!H161="Amor",1,0)</f>
        <v>0</v>
      </c>
      <c r="I160">
        <f>IF('Website Data'!H161="Apollo",1,0)</f>
        <v>1</v>
      </c>
      <c r="J160">
        <f>IF('Website Data'!H161="Aten",1,0)</f>
        <v>0</v>
      </c>
    </row>
    <row r="161" spans="1:10">
      <c r="A161" s="15">
        <f>('Website Data'!A162-'Website Data'!L$3)/'Website Data'!L$4</f>
        <v>1.3207753758306753</v>
      </c>
      <c r="B161" s="15">
        <f>('Website Data'!B162-'Website Data'!M$3)/'Website Data'!M$4</f>
        <v>-0.86168290130369574</v>
      </c>
      <c r="C161" s="15">
        <f>('Website Data'!C162-'Website Data'!N$3)/'Website Data'!N$4</f>
        <v>0.40577760969002058</v>
      </c>
      <c r="D161" s="15">
        <f>('Website Data'!D162-'Website Data'!O$3)/'Website Data'!O$4</f>
        <v>-0.70003033331059028</v>
      </c>
      <c r="E161" s="15">
        <f>('Website Data'!E162-'Website Data'!P$3)/'Website Data'!P$4</f>
        <v>-0.33308131185523143</v>
      </c>
      <c r="F161" s="15">
        <f>('Website Data'!F162-'Website Data'!Q$3)/'Website Data'!Q$4</f>
        <v>-0.77385907565135104</v>
      </c>
      <c r="G161">
        <f>IF('Website Data'!G162="Y",1,0)</f>
        <v>0</v>
      </c>
      <c r="H161">
        <f>IF('Website Data'!H162="Amor",1,0)</f>
        <v>0</v>
      </c>
      <c r="I161">
        <f>IF('Website Data'!H162="Apollo",1,0)</f>
        <v>1</v>
      </c>
      <c r="J161">
        <f>IF('Website Data'!H162="Aten",1,0)</f>
        <v>0</v>
      </c>
    </row>
    <row r="162" spans="1:10">
      <c r="A162" s="15">
        <f>('Website Data'!A163-'Website Data'!L$3)/'Website Data'!L$4</f>
        <v>-0.53113031127710353</v>
      </c>
      <c r="B162" s="15">
        <f>('Website Data'!B163-'Website Data'!M$3)/'Website Data'!M$4</f>
        <v>1.7127444477382481</v>
      </c>
      <c r="C162" s="15">
        <f>('Website Data'!C163-'Website Data'!N$3)/'Website Data'!N$4</f>
        <v>-1.4351735212731418</v>
      </c>
      <c r="D162" s="15">
        <f>('Website Data'!D163-'Website Data'!O$3)/'Website Data'!O$4</f>
        <v>-0.44917965352536554</v>
      </c>
      <c r="E162" s="15">
        <f>('Website Data'!E163-'Website Data'!P$3)/'Website Data'!P$4</f>
        <v>-0.29763717675115181</v>
      </c>
      <c r="F162" s="15">
        <f>('Website Data'!F163-'Website Data'!Q$3)/'Website Data'!Q$4</f>
        <v>0.62823789604580671</v>
      </c>
      <c r="G162">
        <f>IF('Website Data'!G163="Y",1,0)</f>
        <v>0</v>
      </c>
      <c r="H162">
        <f>IF('Website Data'!H163="Amor",1,0)</f>
        <v>0</v>
      </c>
      <c r="I162">
        <f>IF('Website Data'!H163="Apollo",1,0)</f>
        <v>1</v>
      </c>
      <c r="J162">
        <f>IF('Website Data'!H163="Aten",1,0)</f>
        <v>0</v>
      </c>
    </row>
    <row r="163" spans="1:10">
      <c r="A163" s="15">
        <f>('Website Data'!A164-'Website Data'!L$3)/'Website Data'!L$4</f>
        <v>-0.79568826657821379</v>
      </c>
      <c r="B163" s="15">
        <f>('Website Data'!B164-'Website Data'!M$3)/'Website Data'!M$4</f>
        <v>1.463213664497776</v>
      </c>
      <c r="C163" s="15">
        <f>('Website Data'!C164-'Website Data'!N$3)/'Website Data'!N$4</f>
        <v>-2.1306439485258926</v>
      </c>
      <c r="D163" s="15">
        <f>('Website Data'!D164-'Website Data'!O$3)/'Website Data'!O$4</f>
        <v>-0.29606300482529324</v>
      </c>
      <c r="E163" s="15">
        <f>('Website Data'!E164-'Website Data'!P$3)/'Website Data'!P$4</f>
        <v>-0.25935751083874575</v>
      </c>
      <c r="F163" s="15">
        <f>('Website Data'!F164-'Website Data'!Q$3)/'Website Data'!Q$4</f>
        <v>1.0716986292652628</v>
      </c>
      <c r="G163">
        <f>IF('Website Data'!G164="Y",1,0)</f>
        <v>0</v>
      </c>
      <c r="H163">
        <f>IF('Website Data'!H164="Amor",1,0)</f>
        <v>0</v>
      </c>
      <c r="I163">
        <f>IF('Website Data'!H164="Apollo",1,0)</f>
        <v>1</v>
      </c>
      <c r="J163">
        <f>IF('Website Data'!H164="Aten",1,0)</f>
        <v>0</v>
      </c>
    </row>
    <row r="164" spans="1:10">
      <c r="A164" s="15">
        <f>('Website Data'!A165-'Website Data'!L$3)/'Website Data'!L$4</f>
        <v>-0.3988513336265484</v>
      </c>
      <c r="B164" s="15">
        <f>('Website Data'!B165-'Website Data'!M$3)/'Website Data'!M$4</f>
        <v>-0.37479356815155512</v>
      </c>
      <c r="C164" s="15">
        <f>('Website Data'!C165-'Website Data'!N$3)/'Website Data'!N$4</f>
        <v>-8.5142691900156123E-2</v>
      </c>
      <c r="D164" s="15">
        <f>('Website Data'!D165-'Website Data'!O$3)/'Website Data'!O$4</f>
        <v>0.34246599826436946</v>
      </c>
      <c r="E164" s="15">
        <f>('Website Data'!E165-'Website Data'!P$3)/'Website Data'!P$4</f>
        <v>0.11209702505200918</v>
      </c>
      <c r="F164" s="15">
        <f>('Website Data'!F165-'Website Data'!Q$3)/'Website Data'!Q$4</f>
        <v>0.79947520887312162</v>
      </c>
      <c r="G164">
        <f>IF('Website Data'!G165="Y",1,0)</f>
        <v>0</v>
      </c>
      <c r="H164">
        <f>IF('Website Data'!H165="Amor",1,0)</f>
        <v>0</v>
      </c>
      <c r="I164">
        <f>IF('Website Data'!H165="Apollo",1,0)</f>
        <v>1</v>
      </c>
      <c r="J164">
        <f>IF('Website Data'!H165="Aten",1,0)</f>
        <v>0</v>
      </c>
    </row>
    <row r="165" spans="1:10">
      <c r="A165" s="15">
        <f>('Website Data'!A166-'Website Data'!L$3)/'Website Data'!L$4</f>
        <v>0.85779895405373119</v>
      </c>
      <c r="B165" s="15">
        <f>('Website Data'!B166-'Website Data'!M$3)/'Website Data'!M$4</f>
        <v>-0.75213280134446414</v>
      </c>
      <c r="C165" s="15">
        <f>('Website Data'!C166-'Website Data'!N$3)/'Website Data'!N$4</f>
        <v>0.32395755942499105</v>
      </c>
      <c r="D165" s="15">
        <f>('Website Data'!D166-'Website Data'!O$3)/'Website Data'!O$4</f>
        <v>-0.61858530740629658</v>
      </c>
      <c r="E165" s="15">
        <f>('Website Data'!E166-'Website Data'!P$3)/'Website Data'!P$4</f>
        <v>-0.30756153458029412</v>
      </c>
      <c r="F165" s="15">
        <f>('Website Data'!F166-'Website Data'!Q$3)/'Website Data'!Q$4</f>
        <v>-0.51627132302222811</v>
      </c>
      <c r="G165">
        <f>IF('Website Data'!G166="Y",1,0)</f>
        <v>1</v>
      </c>
      <c r="H165">
        <f>IF('Website Data'!H166="Amor",1,0)</f>
        <v>0</v>
      </c>
      <c r="I165">
        <f>IF('Website Data'!H166="Apollo",1,0)</f>
        <v>1</v>
      </c>
      <c r="J165">
        <f>IF('Website Data'!H166="Aten",1,0)</f>
        <v>0</v>
      </c>
    </row>
    <row r="166" spans="1:10">
      <c r="A166" s="15">
        <f>('Website Data'!A167-'Website Data'!L$3)/'Website Data'!L$4</f>
        <v>1.9821702640834531</v>
      </c>
      <c r="B166" s="15">
        <f>('Website Data'!B167-'Website Data'!M$3)/'Website Data'!M$4</f>
        <v>-0.84951066797489239</v>
      </c>
      <c r="C166" s="15">
        <f>('Website Data'!C167-'Website Data'!N$3)/'Website Data'!N$4</f>
        <v>0.48759765995505006</v>
      </c>
      <c r="D166" s="15">
        <f>('Website Data'!D167-'Website Data'!O$3)/'Website Data'!O$4</f>
        <v>-0.34818782140404131</v>
      </c>
      <c r="E166" s="15">
        <f>('Website Data'!E167-'Website Data'!P$3)/'Website Data'!P$4</f>
        <v>-0.19697583305556554</v>
      </c>
      <c r="F166" s="15">
        <f>('Website Data'!F167-'Website Data'!Q$3)/'Website Data'!Q$4</f>
        <v>-1.1617042713713372</v>
      </c>
      <c r="G166">
        <f>IF('Website Data'!G167="Y",1,0)</f>
        <v>0</v>
      </c>
      <c r="H166">
        <f>IF('Website Data'!H167="Amor",1,0)</f>
        <v>0</v>
      </c>
      <c r="I166">
        <f>IF('Website Data'!H167="Apollo",1,0)</f>
        <v>1</v>
      </c>
      <c r="J166">
        <f>IF('Website Data'!H167="Aten",1,0)</f>
        <v>0</v>
      </c>
    </row>
    <row r="167" spans="1:10">
      <c r="A167" s="15">
        <f>('Website Data'!A168-'Website Data'!L$3)/'Website Data'!L$4</f>
        <v>0.99007793170428626</v>
      </c>
      <c r="B167" s="15">
        <f>('Website Data'!B168-'Website Data'!M$3)/'Website Data'!M$4</f>
        <v>-0.80082173465967821</v>
      </c>
      <c r="C167" s="15">
        <f>('Website Data'!C168-'Website Data'!N$3)/'Website Data'!N$4</f>
        <v>0.48759765995505006</v>
      </c>
      <c r="D167" s="15">
        <f>('Website Data'!D168-'Website Data'!O$3)/'Website Data'!O$4</f>
        <v>0.31640358997499546</v>
      </c>
      <c r="E167" s="15">
        <f>('Website Data'!E168-'Website Data'!P$3)/'Website Data'!P$4</f>
        <v>0.1220213828811514</v>
      </c>
      <c r="F167" s="15">
        <f>('Website Data'!F168-'Website Data'!Q$3)/'Website Data'!Q$4</f>
        <v>-1.6219960225182644</v>
      </c>
      <c r="G167">
        <f>IF('Website Data'!G168="Y",1,0)</f>
        <v>1</v>
      </c>
      <c r="H167">
        <f>IF('Website Data'!H168="Amor",1,0)</f>
        <v>0</v>
      </c>
      <c r="I167">
        <f>IF('Website Data'!H168="Apollo",1,0)</f>
        <v>1</v>
      </c>
      <c r="J167">
        <f>IF('Website Data'!H168="Aten",1,0)</f>
        <v>0</v>
      </c>
    </row>
    <row r="168" spans="1:10">
      <c r="A168" s="15">
        <f>('Website Data'!A169-'Website Data'!L$3)/'Website Data'!L$4</f>
        <v>1.3207753758306753</v>
      </c>
      <c r="B168" s="15">
        <f>('Website Data'!B169-'Website Data'!M$3)/'Website Data'!M$4</f>
        <v>-0.75821891800886587</v>
      </c>
      <c r="C168" s="15">
        <f>('Website Data'!C169-'Website Data'!N$3)/'Website Data'!N$4</f>
        <v>0.48759765995505006</v>
      </c>
      <c r="D168" s="15">
        <f>('Website Data'!D169-'Website Data'!O$3)/'Website Data'!O$4</f>
        <v>-0.65116331776801406</v>
      </c>
      <c r="E168" s="15">
        <f>('Website Data'!E169-'Website Data'!P$3)/'Website Data'!P$4</f>
        <v>-0.31465036160111004</v>
      </c>
      <c r="F168" s="15">
        <f>('Website Data'!F169-'Website Data'!Q$3)/'Website Data'!Q$4</f>
        <v>-0.61213494686999825</v>
      </c>
      <c r="G168">
        <f>IF('Website Data'!G169="Y",1,0)</f>
        <v>0</v>
      </c>
      <c r="H168">
        <f>IF('Website Data'!H169="Amor",1,0)</f>
        <v>0</v>
      </c>
      <c r="I168">
        <f>IF('Website Data'!H169="Apollo",1,0)</f>
        <v>1</v>
      </c>
      <c r="J168">
        <f>IF('Website Data'!H169="Aten",1,0)</f>
        <v>0</v>
      </c>
    </row>
    <row r="169" spans="1:10">
      <c r="A169" s="15">
        <f>('Website Data'!A170-'Website Data'!L$3)/'Website Data'!L$4</f>
        <v>-2.0144006748806674E-3</v>
      </c>
      <c r="B169" s="15">
        <f>('Website Data'!B170-'Website Data'!M$3)/'Website Data'!M$4</f>
        <v>0.85460199805759995</v>
      </c>
      <c r="C169" s="15">
        <f>('Website Data'!C170-'Website Data'!N$3)/'Website Data'!N$4</f>
        <v>-0.78061311915290665</v>
      </c>
      <c r="D169" s="15">
        <f>('Website Data'!D170-'Website Data'!O$3)/'Website Data'!O$4</f>
        <v>0.46300463660272428</v>
      </c>
      <c r="E169" s="15">
        <f>('Website Data'!E170-'Website Data'!P$3)/'Website Data'!P$4</f>
        <v>0.14612339475192557</v>
      </c>
      <c r="F169" s="15">
        <f>('Website Data'!F170-'Website Data'!Q$3)/'Website Data'!Q$4</f>
        <v>0.25576015147698977</v>
      </c>
      <c r="G169">
        <f>IF('Website Data'!G170="Y",1,0)</f>
        <v>0</v>
      </c>
      <c r="H169">
        <f>IF('Website Data'!H170="Amor",1,0)</f>
        <v>0</v>
      </c>
      <c r="I169">
        <f>IF('Website Data'!H170="Apollo",1,0)</f>
        <v>1</v>
      </c>
      <c r="J169">
        <f>IF('Website Data'!H170="Aten",1,0)</f>
        <v>0</v>
      </c>
    </row>
    <row r="170" spans="1:10">
      <c r="A170" s="15">
        <f>('Website Data'!A171-'Website Data'!L$3)/'Website Data'!L$4</f>
        <v>-0.59726980010238229</v>
      </c>
      <c r="B170" s="15">
        <f>('Website Data'!B171-'Website Data'!M$3)/'Website Data'!M$4</f>
        <v>2.5456650413538972E-3</v>
      </c>
      <c r="C170" s="15">
        <f>('Website Data'!C171-'Website Data'!N$3)/'Website Data'!N$4</f>
        <v>-0.49424294322530327</v>
      </c>
      <c r="D170" s="15">
        <f>('Website Data'!D171-'Website Data'!O$3)/'Website Data'!O$4</f>
        <v>-0.11036834576350359</v>
      </c>
      <c r="E170" s="15">
        <f>('Website Data'!E171-'Website Data'!P$3)/'Website Data'!P$4</f>
        <v>-0.12750532825156943</v>
      </c>
      <c r="F170" s="15">
        <f>('Website Data'!F171-'Website Data'!Q$3)/'Website Data'!Q$4</f>
        <v>-0.60554889637664</v>
      </c>
      <c r="G170">
        <f>IF('Website Data'!G171="Y",1,0)</f>
        <v>0</v>
      </c>
      <c r="H170">
        <f>IF('Website Data'!H171="Amor",1,0)</f>
        <v>0</v>
      </c>
      <c r="I170">
        <f>IF('Website Data'!H171="Apollo",1,0)</f>
        <v>1</v>
      </c>
      <c r="J170">
        <f>IF('Website Data'!H171="Aten",1,0)</f>
        <v>0</v>
      </c>
    </row>
    <row r="171" spans="1:10">
      <c r="A171" s="15">
        <f>('Website Data'!A172-'Website Data'!L$3)/'Website Data'!L$4</f>
        <v>2.6435651523362313</v>
      </c>
      <c r="B171" s="15">
        <f>('Website Data'!B172-'Website Data'!M$3)/'Website Data'!M$4</f>
        <v>-0.82516620131728524</v>
      </c>
      <c r="C171" s="15">
        <f>('Website Data'!C172-'Website Data'!N$3)/'Website Data'!N$4</f>
        <v>0.28304753429247625</v>
      </c>
      <c r="D171" s="15">
        <f>('Website Data'!D172-'Website Data'!O$3)/'Website Data'!O$4</f>
        <v>-0.6674523229488728</v>
      </c>
      <c r="E171" s="15">
        <f>('Website Data'!E172-'Website Data'!P$3)/'Website Data'!P$4</f>
        <v>-0.32741025023857873</v>
      </c>
      <c r="F171" s="15">
        <f>('Website Data'!F172-'Website Data'!Q$3)/'Website Data'!Q$4</f>
        <v>-0.99998014258998447</v>
      </c>
      <c r="G171">
        <f>IF('Website Data'!G172="Y",1,0)</f>
        <v>0</v>
      </c>
      <c r="H171">
        <f>IF('Website Data'!H172="Amor",1,0)</f>
        <v>0</v>
      </c>
      <c r="I171">
        <f>IF('Website Data'!H172="Apollo",1,0)</f>
        <v>1</v>
      </c>
      <c r="J171">
        <f>IF('Website Data'!H172="Aten",1,0)</f>
        <v>0</v>
      </c>
    </row>
    <row r="172" spans="1:10">
      <c r="A172" s="15">
        <f>('Website Data'!A173-'Website Data'!L$3)/'Website Data'!L$4</f>
        <v>0.99007793170428626</v>
      </c>
      <c r="B172" s="15">
        <f>('Website Data'!B173-'Website Data'!M$3)/'Website Data'!M$4</f>
        <v>-7.6573851595869033E-2</v>
      </c>
      <c r="C172" s="15">
        <f>('Website Data'!C173-'Website Data'!N$3)/'Website Data'!N$4</f>
        <v>0.24213750915996152</v>
      </c>
      <c r="D172" s="15">
        <f>('Website Data'!D173-'Website Data'!O$3)/'Website Data'!O$4</f>
        <v>0.71711311742412076</v>
      </c>
      <c r="E172" s="15">
        <f>('Website Data'!E173-'Website Data'!P$3)/'Website Data'!P$4</f>
        <v>0.33610395890979267</v>
      </c>
      <c r="F172" s="15">
        <f>('Website Data'!F173-'Website Data'!Q$3)/'Website Data'!Q$4</f>
        <v>0.77093565673523579</v>
      </c>
      <c r="G172">
        <f>IF('Website Data'!G173="Y",1,0)</f>
        <v>0</v>
      </c>
      <c r="H172">
        <f>IF('Website Data'!H173="Amor",1,0)</f>
        <v>0</v>
      </c>
      <c r="I172">
        <f>IF('Website Data'!H173="Apollo",1,0)</f>
        <v>1</v>
      </c>
      <c r="J172">
        <f>IF('Website Data'!H173="Aten",1,0)</f>
        <v>0</v>
      </c>
    </row>
    <row r="173" spans="1:10">
      <c r="A173" s="15">
        <f>('Website Data'!A174-'Website Data'!L$3)/'Website Data'!L$4</f>
        <v>0.72551997640317367</v>
      </c>
      <c r="B173" s="15">
        <f>('Website Data'!B174-'Website Data'!M$3)/'Website Data'!M$4</f>
        <v>-0.9103718346189098</v>
      </c>
      <c r="C173" s="15">
        <f>('Website Data'!C174-'Website Data'!N$3)/'Website Data'!N$4</f>
        <v>0.28304753429247625</v>
      </c>
      <c r="D173" s="15">
        <f>('Website Data'!D174-'Website Data'!O$3)/'Website Data'!O$4</f>
        <v>-5.1727927112412052E-2</v>
      </c>
      <c r="E173" s="15">
        <f>('Website Data'!E174-'Website Data'!P$3)/'Website Data'!P$4</f>
        <v>-7.2212477489205132E-2</v>
      </c>
      <c r="F173" s="15">
        <f>('Website Data'!F174-'Website Data'!Q$3)/'Website Data'!Q$4</f>
        <v>-0.66116443387610968</v>
      </c>
      <c r="G173">
        <f>IF('Website Data'!G174="Y",1,0)</f>
        <v>1</v>
      </c>
      <c r="H173">
        <f>IF('Website Data'!H174="Amor",1,0)</f>
        <v>0</v>
      </c>
      <c r="I173">
        <f>IF('Website Data'!H174="Apollo",1,0)</f>
        <v>1</v>
      </c>
      <c r="J173">
        <f>IF('Website Data'!H174="Aten",1,0)</f>
        <v>0</v>
      </c>
    </row>
    <row r="174" spans="1:10">
      <c r="A174" s="15">
        <f>('Website Data'!A175-'Website Data'!L$3)/'Website Data'!L$4</f>
        <v>-0.6634092889276586</v>
      </c>
      <c r="B174" s="15">
        <f>('Website Data'!B175-'Website Data'!M$3)/'Website Data'!M$4</f>
        <v>-0.79473561799527648</v>
      </c>
      <c r="C174" s="15">
        <f>('Website Data'!C175-'Website Data'!N$3)/'Website Data'!N$4</f>
        <v>0.20122748402744675</v>
      </c>
      <c r="D174" s="15">
        <f>('Website Data'!D175-'Website Data'!O$3)/'Website Data'!O$4</f>
        <v>-0.59252289911692257</v>
      </c>
      <c r="E174" s="15">
        <f>('Website Data'!E175-'Website Data'!P$3)/'Website Data'!P$4</f>
        <v>-0.30189047296364135</v>
      </c>
      <c r="F174" s="15">
        <f>('Website Data'!F175-'Website Data'!Q$3)/'Website Data'!Q$4</f>
        <v>0.8045976925901781</v>
      </c>
      <c r="G174">
        <f>IF('Website Data'!G175="Y",1,0)</f>
        <v>1</v>
      </c>
      <c r="H174">
        <f>IF('Website Data'!H175="Amor",1,0)</f>
        <v>0</v>
      </c>
      <c r="I174">
        <f>IF('Website Data'!H175="Apollo",1,0)</f>
        <v>1</v>
      </c>
      <c r="J174">
        <f>IF('Website Data'!H175="Aten",1,0)</f>
        <v>0</v>
      </c>
    </row>
    <row r="175" spans="1:10">
      <c r="A175" s="15">
        <f>('Website Data'!A176-'Website Data'!L$3)/'Website Data'!L$4</f>
        <v>-2.0144006748806674E-3</v>
      </c>
      <c r="B175" s="15">
        <f>('Website Data'!B176-'Website Data'!M$3)/'Website Data'!M$4</f>
        <v>1.06152996464726</v>
      </c>
      <c r="C175" s="15">
        <f>('Website Data'!C176-'Website Data'!N$3)/'Website Data'!N$4</f>
        <v>0.32395755942499105</v>
      </c>
      <c r="D175" s="15">
        <f>('Website Data'!D176-'Website Data'!O$3)/'Website Data'!O$4</f>
        <v>4.2748302936568554E-2</v>
      </c>
      <c r="E175" s="15">
        <f>('Website Data'!E176-'Website Data'!P$3)/'Website Data'!P$4</f>
        <v>-2.5426219151819959E-2</v>
      </c>
      <c r="F175" s="15">
        <f>('Website Data'!F176-'Website Data'!Q$3)/'Website Data'!Q$4</f>
        <v>0.71897903617652059</v>
      </c>
      <c r="G175">
        <f>IF('Website Data'!G176="Y",1,0)</f>
        <v>0</v>
      </c>
      <c r="H175">
        <f>IF('Website Data'!H176="Amor",1,0)</f>
        <v>0</v>
      </c>
      <c r="I175">
        <f>IF('Website Data'!H176="Apollo",1,0)</f>
        <v>1</v>
      </c>
      <c r="J175">
        <f>IF('Website Data'!H176="Aten",1,0)</f>
        <v>0</v>
      </c>
    </row>
    <row r="176" spans="1:10">
      <c r="A176" s="15">
        <f>('Website Data'!A177-'Website Data'!L$3)/'Website Data'!L$4</f>
        <v>6.412508815039572E-2</v>
      </c>
      <c r="B176" s="15">
        <f>('Website Data'!B177-'Website Data'!M$3)/'Website Data'!M$4</f>
        <v>1.06152996464726</v>
      </c>
      <c r="C176" s="15">
        <f>('Website Data'!C177-'Website Data'!N$3)/'Website Data'!N$4</f>
        <v>-0.98516324481548001</v>
      </c>
      <c r="D176" s="15">
        <f>('Website Data'!D177-'Website Data'!O$3)/'Website Data'!O$4</f>
        <v>0.47277803971123961</v>
      </c>
      <c r="E176" s="15">
        <f>('Website Data'!E177-'Website Data'!P$3)/'Website Data'!P$4</f>
        <v>0.14328786394359924</v>
      </c>
      <c r="F176" s="15">
        <f>('Website Data'!F177-'Website Data'!Q$3)/'Website Data'!Q$4</f>
        <v>0.25576015147698977</v>
      </c>
      <c r="G176">
        <f>IF('Website Data'!G177="Y",1,0)</f>
        <v>0</v>
      </c>
      <c r="H176">
        <f>IF('Website Data'!H177="Amor",1,0)</f>
        <v>0</v>
      </c>
      <c r="I176">
        <f>IF('Website Data'!H177="Apollo",1,0)</f>
        <v>1</v>
      </c>
      <c r="J176">
        <f>IF('Website Data'!H177="Aten",1,0)</f>
        <v>0</v>
      </c>
    </row>
    <row r="177" spans="1:10">
      <c r="A177" s="15">
        <f>('Website Data'!A178-'Website Data'!L$3)/'Website Data'!L$4</f>
        <v>-6.8153889500159409E-2</v>
      </c>
      <c r="B177" s="15">
        <f>('Website Data'!B178-'Website Data'!M$3)/'Website Data'!M$4</f>
        <v>0.61724344814593157</v>
      </c>
      <c r="C177" s="15">
        <f>('Website Data'!C178-'Website Data'!N$3)/'Website Data'!N$4</f>
        <v>0.36486758455750579</v>
      </c>
      <c r="D177" s="15">
        <f>('Website Data'!D178-'Website Data'!O$3)/'Website Data'!O$4</f>
        <v>0.44345783038569386</v>
      </c>
      <c r="E177" s="15">
        <f>('Website Data'!E178-'Website Data'!P$3)/'Website Data'!P$4</f>
        <v>0.18582082606849482</v>
      </c>
      <c r="F177" s="15">
        <f>('Website Data'!F178-'Website Data'!Q$3)/'Website Data'!Q$4</f>
        <v>-0.1972137657884282</v>
      </c>
      <c r="G177">
        <f>IF('Website Data'!G178="Y",1,0)</f>
        <v>0</v>
      </c>
      <c r="H177">
        <f>IF('Website Data'!H178="Amor",1,0)</f>
        <v>0</v>
      </c>
      <c r="I177">
        <f>IF('Website Data'!H178="Apollo",1,0)</f>
        <v>1</v>
      </c>
      <c r="J177">
        <f>IF('Website Data'!H178="Aten",1,0)</f>
        <v>0</v>
      </c>
    </row>
    <row r="178" spans="1:10">
      <c r="A178" s="15">
        <f>('Website Data'!A179-'Website Data'!L$3)/'Website Data'!L$4</f>
        <v>1.3869148646559517</v>
      </c>
      <c r="B178" s="15">
        <f>('Website Data'!B179-'Website Data'!M$3)/'Website Data'!M$4</f>
        <v>-0.60606600139882194</v>
      </c>
      <c r="C178" s="15">
        <f>('Website Data'!C179-'Website Data'!N$3)/'Website Data'!N$4</f>
        <v>7.8497408629902926E-2</v>
      </c>
      <c r="D178" s="15">
        <f>('Website Data'!D179-'Website Data'!O$3)/'Website Data'!O$4</f>
        <v>-0.41008604109130453</v>
      </c>
      <c r="E178" s="15">
        <f>('Website Data'!E179-'Website Data'!P$3)/'Website Data'!P$4</f>
        <v>-0.23525549896797157</v>
      </c>
      <c r="F178" s="15">
        <f>('Website Data'!F179-'Website Data'!Q$3)/'Website Data'!Q$4</f>
        <v>-3.2911679284349277E-3</v>
      </c>
      <c r="G178">
        <f>IF('Website Data'!G179="Y",1,0)</f>
        <v>0</v>
      </c>
      <c r="H178">
        <f>IF('Website Data'!H179="Amor",1,0)</f>
        <v>0</v>
      </c>
      <c r="I178">
        <f>IF('Website Data'!H179="Apollo",1,0)</f>
        <v>1</v>
      </c>
      <c r="J178">
        <f>IF('Website Data'!H179="Aten",1,0)</f>
        <v>0</v>
      </c>
    </row>
    <row r="179" spans="1:10">
      <c r="A179" s="15">
        <f>('Website Data'!A180-'Website Data'!L$3)/'Website Data'!L$4</f>
        <v>-0.53113031127710353</v>
      </c>
      <c r="B179" s="15">
        <f>('Website Data'!B180-'Website Data'!M$3)/'Website Data'!M$4</f>
        <v>-0.38087968481595685</v>
      </c>
      <c r="C179" s="15">
        <f>('Website Data'!C180-'Website Data'!N$3)/'Website Data'!N$4</f>
        <v>-4.4232666767641364E-2</v>
      </c>
      <c r="D179" s="15">
        <f>('Website Data'!D180-'Website Data'!O$3)/'Website Data'!O$4</f>
        <v>-0.14946195819756461</v>
      </c>
      <c r="E179" s="15">
        <f>('Website Data'!E180-'Website Data'!P$3)/'Website Data'!P$4</f>
        <v>-0.12892309365573257</v>
      </c>
      <c r="F179" s="15">
        <f>('Website Data'!F180-'Website Data'!Q$3)/'Website Data'!Q$4</f>
        <v>-0.68604506907324081</v>
      </c>
      <c r="G179">
        <f>IF('Website Data'!G180="Y",1,0)</f>
        <v>0</v>
      </c>
      <c r="H179">
        <f>IF('Website Data'!H180="Amor",1,0)</f>
        <v>0</v>
      </c>
      <c r="I179">
        <f>IF('Website Data'!H180="Apollo",1,0)</f>
        <v>1</v>
      </c>
      <c r="J179">
        <f>IF('Website Data'!H180="Aten",1,0)</f>
        <v>0</v>
      </c>
    </row>
    <row r="180" spans="1:10">
      <c r="A180" s="15">
        <f>('Website Data'!A181-'Website Data'!L$3)/'Website Data'!L$4</f>
        <v>1.4530543534812304</v>
      </c>
      <c r="B180" s="15">
        <f>('Website Data'!B181-'Website Data'!M$3)/'Website Data'!M$4</f>
        <v>-0.48434366811078677</v>
      </c>
      <c r="C180" s="15">
        <f>('Website Data'!C181-'Website Data'!N$3)/'Website Data'!N$4</f>
        <v>-0.28969281756272991</v>
      </c>
      <c r="D180" s="15">
        <f>('Website Data'!D181-'Website Data'!O$3)/'Website Data'!O$4</f>
        <v>-0.36121902554872831</v>
      </c>
      <c r="E180" s="15">
        <f>('Website Data'!E181-'Website Data'!P$3)/'Website Data'!P$4</f>
        <v>-0.22816667194715567</v>
      </c>
      <c r="F180" s="15">
        <f>('Website Data'!F181-'Website Data'!Q$3)/'Website Data'!Q$4</f>
        <v>-1.2487864945612963</v>
      </c>
      <c r="G180">
        <f>IF('Website Data'!G181="Y",1,0)</f>
        <v>0</v>
      </c>
      <c r="H180">
        <f>IF('Website Data'!H181="Amor",1,0)</f>
        <v>0</v>
      </c>
      <c r="I180">
        <f>IF('Website Data'!H181="Apollo",1,0)</f>
        <v>1</v>
      </c>
      <c r="J180">
        <f>IF('Website Data'!H181="Aten",1,0)</f>
        <v>0</v>
      </c>
    </row>
    <row r="181" spans="1:10">
      <c r="A181" s="15">
        <f>('Website Data'!A182-'Website Data'!L$3)/'Website Data'!L$4</f>
        <v>0.65938048757789725</v>
      </c>
      <c r="B181" s="15">
        <f>('Website Data'!B182-'Website Data'!M$3)/'Website Data'!M$4</f>
        <v>-4.6143268273860213E-2</v>
      </c>
      <c r="C181" s="15">
        <f>('Website Data'!C182-'Website Data'!N$3)/'Website Data'!N$4</f>
        <v>-0.90334319455045042</v>
      </c>
      <c r="D181" s="15">
        <f>('Website Data'!D182-'Website Data'!O$3)/'Website Data'!O$4</f>
        <v>2.121225364014145</v>
      </c>
      <c r="E181" s="15">
        <f>('Website Data'!E182-'Website Data'!P$3)/'Website Data'!P$4</f>
        <v>1.2193718057034579</v>
      </c>
      <c r="F181" s="15">
        <f>('Website Data'!F182-'Website Data'!Q$3)/'Website Data'!Q$4</f>
        <v>2.5616096075405306</v>
      </c>
      <c r="G181">
        <f>IF('Website Data'!G182="Y",1,0)</f>
        <v>0</v>
      </c>
      <c r="H181">
        <f>IF('Website Data'!H182="Amor",1,0)</f>
        <v>0</v>
      </c>
      <c r="I181">
        <f>IF('Website Data'!H182="Apollo",1,0)</f>
        <v>1</v>
      </c>
      <c r="J181">
        <f>IF('Website Data'!H182="Aten",1,0)</f>
        <v>0</v>
      </c>
    </row>
    <row r="182" spans="1:10">
      <c r="A182" s="15">
        <f>('Website Data'!A183-'Website Data'!L$3)/'Website Data'!L$4</f>
        <v>0.99007793170428626</v>
      </c>
      <c r="B182" s="15">
        <f>('Website Data'!B183-'Website Data'!M$3)/'Website Data'!M$4</f>
        <v>-0.83125231798168708</v>
      </c>
      <c r="C182" s="15">
        <f>('Website Data'!C183-'Website Data'!N$3)/'Website Data'!N$4</f>
        <v>-0.41242289296027373</v>
      </c>
      <c r="D182" s="15">
        <f>('Website Data'!D183-'Website Data'!O$3)/'Website Data'!O$4</f>
        <v>-0.70003033331059028</v>
      </c>
      <c r="E182" s="15">
        <f>('Website Data'!E183-'Website Data'!P$3)/'Website Data'!P$4</f>
        <v>-0.35576555832184248</v>
      </c>
      <c r="F182" s="15">
        <f>('Website Data'!F183-'Website Data'!Q$3)/'Website Data'!Q$4</f>
        <v>1.2808066610885172E-2</v>
      </c>
      <c r="G182">
        <f>IF('Website Data'!G183="Y",1,0)</f>
        <v>1</v>
      </c>
      <c r="H182">
        <f>IF('Website Data'!H183="Amor",1,0)</f>
        <v>0</v>
      </c>
      <c r="I182">
        <f>IF('Website Data'!H183="Apollo",1,0)</f>
        <v>1</v>
      </c>
      <c r="J182">
        <f>IF('Website Data'!H183="Aten",1,0)</f>
        <v>0</v>
      </c>
    </row>
    <row r="183" spans="1:10">
      <c r="A183" s="15">
        <f>('Website Data'!A184-'Website Data'!L$3)/'Website Data'!L$4</f>
        <v>0.79165946522845243</v>
      </c>
      <c r="B183" s="15">
        <f>('Website Data'!B184-'Website Data'!M$3)/'Website Data'!M$4</f>
        <v>-0.85559678463929412</v>
      </c>
      <c r="C183" s="15">
        <f>('Website Data'!C184-'Website Data'!N$3)/'Website Data'!N$4</f>
        <v>-1.0669832950805094</v>
      </c>
      <c r="D183" s="15">
        <f>('Website Data'!D184-'Website Data'!O$3)/'Website Data'!O$4</f>
        <v>-0.65442111880418574</v>
      </c>
      <c r="E183" s="15">
        <f>('Website Data'!E184-'Website Data'!P$3)/'Website Data'!P$4</f>
        <v>-0.35860108913016886</v>
      </c>
      <c r="F183" s="15">
        <f>('Website Data'!F184-'Website Data'!Q$3)/'Website Data'!Q$4</f>
        <v>-0.88655371742659228</v>
      </c>
      <c r="G183">
        <f>IF('Website Data'!G184="Y",1,0)</f>
        <v>1</v>
      </c>
      <c r="H183">
        <f>IF('Website Data'!H184="Amor",1,0)</f>
        <v>0</v>
      </c>
      <c r="I183">
        <f>IF('Website Data'!H184="Apollo",1,0)</f>
        <v>0</v>
      </c>
      <c r="J183">
        <f>IF('Website Data'!H184="Aten",1,0)</f>
        <v>1</v>
      </c>
    </row>
    <row r="184" spans="1:10">
      <c r="A184" s="15">
        <f>('Website Data'!A185-'Website Data'!L$3)/'Website Data'!L$4</f>
        <v>-0.53113031127710353</v>
      </c>
      <c r="B184" s="15">
        <f>('Website Data'!B185-'Website Data'!M$3)/'Website Data'!M$4</f>
        <v>-0.82516620131728524</v>
      </c>
      <c r="C184" s="15">
        <f>('Website Data'!C185-'Website Data'!N$3)/'Website Data'!N$4</f>
        <v>-1.0669832950805094</v>
      </c>
      <c r="D184" s="15">
        <f>('Website Data'!D185-'Website Data'!O$3)/'Website Data'!O$4</f>
        <v>-0.74238174678082303</v>
      </c>
      <c r="E184" s="15">
        <f>('Website Data'!E185-'Website Data'!P$3)/'Website Data'!P$4</f>
        <v>-0.3869563972134325</v>
      </c>
      <c r="F184" s="15">
        <f>('Website Data'!F185-'Website Data'!Q$3)/'Website Data'!Q$4</f>
        <v>-0.77532264242765281</v>
      </c>
      <c r="G184">
        <f>IF('Website Data'!G185="Y",1,0)</f>
        <v>1</v>
      </c>
      <c r="H184">
        <f>IF('Website Data'!H185="Amor",1,0)</f>
        <v>0</v>
      </c>
      <c r="I184">
        <f>IF('Website Data'!H185="Apollo",1,0)</f>
        <v>0</v>
      </c>
      <c r="J184">
        <f>IF('Website Data'!H185="Aten",1,0)</f>
        <v>1</v>
      </c>
    </row>
    <row r="185" spans="1:10">
      <c r="A185" s="15">
        <f>('Website Data'!A186-'Website Data'!L$3)/'Website Data'!L$4</f>
        <v>6.412508815039572E-2</v>
      </c>
      <c r="B185" s="15">
        <f>('Website Data'!B186-'Website Data'!M$3)/'Website Data'!M$4</f>
        <v>-2.1798801616253159E-2</v>
      </c>
      <c r="C185" s="15">
        <f>('Website Data'!C186-'Website Data'!N$3)/'Website Data'!N$4</f>
        <v>-1.8442737725982892</v>
      </c>
      <c r="D185" s="15">
        <f>('Website Data'!D186-'Website Data'!O$3)/'Website Data'!O$4</f>
        <v>-0.61532750637012479</v>
      </c>
      <c r="E185" s="15">
        <f>('Website Data'!E186-'Website Data'!P$3)/'Website Data'!P$4</f>
        <v>-0.36568991615098478</v>
      </c>
      <c r="F185" s="15">
        <f>('Website Data'!F186-'Website Data'!Q$3)/'Website Data'!Q$4</f>
        <v>-0.92314288683413814</v>
      </c>
      <c r="G185">
        <f>IF('Website Data'!G186="Y",1,0)</f>
        <v>0</v>
      </c>
      <c r="H185">
        <f>IF('Website Data'!H186="Amor",1,0)</f>
        <v>0</v>
      </c>
      <c r="I185">
        <f>IF('Website Data'!H186="Apollo",1,0)</f>
        <v>0</v>
      </c>
      <c r="J185">
        <f>IF('Website Data'!H186="Aten",1,0)</f>
        <v>1</v>
      </c>
    </row>
    <row r="186" spans="1:10">
      <c r="A186" s="15">
        <f>('Website Data'!A187-'Website Data'!L$3)/'Website Data'!L$4</f>
        <v>1.0562174205295627</v>
      </c>
      <c r="B186" s="15">
        <f>('Website Data'!B187-'Website Data'!M$3)/'Website Data'!M$4</f>
        <v>-0.7643050346732676</v>
      </c>
      <c r="C186" s="15">
        <f>('Website Data'!C187-'Website Data'!N$3)/'Website Data'!N$4</f>
        <v>-0.28969281756272991</v>
      </c>
      <c r="D186" s="15">
        <f>('Website Data'!D187-'Website Data'!O$3)/'Website Data'!O$4</f>
        <v>-0.72283494056379261</v>
      </c>
      <c r="E186" s="15">
        <f>('Website Data'!E187-'Website Data'!P$3)/'Website Data'!P$4</f>
        <v>-0.36143661993849518</v>
      </c>
      <c r="F186" s="15">
        <f>('Website Data'!F187-'Website Data'!Q$3)/'Website Data'!Q$4</f>
        <v>-0.17233313059129701</v>
      </c>
      <c r="G186">
        <f>IF('Website Data'!G187="Y",1,0)</f>
        <v>1</v>
      </c>
      <c r="H186">
        <f>IF('Website Data'!H187="Amor",1,0)</f>
        <v>0</v>
      </c>
      <c r="I186">
        <f>IF('Website Data'!H187="Apollo",1,0)</f>
        <v>0</v>
      </c>
      <c r="J186">
        <f>IF('Website Data'!H187="Aten",1,0)</f>
        <v>1</v>
      </c>
    </row>
    <row r="187" spans="1:10">
      <c r="A187" s="15">
        <f>('Website Data'!A188-'Website Data'!L$3)/'Website Data'!L$4</f>
        <v>-2.0144006748806674E-3</v>
      </c>
      <c r="B187" s="15">
        <f>('Website Data'!B188-'Website Data'!M$3)/'Website Data'!M$4</f>
        <v>-0.59997988473442021</v>
      </c>
      <c r="C187" s="15">
        <f>('Website Data'!C188-'Website Data'!N$3)/'Website Data'!N$4</f>
        <v>-2.2942840490559511</v>
      </c>
      <c r="D187" s="15">
        <f>('Website Data'!D188-'Website Data'!O$3)/'Website Data'!O$4</f>
        <v>-0.7488973488531665</v>
      </c>
      <c r="E187" s="15">
        <f>('Website Data'!E188-'Website Data'!P$3)/'Website Data'!P$4</f>
        <v>-0.41672947070085953</v>
      </c>
      <c r="F187" s="15">
        <f>('Website Data'!F188-'Website Data'!Q$3)/'Website Data'!Q$4</f>
        <v>-0.56383724325203766</v>
      </c>
      <c r="G187">
        <f>IF('Website Data'!G188="Y",1,0)</f>
        <v>0</v>
      </c>
      <c r="H187">
        <f>IF('Website Data'!H188="Amor",1,0)</f>
        <v>0</v>
      </c>
      <c r="I187">
        <f>IF('Website Data'!H188="Apollo",1,0)</f>
        <v>0</v>
      </c>
      <c r="J187">
        <f>IF('Website Data'!H188="Aten",1,0)</f>
        <v>1</v>
      </c>
    </row>
    <row r="188" spans="1:10">
      <c r="A188" s="15">
        <f>('Website Data'!A189-'Website Data'!L$3)/'Website Data'!L$4</f>
        <v>-1.7216411101321043</v>
      </c>
      <c r="B188" s="15">
        <f>('Website Data'!B189-'Website Data'!M$3)/'Website Data'!M$4</f>
        <v>-0.21046841821270768</v>
      </c>
      <c r="C188" s="15">
        <f>('Website Data'!C189-'Website Data'!N$3)/'Website Data'!N$4</f>
        <v>-2.3761040993209805</v>
      </c>
      <c r="D188" s="15">
        <f>('Website Data'!D189-'Website Data'!O$3)/'Website Data'!O$4</f>
        <v>-0.57949169497223552</v>
      </c>
      <c r="E188" s="15">
        <f>('Website Data'!E189-'Website Data'!P$3)/'Website Data'!P$4</f>
        <v>-0.36852544695931111</v>
      </c>
      <c r="F188" s="15">
        <f>('Website Data'!F189-'Website Data'!Q$3)/'Website Data'!Q$4</f>
        <v>-0.24112076907748309</v>
      </c>
      <c r="G188">
        <f>IF('Website Data'!G189="Y",1,0)</f>
        <v>0</v>
      </c>
      <c r="H188">
        <f>IF('Website Data'!H189="Amor",1,0)</f>
        <v>0</v>
      </c>
      <c r="I188">
        <f>IF('Website Data'!H189="Apollo",1,0)</f>
        <v>0</v>
      </c>
      <c r="J188">
        <f>IF('Website Data'!H189="Aten",1,0)</f>
        <v>1</v>
      </c>
    </row>
    <row r="189" spans="1:10">
      <c r="A189" s="15">
        <f>('Website Data'!A190-'Website Data'!L$3)/'Website Data'!L$4</f>
        <v>-0.92796724422877119</v>
      </c>
      <c r="B189" s="15">
        <f>('Website Data'!B190-'Website Data'!M$3)/'Website Data'!M$4</f>
        <v>-0.91645795128331153</v>
      </c>
      <c r="C189" s="15">
        <f>('Website Data'!C190-'Website Data'!N$3)/'Website Data'!N$4</f>
        <v>-1.0669832950805094</v>
      </c>
      <c r="D189" s="15">
        <f>('Website Data'!D190-'Website Data'!O$3)/'Website Data'!O$4</f>
        <v>-0.75215514988933829</v>
      </c>
      <c r="E189" s="15">
        <f>('Website Data'!E190-'Website Data'!P$3)/'Website Data'!P$4</f>
        <v>-0.38979192802175899</v>
      </c>
      <c r="F189" s="15">
        <f>('Website Data'!F190-'Website Data'!Q$3)/'Website Data'!Q$4</f>
        <v>0.18477716282635087</v>
      </c>
      <c r="G189">
        <f>IF('Website Data'!G190="Y",1,0)</f>
        <v>1</v>
      </c>
      <c r="H189">
        <f>IF('Website Data'!H190="Amor",1,0)</f>
        <v>0</v>
      </c>
      <c r="I189">
        <f>IF('Website Data'!H190="Apollo",1,0)</f>
        <v>0</v>
      </c>
      <c r="J189">
        <f>IF('Website Data'!H190="Aten",1,0)</f>
        <v>1</v>
      </c>
    </row>
    <row r="190" spans="1:10">
      <c r="A190" s="15">
        <f>('Website Data'!A191-'Website Data'!L$3)/'Website Data'!L$4</f>
        <v>0.32868304345150828</v>
      </c>
      <c r="B190" s="15">
        <f>('Website Data'!B191-'Website Data'!M$3)/'Website Data'!M$4</f>
        <v>-0.44782696812437617</v>
      </c>
      <c r="C190" s="15">
        <f>('Website Data'!C191-'Website Data'!N$3)/'Website Data'!N$4</f>
        <v>-0.33060284269524426</v>
      </c>
      <c r="D190" s="15">
        <f>('Website Data'!D191-'Website Data'!O$3)/'Website Data'!O$4</f>
        <v>-0.71306153745527734</v>
      </c>
      <c r="E190" s="15">
        <f>('Website Data'!E191-'Website Data'!P$3)/'Website Data'!P$4</f>
        <v>-0.35860108913016886</v>
      </c>
      <c r="F190" s="15">
        <f>('Website Data'!F191-'Website Data'!Q$3)/'Website Data'!Q$4</f>
        <v>-0.2162401338803519</v>
      </c>
      <c r="G190">
        <f>IF('Website Data'!G191="Y",1,0)</f>
        <v>0</v>
      </c>
      <c r="H190">
        <f>IF('Website Data'!H191="Amor",1,0)</f>
        <v>0</v>
      </c>
      <c r="I190">
        <f>IF('Website Data'!H191="Apollo",1,0)</f>
        <v>0</v>
      </c>
      <c r="J190">
        <f>IF('Website Data'!H191="Aten",1,0)</f>
        <v>1</v>
      </c>
    </row>
    <row r="191" spans="1:10">
      <c r="A191" s="15">
        <f>('Website Data'!A192-'Website Data'!L$3)/'Website Data'!L$4</f>
        <v>0.9239384428790075</v>
      </c>
      <c r="B191" s="15">
        <f>('Website Data'!B192-'Website Data'!M$3)/'Website Data'!M$4</f>
        <v>-0.83125231798168708</v>
      </c>
      <c r="C191" s="15">
        <f>('Website Data'!C192-'Website Data'!N$3)/'Website Data'!N$4</f>
        <v>-0.78061311915290665</v>
      </c>
      <c r="D191" s="15">
        <f>('Website Data'!D192-'Website Data'!O$3)/'Website Data'!O$4</f>
        <v>-0.7488973488531665</v>
      </c>
      <c r="E191" s="15">
        <f>('Website Data'!E192-'Website Data'!P$3)/'Website Data'!P$4</f>
        <v>-0.38128533559677985</v>
      </c>
      <c r="F191" s="15">
        <f>('Website Data'!F192-'Website Data'!Q$3)/'Website Data'!Q$4</f>
        <v>-0.70287608700071202</v>
      </c>
      <c r="G191">
        <f>IF('Website Data'!G192="Y",1,0)</f>
        <v>1</v>
      </c>
      <c r="H191">
        <f>IF('Website Data'!H192="Amor",1,0)</f>
        <v>0</v>
      </c>
      <c r="I191">
        <f>IF('Website Data'!H192="Apollo",1,0)</f>
        <v>0</v>
      </c>
      <c r="J191">
        <f>IF('Website Data'!H192="Aten",1,0)</f>
        <v>1</v>
      </c>
    </row>
    <row r="192" spans="1:10">
      <c r="A192" s="15">
        <f>('Website Data'!A193-'Website Data'!L$3)/'Website Data'!L$4</f>
        <v>-0.46499082245182477</v>
      </c>
      <c r="B192" s="15">
        <f>('Website Data'!B193-'Website Data'!M$3)/'Website Data'!M$4</f>
        <v>-0.59389376807001848</v>
      </c>
      <c r="C192" s="15">
        <f>('Website Data'!C193-'Website Data'!N$3)/'Website Data'!N$4</f>
        <v>-1.0260732699479946</v>
      </c>
      <c r="D192" s="15">
        <f>('Website Data'!D193-'Website Data'!O$3)/'Website Data'!O$4</f>
        <v>-0.6902569302020749</v>
      </c>
      <c r="E192" s="15">
        <f>('Website Data'!E193-'Website Data'!P$3)/'Website Data'!P$4</f>
        <v>-0.36852544695931111</v>
      </c>
      <c r="F192" s="15">
        <f>('Website Data'!F193-'Website Data'!Q$3)/'Website Data'!Q$4</f>
        <v>-3.4757853618924354E-2</v>
      </c>
      <c r="G192">
        <f>IF('Website Data'!G193="Y",1,0)</f>
        <v>0</v>
      </c>
      <c r="H192">
        <f>IF('Website Data'!H193="Amor",1,0)</f>
        <v>0</v>
      </c>
      <c r="I192">
        <f>IF('Website Data'!H193="Apollo",1,0)</f>
        <v>0</v>
      </c>
      <c r="J192">
        <f>IF('Website Data'!H193="Aten",1,0)</f>
        <v>1</v>
      </c>
    </row>
    <row r="193" spans="1:10">
      <c r="A193" s="15">
        <f>('Website Data'!A194-'Website Data'!L$3)/'Website Data'!L$4</f>
        <v>6.412508815039572E-2</v>
      </c>
      <c r="B193" s="15">
        <f>('Website Data'!B194-'Website Data'!M$3)/'Website Data'!M$4</f>
        <v>-0.47217143478198326</v>
      </c>
      <c r="C193" s="15">
        <f>('Website Data'!C194-'Website Data'!N$3)/'Website Data'!N$4</f>
        <v>-1.312443445875598</v>
      </c>
      <c r="D193" s="15">
        <f>('Website Data'!D194-'Website Data'!O$3)/'Website Data'!O$4</f>
        <v>-0.73260834367230776</v>
      </c>
      <c r="E193" s="15">
        <f>('Website Data'!E194-'Website Data'!P$3)/'Website Data'!P$4</f>
        <v>-0.38979192802175899</v>
      </c>
      <c r="F193" s="15">
        <f>('Website Data'!F194-'Website Data'!Q$3)/'Website Data'!Q$4</f>
        <v>6.5496470557751138E-2</v>
      </c>
      <c r="G193">
        <f>IF('Website Data'!G194="Y",1,0)</f>
        <v>0</v>
      </c>
      <c r="H193">
        <f>IF('Website Data'!H194="Amor",1,0)</f>
        <v>0</v>
      </c>
      <c r="I193">
        <f>IF('Website Data'!H194="Apollo",1,0)</f>
        <v>0</v>
      </c>
      <c r="J193">
        <f>IF('Website Data'!H194="Aten",1,0)</f>
        <v>1</v>
      </c>
    </row>
    <row r="194" spans="1:10">
      <c r="A194" s="15">
        <f>('Website Data'!A195-'Website Data'!L$3)/'Website Data'!L$4</f>
        <v>0.32868304345150828</v>
      </c>
      <c r="B194" s="15">
        <f>('Website Data'!B195-'Website Data'!M$3)/'Website Data'!M$4</f>
        <v>-0.75213280134446414</v>
      </c>
      <c r="C194" s="15">
        <f>('Website Data'!C195-'Website Data'!N$3)/'Website Data'!N$4</f>
        <v>-1.5579035966706862</v>
      </c>
      <c r="D194" s="15">
        <f>('Website Data'!D195-'Website Data'!O$3)/'Website Data'!O$4</f>
        <v>-0.67722572605738796</v>
      </c>
      <c r="E194" s="15">
        <f>('Website Data'!E195-'Website Data'!P$3)/'Website Data'!P$4</f>
        <v>-0.37844980478845347</v>
      </c>
      <c r="F194" s="15">
        <f>('Website Data'!F195-'Website Data'!Q$3)/'Website Data'!Q$4</f>
        <v>-0.50675813897626598</v>
      </c>
      <c r="G194">
        <f>IF('Website Data'!G195="Y",1,0)</f>
        <v>1</v>
      </c>
      <c r="H194">
        <f>IF('Website Data'!H195="Amor",1,0)</f>
        <v>0</v>
      </c>
      <c r="I194">
        <f>IF('Website Data'!H195="Apollo",1,0)</f>
        <v>0</v>
      </c>
      <c r="J194">
        <f>IF('Website Data'!H195="Aten",1,0)</f>
        <v>1</v>
      </c>
    </row>
    <row r="195" spans="1:10">
      <c r="A195" s="15">
        <f>('Website Data'!A196-'Website Data'!L$3)/'Website Data'!L$4</f>
        <v>2.180588730559287</v>
      </c>
      <c r="B195" s="15">
        <f>('Website Data'!B196-'Website Data'!M$3)/'Website Data'!M$4</f>
        <v>-0.88602736796130277</v>
      </c>
      <c r="C195" s="15">
        <f>('Website Data'!C196-'Website Data'!N$3)/'Website Data'!N$4</f>
        <v>-1.3533534710081123</v>
      </c>
      <c r="D195" s="15">
        <f>('Website Data'!D196-'Website Data'!O$3)/'Website Data'!O$4</f>
        <v>-0.76192855299785345</v>
      </c>
      <c r="E195" s="15">
        <f>('Website Data'!E196-'Website Data'!P$3)/'Website Data'!P$4</f>
        <v>-0.39829852044673802</v>
      </c>
      <c r="F195" s="15">
        <f>('Website Data'!F196-'Website Data'!Q$3)/'Website Data'!Q$4</f>
        <v>-1.4983246299207591</v>
      </c>
      <c r="G195">
        <f>IF('Website Data'!G196="Y",1,0)</f>
        <v>0</v>
      </c>
      <c r="H195">
        <f>IF('Website Data'!H196="Amor",1,0)</f>
        <v>0</v>
      </c>
      <c r="I195">
        <f>IF('Website Data'!H196="Apollo",1,0)</f>
        <v>0</v>
      </c>
      <c r="J195">
        <f>IF('Website Data'!H196="Aten",1,0)</f>
        <v>1</v>
      </c>
    </row>
    <row r="196" spans="1:10">
      <c r="A196" s="15">
        <f>('Website Data'!A197-'Website Data'!L$3)/'Website Data'!L$4</f>
        <v>-1.1925251995298816</v>
      </c>
      <c r="B196" s="15">
        <f>('Website Data'!B197-'Website Data'!M$3)/'Website Data'!M$4</f>
        <v>0.96415209801683177</v>
      </c>
      <c r="C196" s="15">
        <f>('Website Data'!C197-'Website Data'!N$3)/'Website Data'!N$4</f>
        <v>-2.2942840490559511</v>
      </c>
      <c r="D196" s="15">
        <f>('Website Data'!D197-'Website Data'!O$3)/'Website Data'!O$4</f>
        <v>-0.58274949600840731</v>
      </c>
      <c r="E196" s="15">
        <f>('Website Data'!E197-'Website Data'!P$3)/'Website Data'!P$4</f>
        <v>-0.36710768155514795</v>
      </c>
      <c r="F196" s="15">
        <f>('Website Data'!F197-'Website Data'!Q$3)/'Website Data'!Q$4</f>
        <v>1.4785701930771724</v>
      </c>
      <c r="G196">
        <f>IF('Website Data'!G197="Y",1,0)</f>
        <v>0</v>
      </c>
      <c r="H196">
        <f>IF('Website Data'!H197="Amor",1,0)</f>
        <v>0</v>
      </c>
      <c r="I196">
        <f>IF('Website Data'!H197="Apollo",1,0)</f>
        <v>0</v>
      </c>
      <c r="J196">
        <f>IF('Website Data'!H197="Aten",1,0)</f>
        <v>1</v>
      </c>
    </row>
    <row r="197" spans="1:10">
      <c r="A197" s="15">
        <f>('Website Data'!A198-'Website Data'!L$3)/'Website Data'!L$4</f>
        <v>2.5112861746856758</v>
      </c>
      <c r="B197" s="15">
        <f>('Website Data'!B198-'Website Data'!M$3)/'Website Data'!M$4</f>
        <v>-0.79473561799527648</v>
      </c>
      <c r="C197" s="15">
        <f>('Website Data'!C198-'Website Data'!N$3)/'Website Data'!N$4</f>
        <v>-0.16696274216518564</v>
      </c>
      <c r="D197" s="15">
        <f>('Website Data'!D198-'Website Data'!O$3)/'Website Data'!O$4</f>
        <v>-0.75541295092550997</v>
      </c>
      <c r="E197" s="15">
        <f>('Website Data'!E198-'Website Data'!P$3)/'Website Data'!P$4</f>
        <v>-0.36852544695931111</v>
      </c>
      <c r="F197" s="15">
        <f>('Website Data'!F198-'Website Data'!Q$3)/'Website Data'!Q$4</f>
        <v>-1.0314468282804738</v>
      </c>
      <c r="G197">
        <f>IF('Website Data'!G198="Y",1,0)</f>
        <v>0</v>
      </c>
      <c r="H197">
        <f>IF('Website Data'!H198="Amor",1,0)</f>
        <v>0</v>
      </c>
      <c r="I197">
        <f>IF('Website Data'!H198="Apollo",1,0)</f>
        <v>0</v>
      </c>
      <c r="J197">
        <f>IF('Website Data'!H198="Aten",1,0)</f>
        <v>1</v>
      </c>
    </row>
    <row r="198" spans="1:10">
      <c r="A198" s="15">
        <f>('Website Data'!A199-'Website Data'!L$3)/'Website Data'!L$4</f>
        <v>0.85779895405373119</v>
      </c>
      <c r="B198" s="15">
        <f>('Website Data'!B199-'Website Data'!M$3)/'Website Data'!M$4</f>
        <v>-0.66084105137843774</v>
      </c>
      <c r="C198" s="15">
        <f>('Website Data'!C199-'Website Data'!N$3)/'Website Data'!N$4</f>
        <v>-0.57606299349033285</v>
      </c>
      <c r="D198" s="15">
        <f>('Website Data'!D199-'Website Data'!O$3)/'Website Data'!O$4</f>
        <v>-0.72283494056379261</v>
      </c>
      <c r="E198" s="15">
        <f>('Website Data'!E199-'Website Data'!P$3)/'Website Data'!P$4</f>
        <v>-0.36852544695931111</v>
      </c>
      <c r="F198" s="15">
        <f>('Website Data'!F199-'Website Data'!Q$3)/'Website Data'!Q$4</f>
        <v>8.3059271873373308E-2</v>
      </c>
      <c r="G198">
        <f>IF('Website Data'!G199="Y",1,0)</f>
        <v>1</v>
      </c>
      <c r="H198">
        <f>IF('Website Data'!H199="Amor",1,0)</f>
        <v>0</v>
      </c>
      <c r="I198">
        <f>IF('Website Data'!H199="Apollo",1,0)</f>
        <v>0</v>
      </c>
      <c r="J198">
        <f>IF('Website Data'!H199="Aten",1,0)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I2" sqref="I2"/>
    </sheetView>
  </sheetViews>
  <sheetFormatPr baseColWidth="10" defaultRowHeight="14" x14ac:dyDescent="0"/>
  <sheetData>
    <row r="1" spans="1:11">
      <c r="A1" s="18">
        <v>0.52700000000000002</v>
      </c>
      <c r="B1" s="18">
        <v>0.32500000000000001</v>
      </c>
      <c r="C1" s="18">
        <v>0.97899999999999998</v>
      </c>
      <c r="D1" s="18">
        <v>0.215</v>
      </c>
      <c r="E1" s="18">
        <v>8.8999999999999996E-2</v>
      </c>
      <c r="F1" s="18">
        <v>-1.127</v>
      </c>
      <c r="G1" s="16">
        <v>0</v>
      </c>
      <c r="H1" s="16">
        <v>1</v>
      </c>
      <c r="I1" s="16">
        <v>0</v>
      </c>
      <c r="J1" s="16">
        <v>0</v>
      </c>
      <c r="K1">
        <f t="shared" ref="K1:K32" ca="1" si="0">RAND()</f>
        <v>0.20018859437965009</v>
      </c>
    </row>
    <row r="2" spans="1:11">
      <c r="A2" s="15">
        <v>2.1144492417340084</v>
      </c>
      <c r="B2" s="15">
        <v>-0.68518551803604477</v>
      </c>
      <c r="C2" s="15">
        <v>0.48759765995505006</v>
      </c>
      <c r="D2" s="15">
        <v>-9.3765136421793387E-3</v>
      </c>
      <c r="E2" s="15">
        <v>-4.3857169405941372E-2</v>
      </c>
      <c r="F2" s="15">
        <v>-1.2158562420945052</v>
      </c>
      <c r="G2" s="19">
        <v>0</v>
      </c>
      <c r="H2" s="19">
        <v>0</v>
      </c>
      <c r="I2" s="19">
        <v>1</v>
      </c>
      <c r="J2" s="19">
        <v>0</v>
      </c>
      <c r="K2">
        <f t="shared" ca="1" si="0"/>
        <v>0.35786780608728042</v>
      </c>
    </row>
    <row r="3" spans="1:11">
      <c r="A3" s="15">
        <v>-0.26657235597599327</v>
      </c>
      <c r="B3" s="15">
        <v>-0.92863018461211511</v>
      </c>
      <c r="C3" s="15">
        <v>0.11940743376241768</v>
      </c>
      <c r="D3" s="15">
        <v>-0.55017148564668983</v>
      </c>
      <c r="E3" s="15">
        <v>-0.28913058432617272</v>
      </c>
      <c r="F3" s="15">
        <v>0.12916162532688102</v>
      </c>
      <c r="G3" s="19">
        <v>1</v>
      </c>
      <c r="H3" s="19">
        <v>0</v>
      </c>
      <c r="I3" s="19">
        <v>1</v>
      </c>
      <c r="J3" s="19">
        <v>0</v>
      </c>
      <c r="K3">
        <f t="shared" ca="1" si="0"/>
        <v>0.19364265610743403</v>
      </c>
    </row>
    <row r="4" spans="1:11">
      <c r="A4" s="18">
        <v>-0.99399999999999999</v>
      </c>
      <c r="B4" s="18">
        <v>-0.13100000000000001</v>
      </c>
      <c r="C4" s="18">
        <v>0.89700000000000002</v>
      </c>
      <c r="D4" s="18">
        <v>0.11799999999999999</v>
      </c>
      <c r="E4" s="18">
        <v>3.5999999999999997E-2</v>
      </c>
      <c r="F4" s="18">
        <v>1.7709999999999999</v>
      </c>
      <c r="G4" s="16">
        <v>0</v>
      </c>
      <c r="H4" s="16">
        <v>1</v>
      </c>
      <c r="I4" s="16">
        <v>0</v>
      </c>
      <c r="J4" s="16">
        <v>0</v>
      </c>
      <c r="K4">
        <f t="shared" ca="1" si="0"/>
        <v>0.31624973685724322</v>
      </c>
    </row>
    <row r="5" spans="1:11">
      <c r="A5" s="15">
        <v>0.32868304345150828</v>
      </c>
      <c r="B5" s="15">
        <v>-0.44782696812437617</v>
      </c>
      <c r="C5" s="15">
        <v>-0.33060284269524426</v>
      </c>
      <c r="D5" s="15">
        <v>-0.71306153745527734</v>
      </c>
      <c r="E5" s="15">
        <v>-0.35860108913016886</v>
      </c>
      <c r="F5" s="15">
        <v>-0.2162401338803519</v>
      </c>
      <c r="G5">
        <v>0</v>
      </c>
      <c r="H5">
        <v>0</v>
      </c>
      <c r="I5">
        <v>0</v>
      </c>
      <c r="J5">
        <v>1</v>
      </c>
      <c r="K5">
        <f t="shared" ca="1" si="0"/>
        <v>0.61834771698449398</v>
      </c>
    </row>
    <row r="6" spans="1:11">
      <c r="A6" s="18">
        <v>0.65900000000000003</v>
      </c>
      <c r="B6" s="18">
        <v>-5.8000000000000003E-2</v>
      </c>
      <c r="C6" s="18">
        <v>1.0189999999999999</v>
      </c>
      <c r="D6" s="18">
        <v>-0.156</v>
      </c>
      <c r="E6" s="18">
        <v>-9.2999999999999999E-2</v>
      </c>
      <c r="F6" s="18">
        <v>3.5000000000000003E-2</v>
      </c>
      <c r="G6" s="16">
        <v>0</v>
      </c>
      <c r="H6" s="16">
        <v>1</v>
      </c>
      <c r="I6" s="16">
        <v>0</v>
      </c>
      <c r="J6" s="16">
        <v>0</v>
      </c>
      <c r="K6">
        <f t="shared" ca="1" si="0"/>
        <v>0.18556286299235736</v>
      </c>
    </row>
    <row r="7" spans="1:11">
      <c r="A7" s="15">
        <v>-0.53113031127710353</v>
      </c>
      <c r="B7" s="15">
        <v>0.87894646471520699</v>
      </c>
      <c r="C7" s="15">
        <v>0.32395755942499105</v>
      </c>
      <c r="D7" s="15">
        <v>0.20563835474515604</v>
      </c>
      <c r="E7" s="15">
        <v>5.6804174289644876E-2</v>
      </c>
      <c r="F7" s="15">
        <v>0.1913632133197091</v>
      </c>
      <c r="G7" s="19">
        <v>0</v>
      </c>
      <c r="H7" s="19">
        <v>0</v>
      </c>
      <c r="I7" s="19">
        <v>1</v>
      </c>
      <c r="J7" s="19">
        <v>0</v>
      </c>
      <c r="K7">
        <f t="shared" ca="1" si="0"/>
        <v>0.45049894447025673</v>
      </c>
    </row>
    <row r="8" spans="1:11">
      <c r="A8" s="15">
        <v>-0.13429337832543578</v>
      </c>
      <c r="B8" s="15">
        <v>-0.16177948489749355</v>
      </c>
      <c r="C8" s="15">
        <v>0.20122748402744675</v>
      </c>
      <c r="D8" s="15">
        <v>-0.35470342347638478</v>
      </c>
      <c r="E8" s="15">
        <v>-0.20973572169303425</v>
      </c>
      <c r="F8" s="15">
        <v>2.1086356902751122</v>
      </c>
      <c r="G8" s="19">
        <v>0</v>
      </c>
      <c r="H8" s="19">
        <v>0</v>
      </c>
      <c r="I8" s="19">
        <v>1</v>
      </c>
      <c r="J8" s="19">
        <v>0</v>
      </c>
      <c r="K8">
        <f t="shared" ca="1" si="0"/>
        <v>0.68074688719999266</v>
      </c>
    </row>
    <row r="9" spans="1:11">
      <c r="A9" s="15">
        <v>0.52710150992734217</v>
      </c>
      <c r="B9" s="15">
        <v>-0.35653521815834982</v>
      </c>
      <c r="C9" s="15">
        <v>-3.3226416351266014E-3</v>
      </c>
      <c r="D9" s="15">
        <v>0.27730997754093473</v>
      </c>
      <c r="E9" s="15">
        <v>7.9488420756255826E-2</v>
      </c>
      <c r="F9" s="15">
        <v>-0.13135326085484547</v>
      </c>
      <c r="G9" s="19">
        <v>0</v>
      </c>
      <c r="H9" s="19">
        <v>0</v>
      </c>
      <c r="I9" s="19">
        <v>1</v>
      </c>
      <c r="J9" s="19">
        <v>0</v>
      </c>
      <c r="K9">
        <f t="shared" ca="1" si="0"/>
        <v>0.6374996840624636</v>
      </c>
    </row>
    <row r="10" spans="1:11">
      <c r="A10" s="15">
        <v>0.32868304345150828</v>
      </c>
      <c r="B10" s="15">
        <v>0.34336819824785231</v>
      </c>
      <c r="C10" s="15">
        <v>-0.94425321968296516</v>
      </c>
      <c r="D10" s="15">
        <v>-0.46872645974239607</v>
      </c>
      <c r="E10" s="15">
        <v>-0.29054834973033589</v>
      </c>
      <c r="F10" s="15">
        <v>-0.75483270755942722</v>
      </c>
      <c r="G10" s="19">
        <v>0</v>
      </c>
      <c r="H10" s="19">
        <v>0</v>
      </c>
      <c r="I10" s="19">
        <v>1</v>
      </c>
      <c r="J10" s="19">
        <v>0</v>
      </c>
      <c r="K10">
        <f t="shared" ca="1" si="0"/>
        <v>0.20808156907782749</v>
      </c>
    </row>
    <row r="11" spans="1:11">
      <c r="A11" s="15">
        <v>-1.7216411101321043</v>
      </c>
      <c r="B11" s="15">
        <v>-0.21046841821270768</v>
      </c>
      <c r="C11" s="15">
        <v>-2.3761040993209805</v>
      </c>
      <c r="D11" s="15">
        <v>-0.57949169497223552</v>
      </c>
      <c r="E11" s="15">
        <v>-0.36852544695931111</v>
      </c>
      <c r="F11" s="15">
        <v>-0.24112076907748309</v>
      </c>
      <c r="G11">
        <v>0</v>
      </c>
      <c r="H11">
        <v>0</v>
      </c>
      <c r="I11">
        <v>0</v>
      </c>
      <c r="J11">
        <v>1</v>
      </c>
      <c r="K11">
        <f t="shared" ca="1" si="0"/>
        <v>0.36985813702136239</v>
      </c>
    </row>
    <row r="12" spans="1:11">
      <c r="A12" s="15">
        <v>0.79165946522845243</v>
      </c>
      <c r="B12" s="15">
        <v>-0.85559678463929412</v>
      </c>
      <c r="C12" s="15">
        <v>-1.0669832950805094</v>
      </c>
      <c r="D12" s="15">
        <v>-0.65442111880418574</v>
      </c>
      <c r="E12" s="15">
        <v>-0.35860108913016886</v>
      </c>
      <c r="F12" s="15">
        <v>-0.88655371742659228</v>
      </c>
      <c r="G12">
        <v>1</v>
      </c>
      <c r="H12">
        <v>0</v>
      </c>
      <c r="I12">
        <v>0</v>
      </c>
      <c r="J12">
        <v>1</v>
      </c>
      <c r="K12">
        <f t="shared" ca="1" si="0"/>
        <v>7.2711691323689376E-2</v>
      </c>
    </row>
    <row r="13" spans="1:11">
      <c r="A13" s="18">
        <v>-0.33300000000000002</v>
      </c>
      <c r="B13" s="18">
        <v>-0.81299999999999994</v>
      </c>
      <c r="C13" s="18">
        <v>0.52900000000000003</v>
      </c>
      <c r="D13" s="18">
        <v>-0.104</v>
      </c>
      <c r="E13" s="18">
        <v>-8.7999999999999995E-2</v>
      </c>
      <c r="F13" s="18">
        <v>1.3420000000000001</v>
      </c>
      <c r="G13" s="16">
        <v>1</v>
      </c>
      <c r="H13" s="16">
        <v>1</v>
      </c>
      <c r="I13" s="16">
        <v>0</v>
      </c>
      <c r="J13" s="16">
        <v>0</v>
      </c>
      <c r="K13">
        <f t="shared" ca="1" si="0"/>
        <v>1.8180263563323473E-2</v>
      </c>
    </row>
    <row r="14" spans="1:11">
      <c r="A14" s="18">
        <v>-0.59699999999999998</v>
      </c>
      <c r="B14" s="18">
        <v>0.42199999999999999</v>
      </c>
      <c r="C14" s="18">
        <v>1.347</v>
      </c>
      <c r="D14" s="18">
        <v>-0.13</v>
      </c>
      <c r="E14" s="18">
        <v>-6.9000000000000006E-2</v>
      </c>
      <c r="F14" s="18">
        <v>0.81799999999999995</v>
      </c>
      <c r="G14" s="16">
        <v>0</v>
      </c>
      <c r="H14" s="16">
        <v>1</v>
      </c>
      <c r="I14" s="16">
        <v>0</v>
      </c>
      <c r="J14" s="16">
        <v>0</v>
      </c>
      <c r="K14">
        <f t="shared" ca="1" si="0"/>
        <v>0.98474955539629261</v>
      </c>
    </row>
    <row r="15" spans="1:11">
      <c r="A15" s="15">
        <v>0.85779895405373119</v>
      </c>
      <c r="B15" s="15">
        <v>-0.94080241794091868</v>
      </c>
      <c r="C15" s="15">
        <v>-0.535152968357818</v>
      </c>
      <c r="D15" s="15">
        <v>0.21541175785367137</v>
      </c>
      <c r="E15" s="15">
        <v>2.8448866206381117E-2</v>
      </c>
      <c r="F15" s="15">
        <v>-1.6849293938992431</v>
      </c>
      <c r="G15" s="19">
        <v>1</v>
      </c>
      <c r="H15" s="19">
        <v>0</v>
      </c>
      <c r="I15" s="19">
        <v>1</v>
      </c>
      <c r="J15" s="19">
        <v>0</v>
      </c>
      <c r="K15">
        <f t="shared" ca="1" si="0"/>
        <v>0.47188705263484054</v>
      </c>
    </row>
    <row r="16" spans="1:11">
      <c r="A16" s="15">
        <v>0.99007793170428626</v>
      </c>
      <c r="B16" s="15">
        <v>-0.81299396798848178</v>
      </c>
      <c r="C16" s="15">
        <v>7.8497408629902926E-2</v>
      </c>
      <c r="D16" s="15">
        <v>-0.64790551673184227</v>
      </c>
      <c r="E16" s="15">
        <v>-0.32599248483441556</v>
      </c>
      <c r="F16" s="15">
        <v>-0.63408844851452584</v>
      </c>
      <c r="G16" s="19">
        <v>1</v>
      </c>
      <c r="H16" s="19">
        <v>0</v>
      </c>
      <c r="I16" s="19">
        <v>1</v>
      </c>
      <c r="J16" s="19">
        <v>0</v>
      </c>
      <c r="K16">
        <f t="shared" ca="1" si="0"/>
        <v>0.59207763151353643</v>
      </c>
    </row>
    <row r="17" spans="1:11">
      <c r="A17" s="18">
        <v>-1.391</v>
      </c>
      <c r="B17" s="18">
        <v>0.13</v>
      </c>
      <c r="C17" s="18">
        <v>1.224</v>
      </c>
      <c r="D17" s="18">
        <v>0.45600000000000002</v>
      </c>
      <c r="E17" s="18">
        <v>0.23100000000000001</v>
      </c>
      <c r="F17" s="18">
        <v>1.125</v>
      </c>
      <c r="G17" s="16">
        <v>0</v>
      </c>
      <c r="H17" s="16">
        <v>1</v>
      </c>
      <c r="I17" s="16">
        <v>0</v>
      </c>
      <c r="J17" s="16">
        <v>0</v>
      </c>
      <c r="K17">
        <f t="shared" ca="1" si="0"/>
        <v>0.42769917739157892</v>
      </c>
    </row>
    <row r="18" spans="1:11">
      <c r="A18" s="15">
        <v>1.1884963981801202</v>
      </c>
      <c r="B18" s="15">
        <v>-6.4401618267065502E-2</v>
      </c>
      <c r="C18" s="15">
        <v>7.8497408629902926E-2</v>
      </c>
      <c r="D18" s="15">
        <v>-0.42637504627216338</v>
      </c>
      <c r="E18" s="15">
        <v>-0.24376209139295071</v>
      </c>
      <c r="F18" s="15">
        <v>-0.4211394825626088</v>
      </c>
      <c r="G18" s="19">
        <v>0</v>
      </c>
      <c r="H18" s="19">
        <v>0</v>
      </c>
      <c r="I18" s="19">
        <v>1</v>
      </c>
      <c r="J18" s="19">
        <v>0</v>
      </c>
      <c r="K18">
        <f t="shared" ca="1" si="0"/>
        <v>0.92981354539229988</v>
      </c>
    </row>
    <row r="19" spans="1:11">
      <c r="A19" s="15">
        <v>-1.0602462218793263</v>
      </c>
      <c r="B19" s="15">
        <v>0.51377946485110149</v>
      </c>
      <c r="C19" s="15">
        <v>-1.1897133704780538</v>
      </c>
      <c r="D19" s="15">
        <v>0.43694222831335022</v>
      </c>
      <c r="E19" s="15">
        <v>0.11493255586033549</v>
      </c>
      <c r="F19" s="15">
        <v>0.54481458979660213</v>
      </c>
      <c r="G19" s="19">
        <v>0</v>
      </c>
      <c r="H19" s="19">
        <v>0</v>
      </c>
      <c r="I19" s="19">
        <v>1</v>
      </c>
      <c r="J19" s="19">
        <v>0</v>
      </c>
      <c r="K19">
        <f t="shared" ca="1" si="0"/>
        <v>0.32649967286290027</v>
      </c>
    </row>
    <row r="20" spans="1:11">
      <c r="A20" s="18">
        <v>-0.2</v>
      </c>
      <c r="B20" s="18">
        <v>-0.54500000000000004</v>
      </c>
      <c r="C20" s="18">
        <v>0.73299999999999998</v>
      </c>
      <c r="D20" s="18">
        <v>0.83799999999999997</v>
      </c>
      <c r="E20" s="18">
        <v>0.433</v>
      </c>
      <c r="F20" s="18">
        <v>1.577</v>
      </c>
      <c r="G20" s="16">
        <v>0</v>
      </c>
      <c r="H20" s="16">
        <v>1</v>
      </c>
      <c r="I20" s="16">
        <v>0</v>
      </c>
      <c r="J20" s="16">
        <v>0</v>
      </c>
      <c r="K20">
        <f t="shared" ca="1" si="0"/>
        <v>0.47331831826707205</v>
      </c>
    </row>
    <row r="21" spans="1:11">
      <c r="A21" s="15">
        <v>0.79165946522845243</v>
      </c>
      <c r="B21" s="15">
        <v>8.6317817057556603E-3</v>
      </c>
      <c r="C21" s="15">
        <v>-0.45333291809278853</v>
      </c>
      <c r="D21" s="15">
        <v>0.40436421795163285</v>
      </c>
      <c r="E21" s="15">
        <v>0.12911020990196742</v>
      </c>
      <c r="F21" s="15">
        <v>-0.55212870904162292</v>
      </c>
      <c r="G21" s="19">
        <v>0</v>
      </c>
      <c r="H21" s="19">
        <v>0</v>
      </c>
      <c r="I21" s="19">
        <v>1</v>
      </c>
      <c r="J21" s="19">
        <v>0</v>
      </c>
      <c r="K21">
        <f t="shared" ca="1" si="0"/>
        <v>0.54188192965749138</v>
      </c>
    </row>
    <row r="22" spans="1:11">
      <c r="A22" s="15">
        <v>0.52710150992734217</v>
      </c>
      <c r="B22" s="15">
        <v>-0.70952998469365181</v>
      </c>
      <c r="C22" s="15">
        <v>-1.6806336720682304</v>
      </c>
      <c r="D22" s="15">
        <v>0.46952023867506792</v>
      </c>
      <c r="E22" s="15">
        <v>0.11209702505200918</v>
      </c>
      <c r="F22" s="15">
        <v>-0.64579698272494046</v>
      </c>
      <c r="G22" s="19">
        <v>1</v>
      </c>
      <c r="H22" s="19">
        <v>0</v>
      </c>
      <c r="I22" s="19">
        <v>1</v>
      </c>
      <c r="J22" s="19">
        <v>0</v>
      </c>
      <c r="K22">
        <f t="shared" ca="1" si="0"/>
        <v>0.70137266703081091</v>
      </c>
    </row>
    <row r="23" spans="1:11">
      <c r="A23" s="15">
        <v>-0.46499082245182477</v>
      </c>
      <c r="B23" s="15">
        <v>-0.91645795128331153</v>
      </c>
      <c r="C23" s="15">
        <v>-0.371512867827759</v>
      </c>
      <c r="D23" s="15">
        <v>-0.3384144182955261</v>
      </c>
      <c r="E23" s="15">
        <v>-0.22249561033050291</v>
      </c>
      <c r="F23" s="15">
        <v>0.29308110427268669</v>
      </c>
      <c r="G23" s="19">
        <v>1</v>
      </c>
      <c r="H23" s="19">
        <v>0</v>
      </c>
      <c r="I23" s="19">
        <v>1</v>
      </c>
      <c r="J23" s="19">
        <v>0</v>
      </c>
      <c r="K23">
        <f t="shared" ca="1" si="0"/>
        <v>0.54665487117668388</v>
      </c>
    </row>
    <row r="24" spans="1:11">
      <c r="A24" s="18">
        <v>-1.325</v>
      </c>
      <c r="B24" s="18">
        <v>0.35599999999999998</v>
      </c>
      <c r="C24" s="18">
        <v>1.224</v>
      </c>
      <c r="D24" s="18">
        <v>0.48899999999999999</v>
      </c>
      <c r="E24" s="18">
        <v>0.25</v>
      </c>
      <c r="F24" s="18">
        <v>-1.41</v>
      </c>
      <c r="G24" s="16">
        <v>0</v>
      </c>
      <c r="H24" s="16">
        <v>1</v>
      </c>
      <c r="I24" s="16">
        <v>0</v>
      </c>
      <c r="J24" s="16">
        <v>0</v>
      </c>
      <c r="K24">
        <f t="shared" ca="1" si="0"/>
        <v>4.5552275851725721E-2</v>
      </c>
    </row>
    <row r="25" spans="1:11">
      <c r="A25" s="15">
        <v>-0.86182775540349243</v>
      </c>
      <c r="B25" s="15">
        <v>1.06152996464726</v>
      </c>
      <c r="C25" s="15">
        <v>-2.0488238982608626</v>
      </c>
      <c r="D25" s="15">
        <v>-0.44917965352536554</v>
      </c>
      <c r="E25" s="15">
        <v>-0.31465036160111004</v>
      </c>
      <c r="F25" s="15">
        <v>-5.3784221710848318E-2</v>
      </c>
      <c r="G25" s="19">
        <v>0</v>
      </c>
      <c r="H25" s="19">
        <v>0</v>
      </c>
      <c r="I25" s="19">
        <v>1</v>
      </c>
      <c r="J25" s="19">
        <v>0</v>
      </c>
      <c r="K25">
        <f t="shared" ca="1" si="0"/>
        <v>9.5962017863018834E-2</v>
      </c>
    </row>
    <row r="26" spans="1:11">
      <c r="A26" s="15">
        <v>0.5932409987526186</v>
      </c>
      <c r="B26" s="15">
        <v>-0.75213280134446414</v>
      </c>
      <c r="C26" s="15">
        <v>0.24213750915996152</v>
      </c>
      <c r="D26" s="15">
        <v>-0.71306153745527734</v>
      </c>
      <c r="E26" s="15">
        <v>-0.34300566968437379</v>
      </c>
      <c r="F26" s="15">
        <v>-1.3497726021261232</v>
      </c>
      <c r="G26" s="19">
        <v>1</v>
      </c>
      <c r="H26" s="19">
        <v>0</v>
      </c>
      <c r="I26" s="19">
        <v>1</v>
      </c>
      <c r="J26" s="19">
        <v>0</v>
      </c>
      <c r="K26">
        <f t="shared" ca="1" si="0"/>
        <v>0.43691324775998108</v>
      </c>
    </row>
    <row r="27" spans="1:11">
      <c r="A27" s="15">
        <v>0.72551997640317367</v>
      </c>
      <c r="B27" s="15">
        <v>-0.8738551346324992</v>
      </c>
      <c r="C27" s="15">
        <v>0.44668763482253532</v>
      </c>
      <c r="D27" s="15">
        <v>-0.43289064834450686</v>
      </c>
      <c r="E27" s="15">
        <v>-0.23383773356380844</v>
      </c>
      <c r="F27" s="15">
        <v>-0.67580010163912807</v>
      </c>
      <c r="G27" s="19">
        <v>1</v>
      </c>
      <c r="H27" s="19">
        <v>0</v>
      </c>
      <c r="I27" s="19">
        <v>1</v>
      </c>
      <c r="J27" s="19">
        <v>0</v>
      </c>
      <c r="K27">
        <f t="shared" ca="1" si="0"/>
        <v>0.34278254987977763</v>
      </c>
    </row>
    <row r="28" spans="1:11">
      <c r="A28" s="15">
        <v>1.519193842306509</v>
      </c>
      <c r="B28" s="15">
        <v>-0.73996056801566057</v>
      </c>
      <c r="C28" s="15">
        <v>7.8497408629902926E-2</v>
      </c>
      <c r="D28" s="15">
        <v>-7.4532534365614383E-2</v>
      </c>
      <c r="E28" s="15">
        <v>-8.9225662339163389E-2</v>
      </c>
      <c r="F28" s="15">
        <v>-0.89167620114364865</v>
      </c>
      <c r="G28" s="19">
        <v>0</v>
      </c>
      <c r="H28" s="19">
        <v>0</v>
      </c>
      <c r="I28" s="19">
        <v>1</v>
      </c>
      <c r="J28" s="19">
        <v>0</v>
      </c>
      <c r="K28">
        <f t="shared" ca="1" si="0"/>
        <v>0.92549032462352621</v>
      </c>
    </row>
    <row r="29" spans="1:11">
      <c r="A29" s="15">
        <v>-2.0523385542584931</v>
      </c>
      <c r="B29" s="15">
        <v>-0.63041046805642897</v>
      </c>
      <c r="C29" s="15">
        <v>-4.4232666767641364E-2</v>
      </c>
      <c r="D29" s="15">
        <v>0.80833154643692984</v>
      </c>
      <c r="E29" s="15">
        <v>0.3772191556305251</v>
      </c>
      <c r="F29" s="15">
        <v>2.9926300231614205</v>
      </c>
      <c r="G29" s="19">
        <v>0</v>
      </c>
      <c r="H29" s="19">
        <v>0</v>
      </c>
      <c r="I29" s="19">
        <v>1</v>
      </c>
      <c r="J29" s="19">
        <v>0</v>
      </c>
      <c r="K29">
        <f t="shared" ca="1" si="0"/>
        <v>5.2741991868855642E-2</v>
      </c>
    </row>
    <row r="30" spans="1:11">
      <c r="A30" s="15">
        <v>-0.79568826657821379</v>
      </c>
      <c r="B30" s="15">
        <v>-0.70344386802925007</v>
      </c>
      <c r="C30" s="15">
        <v>0.32395755942499105</v>
      </c>
      <c r="D30" s="15">
        <v>0.26427877339624772</v>
      </c>
      <c r="E30" s="15">
        <v>8.6577247777071722E-2</v>
      </c>
      <c r="F30" s="15">
        <v>-6.1102055592357339E-2</v>
      </c>
      <c r="G30" s="19">
        <v>1</v>
      </c>
      <c r="H30" s="19">
        <v>0</v>
      </c>
      <c r="I30" s="19">
        <v>1</v>
      </c>
      <c r="J30" s="19">
        <v>0</v>
      </c>
      <c r="K30">
        <f t="shared" ca="1" si="0"/>
        <v>0.39876448986565816</v>
      </c>
    </row>
    <row r="31" spans="1:11">
      <c r="A31" s="15">
        <v>0.19640406580095318</v>
      </c>
      <c r="B31" s="15">
        <v>0.9337215146948229</v>
      </c>
      <c r="C31" s="15">
        <v>-0.94425321968296516</v>
      </c>
      <c r="D31" s="15">
        <v>0.39133301380694585</v>
      </c>
      <c r="E31" s="15">
        <v>0.10075490181870367</v>
      </c>
      <c r="F31" s="15">
        <v>0.52139752137577267</v>
      </c>
      <c r="G31" s="19">
        <v>0</v>
      </c>
      <c r="H31" s="19">
        <v>0</v>
      </c>
      <c r="I31" s="19">
        <v>1</v>
      </c>
      <c r="J31" s="19">
        <v>0</v>
      </c>
      <c r="K31">
        <f t="shared" ca="1" si="0"/>
        <v>0.72054726058803875</v>
      </c>
    </row>
    <row r="32" spans="1:11">
      <c r="A32" s="18">
        <v>-0.39900000000000002</v>
      </c>
      <c r="B32" s="18">
        <v>0.14899999999999999</v>
      </c>
      <c r="C32" s="18">
        <v>1.1419999999999999</v>
      </c>
      <c r="D32" s="18">
        <v>0.40799999999999997</v>
      </c>
      <c r="E32" s="18">
        <v>0.2</v>
      </c>
      <c r="F32" s="18">
        <v>0.94099999999999995</v>
      </c>
      <c r="G32" s="16">
        <v>0</v>
      </c>
      <c r="H32" s="16">
        <v>1</v>
      </c>
      <c r="I32" s="16">
        <v>0</v>
      </c>
      <c r="J32" s="16">
        <v>0</v>
      </c>
      <c r="K32">
        <f t="shared" ca="1" si="0"/>
        <v>6.1463250769914324E-2</v>
      </c>
    </row>
    <row r="33" spans="1:11">
      <c r="A33" s="18">
        <v>-0.26700000000000002</v>
      </c>
      <c r="B33" s="18">
        <v>0.48299999999999998</v>
      </c>
      <c r="C33" s="18">
        <v>1.347</v>
      </c>
      <c r="D33" s="18">
        <v>-2.9000000000000001E-2</v>
      </c>
      <c r="E33" s="18">
        <v>-0.02</v>
      </c>
      <c r="F33" s="18">
        <v>0.39600000000000002</v>
      </c>
      <c r="G33" s="16">
        <v>0</v>
      </c>
      <c r="H33" s="16">
        <v>1</v>
      </c>
      <c r="I33" s="16">
        <v>0</v>
      </c>
      <c r="J33" s="16">
        <v>0</v>
      </c>
      <c r="K33">
        <f t="shared" ref="K33:K64" ca="1" si="1">RAND()</f>
        <v>0.7694503733085899</v>
      </c>
    </row>
    <row r="34" spans="1:11">
      <c r="A34" s="18">
        <v>-0.86199999999999999</v>
      </c>
      <c r="B34" s="18">
        <v>0.59299999999999997</v>
      </c>
      <c r="C34" s="18">
        <v>0.77400000000000002</v>
      </c>
      <c r="D34" s="18">
        <v>1.7000000000000001E-2</v>
      </c>
      <c r="E34" s="18">
        <v>-2.1000000000000001E-2</v>
      </c>
      <c r="F34" s="18">
        <v>-0.39</v>
      </c>
      <c r="G34" s="16">
        <v>0</v>
      </c>
      <c r="H34" s="16">
        <v>1</v>
      </c>
      <c r="I34" s="16">
        <v>0</v>
      </c>
      <c r="J34" s="16">
        <v>0</v>
      </c>
      <c r="K34">
        <f t="shared" ca="1" si="1"/>
        <v>8.982582840022324E-2</v>
      </c>
    </row>
    <row r="35" spans="1:11">
      <c r="A35" s="15">
        <v>0.13026457697567445</v>
      </c>
      <c r="B35" s="15">
        <v>-0.78864950133087475</v>
      </c>
      <c r="C35" s="15">
        <v>0.16031745889493243</v>
      </c>
      <c r="D35" s="15">
        <v>-0.7488973488531665</v>
      </c>
      <c r="E35" s="15">
        <v>-0.35860108913016886</v>
      </c>
      <c r="F35" s="15">
        <v>-0.68238615213248632</v>
      </c>
      <c r="G35" s="19">
        <v>1</v>
      </c>
      <c r="H35" s="19">
        <v>0</v>
      </c>
      <c r="I35" s="19">
        <v>1</v>
      </c>
      <c r="J35" s="19">
        <v>0</v>
      </c>
      <c r="K35">
        <f t="shared" ca="1" si="1"/>
        <v>0.28628153575892135</v>
      </c>
    </row>
    <row r="36" spans="1:11">
      <c r="A36" s="18">
        <v>1.1220000000000001</v>
      </c>
      <c r="B36" s="18">
        <v>-0.50900000000000001</v>
      </c>
      <c r="C36" s="18">
        <v>0.52900000000000003</v>
      </c>
      <c r="D36" s="18">
        <v>-0.36399999999999999</v>
      </c>
      <c r="E36" s="18">
        <v>-0.20300000000000001</v>
      </c>
      <c r="F36" s="18">
        <v>-0.93600000000000005</v>
      </c>
      <c r="G36" s="16">
        <v>0</v>
      </c>
      <c r="H36" s="16">
        <v>1</v>
      </c>
      <c r="I36" s="16">
        <v>0</v>
      </c>
      <c r="J36" s="16">
        <v>0</v>
      </c>
      <c r="K36">
        <f t="shared" ca="1" si="1"/>
        <v>0.23063154817177367</v>
      </c>
    </row>
    <row r="37" spans="1:11">
      <c r="A37" s="15">
        <v>0.65938048757789725</v>
      </c>
      <c r="B37" s="15">
        <v>2.0804015034559187E-2</v>
      </c>
      <c r="C37" s="15">
        <v>-0.24878279243021517</v>
      </c>
      <c r="D37" s="15">
        <v>-0.44917965352536554</v>
      </c>
      <c r="E37" s="15">
        <v>-0.26219304164707213</v>
      </c>
      <c r="F37" s="15">
        <v>-0.45260616825309824</v>
      </c>
      <c r="G37" s="19">
        <v>0</v>
      </c>
      <c r="H37" s="19">
        <v>0</v>
      </c>
      <c r="I37" s="19">
        <v>1</v>
      </c>
      <c r="J37" s="19">
        <v>0</v>
      </c>
      <c r="K37">
        <f t="shared" ca="1" si="1"/>
        <v>5.2777588657960561E-2</v>
      </c>
    </row>
    <row r="38" spans="1:11">
      <c r="A38" s="15">
        <v>2.180588730559287</v>
      </c>
      <c r="B38" s="15">
        <v>-0.8738551346324992</v>
      </c>
      <c r="C38" s="15">
        <v>0.36486758455750579</v>
      </c>
      <c r="D38" s="15">
        <v>-3.2181120895381679E-2</v>
      </c>
      <c r="E38" s="15">
        <v>-5.9452588851736467E-2</v>
      </c>
      <c r="F38" s="15">
        <v>-1.5473541169268707</v>
      </c>
      <c r="G38" s="19">
        <v>0</v>
      </c>
      <c r="H38" s="19">
        <v>0</v>
      </c>
      <c r="I38" s="19">
        <v>1</v>
      </c>
      <c r="J38" s="19">
        <v>0</v>
      </c>
      <c r="K38">
        <f t="shared" ca="1" si="1"/>
        <v>0.71654289553473494</v>
      </c>
    </row>
    <row r="39" spans="1:11">
      <c r="A39" s="15">
        <v>-2.0144006748806674E-3</v>
      </c>
      <c r="B39" s="15">
        <v>-0.59997988473442021</v>
      </c>
      <c r="C39" s="15">
        <v>-2.2942840490559511</v>
      </c>
      <c r="D39" s="15">
        <v>-0.7488973488531665</v>
      </c>
      <c r="E39" s="15">
        <v>-0.41672947070085953</v>
      </c>
      <c r="F39" s="15">
        <v>-0.56383724325203766</v>
      </c>
      <c r="G39">
        <v>0</v>
      </c>
      <c r="H39">
        <v>0</v>
      </c>
      <c r="I39">
        <v>0</v>
      </c>
      <c r="J39">
        <v>1</v>
      </c>
      <c r="K39">
        <f t="shared" ca="1" si="1"/>
        <v>0.63103561688693532</v>
      </c>
    </row>
    <row r="40" spans="1:11">
      <c r="A40" s="15">
        <v>-2.7798729313365476</v>
      </c>
      <c r="B40" s="15">
        <v>1.5788498811214091</v>
      </c>
      <c r="C40" s="15">
        <v>-1.8851837977308041</v>
      </c>
      <c r="D40" s="15">
        <v>0.93864358788379965</v>
      </c>
      <c r="E40" s="15">
        <v>0.36871256320554591</v>
      </c>
      <c r="F40" s="15">
        <v>0.19721748042491632</v>
      </c>
      <c r="G40" s="19">
        <v>0</v>
      </c>
      <c r="H40" s="19">
        <v>0</v>
      </c>
      <c r="I40" s="19">
        <v>1</v>
      </c>
      <c r="J40" s="19">
        <v>0</v>
      </c>
      <c r="K40">
        <f t="shared" ca="1" si="1"/>
        <v>0.75986743061498763</v>
      </c>
    </row>
    <row r="41" spans="1:11">
      <c r="A41" s="15">
        <v>0.26254355462622958</v>
      </c>
      <c r="B41" s="15">
        <v>-0.28958793484993051</v>
      </c>
      <c r="C41" s="15">
        <v>-0.49424294322530327</v>
      </c>
      <c r="D41" s="15">
        <v>-0.29932080586146509</v>
      </c>
      <c r="E41" s="15">
        <v>-0.20831795628887104</v>
      </c>
      <c r="F41" s="15">
        <v>-1.0775491817339817</v>
      </c>
      <c r="G41" s="19">
        <v>0</v>
      </c>
      <c r="H41" s="19">
        <v>0</v>
      </c>
      <c r="I41" s="19">
        <v>1</v>
      </c>
      <c r="J41" s="19">
        <v>0</v>
      </c>
      <c r="K41">
        <f t="shared" ca="1" si="1"/>
        <v>0.77725457498276396</v>
      </c>
    </row>
    <row r="42" spans="1:11">
      <c r="A42" s="18">
        <v>-1.5229999999999999</v>
      </c>
      <c r="B42" s="18">
        <v>0.66</v>
      </c>
      <c r="C42" s="18">
        <v>1.4690000000000001</v>
      </c>
      <c r="D42" s="18">
        <v>0.19900000000000001</v>
      </c>
      <c r="E42" s="18">
        <v>0.10100000000000001</v>
      </c>
      <c r="F42" s="18">
        <v>3.0000000000000001E-3</v>
      </c>
      <c r="G42" s="16">
        <v>0</v>
      </c>
      <c r="H42" s="16">
        <v>1</v>
      </c>
      <c r="I42" s="16">
        <v>0</v>
      </c>
      <c r="J42" s="16">
        <v>0</v>
      </c>
      <c r="K42">
        <f t="shared" ca="1" si="1"/>
        <v>0.24197285041677496</v>
      </c>
    </row>
    <row r="43" spans="1:11">
      <c r="A43" s="15">
        <v>-0.26657235597599327</v>
      </c>
      <c r="B43" s="15">
        <v>-0.33219075150074284</v>
      </c>
      <c r="C43" s="15">
        <v>-0.86243316941793569</v>
      </c>
      <c r="D43" s="15">
        <v>-0.44266405145302207</v>
      </c>
      <c r="E43" s="15">
        <v>-0.27920622649703036</v>
      </c>
      <c r="F43" s="15">
        <v>0.20965779802348206</v>
      </c>
      <c r="G43" s="19">
        <v>0</v>
      </c>
      <c r="H43" s="19">
        <v>0</v>
      </c>
      <c r="I43" s="19">
        <v>1</v>
      </c>
      <c r="J43" s="19">
        <v>0</v>
      </c>
      <c r="K43">
        <f t="shared" ca="1" si="1"/>
        <v>0.77416656679577645</v>
      </c>
    </row>
    <row r="44" spans="1:11">
      <c r="A44" s="15">
        <v>0.5932409987526186</v>
      </c>
      <c r="B44" s="15">
        <v>-0.84951066797489239</v>
      </c>
      <c r="C44" s="15">
        <v>0.44668763482253532</v>
      </c>
      <c r="D44" s="15">
        <v>-0.69351473123824681</v>
      </c>
      <c r="E44" s="15">
        <v>-0.33024578104690516</v>
      </c>
      <c r="F44" s="15">
        <v>-0.75044200723052168</v>
      </c>
      <c r="G44" s="19">
        <v>1</v>
      </c>
      <c r="H44" s="19">
        <v>0</v>
      </c>
      <c r="I44" s="19">
        <v>1</v>
      </c>
      <c r="J44" s="19">
        <v>0</v>
      </c>
      <c r="K44">
        <f t="shared" ca="1" si="1"/>
        <v>1.9101799584717249E-2</v>
      </c>
    </row>
    <row r="45" spans="1:11">
      <c r="A45" s="15">
        <v>1.9160307752581744</v>
      </c>
      <c r="B45" s="15">
        <v>-0.15569336823309179</v>
      </c>
      <c r="C45" s="15">
        <v>-0.57606299349033285</v>
      </c>
      <c r="D45" s="15">
        <v>3.2974899828053371E-2</v>
      </c>
      <c r="E45" s="15">
        <v>-6.3705885064226003E-2</v>
      </c>
      <c r="F45" s="15">
        <v>-1.1163337013059804</v>
      </c>
      <c r="G45" s="19">
        <v>0</v>
      </c>
      <c r="H45" s="19">
        <v>0</v>
      </c>
      <c r="I45" s="19">
        <v>1</v>
      </c>
      <c r="J45" s="19">
        <v>0</v>
      </c>
      <c r="K45">
        <f t="shared" ca="1" si="1"/>
        <v>0.45717065183970562</v>
      </c>
    </row>
    <row r="46" spans="1:11">
      <c r="A46" s="15">
        <v>0.52710150992734217</v>
      </c>
      <c r="B46" s="15">
        <v>-0.19221006821950237</v>
      </c>
      <c r="C46" s="15">
        <v>-0.20787276729770041</v>
      </c>
      <c r="D46" s="15">
        <v>0.23170076303453005</v>
      </c>
      <c r="E46" s="15">
        <v>4.8297581864665748E-2</v>
      </c>
      <c r="F46" s="15">
        <v>-0.40650381479959052</v>
      </c>
      <c r="G46" s="19">
        <v>0</v>
      </c>
      <c r="H46" s="19">
        <v>0</v>
      </c>
      <c r="I46" s="19">
        <v>1</v>
      </c>
      <c r="J46" s="19">
        <v>0</v>
      </c>
      <c r="K46">
        <f t="shared" ca="1" si="1"/>
        <v>3.5252202738879967E-2</v>
      </c>
    </row>
    <row r="47" spans="1:11">
      <c r="A47" s="18">
        <v>-3.1110000000000002</v>
      </c>
      <c r="B47" s="18">
        <v>0.20300000000000001</v>
      </c>
      <c r="C47" s="18">
        <v>1.101</v>
      </c>
      <c r="D47" s="18">
        <v>0.40799999999999997</v>
      </c>
      <c r="E47" s="18">
        <v>0.19900000000000001</v>
      </c>
      <c r="F47" s="18">
        <v>0.82299999999999995</v>
      </c>
      <c r="G47" s="16">
        <v>0</v>
      </c>
      <c r="H47" s="16">
        <v>1</v>
      </c>
      <c r="I47" s="16">
        <v>0</v>
      </c>
      <c r="J47" s="16">
        <v>0</v>
      </c>
      <c r="K47">
        <f t="shared" ca="1" si="1"/>
        <v>0.14432950600433259</v>
      </c>
    </row>
    <row r="48" spans="1:11">
      <c r="A48" s="15">
        <v>1.0562174205295627</v>
      </c>
      <c r="B48" s="15">
        <v>-0.7643050346732676</v>
      </c>
      <c r="C48" s="15">
        <v>-0.28969281756272991</v>
      </c>
      <c r="D48" s="15">
        <v>-0.72283494056379261</v>
      </c>
      <c r="E48" s="15">
        <v>-0.36143661993849518</v>
      </c>
      <c r="F48" s="15">
        <v>-0.17233313059129701</v>
      </c>
      <c r="G48">
        <v>1</v>
      </c>
      <c r="H48">
        <v>0</v>
      </c>
      <c r="I48">
        <v>0</v>
      </c>
      <c r="J48">
        <v>1</v>
      </c>
      <c r="K48">
        <f t="shared" ca="1" si="1"/>
        <v>0.58585697209803389</v>
      </c>
    </row>
    <row r="49" spans="1:11">
      <c r="A49" s="15">
        <v>0.99007793170428626</v>
      </c>
      <c r="B49" s="15">
        <v>-0.66692716804283947</v>
      </c>
      <c r="C49" s="15">
        <v>-0.41242289296027373</v>
      </c>
      <c r="D49" s="15">
        <v>0.37504400862608717</v>
      </c>
      <c r="E49" s="15">
        <v>0.11351479045617233</v>
      </c>
      <c r="F49" s="15">
        <v>-0.9128979194000254</v>
      </c>
      <c r="G49" s="19">
        <v>1</v>
      </c>
      <c r="H49" s="19">
        <v>0</v>
      </c>
      <c r="I49" s="19">
        <v>1</v>
      </c>
      <c r="J49" s="19">
        <v>0</v>
      </c>
      <c r="K49">
        <f t="shared" ca="1" si="1"/>
        <v>2.7014837381776569E-2</v>
      </c>
    </row>
    <row r="50" spans="1:11">
      <c r="A50" s="18">
        <v>0.59299999999999997</v>
      </c>
      <c r="B50" s="18">
        <v>-1.6E-2</v>
      </c>
      <c r="C50" s="18">
        <v>0.69199999999999995</v>
      </c>
      <c r="D50" s="18">
        <v>0.14699999999999999</v>
      </c>
      <c r="E50" s="18">
        <v>4.1000000000000002E-2</v>
      </c>
      <c r="F50" s="18">
        <v>-0.71799999999999997</v>
      </c>
      <c r="G50" s="16">
        <v>0</v>
      </c>
      <c r="H50" s="16">
        <v>1</v>
      </c>
      <c r="I50" s="16">
        <v>0</v>
      </c>
      <c r="J50" s="16">
        <v>0</v>
      </c>
      <c r="K50">
        <f t="shared" ca="1" si="1"/>
        <v>0.28087353035183471</v>
      </c>
    </row>
    <row r="51" spans="1:11">
      <c r="A51" s="15">
        <v>-1.8539200877826594</v>
      </c>
      <c r="B51" s="15">
        <v>1.9257585309923093</v>
      </c>
      <c r="C51" s="15">
        <v>-2.1715539736584071</v>
      </c>
      <c r="D51" s="15">
        <v>0.61937908633896832</v>
      </c>
      <c r="E51" s="15">
        <v>0.17022540662269983</v>
      </c>
      <c r="F51" s="15">
        <v>0.87338533107636418</v>
      </c>
      <c r="G51" s="19">
        <v>0</v>
      </c>
      <c r="H51" s="19">
        <v>0</v>
      </c>
      <c r="I51" s="19">
        <v>1</v>
      </c>
      <c r="J51" s="19">
        <v>0</v>
      </c>
      <c r="K51">
        <f t="shared" ca="1" si="1"/>
        <v>0.20767906907233258</v>
      </c>
    </row>
    <row r="52" spans="1:11">
      <c r="A52" s="18">
        <v>0.39500000000000002</v>
      </c>
      <c r="B52" s="18">
        <v>0.67200000000000004</v>
      </c>
      <c r="C52" s="18">
        <v>0.56899999999999995</v>
      </c>
      <c r="D52" s="18">
        <v>4.0000000000000001E-3</v>
      </c>
      <c r="E52" s="18">
        <v>-3.5000000000000003E-2</v>
      </c>
      <c r="F52" s="18">
        <v>1.1950000000000001</v>
      </c>
      <c r="G52" s="16">
        <v>0</v>
      </c>
      <c r="H52" s="16">
        <v>1</v>
      </c>
      <c r="I52" s="16">
        <v>0</v>
      </c>
      <c r="J52" s="16">
        <v>0</v>
      </c>
      <c r="K52">
        <f t="shared" ca="1" si="1"/>
        <v>0.75482875291768947</v>
      </c>
    </row>
    <row r="53" spans="1:11">
      <c r="A53" s="15">
        <v>0.39482253227678471</v>
      </c>
      <c r="B53" s="15">
        <v>-0.37479356815155512</v>
      </c>
      <c r="C53" s="15">
        <v>-0.61697301862284759</v>
      </c>
      <c r="D53" s="15">
        <v>-0.44917965352536554</v>
      </c>
      <c r="E53" s="15">
        <v>-0.27211739947621444</v>
      </c>
      <c r="F53" s="15">
        <v>-0.74971022384237074</v>
      </c>
      <c r="G53" s="19">
        <v>0</v>
      </c>
      <c r="H53" s="19">
        <v>0</v>
      </c>
      <c r="I53" s="19">
        <v>1</v>
      </c>
      <c r="J53" s="19">
        <v>0</v>
      </c>
      <c r="K53">
        <f t="shared" ca="1" si="1"/>
        <v>4.5570089636151945E-2</v>
      </c>
    </row>
    <row r="54" spans="1:11">
      <c r="A54" s="15">
        <v>-0.79568826657821379</v>
      </c>
      <c r="B54" s="15">
        <v>1.2562856979081161</v>
      </c>
      <c r="C54" s="15">
        <v>-1.3533534710081123</v>
      </c>
      <c r="D54" s="15">
        <v>-0.27651619860826288</v>
      </c>
      <c r="E54" s="15">
        <v>-0.22816667194715567</v>
      </c>
      <c r="F54" s="15">
        <v>-0.152574979111222</v>
      </c>
      <c r="G54" s="19">
        <v>0</v>
      </c>
      <c r="H54" s="19">
        <v>0</v>
      </c>
      <c r="I54" s="19">
        <v>1</v>
      </c>
      <c r="J54" s="19">
        <v>0</v>
      </c>
      <c r="K54">
        <f t="shared" ca="1" si="1"/>
        <v>0.87423935899588678</v>
      </c>
    </row>
    <row r="55" spans="1:11">
      <c r="A55" s="18">
        <v>-6.8000000000000005E-2</v>
      </c>
      <c r="B55" s="18">
        <v>-0.63</v>
      </c>
      <c r="C55" s="18">
        <v>0.52900000000000003</v>
      </c>
      <c r="D55" s="18">
        <v>-0.58599999999999997</v>
      </c>
      <c r="E55" s="18">
        <v>-0.29099999999999998</v>
      </c>
      <c r="F55" s="18">
        <v>-1.2949999999999999</v>
      </c>
      <c r="G55" s="16">
        <v>0</v>
      </c>
      <c r="H55" s="16">
        <v>1</v>
      </c>
      <c r="I55" s="16">
        <v>0</v>
      </c>
      <c r="J55" s="16">
        <v>0</v>
      </c>
      <c r="K55">
        <f t="shared" ca="1" si="1"/>
        <v>0.76890409895782208</v>
      </c>
    </row>
    <row r="56" spans="1:11">
      <c r="A56" s="18">
        <v>-0.86199999999999999</v>
      </c>
      <c r="B56" s="18">
        <v>2.4</v>
      </c>
      <c r="C56" s="18">
        <v>1.633</v>
      </c>
      <c r="D56" s="18">
        <v>0.28399999999999997</v>
      </c>
      <c r="E56" s="18">
        <v>0.155</v>
      </c>
      <c r="F56" s="18">
        <v>2.1739999999999999</v>
      </c>
      <c r="G56" s="16">
        <v>0</v>
      </c>
      <c r="H56" s="16">
        <v>1</v>
      </c>
      <c r="I56" s="16">
        <v>0</v>
      </c>
      <c r="J56" s="16">
        <v>0</v>
      </c>
      <c r="K56">
        <f t="shared" ca="1" si="1"/>
        <v>0.29903663007822012</v>
      </c>
    </row>
    <row r="57" spans="1:11">
      <c r="A57" s="15">
        <v>-0.92796724422877119</v>
      </c>
      <c r="B57" s="15">
        <v>-0.91645795128331153</v>
      </c>
      <c r="C57" s="15">
        <v>-1.0669832950805094</v>
      </c>
      <c r="D57" s="15">
        <v>-0.75215514988933829</v>
      </c>
      <c r="E57" s="15">
        <v>-0.38979192802175899</v>
      </c>
      <c r="F57" s="15">
        <v>0.18477716282635087</v>
      </c>
      <c r="G57">
        <v>1</v>
      </c>
      <c r="H57">
        <v>0</v>
      </c>
      <c r="I57">
        <v>0</v>
      </c>
      <c r="J57">
        <v>1</v>
      </c>
      <c r="K57">
        <f t="shared" ca="1" si="1"/>
        <v>4.1283160458580603E-3</v>
      </c>
    </row>
    <row r="58" spans="1:11">
      <c r="A58" s="15">
        <v>1.519193842306509</v>
      </c>
      <c r="B58" s="15">
        <v>-0.86776901796809747</v>
      </c>
      <c r="C58" s="15">
        <v>0.28304753429247625</v>
      </c>
      <c r="D58" s="15">
        <v>-0.17878216752311032</v>
      </c>
      <c r="E58" s="15">
        <v>-0.13175862446405895</v>
      </c>
      <c r="F58" s="15">
        <v>-0.72336602186893761</v>
      </c>
      <c r="G58" s="19">
        <v>0</v>
      </c>
      <c r="H58" s="19">
        <v>0</v>
      </c>
      <c r="I58" s="19">
        <v>1</v>
      </c>
      <c r="J58" s="19">
        <v>0</v>
      </c>
      <c r="K58">
        <f t="shared" ca="1" si="1"/>
        <v>0.59532485408208724</v>
      </c>
    </row>
    <row r="59" spans="1:11">
      <c r="A59" s="15">
        <v>-0.13429337832543578</v>
      </c>
      <c r="B59" s="15">
        <v>-0.87994125129690104</v>
      </c>
      <c r="C59" s="15">
        <v>-8.5142691900156123E-2</v>
      </c>
      <c r="D59" s="15">
        <v>0.53793406043467462</v>
      </c>
      <c r="E59" s="15">
        <v>0.21842943036424817</v>
      </c>
      <c r="F59" s="15">
        <v>-0.15989281299273128</v>
      </c>
      <c r="G59" s="19">
        <v>1</v>
      </c>
      <c r="H59" s="19">
        <v>0</v>
      </c>
      <c r="I59" s="19">
        <v>1</v>
      </c>
      <c r="J59" s="19">
        <v>0</v>
      </c>
      <c r="K59">
        <f t="shared" ca="1" si="1"/>
        <v>0.97562084520303016</v>
      </c>
    </row>
    <row r="60" spans="1:11">
      <c r="A60" s="15">
        <v>1.1884963981801202</v>
      </c>
      <c r="B60" s="15">
        <v>-0.87994125129690104</v>
      </c>
      <c r="C60" s="15">
        <v>0.40577760969002058</v>
      </c>
      <c r="D60" s="15">
        <v>-0.1233995499081906</v>
      </c>
      <c r="E60" s="15">
        <v>-0.10198555097663205</v>
      </c>
      <c r="F60" s="15">
        <v>-1.4119741901189509</v>
      </c>
      <c r="G60" s="19">
        <v>0</v>
      </c>
      <c r="H60" s="19">
        <v>0</v>
      </c>
      <c r="I60" s="19">
        <v>1</v>
      </c>
      <c r="J60" s="19">
        <v>0</v>
      </c>
      <c r="K60">
        <f t="shared" ca="1" si="1"/>
        <v>0.82077158397626548</v>
      </c>
    </row>
    <row r="61" spans="1:11">
      <c r="A61" s="15">
        <v>-0.20043286715071451</v>
      </c>
      <c r="B61" s="15">
        <v>-0.8738551346324992</v>
      </c>
      <c r="C61" s="15">
        <v>-0.20787276729770041</v>
      </c>
      <c r="D61" s="15">
        <v>-0.20484457581248433</v>
      </c>
      <c r="E61" s="15">
        <v>-0.16011393254732273</v>
      </c>
      <c r="F61" s="15">
        <v>-0.16574708009793876</v>
      </c>
      <c r="G61" s="19">
        <v>1</v>
      </c>
      <c r="H61" s="19">
        <v>0</v>
      </c>
      <c r="I61" s="19">
        <v>1</v>
      </c>
      <c r="J61" s="19">
        <v>0</v>
      </c>
      <c r="K61">
        <f t="shared" ca="1" si="1"/>
        <v>0.2151687371895511</v>
      </c>
    </row>
    <row r="62" spans="1:11">
      <c r="A62" s="18">
        <v>-1.391</v>
      </c>
      <c r="B62" s="18">
        <v>6.3E-2</v>
      </c>
      <c r="C62" s="18">
        <v>1.1419999999999999</v>
      </c>
      <c r="D62" s="18">
        <v>0.375</v>
      </c>
      <c r="E62" s="18">
        <v>0.182</v>
      </c>
      <c r="F62" s="18">
        <v>-0.08</v>
      </c>
      <c r="G62" s="16">
        <v>0</v>
      </c>
      <c r="H62" s="16">
        <v>1</v>
      </c>
      <c r="I62" s="16">
        <v>0</v>
      </c>
      <c r="J62" s="16">
        <v>0</v>
      </c>
      <c r="K62">
        <f t="shared" ca="1" si="1"/>
        <v>0.93410065535740505</v>
      </c>
    </row>
    <row r="63" spans="1:11">
      <c r="A63" s="15">
        <v>1.7837517976076194</v>
      </c>
      <c r="B63" s="15">
        <v>-0.87994125129690104</v>
      </c>
      <c r="C63" s="15">
        <v>0.44668763482253532</v>
      </c>
      <c r="D63" s="15">
        <v>0.46300463660272428</v>
      </c>
      <c r="E63" s="15">
        <v>0.19999848011012675</v>
      </c>
      <c r="F63" s="15">
        <v>-0.59237679538992349</v>
      </c>
      <c r="G63" s="19">
        <v>0</v>
      </c>
      <c r="H63" s="19">
        <v>0</v>
      </c>
      <c r="I63" s="19">
        <v>1</v>
      </c>
      <c r="J63" s="19">
        <v>0</v>
      </c>
      <c r="K63">
        <f t="shared" ca="1" si="1"/>
        <v>0.60282180337976587</v>
      </c>
    </row>
    <row r="64" spans="1:11">
      <c r="A64" s="15">
        <v>-0.3988513336265484</v>
      </c>
      <c r="B64" s="15">
        <v>-0.75213280134446414</v>
      </c>
      <c r="C64" s="15">
        <v>-0.20787276729770041</v>
      </c>
      <c r="D64" s="15">
        <v>0.28708338064944977</v>
      </c>
      <c r="E64" s="15">
        <v>7.5235124543766227E-2</v>
      </c>
      <c r="F64" s="15">
        <v>-1.038764662161983</v>
      </c>
      <c r="G64" s="19">
        <v>1</v>
      </c>
      <c r="H64" s="19">
        <v>0</v>
      </c>
      <c r="I64" s="19">
        <v>1</v>
      </c>
      <c r="J64" s="19">
        <v>0</v>
      </c>
      <c r="K64">
        <f t="shared" ca="1" si="1"/>
        <v>0.59092340845526692</v>
      </c>
    </row>
    <row r="65" spans="1:11">
      <c r="A65" s="18">
        <v>0.19600000000000001</v>
      </c>
      <c r="B65" s="18">
        <v>-0.66100000000000003</v>
      </c>
      <c r="C65" s="18">
        <v>0.56899999999999995</v>
      </c>
      <c r="D65" s="18">
        <v>-0.628</v>
      </c>
      <c r="E65" s="18">
        <v>-0.30299999999999999</v>
      </c>
      <c r="F65" s="18">
        <v>0.34699999999999998</v>
      </c>
      <c r="G65" s="16">
        <v>1</v>
      </c>
      <c r="H65" s="16">
        <v>1</v>
      </c>
      <c r="I65" s="16">
        <v>0</v>
      </c>
      <c r="J65" s="16">
        <v>0</v>
      </c>
      <c r="K65">
        <f t="shared" ref="K65:K99" ca="1" si="2">RAND()</f>
        <v>0.27521383722104564</v>
      </c>
    </row>
    <row r="66" spans="1:11">
      <c r="A66" s="15">
        <v>-0.6634092889276586</v>
      </c>
      <c r="B66" s="15">
        <v>0.47117664820028921</v>
      </c>
      <c r="C66" s="15">
        <v>-0.90334319455045042</v>
      </c>
      <c r="D66" s="15">
        <v>0.57051207079639199</v>
      </c>
      <c r="E66" s="15">
        <v>0.19858071470596347</v>
      </c>
      <c r="F66" s="15">
        <v>-0.40796738157589235</v>
      </c>
      <c r="G66" s="19">
        <v>0</v>
      </c>
      <c r="H66" s="19">
        <v>0</v>
      </c>
      <c r="I66" s="19">
        <v>1</v>
      </c>
      <c r="J66" s="19">
        <v>0</v>
      </c>
      <c r="K66">
        <f t="shared" ca="1" si="2"/>
        <v>0.91907004792149938</v>
      </c>
    </row>
    <row r="67" spans="1:11">
      <c r="A67" s="15">
        <v>6.412508815039572E-2</v>
      </c>
      <c r="B67" s="15">
        <v>1.0189271479964477</v>
      </c>
      <c r="C67" s="15">
        <v>1.1012480369427706</v>
      </c>
      <c r="D67" s="15">
        <v>0.51838725421764398</v>
      </c>
      <c r="E67" s="15">
        <v>0.25954462708498061</v>
      </c>
      <c r="F67" s="15">
        <v>-0.25795178700495419</v>
      </c>
      <c r="G67">
        <v>0</v>
      </c>
      <c r="H67">
        <v>1</v>
      </c>
      <c r="I67">
        <v>0</v>
      </c>
      <c r="J67">
        <v>0</v>
      </c>
      <c r="K67">
        <f t="shared" ca="1" si="2"/>
        <v>0.40772443238382683</v>
      </c>
    </row>
    <row r="68" spans="1:11">
      <c r="A68" s="15">
        <v>-0.59726980010238229</v>
      </c>
      <c r="B68" s="15">
        <v>0.70853519811195798</v>
      </c>
      <c r="C68" s="15">
        <v>-1.6397236469357157</v>
      </c>
      <c r="D68" s="15">
        <v>-0.36447682658490016</v>
      </c>
      <c r="E68" s="15">
        <v>-0.27211739947621444</v>
      </c>
      <c r="F68" s="15">
        <v>0.65385031463108889</v>
      </c>
      <c r="G68" s="19">
        <v>0</v>
      </c>
      <c r="H68" s="19">
        <v>0</v>
      </c>
      <c r="I68" s="19">
        <v>1</v>
      </c>
      <c r="J68" s="19">
        <v>0</v>
      </c>
      <c r="K68">
        <f t="shared" ca="1" si="2"/>
        <v>0.90044204320109911</v>
      </c>
    </row>
    <row r="69" spans="1:11">
      <c r="A69" s="15">
        <v>0.52710150992734217</v>
      </c>
      <c r="B69" s="15">
        <v>-0.8921134846257045</v>
      </c>
      <c r="C69" s="15">
        <v>0.48759765995505006</v>
      </c>
      <c r="D69" s="15">
        <v>3.6232700864225198E-2</v>
      </c>
      <c r="E69" s="15">
        <v>-2.1172922939330426E-2</v>
      </c>
      <c r="F69" s="15">
        <v>-7.6469506743526663E-2</v>
      </c>
      <c r="G69" s="19">
        <v>1</v>
      </c>
      <c r="H69" s="19">
        <v>0</v>
      </c>
      <c r="I69" s="19">
        <v>1</v>
      </c>
      <c r="J69" s="19">
        <v>0</v>
      </c>
      <c r="K69">
        <f t="shared" ca="1" si="2"/>
        <v>0.47119230433467785</v>
      </c>
    </row>
    <row r="70" spans="1:11">
      <c r="A70" s="15">
        <v>-1.4570831548309917</v>
      </c>
      <c r="B70" s="15">
        <v>-4.6143268273860213E-2</v>
      </c>
      <c r="C70" s="15">
        <v>-0.28969281756272991</v>
      </c>
      <c r="D70" s="15">
        <v>-6.8016932293270882E-2</v>
      </c>
      <c r="E70" s="15">
        <v>-9.9150020168305666E-2</v>
      </c>
      <c r="F70" s="15">
        <v>0.4072393128242297</v>
      </c>
      <c r="G70" s="19">
        <v>0</v>
      </c>
      <c r="H70" s="19">
        <v>0</v>
      </c>
      <c r="I70" s="19">
        <v>1</v>
      </c>
      <c r="J70" s="19">
        <v>0</v>
      </c>
      <c r="K70">
        <f t="shared" ca="1" si="2"/>
        <v>6.7091287675167033E-2</v>
      </c>
    </row>
    <row r="71" spans="1:11">
      <c r="A71" s="15">
        <v>-6.8153889500159409E-2</v>
      </c>
      <c r="B71" s="15">
        <v>0.22773198162421898</v>
      </c>
      <c r="C71" s="15">
        <v>-0.371512867827759</v>
      </c>
      <c r="D71" s="15">
        <v>6.2295109153599072E-2</v>
      </c>
      <c r="E71" s="15">
        <v>-4.2439404001778216E-2</v>
      </c>
      <c r="F71" s="15">
        <v>-8.4519124013186717E-2</v>
      </c>
      <c r="G71" s="19">
        <v>0</v>
      </c>
      <c r="H71" s="19">
        <v>0</v>
      </c>
      <c r="I71" s="19">
        <v>1</v>
      </c>
      <c r="J71" s="19">
        <v>0</v>
      </c>
      <c r="K71">
        <f t="shared" ca="1" si="2"/>
        <v>0.14490501424469915</v>
      </c>
    </row>
    <row r="72" spans="1:11">
      <c r="A72" s="15">
        <v>-1.9200595766079382</v>
      </c>
      <c r="B72" s="15">
        <v>-0.59389376807001848</v>
      </c>
      <c r="C72" s="15">
        <v>-1.8851837977308041</v>
      </c>
      <c r="D72" s="15">
        <v>6.8810711225942581E-2</v>
      </c>
      <c r="E72" s="15">
        <v>-9.6314489359979286E-2</v>
      </c>
      <c r="F72" s="15">
        <v>-0.96631810673504226</v>
      </c>
      <c r="G72" s="19">
        <v>0</v>
      </c>
      <c r="H72" s="19">
        <v>0</v>
      </c>
      <c r="I72" s="19">
        <v>1</v>
      </c>
      <c r="J72" s="19">
        <v>0</v>
      </c>
      <c r="K72">
        <f t="shared" ca="1" si="2"/>
        <v>0.67563988162588196</v>
      </c>
    </row>
    <row r="73" spans="1:11">
      <c r="A73" s="18">
        <v>-0.99399999999999999</v>
      </c>
      <c r="B73" s="18">
        <v>1.4019999999999999</v>
      </c>
      <c r="C73" s="18">
        <v>1.2649999999999999</v>
      </c>
      <c r="D73" s="18">
        <v>-0.12</v>
      </c>
      <c r="E73" s="18">
        <v>-6.7000000000000004E-2</v>
      </c>
      <c r="F73" s="18">
        <v>1.3009999999999999</v>
      </c>
      <c r="G73" s="16">
        <v>0</v>
      </c>
      <c r="H73" s="16">
        <v>1</v>
      </c>
      <c r="I73" s="16">
        <v>0</v>
      </c>
      <c r="J73" s="16">
        <v>0</v>
      </c>
      <c r="K73">
        <f t="shared" ca="1" si="2"/>
        <v>0.30079835769559182</v>
      </c>
    </row>
    <row r="74" spans="1:11">
      <c r="A74" s="15">
        <v>6.412508815039572E-2</v>
      </c>
      <c r="B74" s="15">
        <v>-2.1798801616253159E-2</v>
      </c>
      <c r="C74" s="15">
        <v>-1.8442737725982892</v>
      </c>
      <c r="D74" s="15">
        <v>-0.61532750637012479</v>
      </c>
      <c r="E74" s="15">
        <v>-0.36568991615098478</v>
      </c>
      <c r="F74" s="15">
        <v>-0.92314288683413814</v>
      </c>
      <c r="G74">
        <v>0</v>
      </c>
      <c r="H74">
        <v>0</v>
      </c>
      <c r="I74">
        <v>0</v>
      </c>
      <c r="J74">
        <v>1</v>
      </c>
      <c r="K74">
        <f t="shared" ca="1" si="2"/>
        <v>0.19276339741230941</v>
      </c>
    </row>
    <row r="75" spans="1:11">
      <c r="A75" s="18">
        <v>0.46100000000000002</v>
      </c>
      <c r="B75" s="18">
        <v>0.441</v>
      </c>
      <c r="C75" s="18">
        <v>0.77400000000000002</v>
      </c>
      <c r="D75" s="18">
        <v>-0.33500000000000002</v>
      </c>
      <c r="E75" s="18">
        <v>-0.183</v>
      </c>
      <c r="F75" s="18">
        <v>-0.42799999999999999</v>
      </c>
      <c r="G75" s="16">
        <v>0</v>
      </c>
      <c r="H75" s="16">
        <v>1</v>
      </c>
      <c r="I75" s="16">
        <v>0</v>
      </c>
      <c r="J75" s="16">
        <v>0</v>
      </c>
      <c r="K75">
        <f t="shared" ca="1" si="2"/>
        <v>0.35284473236121827</v>
      </c>
    </row>
    <row r="76" spans="1:11">
      <c r="A76" s="15">
        <v>-0.33271184480126964</v>
      </c>
      <c r="B76" s="15">
        <v>-0.10700443491787785</v>
      </c>
      <c r="C76" s="15">
        <v>-0.45333291809278853</v>
      </c>
      <c r="D76" s="15">
        <v>0.19260715060046918</v>
      </c>
      <c r="E76" s="15">
        <v>1.8524508377238832E-2</v>
      </c>
      <c r="F76" s="15">
        <v>-0.83240174670342437</v>
      </c>
      <c r="G76" s="19">
        <v>0</v>
      </c>
      <c r="H76" s="19">
        <v>0</v>
      </c>
      <c r="I76" s="19">
        <v>1</v>
      </c>
      <c r="J76" s="19">
        <v>0</v>
      </c>
      <c r="K76">
        <f t="shared" ca="1" si="2"/>
        <v>0.49074613872619322</v>
      </c>
    </row>
    <row r="77" spans="1:11">
      <c r="A77" s="18">
        <v>6.4000000000000001E-2</v>
      </c>
      <c r="B77" s="18">
        <v>-0.33200000000000002</v>
      </c>
      <c r="C77" s="18">
        <v>0.81499999999999995</v>
      </c>
      <c r="D77" s="18">
        <v>-0.46500000000000002</v>
      </c>
      <c r="E77" s="18">
        <v>-0.23499999999999999</v>
      </c>
      <c r="F77" s="18">
        <v>1.232</v>
      </c>
      <c r="G77" s="16">
        <v>0</v>
      </c>
      <c r="H77" s="16">
        <v>1</v>
      </c>
      <c r="I77" s="16">
        <v>0</v>
      </c>
      <c r="J77" s="16">
        <v>0</v>
      </c>
      <c r="K77">
        <f t="shared" ca="1" si="2"/>
        <v>0.48197086381413856</v>
      </c>
    </row>
    <row r="78" spans="1:11">
      <c r="A78" s="15">
        <v>-0.20043286715071451</v>
      </c>
      <c r="B78" s="15">
        <v>0.22773198162421898</v>
      </c>
      <c r="C78" s="15">
        <v>0.89669791128019771</v>
      </c>
      <c r="D78" s="15">
        <v>0.21866955888984305</v>
      </c>
      <c r="E78" s="15">
        <v>8.6577247777071722E-2</v>
      </c>
      <c r="F78" s="15">
        <v>5.5983286511789285E-2</v>
      </c>
      <c r="G78">
        <v>0</v>
      </c>
      <c r="H78">
        <v>1</v>
      </c>
      <c r="I78">
        <v>0</v>
      </c>
      <c r="J78">
        <v>0</v>
      </c>
      <c r="K78">
        <f t="shared" ca="1" si="2"/>
        <v>5.2207312095640113E-3</v>
      </c>
    </row>
    <row r="79" spans="1:11">
      <c r="A79" s="18">
        <v>-0.2</v>
      </c>
      <c r="B79" s="18">
        <v>8.8699999999999992</v>
      </c>
      <c r="C79" s="18">
        <v>1.4690000000000001</v>
      </c>
      <c r="D79" s="18">
        <v>12.488</v>
      </c>
      <c r="E79" s="18">
        <v>13.616</v>
      </c>
      <c r="F79" s="18">
        <v>5.1070000000000002</v>
      </c>
      <c r="G79" s="16">
        <v>0</v>
      </c>
      <c r="H79" s="16">
        <v>1</v>
      </c>
      <c r="I79" s="16">
        <v>0</v>
      </c>
      <c r="J79" s="16">
        <v>0</v>
      </c>
      <c r="K79">
        <f t="shared" ca="1" si="2"/>
        <v>0.44618732565685926</v>
      </c>
    </row>
    <row r="80" spans="1:11">
      <c r="A80" s="18">
        <v>-0.13400000000000001</v>
      </c>
      <c r="B80" s="18">
        <v>0.41599999999999998</v>
      </c>
      <c r="C80" s="18">
        <v>1.1419999999999999</v>
      </c>
      <c r="D80" s="18">
        <v>0.49199999999999999</v>
      </c>
      <c r="E80" s="18">
        <v>0.247</v>
      </c>
      <c r="F80" s="18">
        <v>-1.115</v>
      </c>
      <c r="G80" s="16">
        <v>0</v>
      </c>
      <c r="H80" s="16">
        <v>1</v>
      </c>
      <c r="I80" s="16">
        <v>0</v>
      </c>
      <c r="J80" s="16">
        <v>0</v>
      </c>
      <c r="K80">
        <f t="shared" ca="1" si="2"/>
        <v>0.48819707693411041</v>
      </c>
    </row>
    <row r="81" spans="1:11">
      <c r="A81" s="15">
        <v>-0.59726980010238229</v>
      </c>
      <c r="B81" s="15">
        <v>-2.7884918280654921E-2</v>
      </c>
      <c r="C81" s="15">
        <v>-0.94425321968296516</v>
      </c>
      <c r="D81" s="15">
        <v>0.50861385110912893</v>
      </c>
      <c r="E81" s="15">
        <v>0.1645543450060471</v>
      </c>
      <c r="F81" s="15">
        <v>-0.89387155130810136</v>
      </c>
      <c r="G81" s="19">
        <v>0</v>
      </c>
      <c r="H81" s="19">
        <v>0</v>
      </c>
      <c r="I81" s="19">
        <v>1</v>
      </c>
      <c r="J81" s="19">
        <v>0</v>
      </c>
      <c r="K81">
        <f t="shared" ca="1" si="2"/>
        <v>0.90659470373748108</v>
      </c>
    </row>
    <row r="82" spans="1:11">
      <c r="A82" s="15">
        <v>1.3207753758306753</v>
      </c>
      <c r="B82" s="15">
        <v>-0.1191766682466812</v>
      </c>
      <c r="C82" s="15">
        <v>0.32395755942499105</v>
      </c>
      <c r="D82" s="15">
        <v>0.13722453298554929</v>
      </c>
      <c r="E82" s="15">
        <v>2.2777804589728366E-2</v>
      </c>
      <c r="F82" s="15">
        <v>-0.81337537861150044</v>
      </c>
      <c r="G82" s="19">
        <v>0</v>
      </c>
      <c r="H82" s="19">
        <v>0</v>
      </c>
      <c r="I82" s="19">
        <v>1</v>
      </c>
      <c r="J82" s="19">
        <v>0</v>
      </c>
      <c r="K82">
        <f t="shared" ca="1" si="2"/>
        <v>0.38995751814416668</v>
      </c>
    </row>
    <row r="83" spans="1:11">
      <c r="A83" s="18">
        <v>-0.13400000000000001</v>
      </c>
      <c r="B83" s="18">
        <v>0.28899999999999998</v>
      </c>
      <c r="C83" s="18">
        <v>0.97899999999999998</v>
      </c>
      <c r="D83" s="18">
        <v>0.105</v>
      </c>
      <c r="E83" s="18">
        <v>3.1E-2</v>
      </c>
      <c r="F83" s="18">
        <v>5.5E-2</v>
      </c>
      <c r="G83" s="16">
        <v>0</v>
      </c>
      <c r="H83" s="16">
        <v>1</v>
      </c>
      <c r="I83" s="16">
        <v>0</v>
      </c>
      <c r="J83" s="16">
        <v>0</v>
      </c>
      <c r="K83">
        <f t="shared" ca="1" si="2"/>
        <v>0.87539816341909715</v>
      </c>
    </row>
    <row r="84" spans="1:11">
      <c r="A84" s="15">
        <v>-0.3988513336265484</v>
      </c>
      <c r="B84" s="15">
        <v>-0.63041046805642897</v>
      </c>
      <c r="C84" s="15">
        <v>0.20122748402744675</v>
      </c>
      <c r="D84" s="15">
        <v>-1.9149916750694669E-2</v>
      </c>
      <c r="E84" s="15">
        <v>-5.9452588851736467E-2</v>
      </c>
      <c r="F84" s="15">
        <v>-1.3080609490015207</v>
      </c>
      <c r="G84" s="19">
        <v>0</v>
      </c>
      <c r="H84" s="19">
        <v>0</v>
      </c>
      <c r="I84" s="19">
        <v>1</v>
      </c>
      <c r="J84" s="19">
        <v>0</v>
      </c>
      <c r="K84">
        <f t="shared" ca="1" si="2"/>
        <v>0.84960147580740897</v>
      </c>
    </row>
    <row r="85" spans="1:11">
      <c r="A85" s="15">
        <v>-0.20043286715071451</v>
      </c>
      <c r="B85" s="15">
        <v>-0.67909940137164304</v>
      </c>
      <c r="C85" s="15">
        <v>0.16031745889493243</v>
      </c>
      <c r="D85" s="15">
        <v>0.29034118168562145</v>
      </c>
      <c r="E85" s="15">
        <v>9.508384020205092E-2</v>
      </c>
      <c r="F85" s="15">
        <v>0.77971705739304664</v>
      </c>
      <c r="G85" s="19">
        <v>1</v>
      </c>
      <c r="H85" s="19">
        <v>0</v>
      </c>
      <c r="I85" s="19">
        <v>1</v>
      </c>
      <c r="J85" s="19">
        <v>0</v>
      </c>
      <c r="K85">
        <f t="shared" ca="1" si="2"/>
        <v>0.61165398512829616</v>
      </c>
    </row>
    <row r="86" spans="1:11">
      <c r="A86" s="15">
        <v>-1.5232226436562704</v>
      </c>
      <c r="B86" s="15">
        <v>-0.78864950133087475</v>
      </c>
      <c r="C86" s="15">
        <v>7.8497408629902926E-2</v>
      </c>
      <c r="D86" s="15">
        <v>-0.29606300482529324</v>
      </c>
      <c r="E86" s="15">
        <v>-0.1884692406305864</v>
      </c>
      <c r="F86" s="15">
        <v>-1.3175741330474826</v>
      </c>
      <c r="G86" s="19">
        <v>1</v>
      </c>
      <c r="H86" s="19">
        <v>0</v>
      </c>
      <c r="I86" s="19">
        <v>1</v>
      </c>
      <c r="J86" s="19">
        <v>0</v>
      </c>
      <c r="K86">
        <f t="shared" ca="1" si="2"/>
        <v>0.18542336172547247</v>
      </c>
    </row>
    <row r="87" spans="1:11">
      <c r="A87" s="15">
        <v>-2.0523385542584931</v>
      </c>
      <c r="B87" s="15">
        <v>0.66593238146114564</v>
      </c>
      <c r="C87" s="15">
        <v>-0.90334319455045042</v>
      </c>
      <c r="D87" s="15">
        <v>0.39459081484311753</v>
      </c>
      <c r="E87" s="15">
        <v>0.10500819803119314</v>
      </c>
      <c r="F87" s="15">
        <v>0.89680239949719354</v>
      </c>
      <c r="G87" s="19">
        <v>0</v>
      </c>
      <c r="H87" s="19">
        <v>0</v>
      </c>
      <c r="I87" s="19">
        <v>1</v>
      </c>
      <c r="J87" s="19">
        <v>0</v>
      </c>
      <c r="K87">
        <f t="shared" ca="1" si="2"/>
        <v>1.3513272459035996E-2</v>
      </c>
    </row>
    <row r="88" spans="1:11">
      <c r="A88" s="18">
        <v>0.19600000000000001</v>
      </c>
      <c r="B88" s="18">
        <v>0.47699999999999998</v>
      </c>
      <c r="C88" s="18">
        <v>0.56899999999999995</v>
      </c>
      <c r="D88" s="18">
        <v>0.56699999999999995</v>
      </c>
      <c r="E88" s="18">
        <v>0.26500000000000001</v>
      </c>
      <c r="F88" s="18">
        <v>-0.34899999999999998</v>
      </c>
      <c r="G88" s="16">
        <v>0</v>
      </c>
      <c r="H88" s="16">
        <v>1</v>
      </c>
      <c r="I88" s="16">
        <v>0</v>
      </c>
      <c r="J88" s="16">
        <v>0</v>
      </c>
      <c r="K88">
        <f t="shared" ca="1" si="2"/>
        <v>0.39581838339552422</v>
      </c>
    </row>
    <row r="89" spans="1:11">
      <c r="A89" s="18">
        <v>1.5189999999999999</v>
      </c>
      <c r="B89" s="18">
        <v>-0.66100000000000003</v>
      </c>
      <c r="C89" s="18">
        <v>0.69199999999999995</v>
      </c>
      <c r="D89" s="18">
        <v>0.40400000000000003</v>
      </c>
      <c r="E89" s="18">
        <v>0.17899999999999999</v>
      </c>
      <c r="F89" s="18">
        <v>0.36099999999999999</v>
      </c>
      <c r="G89" s="16">
        <v>0</v>
      </c>
      <c r="H89" s="16">
        <v>1</v>
      </c>
      <c r="I89" s="16">
        <v>0</v>
      </c>
      <c r="J89" s="16">
        <v>0</v>
      </c>
      <c r="K89">
        <f t="shared" ca="1" si="2"/>
        <v>0.79006463324292686</v>
      </c>
    </row>
    <row r="90" spans="1:11">
      <c r="A90" s="15">
        <v>-0.13429337832543578</v>
      </c>
      <c r="B90" s="15">
        <v>-0.58780765140561664</v>
      </c>
      <c r="C90" s="15">
        <v>-1.312443445875598</v>
      </c>
      <c r="D90" s="15">
        <v>0.13070893091320579</v>
      </c>
      <c r="E90" s="15">
        <v>-4.527493481010459E-2</v>
      </c>
      <c r="F90" s="15">
        <v>-1.250981844725749</v>
      </c>
      <c r="G90" s="19">
        <v>0</v>
      </c>
      <c r="H90" s="19">
        <v>0</v>
      </c>
      <c r="I90" s="19">
        <v>1</v>
      </c>
      <c r="J90" s="19">
        <v>0</v>
      </c>
      <c r="K90">
        <f t="shared" ca="1" si="2"/>
        <v>0.66822858625354564</v>
      </c>
    </row>
    <row r="91" spans="1:11">
      <c r="A91" s="15">
        <v>-0.53113031127710353</v>
      </c>
      <c r="B91" s="15">
        <v>-0.82516620131728524</v>
      </c>
      <c r="C91" s="15">
        <v>-1.0669832950805094</v>
      </c>
      <c r="D91" s="15">
        <v>-0.74238174678082303</v>
      </c>
      <c r="E91" s="15">
        <v>-0.3869563972134325</v>
      </c>
      <c r="F91" s="15">
        <v>-0.77532264242765281</v>
      </c>
      <c r="G91">
        <v>1</v>
      </c>
      <c r="H91">
        <v>0</v>
      </c>
      <c r="I91">
        <v>0</v>
      </c>
      <c r="J91">
        <v>1</v>
      </c>
      <c r="K91">
        <f t="shared" ca="1" si="2"/>
        <v>0.975445820294356</v>
      </c>
    </row>
    <row r="92" spans="1:11">
      <c r="A92" s="18">
        <v>0.59299999999999997</v>
      </c>
      <c r="B92" s="18">
        <v>-2.8000000000000001E-2</v>
      </c>
      <c r="C92" s="18">
        <v>0.65100000000000002</v>
      </c>
      <c r="D92" s="18">
        <v>0.26400000000000001</v>
      </c>
      <c r="E92" s="18">
        <v>0.10199999999999999</v>
      </c>
      <c r="F92" s="18">
        <v>-0.65400000000000003</v>
      </c>
      <c r="G92" s="16">
        <v>0</v>
      </c>
      <c r="H92" s="16">
        <v>1</v>
      </c>
      <c r="I92" s="16">
        <v>0</v>
      </c>
      <c r="J92" s="16">
        <v>0</v>
      </c>
      <c r="K92">
        <f t="shared" ca="1" si="2"/>
        <v>0.85269995990205449</v>
      </c>
    </row>
    <row r="93" spans="1:11">
      <c r="A93" s="15">
        <v>-0.79568826657821379</v>
      </c>
      <c r="B93" s="15">
        <v>0.83025753139999292</v>
      </c>
      <c r="C93" s="15">
        <v>0.93760793641271245</v>
      </c>
      <c r="D93" s="15">
        <v>-3.8696722967725181E-2</v>
      </c>
      <c r="E93" s="15">
        <v>-4.1021638597614991E-2</v>
      </c>
      <c r="F93" s="15">
        <v>0.21112136479978386</v>
      </c>
      <c r="G93">
        <v>0</v>
      </c>
      <c r="H93">
        <v>1</v>
      </c>
      <c r="I93">
        <v>0</v>
      </c>
      <c r="J93">
        <v>0</v>
      </c>
      <c r="K93">
        <f t="shared" ca="1" si="2"/>
        <v>0.82458738865991732</v>
      </c>
    </row>
    <row r="94" spans="1:11">
      <c r="A94" s="15">
        <v>-0.20043286715071451</v>
      </c>
      <c r="B94" s="15">
        <v>-0.36870745148715334</v>
      </c>
      <c r="C94" s="15">
        <v>-0.98516324481548001</v>
      </c>
      <c r="D94" s="15">
        <v>3.6546905025076704E-3</v>
      </c>
      <c r="E94" s="15">
        <v>-9.2061193147489756E-2</v>
      </c>
      <c r="F94" s="15">
        <v>0.71166120229501129</v>
      </c>
      <c r="G94" s="19">
        <v>0</v>
      </c>
      <c r="H94" s="19">
        <v>0</v>
      </c>
      <c r="I94" s="19">
        <v>1</v>
      </c>
      <c r="J94" s="19">
        <v>0</v>
      </c>
      <c r="K94">
        <f t="shared" ca="1" si="2"/>
        <v>0.83245872820036693</v>
      </c>
    </row>
    <row r="95" spans="1:11">
      <c r="A95" s="15">
        <v>-0.79568826657821379</v>
      </c>
      <c r="B95" s="15">
        <v>-0.93471630127651684</v>
      </c>
      <c r="C95" s="15">
        <v>0.48759765995505006</v>
      </c>
      <c r="D95" s="15">
        <v>0.29034118168562145</v>
      </c>
      <c r="E95" s="15">
        <v>0.10784372883951958</v>
      </c>
      <c r="F95" s="15">
        <v>0.85509074637259119</v>
      </c>
      <c r="G95" s="19">
        <v>1</v>
      </c>
      <c r="H95" s="19">
        <v>0</v>
      </c>
      <c r="I95" s="19">
        <v>1</v>
      </c>
      <c r="J95" s="19">
        <v>0</v>
      </c>
      <c r="K95">
        <f t="shared" ca="1" si="2"/>
        <v>4.9594065213618865E-2</v>
      </c>
    </row>
    <row r="96" spans="1:11">
      <c r="A96" s="15">
        <v>1.9821702640834531</v>
      </c>
      <c r="B96" s="15">
        <v>-0.80690785132408005</v>
      </c>
      <c r="C96" s="15">
        <v>0.24213750915996152</v>
      </c>
      <c r="D96" s="15">
        <v>-0.45569525559770907</v>
      </c>
      <c r="E96" s="15">
        <v>-0.24943315300960345</v>
      </c>
      <c r="F96" s="15">
        <v>-1.0738902647932271</v>
      </c>
      <c r="G96" s="19">
        <v>0</v>
      </c>
      <c r="H96" s="19">
        <v>0</v>
      </c>
      <c r="I96" s="19">
        <v>1</v>
      </c>
      <c r="J96" s="19">
        <v>0</v>
      </c>
      <c r="K96">
        <f t="shared" ca="1" si="2"/>
        <v>0.37298410638105206</v>
      </c>
    </row>
    <row r="97" spans="1:11">
      <c r="A97" s="15">
        <v>-1.1263857107046027</v>
      </c>
      <c r="B97" s="15">
        <v>-0.74604668468006241</v>
      </c>
      <c r="C97" s="15">
        <v>3.758738349738816E-2</v>
      </c>
      <c r="D97" s="15">
        <v>-0.55017148564668983</v>
      </c>
      <c r="E97" s="15">
        <v>-0.29054834973033589</v>
      </c>
      <c r="F97" s="15">
        <v>0.43504708157396449</v>
      </c>
      <c r="G97" s="19">
        <v>1</v>
      </c>
      <c r="H97" s="19">
        <v>0</v>
      </c>
      <c r="I97" s="19">
        <v>1</v>
      </c>
      <c r="J97" s="19">
        <v>0</v>
      </c>
      <c r="K97">
        <f t="shared" ca="1" si="2"/>
        <v>0.63717014510238756</v>
      </c>
    </row>
    <row r="98" spans="1:11">
      <c r="A98" s="18">
        <v>-0.26700000000000002</v>
      </c>
      <c r="B98" s="18">
        <v>0.26400000000000001</v>
      </c>
      <c r="C98" s="18">
        <v>0.81499999999999995</v>
      </c>
      <c r="D98" s="18">
        <v>0.20599999999999999</v>
      </c>
      <c r="E98" s="18">
        <v>7.6999999999999999E-2</v>
      </c>
      <c r="F98" s="18">
        <v>-0.82699999999999996</v>
      </c>
      <c r="G98" s="16">
        <v>0</v>
      </c>
      <c r="H98" s="16">
        <v>1</v>
      </c>
      <c r="I98" s="16">
        <v>0</v>
      </c>
      <c r="J98" s="16">
        <v>0</v>
      </c>
      <c r="K98">
        <f t="shared" ca="1" si="2"/>
        <v>0.35757223346877165</v>
      </c>
    </row>
    <row r="99" spans="1:11">
      <c r="A99" s="18">
        <v>-1.06</v>
      </c>
      <c r="B99" s="18">
        <v>1.323</v>
      </c>
      <c r="C99" s="18">
        <v>1.5920000000000001</v>
      </c>
      <c r="D99" s="18">
        <v>0.45600000000000002</v>
      </c>
      <c r="E99" s="18">
        <v>0.245</v>
      </c>
      <c r="F99" s="18">
        <v>0.21299999999999999</v>
      </c>
      <c r="G99" s="16">
        <v>0</v>
      </c>
      <c r="H99" s="16">
        <v>1</v>
      </c>
      <c r="I99" s="16">
        <v>0</v>
      </c>
      <c r="J99" s="16">
        <v>0</v>
      </c>
      <c r="K99">
        <f t="shared" ca="1" si="2"/>
        <v>0.18462708110669057</v>
      </c>
    </row>
  </sheetData>
  <sortState ref="A1:K99">
    <sortCondition ref="K1:K9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G29" sqref="G29"/>
    </sheetView>
  </sheetViews>
  <sheetFormatPr baseColWidth="10" defaultRowHeight="14" x14ac:dyDescent="0"/>
  <sheetData>
    <row r="1" spans="1:11">
      <c r="A1" s="15">
        <v>1.5853333311317854</v>
      </c>
      <c r="B1" s="15">
        <v>-0.77647726800207117</v>
      </c>
      <c r="C1" s="15">
        <v>0.32395755942499105</v>
      </c>
      <c r="D1" s="15">
        <v>-0.27325839757209108</v>
      </c>
      <c r="E1" s="15">
        <v>-0.17145605578062822</v>
      </c>
      <c r="F1" s="15">
        <v>-0.50017208848290773</v>
      </c>
      <c r="G1" s="19">
        <v>0</v>
      </c>
      <c r="H1" s="19">
        <v>0</v>
      </c>
      <c r="I1" s="19">
        <v>1</v>
      </c>
      <c r="J1" s="19">
        <v>0</v>
      </c>
      <c r="K1">
        <f t="shared" ref="K1:K32" ca="1" si="0">RAND()</f>
        <v>0.23441088257012022</v>
      </c>
    </row>
    <row r="2" spans="1:11">
      <c r="A2" s="15">
        <v>-1.0602462218793263</v>
      </c>
      <c r="B2" s="15">
        <v>-0.59389376807001848</v>
      </c>
      <c r="C2" s="15">
        <v>0.11940743376241768</v>
      </c>
      <c r="D2" s="15">
        <v>0.15677133920257982</v>
      </c>
      <c r="E2" s="15">
        <v>2.4195569993891587E-2</v>
      </c>
      <c r="F2" s="15">
        <v>1.2948925626512924</v>
      </c>
      <c r="G2" s="19">
        <v>0</v>
      </c>
      <c r="H2" s="19">
        <v>0</v>
      </c>
      <c r="I2" s="19">
        <v>1</v>
      </c>
      <c r="J2" s="19">
        <v>0</v>
      </c>
      <c r="K2">
        <f t="shared" ca="1" si="0"/>
        <v>0.87264164006415801</v>
      </c>
    </row>
    <row r="3" spans="1:11">
      <c r="A3" s="15">
        <v>0.39482253227678471</v>
      </c>
      <c r="B3" s="15">
        <v>-0.30784628484313581</v>
      </c>
      <c r="C3" s="15">
        <v>0.40577760969002058</v>
      </c>
      <c r="D3" s="15">
        <v>-0.60881190429778131</v>
      </c>
      <c r="E3" s="15">
        <v>-0.30330823836780452</v>
      </c>
      <c r="F3" s="15">
        <v>-7.0615239638319449E-2</v>
      </c>
      <c r="G3" s="19">
        <v>0</v>
      </c>
      <c r="H3" s="19">
        <v>0</v>
      </c>
      <c r="I3" s="19">
        <v>1</v>
      </c>
      <c r="J3" s="19">
        <v>0</v>
      </c>
      <c r="K3">
        <f t="shared" ca="1" si="0"/>
        <v>0.71752711531121516</v>
      </c>
    </row>
    <row r="4" spans="1:11">
      <c r="A4" s="15">
        <v>0.85779895405373119</v>
      </c>
      <c r="B4" s="15">
        <v>-0.75213280134446414</v>
      </c>
      <c r="C4" s="15">
        <v>0.32395755942499105</v>
      </c>
      <c r="D4" s="15">
        <v>-0.61858530740629658</v>
      </c>
      <c r="E4" s="15">
        <v>-0.30756153458029412</v>
      </c>
      <c r="F4" s="15">
        <v>-0.51627132302222811</v>
      </c>
      <c r="G4" s="19">
        <v>1</v>
      </c>
      <c r="H4" s="19">
        <v>0</v>
      </c>
      <c r="I4" s="19">
        <v>1</v>
      </c>
      <c r="J4" s="19">
        <v>0</v>
      </c>
      <c r="K4">
        <f t="shared" ca="1" si="0"/>
        <v>0.49672820522091976</v>
      </c>
    </row>
    <row r="5" spans="1:11">
      <c r="A5" s="15">
        <v>1.7176123087823405</v>
      </c>
      <c r="B5" s="15">
        <v>-0.1191766682466812</v>
      </c>
      <c r="C5" s="15">
        <v>0.40577760969002058</v>
      </c>
      <c r="D5" s="15">
        <v>-7.1274733329442563E-2</v>
      </c>
      <c r="E5" s="15">
        <v>-7.6465773701694661E-2</v>
      </c>
      <c r="F5" s="15">
        <v>-0.97729485755730605</v>
      </c>
      <c r="G5" s="19">
        <v>0</v>
      </c>
      <c r="H5" s="19">
        <v>0</v>
      </c>
      <c r="I5" s="19">
        <v>1</v>
      </c>
      <c r="J5" s="19">
        <v>0</v>
      </c>
      <c r="K5">
        <f t="shared" ca="1" si="0"/>
        <v>0.90835789675991208</v>
      </c>
    </row>
    <row r="6" spans="1:11">
      <c r="A6" s="15">
        <v>-0.86182775540349243</v>
      </c>
      <c r="B6" s="15">
        <v>1.0554438479828581</v>
      </c>
      <c r="C6" s="15">
        <v>0.93760793641271245</v>
      </c>
      <c r="D6" s="15">
        <v>0.23495856407070173</v>
      </c>
      <c r="E6" s="15">
        <v>9.6501605606214069E-2</v>
      </c>
      <c r="F6" s="15">
        <v>0.24112448371397147</v>
      </c>
      <c r="G6">
        <v>0</v>
      </c>
      <c r="H6">
        <v>1</v>
      </c>
      <c r="I6">
        <v>0</v>
      </c>
      <c r="J6">
        <v>0</v>
      </c>
      <c r="K6">
        <f t="shared" ca="1" si="0"/>
        <v>0.24235141605164723</v>
      </c>
    </row>
    <row r="7" spans="1:11">
      <c r="A7" s="15">
        <v>-0.79568826657821379</v>
      </c>
      <c r="B7" s="15">
        <v>1.463213664497776</v>
      </c>
      <c r="C7" s="15">
        <v>-2.1306439485258926</v>
      </c>
      <c r="D7" s="15">
        <v>-0.29606300482529324</v>
      </c>
      <c r="E7" s="15">
        <v>-0.25935751083874575</v>
      </c>
      <c r="F7" s="15">
        <v>1.0716986292652628</v>
      </c>
      <c r="G7" s="19">
        <v>0</v>
      </c>
      <c r="H7" s="19">
        <v>0</v>
      </c>
      <c r="I7" s="19">
        <v>1</v>
      </c>
      <c r="J7" s="19">
        <v>0</v>
      </c>
      <c r="K7">
        <f t="shared" ca="1" si="0"/>
        <v>0.60038890396852251</v>
      </c>
    </row>
    <row r="8" spans="1:11">
      <c r="A8" s="15">
        <v>0.5932409987526186</v>
      </c>
      <c r="B8" s="15">
        <v>1.0797883146404652</v>
      </c>
      <c r="C8" s="15">
        <v>-1.6806336720682304</v>
      </c>
      <c r="D8" s="15">
        <v>0.3098879879026521</v>
      </c>
      <c r="E8" s="15">
        <v>2.9866631610544338E-2</v>
      </c>
      <c r="F8" s="15">
        <v>0.78557132449825384</v>
      </c>
      <c r="G8" s="19">
        <v>0</v>
      </c>
      <c r="H8" s="19">
        <v>0</v>
      </c>
      <c r="I8" s="19">
        <v>1</v>
      </c>
      <c r="J8" s="19">
        <v>0</v>
      </c>
      <c r="K8">
        <f t="shared" ca="1" si="0"/>
        <v>2.004822791382721E-2</v>
      </c>
    </row>
    <row r="9" spans="1:11">
      <c r="A9" s="15">
        <v>0.85779895405373119</v>
      </c>
      <c r="B9" s="15">
        <v>0.20338751496661192</v>
      </c>
      <c r="C9" s="15">
        <v>0.9785179615452263</v>
      </c>
      <c r="D9" s="15">
        <v>-0.58274949600840731</v>
      </c>
      <c r="E9" s="15">
        <v>-0.27495293028454082</v>
      </c>
      <c r="F9" s="15">
        <v>-0.38820923009581759</v>
      </c>
      <c r="G9">
        <v>0</v>
      </c>
      <c r="H9">
        <v>1</v>
      </c>
      <c r="I9">
        <v>0</v>
      </c>
      <c r="J9">
        <v>0</v>
      </c>
      <c r="K9">
        <f t="shared" ca="1" si="0"/>
        <v>0.59283278643756798</v>
      </c>
    </row>
    <row r="10" spans="1:11">
      <c r="A10" s="15">
        <v>0.9239384428790075</v>
      </c>
      <c r="B10" s="15">
        <v>-0.83125231798168708</v>
      </c>
      <c r="C10" s="15">
        <v>-0.78061311915290665</v>
      </c>
      <c r="D10" s="15">
        <v>-0.7488973488531665</v>
      </c>
      <c r="E10" s="15">
        <v>-0.38128533559677985</v>
      </c>
      <c r="F10" s="15">
        <v>-0.70287608700071202</v>
      </c>
      <c r="G10">
        <v>1</v>
      </c>
      <c r="H10">
        <v>0</v>
      </c>
      <c r="I10">
        <v>0</v>
      </c>
      <c r="J10">
        <v>1</v>
      </c>
      <c r="K10">
        <f t="shared" ca="1" si="0"/>
        <v>0.23634423390673831</v>
      </c>
    </row>
    <row r="11" spans="1:11">
      <c r="A11" s="15">
        <v>0.32868304345150828</v>
      </c>
      <c r="B11" s="15">
        <v>-0.75213280134446414</v>
      </c>
      <c r="C11" s="15">
        <v>-1.5579035966706862</v>
      </c>
      <c r="D11" s="15">
        <v>-0.67722572605738796</v>
      </c>
      <c r="E11" s="15">
        <v>-0.37844980478845347</v>
      </c>
      <c r="F11" s="15">
        <v>-0.50675813897626598</v>
      </c>
      <c r="G11">
        <v>1</v>
      </c>
      <c r="H11">
        <v>0</v>
      </c>
      <c r="I11">
        <v>0</v>
      </c>
      <c r="J11">
        <v>1</v>
      </c>
      <c r="K11">
        <f t="shared" ca="1" si="0"/>
        <v>0.97629042512037889</v>
      </c>
    </row>
    <row r="12" spans="1:11">
      <c r="A12" s="15">
        <v>0.26254355462622958</v>
      </c>
      <c r="B12" s="15">
        <v>-0.41131026813796567</v>
      </c>
      <c r="C12" s="15">
        <v>0.20122748402744675</v>
      </c>
      <c r="D12" s="15">
        <v>-0.612069705333953</v>
      </c>
      <c r="E12" s="15">
        <v>-0.30897929998445728</v>
      </c>
      <c r="F12" s="15">
        <v>-0.74971022384237074</v>
      </c>
      <c r="G12" s="19">
        <v>0</v>
      </c>
      <c r="H12" s="19">
        <v>0</v>
      </c>
      <c r="I12" s="19">
        <v>1</v>
      </c>
      <c r="J12" s="19">
        <v>0</v>
      </c>
      <c r="K12">
        <f t="shared" ca="1" si="0"/>
        <v>0.16706594443117473</v>
      </c>
    </row>
    <row r="13" spans="1:11">
      <c r="A13" s="15">
        <v>2.180588730559287</v>
      </c>
      <c r="B13" s="15">
        <v>-0.88602736796130277</v>
      </c>
      <c r="C13" s="15">
        <v>-1.3533534710081123</v>
      </c>
      <c r="D13" s="15">
        <v>-0.76192855299785345</v>
      </c>
      <c r="E13" s="15">
        <v>-0.39829852044673802</v>
      </c>
      <c r="F13" s="15">
        <v>-1.4983246299207591</v>
      </c>
      <c r="G13">
        <v>0</v>
      </c>
      <c r="H13">
        <v>0</v>
      </c>
      <c r="I13">
        <v>0</v>
      </c>
      <c r="J13">
        <v>1</v>
      </c>
      <c r="K13">
        <f t="shared" ca="1" si="0"/>
        <v>0.56686631653006248</v>
      </c>
    </row>
    <row r="14" spans="1:11">
      <c r="A14" s="15">
        <v>-0.72954877775293736</v>
      </c>
      <c r="B14" s="15">
        <v>-0.64866881804963428</v>
      </c>
      <c r="C14" s="15">
        <v>0.11940743376241768</v>
      </c>
      <c r="D14" s="15">
        <v>0.18609154852812565</v>
      </c>
      <c r="E14" s="15">
        <v>3.8373224035523401E-2</v>
      </c>
      <c r="F14" s="15">
        <v>7.9400354932618669E-2</v>
      </c>
      <c r="G14" s="19">
        <v>0</v>
      </c>
      <c r="H14" s="19">
        <v>0</v>
      </c>
      <c r="I14" s="19">
        <v>1</v>
      </c>
      <c r="J14" s="19">
        <v>0</v>
      </c>
      <c r="K14">
        <f t="shared" ca="1" si="0"/>
        <v>0.65534234539407532</v>
      </c>
    </row>
    <row r="15" spans="1:11">
      <c r="A15" s="15">
        <v>6.412508815039572E-2</v>
      </c>
      <c r="B15" s="15">
        <v>1.06152996464726</v>
      </c>
      <c r="C15" s="15">
        <v>-0.98516324481548001</v>
      </c>
      <c r="D15" s="15">
        <v>0.47277803971123961</v>
      </c>
      <c r="E15" s="15">
        <v>0.14328786394359924</v>
      </c>
      <c r="F15" s="15">
        <v>0.25576015147698977</v>
      </c>
      <c r="G15" s="19">
        <v>0</v>
      </c>
      <c r="H15" s="19">
        <v>0</v>
      </c>
      <c r="I15" s="19">
        <v>1</v>
      </c>
      <c r="J15" s="19">
        <v>0</v>
      </c>
      <c r="K15">
        <f t="shared" ca="1" si="0"/>
        <v>0.53293907916604522</v>
      </c>
    </row>
    <row r="16" spans="1:11">
      <c r="A16" s="15">
        <v>-2.1846175319090482</v>
      </c>
      <c r="B16" s="15">
        <v>3.3133931304759101</v>
      </c>
      <c r="C16" s="15">
        <v>-2.4170141244534951</v>
      </c>
      <c r="D16" s="15">
        <v>0.43042662624100686</v>
      </c>
      <c r="E16" s="15">
        <v>5.963970509797125E-2</v>
      </c>
      <c r="F16" s="15">
        <v>2.6699135489868659</v>
      </c>
      <c r="G16" s="19">
        <v>0</v>
      </c>
      <c r="H16" s="19">
        <v>0</v>
      </c>
      <c r="I16" s="19">
        <v>1</v>
      </c>
      <c r="J16" s="19">
        <v>0</v>
      </c>
      <c r="K16">
        <f t="shared" ca="1" si="0"/>
        <v>0.29252143860353552</v>
      </c>
    </row>
    <row r="17" spans="1:11">
      <c r="A17" s="15">
        <v>0.26254355462622958</v>
      </c>
      <c r="B17" s="15">
        <v>0.1912152816378084</v>
      </c>
      <c r="C17" s="15">
        <v>0.61032773535259432</v>
      </c>
      <c r="D17" s="15">
        <v>-0.38402363280193053</v>
      </c>
      <c r="E17" s="15">
        <v>-0.20831795628887104</v>
      </c>
      <c r="F17" s="15">
        <v>-0.61872099736335651</v>
      </c>
      <c r="G17">
        <v>0</v>
      </c>
      <c r="H17">
        <v>1</v>
      </c>
      <c r="I17">
        <v>0</v>
      </c>
      <c r="J17">
        <v>0</v>
      </c>
      <c r="K17">
        <f t="shared" ca="1" si="0"/>
        <v>0.56627269342427333</v>
      </c>
    </row>
    <row r="18" spans="1:11">
      <c r="A18" s="15">
        <v>0.19640406580095318</v>
      </c>
      <c r="B18" s="15">
        <v>2.2787532975276115</v>
      </c>
      <c r="C18" s="15">
        <v>1.1830680872078001</v>
      </c>
      <c r="D18" s="15">
        <v>-7.4532534365614383E-2</v>
      </c>
      <c r="E18" s="15">
        <v>-4.8110465618430964E-2</v>
      </c>
      <c r="F18" s="15">
        <v>0.95973577087817241</v>
      </c>
      <c r="G18">
        <v>0</v>
      </c>
      <c r="H18">
        <v>1</v>
      </c>
      <c r="I18">
        <v>0</v>
      </c>
      <c r="J18">
        <v>0</v>
      </c>
      <c r="K18">
        <f t="shared" ca="1" si="0"/>
        <v>0.70972722084300321</v>
      </c>
    </row>
    <row r="19" spans="1:11">
      <c r="A19" s="15">
        <v>0.46096202110206341</v>
      </c>
      <c r="B19" s="15">
        <v>-1.5712684951851394E-2</v>
      </c>
      <c r="C19" s="15">
        <v>-0.371512867827759</v>
      </c>
      <c r="D19" s="15">
        <v>-0.6674523229488728</v>
      </c>
      <c r="E19" s="15">
        <v>-0.34442343508853696</v>
      </c>
      <c r="F19" s="15">
        <v>1.0716986292652628</v>
      </c>
      <c r="G19" s="19">
        <v>0</v>
      </c>
      <c r="H19" s="19">
        <v>0</v>
      </c>
      <c r="I19" s="19">
        <v>1</v>
      </c>
      <c r="J19" s="19">
        <v>0</v>
      </c>
      <c r="K19">
        <f t="shared" ca="1" si="0"/>
        <v>0.81221925460192645</v>
      </c>
    </row>
    <row r="20" spans="1:11">
      <c r="A20" s="15">
        <v>-0.99410673305404762</v>
      </c>
      <c r="B20" s="15">
        <v>-6.4401618267065502E-2</v>
      </c>
      <c r="C20" s="15">
        <v>0.65123776048510917</v>
      </c>
      <c r="D20" s="15">
        <v>0.31966139101116742</v>
      </c>
      <c r="E20" s="15">
        <v>0.13052797530613058</v>
      </c>
      <c r="F20" s="15">
        <v>-0.2045315996699372</v>
      </c>
      <c r="G20">
        <v>0</v>
      </c>
      <c r="H20">
        <v>1</v>
      </c>
      <c r="I20">
        <v>0</v>
      </c>
      <c r="J20">
        <v>0</v>
      </c>
      <c r="K20">
        <f t="shared" ca="1" si="0"/>
        <v>7.5314784808658275E-2</v>
      </c>
    </row>
    <row r="21" spans="1:11">
      <c r="A21" s="15">
        <v>0.99007793170428626</v>
      </c>
      <c r="B21" s="15">
        <v>-7.6573851595869033E-2</v>
      </c>
      <c r="C21" s="15">
        <v>0.24213750915996152</v>
      </c>
      <c r="D21" s="15">
        <v>0.71711311742412076</v>
      </c>
      <c r="E21" s="15">
        <v>0.33610395890979267</v>
      </c>
      <c r="F21" s="15">
        <v>0.77093565673523579</v>
      </c>
      <c r="G21" s="19">
        <v>0</v>
      </c>
      <c r="H21" s="19">
        <v>0</v>
      </c>
      <c r="I21" s="19">
        <v>1</v>
      </c>
      <c r="J21" s="19">
        <v>0</v>
      </c>
      <c r="K21">
        <f t="shared" ca="1" si="0"/>
        <v>0.77179349079842263</v>
      </c>
    </row>
    <row r="22" spans="1:11">
      <c r="A22" s="15">
        <v>1.4530543534812304</v>
      </c>
      <c r="B22" s="15">
        <v>-0.56954930141241134</v>
      </c>
      <c r="C22" s="15">
        <v>0.73305781075013865</v>
      </c>
      <c r="D22" s="15">
        <v>0.44997343245803723</v>
      </c>
      <c r="E22" s="15">
        <v>0.20566954172677951</v>
      </c>
      <c r="F22" s="15">
        <v>0.70287980163720054</v>
      </c>
      <c r="G22">
        <v>0</v>
      </c>
      <c r="H22">
        <v>1</v>
      </c>
      <c r="I22">
        <v>0</v>
      </c>
      <c r="J22">
        <v>0</v>
      </c>
      <c r="K22">
        <f t="shared" ca="1" si="0"/>
        <v>0.55761923898513743</v>
      </c>
    </row>
    <row r="23" spans="1:11">
      <c r="A23" s="15">
        <v>-6.8153889500159409E-2</v>
      </c>
      <c r="B23" s="15">
        <v>2.6743508807137255</v>
      </c>
      <c r="C23" s="15">
        <v>-2.2942840490559511</v>
      </c>
      <c r="D23" s="15">
        <v>0.37504400862608717</v>
      </c>
      <c r="E23" s="15">
        <v>3.6955458631360245E-2</v>
      </c>
      <c r="F23" s="15">
        <v>1.4178321718606466</v>
      </c>
      <c r="G23" s="19">
        <v>0</v>
      </c>
      <c r="H23" s="19">
        <v>0</v>
      </c>
      <c r="I23" s="19">
        <v>1</v>
      </c>
      <c r="J23" s="19">
        <v>0</v>
      </c>
      <c r="K23">
        <f t="shared" ca="1" si="0"/>
        <v>0.78362700236817806</v>
      </c>
    </row>
    <row r="24" spans="1:11">
      <c r="A24" s="15">
        <v>-0.59726980010238229</v>
      </c>
      <c r="B24" s="15">
        <v>2.5456650413538972E-3</v>
      </c>
      <c r="C24" s="15">
        <v>-0.49424294322530327</v>
      </c>
      <c r="D24" s="15">
        <v>-0.11036834576350359</v>
      </c>
      <c r="E24" s="15">
        <v>-0.12750532825156943</v>
      </c>
      <c r="F24" s="15">
        <v>-0.60554889637664</v>
      </c>
      <c r="G24" s="19">
        <v>0</v>
      </c>
      <c r="H24" s="19">
        <v>0</v>
      </c>
      <c r="I24" s="19">
        <v>1</v>
      </c>
      <c r="J24" s="19">
        <v>0</v>
      </c>
      <c r="K24">
        <f t="shared" ca="1" si="0"/>
        <v>0.69747296227820388</v>
      </c>
    </row>
    <row r="25" spans="1:11">
      <c r="A25" s="15">
        <v>-6.8153889500159409E-2</v>
      </c>
      <c r="B25" s="15">
        <v>-0.69127163470044661</v>
      </c>
      <c r="C25" s="15">
        <v>0.28304753429247625</v>
      </c>
      <c r="D25" s="15">
        <v>-0.3514456224402131</v>
      </c>
      <c r="E25" s="15">
        <v>-0.20548242548054466</v>
      </c>
      <c r="F25" s="15">
        <v>-1.0636452973591142</v>
      </c>
      <c r="G25" s="19">
        <v>1</v>
      </c>
      <c r="H25" s="19">
        <v>0</v>
      </c>
      <c r="I25" s="19">
        <v>1</v>
      </c>
      <c r="J25" s="19">
        <v>0</v>
      </c>
      <c r="K25">
        <f t="shared" ca="1" si="0"/>
        <v>0.380560947362237</v>
      </c>
    </row>
    <row r="26" spans="1:11">
      <c r="A26" s="15">
        <v>0.72551997640317367</v>
      </c>
      <c r="B26" s="15">
        <v>-0.2530712348635199</v>
      </c>
      <c r="C26" s="15">
        <v>-2.2942840490559511</v>
      </c>
      <c r="D26" s="15">
        <v>-0.41660164316364801</v>
      </c>
      <c r="E26" s="15">
        <v>-0.31181483079278366</v>
      </c>
      <c r="F26" s="15">
        <v>-0.8104482450588969</v>
      </c>
      <c r="G26" s="19">
        <v>0</v>
      </c>
      <c r="H26" s="19">
        <v>0</v>
      </c>
      <c r="I26" s="19">
        <v>1</v>
      </c>
      <c r="J26" s="19">
        <v>0</v>
      </c>
      <c r="K26">
        <f t="shared" ca="1" si="0"/>
        <v>0.16072972769230776</v>
      </c>
    </row>
    <row r="27" spans="1:11">
      <c r="A27" s="15">
        <v>0.99007793170428626</v>
      </c>
      <c r="B27" s="15">
        <v>-0.83125231798168708</v>
      </c>
      <c r="C27" s="15">
        <v>-0.41242289296027373</v>
      </c>
      <c r="D27" s="15">
        <v>-0.70003033331059028</v>
      </c>
      <c r="E27" s="15">
        <v>-0.35576555832184248</v>
      </c>
      <c r="F27" s="15">
        <v>1.2808066610885172E-2</v>
      </c>
      <c r="G27" s="19">
        <v>1</v>
      </c>
      <c r="H27" s="19">
        <v>0</v>
      </c>
      <c r="I27" s="19">
        <v>1</v>
      </c>
      <c r="J27" s="19">
        <v>0</v>
      </c>
      <c r="K27">
        <f t="shared" ca="1" si="0"/>
        <v>0.70947608761608139</v>
      </c>
    </row>
    <row r="28" spans="1:11">
      <c r="A28" s="15">
        <v>6.412508815039572E-2</v>
      </c>
      <c r="B28" s="15">
        <v>0.59289898148832443</v>
      </c>
      <c r="C28" s="15">
        <v>0.89669791128019771</v>
      </c>
      <c r="D28" s="15">
        <v>-0.44917965352536554</v>
      </c>
      <c r="E28" s="15">
        <v>-0.22533114113882929</v>
      </c>
      <c r="F28" s="15">
        <v>2.1444930762945074</v>
      </c>
      <c r="G28">
        <v>0</v>
      </c>
      <c r="H28">
        <v>1</v>
      </c>
      <c r="I28">
        <v>0</v>
      </c>
      <c r="J28">
        <v>0</v>
      </c>
      <c r="K28">
        <f t="shared" ca="1" si="0"/>
        <v>0.57154858126781027</v>
      </c>
    </row>
    <row r="29" spans="1:11">
      <c r="A29" s="15">
        <v>-0.13429337832543578</v>
      </c>
      <c r="B29" s="15">
        <v>0.87894646471520699</v>
      </c>
      <c r="C29" s="15">
        <v>0.65123776048510917</v>
      </c>
      <c r="D29" s="15">
        <v>-0.3090942089699803</v>
      </c>
      <c r="E29" s="15">
        <v>-0.17429158658895461</v>
      </c>
      <c r="F29" s="15">
        <v>0.12184379144537201</v>
      </c>
      <c r="G29">
        <v>0</v>
      </c>
      <c r="H29">
        <v>1</v>
      </c>
      <c r="I29">
        <v>0</v>
      </c>
      <c r="J29">
        <v>0</v>
      </c>
      <c r="K29">
        <f t="shared" ca="1" si="0"/>
        <v>0.20455255877483125</v>
      </c>
    </row>
    <row r="30" spans="1:11">
      <c r="A30" s="15">
        <v>-0.59726980010238229</v>
      </c>
      <c r="B30" s="15">
        <v>0.29467926493263824</v>
      </c>
      <c r="C30" s="15">
        <v>1.0194279866777411</v>
      </c>
      <c r="D30" s="15">
        <v>-0.52085127632114403</v>
      </c>
      <c r="E30" s="15">
        <v>-0.25085091841376667</v>
      </c>
      <c r="F30" s="15">
        <v>1.1470723182448075</v>
      </c>
      <c r="G30">
        <v>0</v>
      </c>
      <c r="H30">
        <v>1</v>
      </c>
      <c r="I30">
        <v>0</v>
      </c>
      <c r="J30">
        <v>0</v>
      </c>
      <c r="K30">
        <f t="shared" ca="1" si="0"/>
        <v>4.4228395015398769E-2</v>
      </c>
    </row>
    <row r="31" spans="1:11">
      <c r="A31" s="15">
        <v>0.32868304345150828</v>
      </c>
      <c r="B31" s="15">
        <v>-0.17395171822629707</v>
      </c>
      <c r="C31" s="15">
        <v>0.89669791128019771</v>
      </c>
      <c r="D31" s="15">
        <v>-0.5273668783934875</v>
      </c>
      <c r="E31" s="15">
        <v>-0.25510421462625621</v>
      </c>
      <c r="F31" s="15">
        <v>-1.0021754927544373</v>
      </c>
      <c r="G31">
        <v>0</v>
      </c>
      <c r="H31">
        <v>1</v>
      </c>
      <c r="I31">
        <v>0</v>
      </c>
      <c r="J31">
        <v>0</v>
      </c>
      <c r="K31">
        <f t="shared" ca="1" si="0"/>
        <v>0.53759326274177921</v>
      </c>
    </row>
    <row r="32" spans="1:11">
      <c r="A32" s="15">
        <v>0.32868304345150828</v>
      </c>
      <c r="B32" s="15">
        <v>-0.18612395155510061</v>
      </c>
      <c r="C32" s="15">
        <v>1.0194279866777411</v>
      </c>
      <c r="D32" s="15">
        <v>0.87348756716036469</v>
      </c>
      <c r="E32" s="15">
        <v>0.46795614149696901</v>
      </c>
      <c r="F32" s="15">
        <v>1.3651437679137806</v>
      </c>
      <c r="G32">
        <v>0</v>
      </c>
      <c r="H32">
        <v>1</v>
      </c>
      <c r="I32">
        <v>0</v>
      </c>
      <c r="J32">
        <v>0</v>
      </c>
      <c r="K32">
        <f t="shared" ca="1" si="0"/>
        <v>0.57688126031997267</v>
      </c>
    </row>
    <row r="33" spans="1:11">
      <c r="A33" s="15">
        <v>-0.20043286715071451</v>
      </c>
      <c r="B33" s="15">
        <v>0.59289898148832443</v>
      </c>
      <c r="C33" s="15">
        <v>1.1421580620752854</v>
      </c>
      <c r="D33" s="15">
        <v>-0.46872645974239607</v>
      </c>
      <c r="E33" s="15">
        <v>-0.22533114113882929</v>
      </c>
      <c r="F33" s="15">
        <v>1.3373359991640454</v>
      </c>
      <c r="G33">
        <v>0</v>
      </c>
      <c r="H33">
        <v>1</v>
      </c>
      <c r="I33">
        <v>0</v>
      </c>
      <c r="J33">
        <v>0</v>
      </c>
      <c r="K33">
        <f t="shared" ref="K33:K64" ca="1" si="1">RAND()</f>
        <v>0.48876754018762414</v>
      </c>
    </row>
    <row r="34" spans="1:11">
      <c r="A34" s="15">
        <v>-0.3988513336265484</v>
      </c>
      <c r="B34" s="15">
        <v>-0.12526278491108297</v>
      </c>
      <c r="C34" s="15">
        <v>-0.16696274216518564</v>
      </c>
      <c r="D34" s="15">
        <v>-0.49804666906794176</v>
      </c>
      <c r="E34" s="15">
        <v>-0.2777884610928672</v>
      </c>
      <c r="F34" s="15">
        <v>0.58725802630935542</v>
      </c>
      <c r="G34" s="19">
        <v>0</v>
      </c>
      <c r="H34" s="19">
        <v>0</v>
      </c>
      <c r="I34" s="19">
        <v>1</v>
      </c>
      <c r="J34" s="19">
        <v>0</v>
      </c>
      <c r="K34">
        <f t="shared" ca="1" si="1"/>
        <v>0.20334593468296225</v>
      </c>
    </row>
    <row r="35" spans="1:11">
      <c r="A35" s="15">
        <v>6.412508815039572E-2</v>
      </c>
      <c r="B35" s="15">
        <v>0.84242976472879649</v>
      </c>
      <c r="C35" s="15">
        <v>0.65123776048510917</v>
      </c>
      <c r="D35" s="15">
        <v>0.25776317132390408</v>
      </c>
      <c r="E35" s="15">
        <v>9.6501605606214069E-2</v>
      </c>
      <c r="F35" s="15">
        <v>0.16575079473442689</v>
      </c>
      <c r="G35">
        <v>0</v>
      </c>
      <c r="H35">
        <v>1</v>
      </c>
      <c r="I35">
        <v>0</v>
      </c>
      <c r="J35">
        <v>0</v>
      </c>
      <c r="K35">
        <f t="shared" ca="1" si="1"/>
        <v>0.85363509193869658</v>
      </c>
    </row>
    <row r="36" spans="1:11">
      <c r="A36" s="15">
        <v>-0.26657235597599327</v>
      </c>
      <c r="B36" s="15">
        <v>0.52595169817990506</v>
      </c>
      <c r="C36" s="15">
        <v>1.3467081877378591</v>
      </c>
      <c r="D36" s="15">
        <v>0.39459081484311753</v>
      </c>
      <c r="E36" s="15">
        <v>0.20141624551428991</v>
      </c>
      <c r="F36" s="15">
        <v>0.6670224156178054</v>
      </c>
      <c r="G36">
        <v>0</v>
      </c>
      <c r="H36">
        <v>1</v>
      </c>
      <c r="I36">
        <v>0</v>
      </c>
      <c r="J36">
        <v>0</v>
      </c>
      <c r="K36">
        <f t="shared" ca="1" si="1"/>
        <v>0.66235929634288859</v>
      </c>
    </row>
    <row r="37" spans="1:11">
      <c r="A37" s="15">
        <v>-0.46499082245182477</v>
      </c>
      <c r="B37" s="15">
        <v>-0.28350181818552872</v>
      </c>
      <c r="C37" s="15">
        <v>-4.4232666767641364E-2</v>
      </c>
      <c r="D37" s="15">
        <v>-0.27977399964443456</v>
      </c>
      <c r="E37" s="15">
        <v>-0.18705147522642326</v>
      </c>
      <c r="F37" s="15">
        <v>-0.52651629045634096</v>
      </c>
      <c r="G37" s="19">
        <v>0</v>
      </c>
      <c r="H37" s="19">
        <v>0</v>
      </c>
      <c r="I37" s="19">
        <v>1</v>
      </c>
      <c r="J37" s="19">
        <v>0</v>
      </c>
      <c r="K37">
        <f t="shared" ca="1" si="1"/>
        <v>0.36635224191173532</v>
      </c>
    </row>
    <row r="38" spans="1:11">
      <c r="A38" s="15">
        <v>-0.72954877775293736</v>
      </c>
      <c r="B38" s="15">
        <v>0.75722413142717171</v>
      </c>
      <c r="C38" s="15">
        <v>-1.5579035966706862</v>
      </c>
      <c r="D38" s="15">
        <v>-0.3384144182955261</v>
      </c>
      <c r="E38" s="15">
        <v>-0.25793974543458259</v>
      </c>
      <c r="F38" s="15">
        <v>5.5251503123638517E-2</v>
      </c>
      <c r="G38" s="19">
        <v>0</v>
      </c>
      <c r="H38" s="19">
        <v>0</v>
      </c>
      <c r="I38" s="19">
        <v>1</v>
      </c>
      <c r="J38" s="19">
        <v>0</v>
      </c>
      <c r="K38">
        <f t="shared" ca="1" si="1"/>
        <v>0.9673955521809805</v>
      </c>
    </row>
    <row r="39" spans="1:11">
      <c r="A39" s="15">
        <v>1.9821702640834531</v>
      </c>
      <c r="B39" s="15">
        <v>-0.84951066797489239</v>
      </c>
      <c r="C39" s="15">
        <v>0.48759765995505006</v>
      </c>
      <c r="D39" s="15">
        <v>-0.34818782140404131</v>
      </c>
      <c r="E39" s="15">
        <v>-0.19697583305556554</v>
      </c>
      <c r="F39" s="15">
        <v>-1.1617042713713372</v>
      </c>
      <c r="G39" s="19">
        <v>0</v>
      </c>
      <c r="H39" s="19">
        <v>0</v>
      </c>
      <c r="I39" s="19">
        <v>1</v>
      </c>
      <c r="J39" s="19">
        <v>0</v>
      </c>
      <c r="K39">
        <f t="shared" ca="1" si="1"/>
        <v>0.22174589149412061</v>
      </c>
    </row>
    <row r="40" spans="1:11">
      <c r="A40" s="15">
        <v>0.72551997640317367</v>
      </c>
      <c r="B40" s="15">
        <v>-0.37479356815155512</v>
      </c>
      <c r="C40" s="15">
        <v>0.52850768508756485</v>
      </c>
      <c r="D40" s="15">
        <v>0.24798976821538873</v>
      </c>
      <c r="E40" s="15">
        <v>8.6577247777071722E-2</v>
      </c>
      <c r="F40" s="15">
        <v>-1.0512049797605487</v>
      </c>
      <c r="G40">
        <v>0</v>
      </c>
      <c r="H40">
        <v>1</v>
      </c>
      <c r="I40">
        <v>0</v>
      </c>
      <c r="J40">
        <v>0</v>
      </c>
      <c r="K40">
        <f t="shared" ca="1" si="1"/>
        <v>0.62486573055853323</v>
      </c>
    </row>
    <row r="41" spans="1:11">
      <c r="A41" s="15">
        <v>-0.59726980010238229</v>
      </c>
      <c r="B41" s="15">
        <v>1.2684579312369195</v>
      </c>
      <c r="C41" s="15">
        <v>1.4285282380028888</v>
      </c>
      <c r="D41" s="15">
        <v>0.29359898272179341</v>
      </c>
      <c r="E41" s="15">
        <v>0.15037669096441514</v>
      </c>
      <c r="F41" s="15">
        <v>-0.67872723519173173</v>
      </c>
      <c r="G41">
        <v>0</v>
      </c>
      <c r="H41">
        <v>1</v>
      </c>
      <c r="I41">
        <v>0</v>
      </c>
      <c r="J41">
        <v>0</v>
      </c>
      <c r="K41">
        <f t="shared" ca="1" si="1"/>
        <v>0.3123055312207077</v>
      </c>
    </row>
    <row r="42" spans="1:11">
      <c r="A42" s="15">
        <v>0.72551997640317367</v>
      </c>
      <c r="B42" s="15">
        <v>-0.9103718346189098</v>
      </c>
      <c r="C42" s="15">
        <v>0.28304753429247625</v>
      </c>
      <c r="D42" s="15">
        <v>-5.1727927112412052E-2</v>
      </c>
      <c r="E42" s="15">
        <v>-7.2212477489205132E-2</v>
      </c>
      <c r="F42" s="15">
        <v>-0.66116443387610968</v>
      </c>
      <c r="G42" s="19">
        <v>1</v>
      </c>
      <c r="H42" s="19">
        <v>0</v>
      </c>
      <c r="I42" s="19">
        <v>1</v>
      </c>
      <c r="J42" s="19">
        <v>0</v>
      </c>
      <c r="K42">
        <f t="shared" ca="1" si="1"/>
        <v>0.10184007557430264</v>
      </c>
    </row>
    <row r="43" spans="1:11">
      <c r="A43" s="15">
        <v>1.4530543534812304</v>
      </c>
      <c r="B43" s="15">
        <v>-0.81299396798848178</v>
      </c>
      <c r="C43" s="15">
        <v>-1.1488033453455391</v>
      </c>
      <c r="D43" s="15">
        <v>-0.53714028150200277</v>
      </c>
      <c r="E43" s="15">
        <v>-0.3203214232177628</v>
      </c>
      <c r="F43" s="15">
        <v>-0.1291579106903929</v>
      </c>
      <c r="G43" s="19">
        <v>0</v>
      </c>
      <c r="H43" s="19">
        <v>0</v>
      </c>
      <c r="I43" s="19">
        <v>1</v>
      </c>
      <c r="J43" s="19">
        <v>0</v>
      </c>
      <c r="K43">
        <f t="shared" ca="1" si="1"/>
        <v>0.33617292156673995</v>
      </c>
    </row>
    <row r="44" spans="1:11">
      <c r="A44" s="15">
        <v>-0.53113031127710353</v>
      </c>
      <c r="B44" s="15">
        <v>-5.2229384938261979E-2</v>
      </c>
      <c r="C44" s="15">
        <v>0.69214778561762391</v>
      </c>
      <c r="D44" s="15">
        <v>-0.31560981104232377</v>
      </c>
      <c r="E44" s="15">
        <v>-0.17712711739728096</v>
      </c>
      <c r="F44" s="15">
        <v>0.8148426600242904</v>
      </c>
      <c r="G44">
        <v>0</v>
      </c>
      <c r="H44">
        <v>1</v>
      </c>
      <c r="I44">
        <v>0</v>
      </c>
      <c r="J44">
        <v>0</v>
      </c>
      <c r="K44">
        <f t="shared" ca="1" si="1"/>
        <v>0.8496324803118942</v>
      </c>
    </row>
    <row r="45" spans="1:11">
      <c r="A45" s="15">
        <v>-1.0602462218793263</v>
      </c>
      <c r="B45" s="15">
        <v>0.45900441487148586</v>
      </c>
      <c r="C45" s="15">
        <v>1.3467081877378591</v>
      </c>
      <c r="D45" s="15">
        <v>0.18283374749195383</v>
      </c>
      <c r="E45" s="15">
        <v>8.799501318123501E-2</v>
      </c>
      <c r="F45" s="15">
        <v>-0.16062459638088233</v>
      </c>
      <c r="G45">
        <v>0</v>
      </c>
      <c r="H45">
        <v>1</v>
      </c>
      <c r="I45">
        <v>0</v>
      </c>
      <c r="J45">
        <v>0</v>
      </c>
      <c r="K45">
        <f t="shared" ca="1" si="1"/>
        <v>0.45543220133101614</v>
      </c>
    </row>
    <row r="46" spans="1:11">
      <c r="A46" s="15">
        <v>0.99007793170428626</v>
      </c>
      <c r="B46" s="15">
        <v>-0.80082173465967821</v>
      </c>
      <c r="C46" s="15">
        <v>0.48759765995505006</v>
      </c>
      <c r="D46" s="15">
        <v>0.31640358997499546</v>
      </c>
      <c r="E46" s="15">
        <v>0.1220213828811514</v>
      </c>
      <c r="F46" s="15">
        <v>-1.6219960225182644</v>
      </c>
      <c r="G46" s="19">
        <v>1</v>
      </c>
      <c r="H46" s="19">
        <v>0</v>
      </c>
      <c r="I46" s="19">
        <v>1</v>
      </c>
      <c r="J46" s="19">
        <v>0</v>
      </c>
      <c r="K46">
        <f t="shared" ca="1" si="1"/>
        <v>6.1621897567304296E-2</v>
      </c>
    </row>
    <row r="47" spans="1:11">
      <c r="A47" s="15">
        <v>-0.13429337832543578</v>
      </c>
      <c r="B47" s="15">
        <v>-0.58780765140561664</v>
      </c>
      <c r="C47" s="15">
        <v>0.61032773535259432</v>
      </c>
      <c r="D47" s="15">
        <v>0.29359898272179341</v>
      </c>
      <c r="E47" s="15">
        <v>0.11493255586033549</v>
      </c>
      <c r="F47" s="15">
        <v>-0.28283242220208538</v>
      </c>
      <c r="G47">
        <v>0</v>
      </c>
      <c r="H47">
        <v>1</v>
      </c>
      <c r="I47">
        <v>0</v>
      </c>
      <c r="J47">
        <v>0</v>
      </c>
      <c r="K47">
        <f t="shared" ca="1" si="1"/>
        <v>0.61486397288640493</v>
      </c>
    </row>
    <row r="48" spans="1:11">
      <c r="A48" s="15">
        <v>-6.8153889500159409E-2</v>
      </c>
      <c r="B48" s="15">
        <v>-0.70344386802925007</v>
      </c>
      <c r="C48" s="15">
        <v>0.61032773535259432</v>
      </c>
      <c r="D48" s="15">
        <v>0.30011458479413677</v>
      </c>
      <c r="E48" s="15">
        <v>0.11776808666866193</v>
      </c>
      <c r="F48" s="15">
        <v>1.3490445333744605</v>
      </c>
      <c r="G48">
        <v>1</v>
      </c>
      <c r="H48">
        <v>1</v>
      </c>
      <c r="I48">
        <v>0</v>
      </c>
      <c r="J48">
        <v>0</v>
      </c>
      <c r="K48">
        <f t="shared" ca="1" si="1"/>
        <v>0.50360328134130672</v>
      </c>
    </row>
    <row r="49" spans="1:11">
      <c r="A49" s="15">
        <v>-0.6634092889276586</v>
      </c>
      <c r="B49" s="15">
        <v>0.41031548155627173</v>
      </c>
      <c r="C49" s="15">
        <v>1.387618212870374</v>
      </c>
      <c r="D49" s="15">
        <v>-2.240771778686635E-2</v>
      </c>
      <c r="E49" s="15">
        <v>-1.5501861322677675E-2</v>
      </c>
      <c r="F49" s="15">
        <v>5.7446853288091092E-2</v>
      </c>
      <c r="G49">
        <v>0</v>
      </c>
      <c r="H49">
        <v>1</v>
      </c>
      <c r="I49">
        <v>0</v>
      </c>
      <c r="J49">
        <v>0</v>
      </c>
      <c r="K49">
        <f t="shared" ca="1" si="1"/>
        <v>0.53367109775019583</v>
      </c>
    </row>
    <row r="50" spans="1:11">
      <c r="A50" s="15">
        <v>-0.72954877775293736</v>
      </c>
      <c r="B50" s="15">
        <v>3.906236502776448E-2</v>
      </c>
      <c r="C50" s="15">
        <v>0.89669791128019771</v>
      </c>
      <c r="D50" s="15">
        <v>1.668589464719468E-2</v>
      </c>
      <c r="E50" s="15">
        <v>-1.5501861322677675E-2</v>
      </c>
      <c r="F50" s="15">
        <v>0.68238986676897473</v>
      </c>
      <c r="G50">
        <v>0</v>
      </c>
      <c r="H50">
        <v>1</v>
      </c>
      <c r="I50">
        <v>0</v>
      </c>
      <c r="J50">
        <v>0</v>
      </c>
      <c r="K50">
        <f t="shared" ca="1" si="1"/>
        <v>0.34063812135638583</v>
      </c>
    </row>
    <row r="51" spans="1:11">
      <c r="A51" s="15">
        <v>1.519193842306509</v>
      </c>
      <c r="B51" s="15">
        <v>-0.94080241794091868</v>
      </c>
      <c r="C51" s="15">
        <v>0.48759765995505006</v>
      </c>
      <c r="D51" s="15">
        <v>0.38155961069843053</v>
      </c>
      <c r="E51" s="15">
        <v>0.15746551798523106</v>
      </c>
      <c r="F51" s="15">
        <v>-1.3475772519616702</v>
      </c>
      <c r="G51" s="19">
        <v>0</v>
      </c>
      <c r="H51" s="19">
        <v>0</v>
      </c>
      <c r="I51" s="19">
        <v>1</v>
      </c>
      <c r="J51" s="19">
        <v>0</v>
      </c>
      <c r="K51">
        <f t="shared" ca="1" si="1"/>
        <v>0.39076681581552875</v>
      </c>
    </row>
    <row r="52" spans="1:11">
      <c r="A52" s="15">
        <v>-1.3248041771804366</v>
      </c>
      <c r="B52" s="15">
        <v>0.28250703160383467</v>
      </c>
      <c r="C52" s="15">
        <v>0.52850768508756485</v>
      </c>
      <c r="D52" s="15">
        <v>3.6232700864225198E-2</v>
      </c>
      <c r="E52" s="15">
        <v>-2.1172922939330426E-2</v>
      </c>
      <c r="F52" s="15">
        <v>0.68897591726233276</v>
      </c>
      <c r="G52">
        <v>0</v>
      </c>
      <c r="H52">
        <v>1</v>
      </c>
      <c r="I52">
        <v>0</v>
      </c>
      <c r="J52">
        <v>0</v>
      </c>
      <c r="K52">
        <f t="shared" ca="1" si="1"/>
        <v>0.24066461363422631</v>
      </c>
    </row>
    <row r="53" spans="1:11">
      <c r="A53" s="15">
        <v>-0.20043286715071451</v>
      </c>
      <c r="B53" s="15">
        <v>0.37379878156986113</v>
      </c>
      <c r="C53" s="15">
        <v>0.85578788614768297</v>
      </c>
      <c r="D53" s="15">
        <v>-0.11362614679967542</v>
      </c>
      <c r="E53" s="15">
        <v>-7.9301304510021042E-2</v>
      </c>
      <c r="F53" s="15">
        <v>-0.15989281299273128</v>
      </c>
      <c r="G53">
        <v>0</v>
      </c>
      <c r="H53">
        <v>1</v>
      </c>
      <c r="I53">
        <v>0</v>
      </c>
      <c r="J53">
        <v>0</v>
      </c>
      <c r="K53">
        <f t="shared" ca="1" si="1"/>
        <v>0.44609091842535009</v>
      </c>
    </row>
    <row r="54" spans="1:11">
      <c r="A54" s="15">
        <v>0.39482253227678471</v>
      </c>
      <c r="B54" s="15">
        <v>0.16687081498020134</v>
      </c>
      <c r="C54" s="15">
        <v>0.56941771022007959</v>
      </c>
      <c r="D54" s="15">
        <v>-0.3253832141508391</v>
      </c>
      <c r="E54" s="15">
        <v>-0.18421594441809688</v>
      </c>
      <c r="F54" s="15">
        <v>0.92314660147062655</v>
      </c>
      <c r="G54">
        <v>0</v>
      </c>
      <c r="H54">
        <v>1</v>
      </c>
      <c r="I54">
        <v>0</v>
      </c>
      <c r="J54">
        <v>0</v>
      </c>
      <c r="K54">
        <f t="shared" ca="1" si="1"/>
        <v>0.90676893680428416</v>
      </c>
    </row>
    <row r="55" spans="1:11">
      <c r="A55" s="15">
        <v>-0.3988513336265484</v>
      </c>
      <c r="B55" s="15">
        <v>0.22164586495981722</v>
      </c>
      <c r="C55" s="15">
        <v>0.89669791128019771</v>
      </c>
      <c r="D55" s="15">
        <v>0.47603584074741129</v>
      </c>
      <c r="E55" s="15">
        <v>0.22835378819339039</v>
      </c>
      <c r="F55" s="15">
        <v>0.51993395459947089</v>
      </c>
      <c r="G55">
        <v>0</v>
      </c>
      <c r="H55">
        <v>1</v>
      </c>
      <c r="I55">
        <v>0</v>
      </c>
      <c r="J55">
        <v>0</v>
      </c>
      <c r="K55">
        <f t="shared" ca="1" si="1"/>
        <v>0.89683045023591634</v>
      </c>
    </row>
    <row r="56" spans="1:11">
      <c r="A56" s="15">
        <v>-0.20043286715071451</v>
      </c>
      <c r="B56" s="15">
        <v>-0.19829618488390413</v>
      </c>
      <c r="C56" s="15">
        <v>-1.9670038479958336</v>
      </c>
      <c r="D56" s="15">
        <v>0.22844296199835837</v>
      </c>
      <c r="E56" s="15">
        <v>-2.5426219151819959E-2</v>
      </c>
      <c r="F56" s="15">
        <v>-1.049009629596096</v>
      </c>
      <c r="G56" s="19">
        <v>0</v>
      </c>
      <c r="H56" s="19">
        <v>0</v>
      </c>
      <c r="I56" s="19">
        <v>1</v>
      </c>
      <c r="J56" s="19">
        <v>0</v>
      </c>
      <c r="K56">
        <f t="shared" ca="1" si="1"/>
        <v>2.8434920547056097E-2</v>
      </c>
    </row>
    <row r="57" spans="1:11">
      <c r="A57" s="15">
        <v>0.65938048757789725</v>
      </c>
      <c r="B57" s="15">
        <v>0.11209576500058548</v>
      </c>
      <c r="C57" s="15">
        <v>0.32395755942499105</v>
      </c>
      <c r="D57" s="15">
        <v>0.30337238583030846</v>
      </c>
      <c r="E57" s="15">
        <v>0.10642596343535642</v>
      </c>
      <c r="F57" s="15">
        <v>-0.6970218198955046</v>
      </c>
      <c r="G57" s="19">
        <v>0</v>
      </c>
      <c r="H57" s="19">
        <v>0</v>
      </c>
      <c r="I57" s="19">
        <v>1</v>
      </c>
      <c r="J57" s="19">
        <v>0</v>
      </c>
      <c r="K57">
        <f t="shared" ca="1" si="1"/>
        <v>0.22904528198777985</v>
      </c>
    </row>
    <row r="58" spans="1:11">
      <c r="A58" s="15">
        <v>6.412508815039572E-2</v>
      </c>
      <c r="B58" s="15">
        <v>-0.47217143478198326</v>
      </c>
      <c r="C58" s="15">
        <v>-1.312443445875598</v>
      </c>
      <c r="D58" s="15">
        <v>-0.73260834367230776</v>
      </c>
      <c r="E58" s="15">
        <v>-0.38979192802175899</v>
      </c>
      <c r="F58" s="15">
        <v>6.5496470557751138E-2</v>
      </c>
      <c r="G58">
        <v>0</v>
      </c>
      <c r="H58">
        <v>0</v>
      </c>
      <c r="I58">
        <v>0</v>
      </c>
      <c r="J58">
        <v>1</v>
      </c>
      <c r="K58">
        <f t="shared" ca="1" si="1"/>
        <v>0.42759236050308469</v>
      </c>
    </row>
    <row r="59" spans="1:11">
      <c r="A59" s="15">
        <v>-6.8153889500159409E-2</v>
      </c>
      <c r="B59" s="15">
        <v>0.61724344814593157</v>
      </c>
      <c r="C59" s="15">
        <v>0.36486758455750579</v>
      </c>
      <c r="D59" s="15">
        <v>0.44345783038569386</v>
      </c>
      <c r="E59" s="15">
        <v>0.18582082606849482</v>
      </c>
      <c r="F59" s="15">
        <v>-0.1972137657884282</v>
      </c>
      <c r="G59" s="19">
        <v>0</v>
      </c>
      <c r="H59" s="19">
        <v>0</v>
      </c>
      <c r="I59" s="19">
        <v>1</v>
      </c>
      <c r="J59" s="19">
        <v>0</v>
      </c>
      <c r="K59">
        <f t="shared" ca="1" si="1"/>
        <v>0.62204143748178775</v>
      </c>
    </row>
    <row r="60" spans="1:11">
      <c r="A60" s="15">
        <v>0.79165946522845243</v>
      </c>
      <c r="B60" s="15">
        <v>0.9337215146948229</v>
      </c>
      <c r="C60" s="15">
        <v>-0.82152314428542139</v>
      </c>
      <c r="D60" s="15">
        <v>-0.60229630222543773</v>
      </c>
      <c r="E60" s="15">
        <v>-0.33449907725939465</v>
      </c>
      <c r="F60" s="15">
        <v>0.15184691035955963</v>
      </c>
      <c r="G60" s="19">
        <v>0</v>
      </c>
      <c r="H60" s="19">
        <v>0</v>
      </c>
      <c r="I60" s="19">
        <v>1</v>
      </c>
      <c r="J60" s="19">
        <v>0</v>
      </c>
      <c r="K60">
        <f t="shared" ca="1" si="1"/>
        <v>0.50857457614475943</v>
      </c>
    </row>
    <row r="61" spans="1:11">
      <c r="A61" s="15">
        <v>-0.72954877775293736</v>
      </c>
      <c r="B61" s="15">
        <v>-0.47217143478198326</v>
      </c>
      <c r="C61" s="15">
        <v>-3.3226416351266014E-3</v>
      </c>
      <c r="D61" s="15">
        <v>9.8130920551488421E-2</v>
      </c>
      <c r="E61" s="15">
        <v>-9.8307997060249237E-3</v>
      </c>
      <c r="F61" s="15">
        <v>1.1712211700537876</v>
      </c>
      <c r="G61" s="19">
        <v>0</v>
      </c>
      <c r="H61" s="19">
        <v>0</v>
      </c>
      <c r="I61" s="19">
        <v>1</v>
      </c>
      <c r="J61" s="19">
        <v>0</v>
      </c>
      <c r="K61">
        <f t="shared" ca="1" si="1"/>
        <v>0.22602170804380473</v>
      </c>
    </row>
    <row r="62" spans="1:11">
      <c r="A62" s="15">
        <v>1.1223569093548413</v>
      </c>
      <c r="B62" s="15">
        <v>-0.63649658472083082</v>
      </c>
      <c r="C62" s="15">
        <v>0.20122748402744675</v>
      </c>
      <c r="D62" s="15">
        <v>2.6459297755709866E-2</v>
      </c>
      <c r="E62" s="15">
        <v>-3.818610778928868E-2</v>
      </c>
      <c r="F62" s="15">
        <v>-1.4039245728492908</v>
      </c>
      <c r="G62" s="19">
        <v>0</v>
      </c>
      <c r="H62" s="19">
        <v>0</v>
      </c>
      <c r="I62" s="19">
        <v>1</v>
      </c>
      <c r="J62" s="19">
        <v>0</v>
      </c>
      <c r="K62">
        <f t="shared" ca="1" si="1"/>
        <v>0.68558877143110264</v>
      </c>
    </row>
    <row r="63" spans="1:11">
      <c r="A63" s="15">
        <v>-0.3988513336265484</v>
      </c>
      <c r="B63" s="15">
        <v>-0.11309055158227944</v>
      </c>
      <c r="C63" s="15">
        <v>0.65123776048510917</v>
      </c>
      <c r="D63" s="15">
        <v>0.31640358997499546</v>
      </c>
      <c r="E63" s="15">
        <v>0.12769244449780415</v>
      </c>
      <c r="F63" s="15">
        <v>-0.36845107861574283</v>
      </c>
      <c r="G63">
        <v>0</v>
      </c>
      <c r="H63">
        <v>1</v>
      </c>
      <c r="I63">
        <v>0</v>
      </c>
      <c r="J63">
        <v>0</v>
      </c>
      <c r="K63">
        <f t="shared" ca="1" si="1"/>
        <v>6.1704738200990539E-2</v>
      </c>
    </row>
    <row r="64" spans="1:11">
      <c r="A64" s="15">
        <v>2.5112861746856758</v>
      </c>
      <c r="B64" s="15">
        <v>-0.79473561799527648</v>
      </c>
      <c r="C64" s="15">
        <v>-0.16696274216518564</v>
      </c>
      <c r="D64" s="15">
        <v>-0.75541295092550997</v>
      </c>
      <c r="E64" s="15">
        <v>-0.36852544695931111</v>
      </c>
      <c r="F64" s="15">
        <v>-1.0314468282804738</v>
      </c>
      <c r="G64">
        <v>0</v>
      </c>
      <c r="H64">
        <v>0</v>
      </c>
      <c r="I64">
        <v>0</v>
      </c>
      <c r="J64">
        <v>1</v>
      </c>
      <c r="K64">
        <f t="shared" ca="1" si="1"/>
        <v>0.26148602530508536</v>
      </c>
    </row>
    <row r="65" spans="1:11">
      <c r="A65" s="15">
        <v>-0.46499082245182477</v>
      </c>
      <c r="B65" s="15">
        <v>0.84851588139319822</v>
      </c>
      <c r="C65" s="15">
        <v>-1.0669832950805094</v>
      </c>
      <c r="D65" s="15">
        <v>-0.18203996855928214</v>
      </c>
      <c r="E65" s="15">
        <v>-0.17854488280144412</v>
      </c>
      <c r="F65" s="15">
        <v>-0.44382476759528716</v>
      </c>
      <c r="G65" s="19">
        <v>0</v>
      </c>
      <c r="H65" s="19">
        <v>0</v>
      </c>
      <c r="I65" s="19">
        <v>1</v>
      </c>
      <c r="J65" s="19">
        <v>0</v>
      </c>
      <c r="K65">
        <f t="shared" ref="K65:K98" ca="1" si="2">RAND()</f>
        <v>0.21349847783680287</v>
      </c>
    </row>
    <row r="66" spans="1:11">
      <c r="A66" s="15">
        <v>0.65938048757789725</v>
      </c>
      <c r="B66" s="15">
        <v>-4.6143268273860213E-2</v>
      </c>
      <c r="C66" s="15">
        <v>-0.90334319455045042</v>
      </c>
      <c r="D66" s="15">
        <v>2.121225364014145</v>
      </c>
      <c r="E66" s="15">
        <v>1.2193718057034579</v>
      </c>
      <c r="F66" s="15">
        <v>2.5616096075405306</v>
      </c>
      <c r="G66" s="19">
        <v>0</v>
      </c>
      <c r="H66" s="19">
        <v>0</v>
      </c>
      <c r="I66" s="19">
        <v>1</v>
      </c>
      <c r="J66" s="19">
        <v>0</v>
      </c>
      <c r="K66">
        <f t="shared" ca="1" si="2"/>
        <v>0.44411702049558355</v>
      </c>
    </row>
    <row r="67" spans="1:11">
      <c r="A67" s="15">
        <v>-0.6634092889276586</v>
      </c>
      <c r="B67" s="15">
        <v>-0.79473561799527648</v>
      </c>
      <c r="C67" s="15">
        <v>0.20122748402744675</v>
      </c>
      <c r="D67" s="15">
        <v>-0.59252289911692257</v>
      </c>
      <c r="E67" s="15">
        <v>-0.30189047296364135</v>
      </c>
      <c r="F67" s="15">
        <v>0.8045976925901781</v>
      </c>
      <c r="G67" s="19">
        <v>1</v>
      </c>
      <c r="H67" s="19">
        <v>0</v>
      </c>
      <c r="I67" s="19">
        <v>1</v>
      </c>
      <c r="J67" s="19">
        <v>0</v>
      </c>
      <c r="K67">
        <f t="shared" ca="1" si="2"/>
        <v>0.77226286176870251</v>
      </c>
    </row>
    <row r="68" spans="1:11">
      <c r="A68" s="15">
        <v>-0.46499082245182477</v>
      </c>
      <c r="B68" s="15">
        <v>-0.59389376807001848</v>
      </c>
      <c r="C68" s="15">
        <v>-1.0260732699479946</v>
      </c>
      <c r="D68" s="15">
        <v>-0.6902569302020749</v>
      </c>
      <c r="E68" s="15">
        <v>-0.36852544695931111</v>
      </c>
      <c r="F68" s="15">
        <v>-3.4757853618924354E-2</v>
      </c>
      <c r="G68">
        <v>0</v>
      </c>
      <c r="H68">
        <v>0</v>
      </c>
      <c r="I68">
        <v>0</v>
      </c>
      <c r="J68">
        <v>1</v>
      </c>
      <c r="K68">
        <f t="shared" ca="1" si="2"/>
        <v>0.5037150826146789</v>
      </c>
    </row>
    <row r="69" spans="1:11">
      <c r="A69" s="15">
        <v>-0.53113031127710353</v>
      </c>
      <c r="B69" s="15">
        <v>1.7127444477382481</v>
      </c>
      <c r="C69" s="15">
        <v>-1.4351735212731418</v>
      </c>
      <c r="D69" s="15">
        <v>-0.44917965352536554</v>
      </c>
      <c r="E69" s="15">
        <v>-0.29763717675115181</v>
      </c>
      <c r="F69" s="15">
        <v>0.62823789604580671</v>
      </c>
      <c r="G69" s="19">
        <v>0</v>
      </c>
      <c r="H69" s="19">
        <v>0</v>
      </c>
      <c r="I69" s="19">
        <v>1</v>
      </c>
      <c r="J69" s="19">
        <v>0</v>
      </c>
      <c r="K69">
        <f t="shared" ca="1" si="2"/>
        <v>0.3019779122986852</v>
      </c>
    </row>
    <row r="70" spans="1:11">
      <c r="A70" s="15">
        <v>-2.0144006748806674E-3</v>
      </c>
      <c r="B70" s="15">
        <v>1.06152996464726</v>
      </c>
      <c r="C70" s="15">
        <v>0.32395755942499105</v>
      </c>
      <c r="D70" s="15">
        <v>4.2748302936568554E-2</v>
      </c>
      <c r="E70" s="15">
        <v>-2.5426219151819959E-2</v>
      </c>
      <c r="F70" s="15">
        <v>0.71897903617652059</v>
      </c>
      <c r="G70" s="19">
        <v>0</v>
      </c>
      <c r="H70" s="19">
        <v>0</v>
      </c>
      <c r="I70" s="19">
        <v>1</v>
      </c>
      <c r="J70" s="19">
        <v>0</v>
      </c>
      <c r="K70">
        <f t="shared" ca="1" si="2"/>
        <v>7.6518668983130866E-2</v>
      </c>
    </row>
    <row r="71" spans="1:11">
      <c r="A71" s="15">
        <v>-1.3248041771804366</v>
      </c>
      <c r="B71" s="15">
        <v>1.2928023978945267</v>
      </c>
      <c r="C71" s="15">
        <v>1.551258313400433</v>
      </c>
      <c r="D71" s="15">
        <v>0.19260715060046918</v>
      </c>
      <c r="E71" s="15">
        <v>0.10075490181870367</v>
      </c>
      <c r="F71" s="15">
        <v>4.2811185525072792E-2</v>
      </c>
      <c r="G71">
        <v>0</v>
      </c>
      <c r="H71">
        <v>1</v>
      </c>
      <c r="I71">
        <v>0</v>
      </c>
      <c r="J71">
        <v>0</v>
      </c>
      <c r="K71">
        <f t="shared" ca="1" si="2"/>
        <v>0.5402371536965126</v>
      </c>
    </row>
    <row r="72" spans="1:11">
      <c r="A72" s="15">
        <v>1.4530543534812304</v>
      </c>
      <c r="B72" s="15">
        <v>-0.48434366811078677</v>
      </c>
      <c r="C72" s="15">
        <v>-0.28969281756272991</v>
      </c>
      <c r="D72" s="15">
        <v>-0.36121902554872831</v>
      </c>
      <c r="E72" s="15">
        <v>-0.22816667194715567</v>
      </c>
      <c r="F72" s="15">
        <v>-1.2487864945612963</v>
      </c>
      <c r="G72" s="19">
        <v>0</v>
      </c>
      <c r="H72" s="19">
        <v>0</v>
      </c>
      <c r="I72" s="19">
        <v>1</v>
      </c>
      <c r="J72" s="19">
        <v>0</v>
      </c>
      <c r="K72">
        <f t="shared" ca="1" si="2"/>
        <v>0.7499024911454536</v>
      </c>
    </row>
    <row r="73" spans="1:11">
      <c r="A73" s="15">
        <v>0.26254355462622958</v>
      </c>
      <c r="B73" s="15">
        <v>-0.96149521459988474</v>
      </c>
      <c r="C73" s="15">
        <v>-0.33060284269524426</v>
      </c>
      <c r="D73" s="15">
        <v>-0.21787577995717136</v>
      </c>
      <c r="E73" s="15">
        <v>-0.17003829037646501</v>
      </c>
      <c r="F73" s="15">
        <v>1.7690881981730873</v>
      </c>
      <c r="G73" s="19">
        <v>1</v>
      </c>
      <c r="H73" s="19">
        <v>0</v>
      </c>
      <c r="I73" s="19">
        <v>1</v>
      </c>
      <c r="J73" s="19">
        <v>0</v>
      </c>
      <c r="K73">
        <f t="shared" ca="1" si="2"/>
        <v>0.93706474269196605</v>
      </c>
    </row>
    <row r="74" spans="1:11">
      <c r="A74" s="15">
        <v>-0.3988513336265484</v>
      </c>
      <c r="B74" s="15">
        <v>-0.57563541807681318</v>
      </c>
      <c r="C74" s="15">
        <v>0.61032773535259432</v>
      </c>
      <c r="D74" s="15">
        <v>-9.7337141618816583E-2</v>
      </c>
      <c r="E74" s="15">
        <v>-8.071906991418426E-2</v>
      </c>
      <c r="F74" s="15">
        <v>-0.87850410015693214</v>
      </c>
      <c r="G74">
        <v>0</v>
      </c>
      <c r="H74">
        <v>1</v>
      </c>
      <c r="I74">
        <v>0</v>
      </c>
      <c r="J74">
        <v>0</v>
      </c>
      <c r="K74">
        <f t="shared" ca="1" si="2"/>
        <v>0.72834802191709314</v>
      </c>
    </row>
    <row r="75" spans="1:11">
      <c r="A75" s="15">
        <v>0.72551997640317367</v>
      </c>
      <c r="B75" s="15">
        <v>-0.55129095141920614</v>
      </c>
      <c r="C75" s="15">
        <v>0.24213750915996152</v>
      </c>
      <c r="D75" s="15">
        <v>-0.17226656545076682</v>
      </c>
      <c r="E75" s="15">
        <v>-0.12892309365573257</v>
      </c>
      <c r="F75" s="15">
        <v>-0.69263111956659906</v>
      </c>
      <c r="G75" s="19">
        <v>0</v>
      </c>
      <c r="H75" s="19">
        <v>0</v>
      </c>
      <c r="I75" s="19">
        <v>1</v>
      </c>
      <c r="J75" s="19">
        <v>0</v>
      </c>
      <c r="K75">
        <f t="shared" ca="1" si="2"/>
        <v>0.99180009036287686</v>
      </c>
    </row>
    <row r="76" spans="1:11">
      <c r="A76" s="15">
        <v>-0.33271184480126964</v>
      </c>
      <c r="B76" s="15">
        <v>0.37988489823426291</v>
      </c>
      <c r="C76" s="15">
        <v>-1.6397236469357157</v>
      </c>
      <c r="D76" s="15">
        <v>-0.10385274369116008</v>
      </c>
      <c r="E76" s="15">
        <v>-0.16578499416397546</v>
      </c>
      <c r="F76" s="15">
        <v>0.46358663371185027</v>
      </c>
      <c r="G76" s="19">
        <v>0</v>
      </c>
      <c r="H76" s="19">
        <v>0</v>
      </c>
      <c r="I76" s="19">
        <v>1</v>
      </c>
      <c r="J76" s="19">
        <v>0</v>
      </c>
      <c r="K76">
        <f t="shared" ca="1" si="2"/>
        <v>0.27338507779070953</v>
      </c>
    </row>
    <row r="77" spans="1:11">
      <c r="A77" s="15">
        <v>1.3869148646559517</v>
      </c>
      <c r="B77" s="15">
        <v>-0.60606600139882194</v>
      </c>
      <c r="C77" s="15">
        <v>7.8497408629902926E-2</v>
      </c>
      <c r="D77" s="15">
        <v>-0.41008604109130453</v>
      </c>
      <c r="E77" s="15">
        <v>-0.23525549896797157</v>
      </c>
      <c r="F77" s="15">
        <v>-3.2911679284349277E-3</v>
      </c>
      <c r="G77" s="19">
        <v>0</v>
      </c>
      <c r="H77" s="19">
        <v>0</v>
      </c>
      <c r="I77" s="19">
        <v>1</v>
      </c>
      <c r="J77" s="19">
        <v>0</v>
      </c>
      <c r="K77">
        <f t="shared" ca="1" si="2"/>
        <v>0.6359271401846337</v>
      </c>
    </row>
    <row r="78" spans="1:11">
      <c r="A78" s="15">
        <v>-0.46499082245182477</v>
      </c>
      <c r="B78" s="15">
        <v>-0.18003783489069886</v>
      </c>
      <c r="C78" s="15">
        <v>-0.45333291809278853</v>
      </c>
      <c r="D78" s="15">
        <v>0.11767772676851894</v>
      </c>
      <c r="E78" s="15">
        <v>-1.8337392131004052E-2</v>
      </c>
      <c r="F78" s="15">
        <v>-0.12257186019703439</v>
      </c>
      <c r="G78" s="19">
        <v>0</v>
      </c>
      <c r="H78" s="19">
        <v>0</v>
      </c>
      <c r="I78" s="19">
        <v>1</v>
      </c>
      <c r="J78" s="19">
        <v>0</v>
      </c>
      <c r="K78">
        <f t="shared" ca="1" si="2"/>
        <v>0.78290419336754857</v>
      </c>
    </row>
    <row r="79" spans="1:11">
      <c r="A79" s="15">
        <v>-0.46499082245182477</v>
      </c>
      <c r="B79" s="15">
        <v>0.39205713156306643</v>
      </c>
      <c r="C79" s="15">
        <v>-0.7397030940203918</v>
      </c>
      <c r="D79" s="15">
        <v>-0.32864101518701078</v>
      </c>
      <c r="E79" s="15">
        <v>-0.22958443735131887</v>
      </c>
      <c r="F79" s="15">
        <v>1.4580802582089474</v>
      </c>
      <c r="G79" s="19">
        <v>0</v>
      </c>
      <c r="H79" s="19">
        <v>0</v>
      </c>
      <c r="I79" s="19">
        <v>1</v>
      </c>
      <c r="J79" s="19">
        <v>0</v>
      </c>
      <c r="K79">
        <f t="shared" ca="1" si="2"/>
        <v>0.28488824250710243</v>
      </c>
    </row>
    <row r="80" spans="1:11">
      <c r="A80" s="15">
        <v>-2.0144006748806674E-3</v>
      </c>
      <c r="B80" s="15">
        <v>-0.33827686816514463</v>
      </c>
      <c r="C80" s="15">
        <v>-1.598813621803201</v>
      </c>
      <c r="D80" s="15">
        <v>9.4873119515316601E-2</v>
      </c>
      <c r="E80" s="15">
        <v>-7.363024289336835E-2</v>
      </c>
      <c r="F80" s="15">
        <v>0.35308734210106191</v>
      </c>
      <c r="G80" s="19">
        <v>0</v>
      </c>
      <c r="H80" s="19">
        <v>0</v>
      </c>
      <c r="I80" s="19">
        <v>1</v>
      </c>
      <c r="J80" s="19">
        <v>0</v>
      </c>
      <c r="K80">
        <f t="shared" ca="1" si="2"/>
        <v>0.51401285495101412</v>
      </c>
    </row>
    <row r="81" spans="1:11">
      <c r="A81" s="15">
        <v>0.19640406580095318</v>
      </c>
      <c r="B81" s="15">
        <v>-6.4401618267065502E-2</v>
      </c>
      <c r="C81" s="15">
        <v>0.77396783588265339</v>
      </c>
      <c r="D81" s="15">
        <v>-0.17878216752311032</v>
      </c>
      <c r="E81" s="15">
        <v>-0.11332767420993754</v>
      </c>
      <c r="F81" s="15">
        <v>2.1020496397817543</v>
      </c>
      <c r="G81">
        <v>0</v>
      </c>
      <c r="H81">
        <v>1</v>
      </c>
      <c r="I81">
        <v>0</v>
      </c>
      <c r="J81">
        <v>0</v>
      </c>
      <c r="K81">
        <f t="shared" ca="1" si="2"/>
        <v>0.47056223182137946</v>
      </c>
    </row>
    <row r="82" spans="1:11">
      <c r="A82" s="15">
        <v>-0.53113031127710353</v>
      </c>
      <c r="B82" s="15">
        <v>-0.38087968481595685</v>
      </c>
      <c r="C82" s="15">
        <v>-4.4232666767641364E-2</v>
      </c>
      <c r="D82" s="15">
        <v>-0.14946195819756461</v>
      </c>
      <c r="E82" s="15">
        <v>-0.12892309365573257</v>
      </c>
      <c r="F82" s="15">
        <v>-0.68604506907324081</v>
      </c>
      <c r="G82" s="19">
        <v>0</v>
      </c>
      <c r="H82" s="19">
        <v>0</v>
      </c>
      <c r="I82" s="19">
        <v>1</v>
      </c>
      <c r="J82" s="19">
        <v>0</v>
      </c>
      <c r="K82">
        <f t="shared" ca="1" si="2"/>
        <v>0.44393895790733395</v>
      </c>
    </row>
    <row r="83" spans="1:11">
      <c r="A83" s="15">
        <v>2.6435651523362313</v>
      </c>
      <c r="B83" s="15">
        <v>-0.82516620131728524</v>
      </c>
      <c r="C83" s="15">
        <v>0.28304753429247625</v>
      </c>
      <c r="D83" s="15">
        <v>-0.6674523229488728</v>
      </c>
      <c r="E83" s="15">
        <v>-0.32741025023857873</v>
      </c>
      <c r="F83" s="15">
        <v>-0.99998014258998447</v>
      </c>
      <c r="G83" s="19">
        <v>0</v>
      </c>
      <c r="H83" s="19">
        <v>0</v>
      </c>
      <c r="I83" s="19">
        <v>1</v>
      </c>
      <c r="J83" s="19">
        <v>0</v>
      </c>
      <c r="K83">
        <f t="shared" ca="1" si="2"/>
        <v>0.10092823100937043</v>
      </c>
    </row>
    <row r="84" spans="1:11">
      <c r="A84" s="15">
        <v>-2.0523385542584931</v>
      </c>
      <c r="B84" s="15">
        <v>-0.20438230154830589</v>
      </c>
      <c r="C84" s="15">
        <v>0.9785179615452263</v>
      </c>
      <c r="D84" s="15">
        <v>0.22844296199835837</v>
      </c>
      <c r="E84" s="15">
        <v>9.508384020205092E-2</v>
      </c>
      <c r="F84" s="15">
        <v>0.22795238272725499</v>
      </c>
      <c r="G84">
        <v>0</v>
      </c>
      <c r="H84">
        <v>1</v>
      </c>
      <c r="I84">
        <v>0</v>
      </c>
      <c r="J84">
        <v>0</v>
      </c>
      <c r="K84">
        <f t="shared" ca="1" si="2"/>
        <v>0.88744514308512579</v>
      </c>
    </row>
    <row r="85" spans="1:11">
      <c r="A85" s="15">
        <v>0.26254355462622958</v>
      </c>
      <c r="B85" s="15">
        <v>0.74505189809836858</v>
      </c>
      <c r="C85" s="15">
        <v>1.5921683385329477</v>
      </c>
      <c r="D85" s="15">
        <v>-6.4759131257099062E-2</v>
      </c>
      <c r="E85" s="15">
        <v>-2.8261749960146337E-2</v>
      </c>
      <c r="F85" s="15">
        <v>-1.2356143935745798</v>
      </c>
      <c r="G85">
        <v>0</v>
      </c>
      <c r="H85">
        <v>1</v>
      </c>
      <c r="I85">
        <v>0</v>
      </c>
      <c r="J85">
        <v>0</v>
      </c>
      <c r="K85">
        <f t="shared" ca="1" si="2"/>
        <v>0.84758089760038546</v>
      </c>
    </row>
    <row r="86" spans="1:11">
      <c r="A86" s="15">
        <v>-1.7216411101321043</v>
      </c>
      <c r="B86" s="15">
        <v>-7.0487734931467261E-2</v>
      </c>
      <c r="C86" s="15">
        <v>0.9785179615452263</v>
      </c>
      <c r="D86" s="15">
        <v>-0.41008604109130453</v>
      </c>
      <c r="E86" s="15">
        <v>-0.20831795628887104</v>
      </c>
      <c r="F86" s="15">
        <v>1.4551531246563432</v>
      </c>
      <c r="G86">
        <v>0</v>
      </c>
      <c r="H86">
        <v>1</v>
      </c>
      <c r="I86">
        <v>0</v>
      </c>
      <c r="J86">
        <v>0</v>
      </c>
      <c r="K86">
        <f t="shared" ca="1" si="2"/>
        <v>0.32296516038189282</v>
      </c>
    </row>
    <row r="87" spans="1:11">
      <c r="A87" s="15">
        <v>1.3207753758306753</v>
      </c>
      <c r="B87" s="15">
        <v>-0.75821891800886587</v>
      </c>
      <c r="C87" s="15">
        <v>0.48759765995505006</v>
      </c>
      <c r="D87" s="15">
        <v>-0.65116331776801406</v>
      </c>
      <c r="E87" s="15">
        <v>-0.31465036160111004</v>
      </c>
      <c r="F87" s="15">
        <v>-0.61213494686999825</v>
      </c>
      <c r="G87" s="19">
        <v>0</v>
      </c>
      <c r="H87" s="19">
        <v>0</v>
      </c>
      <c r="I87" s="19">
        <v>1</v>
      </c>
      <c r="J87" s="19">
        <v>0</v>
      </c>
      <c r="K87">
        <f t="shared" ca="1" si="2"/>
        <v>0.66911979232586272</v>
      </c>
    </row>
    <row r="88" spans="1:11">
      <c r="A88" s="15">
        <v>0.39482253227678471</v>
      </c>
      <c r="B88" s="15">
        <v>-0.63649658472083082</v>
      </c>
      <c r="C88" s="15">
        <v>-1.312443445875598</v>
      </c>
      <c r="D88" s="15">
        <v>-0.58274949600840731</v>
      </c>
      <c r="E88" s="15">
        <v>-0.34158790428021057</v>
      </c>
      <c r="F88" s="15">
        <v>-0.99558944226107893</v>
      </c>
      <c r="G88" s="19">
        <v>0</v>
      </c>
      <c r="H88" s="19">
        <v>0</v>
      </c>
      <c r="I88" s="19">
        <v>1</v>
      </c>
      <c r="J88" s="19">
        <v>0</v>
      </c>
      <c r="K88">
        <f t="shared" ca="1" si="2"/>
        <v>0.71133905659668906</v>
      </c>
    </row>
    <row r="89" spans="1:11">
      <c r="A89" s="15">
        <v>-0.53113031127710353</v>
      </c>
      <c r="B89" s="15">
        <v>-7.6573851595869033E-2</v>
      </c>
      <c r="C89" s="15">
        <v>-0.12605271703267087</v>
      </c>
      <c r="D89" s="15">
        <v>-0.14620415716139279</v>
      </c>
      <c r="E89" s="15">
        <v>-0.13034085905989581</v>
      </c>
      <c r="F89" s="15">
        <v>0.2601508518058952</v>
      </c>
      <c r="G89" s="19">
        <v>0</v>
      </c>
      <c r="H89" s="19">
        <v>0</v>
      </c>
      <c r="I89" s="19">
        <v>1</v>
      </c>
      <c r="J89" s="19">
        <v>0</v>
      </c>
      <c r="K89">
        <f t="shared" ca="1" si="2"/>
        <v>0.37865846947139425</v>
      </c>
    </row>
    <row r="90" spans="1:11">
      <c r="A90" s="15">
        <v>1.3207753758306753</v>
      </c>
      <c r="B90" s="15">
        <v>-0.86168290130369574</v>
      </c>
      <c r="C90" s="15">
        <v>0.40577760969002058</v>
      </c>
      <c r="D90" s="15">
        <v>-0.70003033331059028</v>
      </c>
      <c r="E90" s="15">
        <v>-0.33308131185523143</v>
      </c>
      <c r="F90" s="15">
        <v>-0.77385907565135104</v>
      </c>
      <c r="G90" s="19">
        <v>0</v>
      </c>
      <c r="H90" s="19">
        <v>0</v>
      </c>
      <c r="I90" s="19">
        <v>1</v>
      </c>
      <c r="J90" s="19">
        <v>0</v>
      </c>
      <c r="K90">
        <f t="shared" ca="1" si="2"/>
        <v>0.43346316765059123</v>
      </c>
    </row>
    <row r="91" spans="1:11">
      <c r="A91" s="15">
        <v>-0.79568826657821379</v>
      </c>
      <c r="B91" s="15">
        <v>0.31293761492584349</v>
      </c>
      <c r="C91" s="15">
        <v>-3.0715745265737309</v>
      </c>
      <c r="D91" s="15">
        <v>0.6519570967006858</v>
      </c>
      <c r="E91" s="15">
        <v>0.15037669096441514</v>
      </c>
      <c r="F91" s="15">
        <v>-0.50748992236441703</v>
      </c>
      <c r="G91" s="19">
        <v>0</v>
      </c>
      <c r="H91" s="19">
        <v>0</v>
      </c>
      <c r="I91" s="19">
        <v>1</v>
      </c>
      <c r="J91" s="19">
        <v>0</v>
      </c>
      <c r="K91">
        <f t="shared" ca="1" si="2"/>
        <v>0.24951006755673333</v>
      </c>
    </row>
    <row r="92" spans="1:11">
      <c r="A92" s="15">
        <v>-0.3988513336265484</v>
      </c>
      <c r="B92" s="15">
        <v>-0.37479356815155512</v>
      </c>
      <c r="C92" s="15">
        <v>-8.5142691900156123E-2</v>
      </c>
      <c r="D92" s="15">
        <v>0.34246599826436946</v>
      </c>
      <c r="E92" s="15">
        <v>0.11209702505200918</v>
      </c>
      <c r="F92" s="15">
        <v>0.79947520887312162</v>
      </c>
      <c r="G92" s="19">
        <v>0</v>
      </c>
      <c r="H92" s="19">
        <v>0</v>
      </c>
      <c r="I92" s="19">
        <v>1</v>
      </c>
      <c r="J92" s="19">
        <v>0</v>
      </c>
      <c r="K92">
        <f t="shared" ca="1" si="2"/>
        <v>0.15886319801746762</v>
      </c>
    </row>
    <row r="93" spans="1:11">
      <c r="A93" s="15">
        <v>-2.0523385542584931</v>
      </c>
      <c r="B93" s="15">
        <v>0.97632433134563523</v>
      </c>
      <c r="C93" s="15">
        <v>1.6739883887979772</v>
      </c>
      <c r="D93" s="15">
        <v>4.2748302936568554E-2</v>
      </c>
      <c r="E93" s="15">
        <v>2.8448866206381117E-2</v>
      </c>
      <c r="F93" s="15">
        <v>-0.75336914078312522</v>
      </c>
      <c r="G93">
        <v>0</v>
      </c>
      <c r="H93">
        <v>1</v>
      </c>
      <c r="I93">
        <v>0</v>
      </c>
      <c r="J93">
        <v>0</v>
      </c>
      <c r="K93">
        <f t="shared" ca="1" si="2"/>
        <v>0.60979793712525143</v>
      </c>
    </row>
    <row r="94" spans="1:11">
      <c r="A94" s="15">
        <v>1.4530543534812304</v>
      </c>
      <c r="B94" s="15">
        <v>-0.78256338466647291</v>
      </c>
      <c r="C94" s="15">
        <v>0.32395755942499105</v>
      </c>
      <c r="D94" s="15">
        <v>4.6006103972740381E-2</v>
      </c>
      <c r="E94" s="15">
        <v>-2.2590688343493582E-2</v>
      </c>
      <c r="F94" s="15">
        <v>-0.26380605411016167</v>
      </c>
      <c r="G94" s="19">
        <v>0</v>
      </c>
      <c r="H94" s="19">
        <v>0</v>
      </c>
      <c r="I94" s="19">
        <v>1</v>
      </c>
      <c r="J94" s="19">
        <v>0</v>
      </c>
      <c r="K94">
        <f t="shared" ca="1" si="2"/>
        <v>0.94768466236555449</v>
      </c>
    </row>
    <row r="95" spans="1:11">
      <c r="A95" s="15">
        <v>0.85779895405373119</v>
      </c>
      <c r="B95" s="15">
        <v>-0.66084105137843774</v>
      </c>
      <c r="C95" s="15">
        <v>-0.57606299349033285</v>
      </c>
      <c r="D95" s="15">
        <v>-0.72283494056379261</v>
      </c>
      <c r="E95" s="15">
        <v>-0.36852544695931111</v>
      </c>
      <c r="F95" s="15">
        <v>8.3059271873373308E-2</v>
      </c>
      <c r="G95">
        <v>1</v>
      </c>
      <c r="H95">
        <v>0</v>
      </c>
      <c r="I95">
        <v>0</v>
      </c>
      <c r="J95">
        <v>1</v>
      </c>
      <c r="K95">
        <f t="shared" ca="1" si="2"/>
        <v>4.9402163967338097E-4</v>
      </c>
    </row>
    <row r="96" spans="1:11">
      <c r="A96" s="15">
        <v>0.13026457697567445</v>
      </c>
      <c r="B96" s="15">
        <v>-0.66084105137843774</v>
      </c>
      <c r="C96" s="15">
        <v>0.36486758455750579</v>
      </c>
      <c r="D96" s="15">
        <v>-0.58926509808075078</v>
      </c>
      <c r="E96" s="15">
        <v>-0.29621941134698865</v>
      </c>
      <c r="F96" s="15">
        <v>1.5188182794254732</v>
      </c>
      <c r="G96" s="19">
        <v>1</v>
      </c>
      <c r="H96" s="19">
        <v>0</v>
      </c>
      <c r="I96" s="19">
        <v>1</v>
      </c>
      <c r="J96" s="19">
        <v>0</v>
      </c>
      <c r="K96">
        <f t="shared" ca="1" si="2"/>
        <v>0.12126978576047553</v>
      </c>
    </row>
    <row r="97" spans="1:11">
      <c r="A97" s="15">
        <v>-2.0144006748806674E-3</v>
      </c>
      <c r="B97" s="15">
        <v>0.85460199805759995</v>
      </c>
      <c r="C97" s="15">
        <v>-0.78061311915290665</v>
      </c>
      <c r="D97" s="15">
        <v>0.46300463660272428</v>
      </c>
      <c r="E97" s="15">
        <v>0.14612339475192557</v>
      </c>
      <c r="F97" s="15">
        <v>0.25576015147698977</v>
      </c>
      <c r="G97" s="19">
        <v>0</v>
      </c>
      <c r="H97" s="19">
        <v>0</v>
      </c>
      <c r="I97" s="19">
        <v>1</v>
      </c>
      <c r="J97" s="19">
        <v>0</v>
      </c>
      <c r="K97">
        <f t="shared" ca="1" si="2"/>
        <v>4.5061789997448809E-2</v>
      </c>
    </row>
    <row r="98" spans="1:11">
      <c r="A98" s="15">
        <v>-1.1925251995298816</v>
      </c>
      <c r="B98" s="15">
        <v>0.96415209801683177</v>
      </c>
      <c r="C98" s="15">
        <v>-2.2942840490559511</v>
      </c>
      <c r="D98" s="15">
        <v>-0.58274949600840731</v>
      </c>
      <c r="E98" s="15">
        <v>-0.36710768155514795</v>
      </c>
      <c r="F98" s="15">
        <v>1.4785701930771724</v>
      </c>
      <c r="G98">
        <v>0</v>
      </c>
      <c r="H98">
        <v>0</v>
      </c>
      <c r="I98">
        <v>0</v>
      </c>
      <c r="J98">
        <v>1</v>
      </c>
      <c r="K98">
        <f t="shared" ca="1" si="2"/>
        <v>0.66600542108268845</v>
      </c>
    </row>
  </sheetData>
  <sortState ref="A1:K98">
    <sortCondition ref="K1:K9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D1" sqref="D1"/>
    </sheetView>
  </sheetViews>
  <sheetFormatPr baseColWidth="10" defaultRowHeight="14" x14ac:dyDescent="0"/>
  <sheetData>
    <row r="1" spans="1:12">
      <c r="A1" t="str">
        <f>FIXED('Training Set'!A1,3)</f>
        <v>0.527</v>
      </c>
      <c r="B1" t="str">
        <f>FIXED('Training Set'!B1,3)</f>
        <v>0.325</v>
      </c>
      <c r="C1" t="str">
        <f>FIXED('Training Set'!C1,3)</f>
        <v>0.979</v>
      </c>
      <c r="D1" t="str">
        <f>FIXED('Training Set'!D1,3)</f>
        <v>0.215</v>
      </c>
      <c r="E1" t="str">
        <f>FIXED('Training Set'!E1,3)</f>
        <v>0.089</v>
      </c>
      <c r="F1" t="str">
        <f>FIXED('Training Set'!F1,3)</f>
        <v>-1.127</v>
      </c>
      <c r="G1" s="16">
        <v>0</v>
      </c>
      <c r="H1" s="16">
        <v>1</v>
      </c>
      <c r="I1" s="16">
        <v>0</v>
      </c>
      <c r="J1" s="16">
        <v>0</v>
      </c>
      <c r="K1">
        <f t="shared" ref="K1:K32" ca="1" si="0">RAND()</f>
        <v>0.16661243572375783</v>
      </c>
      <c r="L1" t="str">
        <f>A1&amp;" "&amp;B1&amp;" "&amp;C1&amp;" "&amp;D1&amp;" "&amp;E1&amp;" "&amp;F1&amp;" "&amp;G1&amp;" "&amp;H1&amp;" "&amp;I1&amp;" "&amp;J1</f>
        <v>0.527 0.325 0.979 0.215 0.089 -1.127 0 1 0 0</v>
      </c>
    </row>
    <row r="2" spans="1:12">
      <c r="A2" t="str">
        <f>FIXED('Training Set'!A2,3)</f>
        <v>2.114</v>
      </c>
      <c r="B2" t="str">
        <f>FIXED('Training Set'!B2,3)</f>
        <v>-0.685</v>
      </c>
      <c r="C2" t="str">
        <f>FIXED('Training Set'!C2,3)</f>
        <v>0.488</v>
      </c>
      <c r="D2" t="str">
        <f>FIXED('Training Set'!D2,3)</f>
        <v>-0.009</v>
      </c>
      <c r="E2" t="str">
        <f>FIXED('Training Set'!E2,3)</f>
        <v>-0.044</v>
      </c>
      <c r="F2" t="str">
        <f>FIXED('Training Set'!F2,3)</f>
        <v>-1.216</v>
      </c>
      <c r="G2" s="19">
        <v>0</v>
      </c>
      <c r="H2" s="19">
        <v>0</v>
      </c>
      <c r="I2" s="19">
        <v>1</v>
      </c>
      <c r="J2" s="19">
        <v>0</v>
      </c>
      <c r="K2">
        <f t="shared" ca="1" si="0"/>
        <v>0.28035929996668241</v>
      </c>
      <c r="L2" t="str">
        <f>A2&amp;" "&amp;B2&amp;" "&amp;C2&amp;" "&amp;D2&amp;" "&amp;E2&amp;" "&amp;F2&amp;" "&amp;G2&amp;" "&amp;H2&amp;" "&amp;I2&amp;" "&amp;J2</f>
        <v>2.114 -0.685 0.488 -0.009 -0.044 -1.216 0 0 1 0</v>
      </c>
    </row>
    <row r="3" spans="1:12">
      <c r="A3" t="str">
        <f>FIXED('Training Set'!A3,3)</f>
        <v>-0.267</v>
      </c>
      <c r="B3" t="str">
        <f>FIXED('Training Set'!B3,3)</f>
        <v>-0.929</v>
      </c>
      <c r="C3" t="str">
        <f>FIXED('Training Set'!C3,3)</f>
        <v>0.119</v>
      </c>
      <c r="D3" t="str">
        <f>FIXED('Training Set'!D3,3)</f>
        <v>-0.550</v>
      </c>
      <c r="E3" t="str">
        <f>FIXED('Training Set'!E3,3)</f>
        <v>-0.289</v>
      </c>
      <c r="F3" t="str">
        <f>FIXED('Training Set'!F3,3)</f>
        <v>0.129</v>
      </c>
      <c r="G3" s="19">
        <v>1</v>
      </c>
      <c r="H3" s="19">
        <v>0</v>
      </c>
      <c r="I3" s="19">
        <v>1</v>
      </c>
      <c r="J3" s="19">
        <v>0</v>
      </c>
      <c r="K3">
        <f t="shared" ca="1" si="0"/>
        <v>0.46587349010622336</v>
      </c>
      <c r="L3" t="str">
        <f t="shared" ref="L3:L66" si="1">A3&amp;" "&amp;B3&amp;" "&amp;C3&amp;" "&amp;D3&amp;" "&amp;E3&amp;" "&amp;F3&amp;" "&amp;G3&amp;" "&amp;H3&amp;" "&amp;I3&amp;" "&amp;J3</f>
        <v>-0.267 -0.929 0.119 -0.550 -0.289 0.129 1 0 1 0</v>
      </c>
    </row>
    <row r="4" spans="1:12">
      <c r="A4" t="str">
        <f>FIXED('Training Set'!A4,3)</f>
        <v>-0.994</v>
      </c>
      <c r="B4" t="str">
        <f>FIXED('Training Set'!B4,3)</f>
        <v>-0.131</v>
      </c>
      <c r="C4" t="str">
        <f>FIXED('Training Set'!C4,3)</f>
        <v>0.897</v>
      </c>
      <c r="D4" t="str">
        <f>FIXED('Training Set'!D4,3)</f>
        <v>0.118</v>
      </c>
      <c r="E4" t="str">
        <f>FIXED('Training Set'!E4,3)</f>
        <v>0.036</v>
      </c>
      <c r="F4" t="str">
        <f>FIXED('Training Set'!F4,3)</f>
        <v>1.771</v>
      </c>
      <c r="G4" s="16">
        <v>0</v>
      </c>
      <c r="H4" s="16">
        <v>1</v>
      </c>
      <c r="I4" s="16">
        <v>0</v>
      </c>
      <c r="J4" s="16">
        <v>0</v>
      </c>
      <c r="K4">
        <f t="shared" ca="1" si="0"/>
        <v>9.2850997560910642E-2</v>
      </c>
      <c r="L4" t="str">
        <f t="shared" si="1"/>
        <v>-0.994 -0.131 0.897 0.118 0.036 1.771 0 1 0 0</v>
      </c>
    </row>
    <row r="5" spans="1:12">
      <c r="A5" t="str">
        <f>FIXED('Training Set'!A5,3)</f>
        <v>0.329</v>
      </c>
      <c r="B5" t="str">
        <f>FIXED('Training Set'!B5,3)</f>
        <v>-0.448</v>
      </c>
      <c r="C5" t="str">
        <f>FIXED('Training Set'!C5,3)</f>
        <v>-0.331</v>
      </c>
      <c r="D5" t="str">
        <f>FIXED('Training Set'!D5,3)</f>
        <v>-0.713</v>
      </c>
      <c r="E5" t="str">
        <f>FIXED('Training Set'!E5,3)</f>
        <v>-0.359</v>
      </c>
      <c r="F5" t="str">
        <f>FIXED('Training Set'!F5,3)</f>
        <v>-0.216</v>
      </c>
      <c r="G5">
        <v>0</v>
      </c>
      <c r="H5">
        <v>0</v>
      </c>
      <c r="I5">
        <v>0</v>
      </c>
      <c r="J5">
        <v>1</v>
      </c>
      <c r="K5">
        <f t="shared" ca="1" si="0"/>
        <v>0.34418020971986518</v>
      </c>
      <c r="L5" t="str">
        <f t="shared" si="1"/>
        <v>0.329 -0.448 -0.331 -0.713 -0.359 -0.216 0 0 0 1</v>
      </c>
    </row>
    <row r="6" spans="1:12">
      <c r="A6" t="str">
        <f>FIXED('Training Set'!A6,3)</f>
        <v>0.659</v>
      </c>
      <c r="B6" t="str">
        <f>FIXED('Training Set'!B6,3)</f>
        <v>-0.058</v>
      </c>
      <c r="C6" t="str">
        <f>FIXED('Training Set'!C6,3)</f>
        <v>1.019</v>
      </c>
      <c r="D6" t="str">
        <f>FIXED('Training Set'!D6,3)</f>
        <v>-0.156</v>
      </c>
      <c r="E6" t="str">
        <f>FIXED('Training Set'!E6,3)</f>
        <v>-0.093</v>
      </c>
      <c r="F6" t="str">
        <f>FIXED('Training Set'!F6,3)</f>
        <v>0.035</v>
      </c>
      <c r="G6" s="16">
        <v>0</v>
      </c>
      <c r="H6" s="16">
        <v>1</v>
      </c>
      <c r="I6" s="16">
        <v>0</v>
      </c>
      <c r="J6" s="16">
        <v>0</v>
      </c>
      <c r="K6">
        <f t="shared" ca="1" si="0"/>
        <v>0.15592431823036013</v>
      </c>
      <c r="L6" t="str">
        <f t="shared" si="1"/>
        <v>0.659 -0.058 1.019 -0.156 -0.093 0.035 0 1 0 0</v>
      </c>
    </row>
    <row r="7" spans="1:12">
      <c r="A7" t="str">
        <f>FIXED('Training Set'!A7,3)</f>
        <v>-0.531</v>
      </c>
      <c r="B7" t="str">
        <f>FIXED('Training Set'!B7,3)</f>
        <v>0.879</v>
      </c>
      <c r="C7" t="str">
        <f>FIXED('Training Set'!C7,3)</f>
        <v>0.324</v>
      </c>
      <c r="D7" t="str">
        <f>FIXED('Training Set'!D7,3)</f>
        <v>0.206</v>
      </c>
      <c r="E7" t="str">
        <f>FIXED('Training Set'!E7,3)</f>
        <v>0.057</v>
      </c>
      <c r="F7" t="str">
        <f>FIXED('Training Set'!F7,3)</f>
        <v>0.191</v>
      </c>
      <c r="G7" s="19">
        <v>0</v>
      </c>
      <c r="H7" s="19">
        <v>0</v>
      </c>
      <c r="I7" s="19">
        <v>1</v>
      </c>
      <c r="J7" s="19">
        <v>0</v>
      </c>
      <c r="K7">
        <f t="shared" ca="1" si="0"/>
        <v>0.11387179359300137</v>
      </c>
      <c r="L7" t="str">
        <f t="shared" si="1"/>
        <v>-0.531 0.879 0.324 0.206 0.057 0.191 0 0 1 0</v>
      </c>
    </row>
    <row r="8" spans="1:12">
      <c r="A8" t="str">
        <f>FIXED('Training Set'!A8,3)</f>
        <v>-0.134</v>
      </c>
      <c r="B8" t="str">
        <f>FIXED('Training Set'!B8,3)</f>
        <v>-0.162</v>
      </c>
      <c r="C8" t="str">
        <f>FIXED('Training Set'!C8,3)</f>
        <v>0.201</v>
      </c>
      <c r="D8" t="str">
        <f>FIXED('Training Set'!D8,3)</f>
        <v>-0.355</v>
      </c>
      <c r="E8" t="str">
        <f>FIXED('Training Set'!E8,3)</f>
        <v>-0.210</v>
      </c>
      <c r="F8" t="str">
        <f>FIXED('Training Set'!F8,3)</f>
        <v>2.109</v>
      </c>
      <c r="G8" s="19">
        <v>0</v>
      </c>
      <c r="H8" s="19">
        <v>0</v>
      </c>
      <c r="I8" s="19">
        <v>1</v>
      </c>
      <c r="J8" s="19">
        <v>0</v>
      </c>
      <c r="K8">
        <f t="shared" ca="1" si="0"/>
        <v>0.59241822117905041</v>
      </c>
      <c r="L8" t="str">
        <f t="shared" si="1"/>
        <v>-0.134 -0.162 0.201 -0.355 -0.210 2.109 0 0 1 0</v>
      </c>
    </row>
    <row r="9" spans="1:12">
      <c r="A9" t="str">
        <f>FIXED('Training Set'!A9,3)</f>
        <v>0.527</v>
      </c>
      <c r="B9" t="str">
        <f>FIXED('Training Set'!B9,3)</f>
        <v>-0.357</v>
      </c>
      <c r="C9" t="str">
        <f>FIXED('Training Set'!C9,3)</f>
        <v>-0.003</v>
      </c>
      <c r="D9" t="str">
        <f>FIXED('Training Set'!D9,3)</f>
        <v>0.277</v>
      </c>
      <c r="E9" t="str">
        <f>FIXED('Training Set'!E9,3)</f>
        <v>0.079</v>
      </c>
      <c r="F9" t="str">
        <f>FIXED('Training Set'!F9,3)</f>
        <v>-0.131</v>
      </c>
      <c r="G9" s="19">
        <v>0</v>
      </c>
      <c r="H9" s="19">
        <v>0</v>
      </c>
      <c r="I9" s="19">
        <v>1</v>
      </c>
      <c r="J9" s="19">
        <v>0</v>
      </c>
      <c r="K9">
        <f t="shared" ca="1" si="0"/>
        <v>0.26120237855291595</v>
      </c>
      <c r="L9" t="str">
        <f t="shared" si="1"/>
        <v>0.527 -0.357 -0.003 0.277 0.079 -0.131 0 0 1 0</v>
      </c>
    </row>
    <row r="10" spans="1:12">
      <c r="A10" t="str">
        <f>FIXED('Training Set'!A10,3)</f>
        <v>0.329</v>
      </c>
      <c r="B10" t="str">
        <f>FIXED('Training Set'!B10,3)</f>
        <v>0.343</v>
      </c>
      <c r="C10" t="str">
        <f>FIXED('Training Set'!C10,3)</f>
        <v>-0.944</v>
      </c>
      <c r="D10" t="str">
        <f>FIXED('Training Set'!D10,3)</f>
        <v>-0.469</v>
      </c>
      <c r="E10" t="str">
        <f>FIXED('Training Set'!E10,3)</f>
        <v>-0.291</v>
      </c>
      <c r="F10" t="str">
        <f>FIXED('Training Set'!F10,3)</f>
        <v>-0.755</v>
      </c>
      <c r="G10" s="19">
        <v>0</v>
      </c>
      <c r="H10" s="19">
        <v>0</v>
      </c>
      <c r="I10" s="19">
        <v>1</v>
      </c>
      <c r="J10" s="19">
        <v>0</v>
      </c>
      <c r="K10">
        <f t="shared" ca="1" si="0"/>
        <v>0.75288318054346215</v>
      </c>
      <c r="L10" t="str">
        <f t="shared" si="1"/>
        <v>0.329 0.343 -0.944 -0.469 -0.291 -0.755 0 0 1 0</v>
      </c>
    </row>
    <row r="11" spans="1:12">
      <c r="A11" t="str">
        <f>FIXED('Training Set'!A11,3)</f>
        <v>-1.722</v>
      </c>
      <c r="B11" t="str">
        <f>FIXED('Training Set'!B11,3)</f>
        <v>-0.210</v>
      </c>
      <c r="C11" t="str">
        <f>FIXED('Training Set'!C11,3)</f>
        <v>-2.376</v>
      </c>
      <c r="D11" t="str">
        <f>FIXED('Training Set'!D11,3)</f>
        <v>-0.579</v>
      </c>
      <c r="E11" t="str">
        <f>FIXED('Training Set'!E11,3)</f>
        <v>-0.369</v>
      </c>
      <c r="F11" t="str">
        <f>FIXED('Training Set'!F11,3)</f>
        <v>-0.241</v>
      </c>
      <c r="G11">
        <v>0</v>
      </c>
      <c r="H11">
        <v>0</v>
      </c>
      <c r="I11">
        <v>0</v>
      </c>
      <c r="J11">
        <v>1</v>
      </c>
      <c r="K11">
        <f t="shared" ca="1" si="0"/>
        <v>0.71401920847339428</v>
      </c>
      <c r="L11" t="str">
        <f t="shared" si="1"/>
        <v>-1.722 -0.210 -2.376 -0.579 -0.369 -0.241 0 0 0 1</v>
      </c>
    </row>
    <row r="12" spans="1:12">
      <c r="A12" t="str">
        <f>FIXED('Training Set'!A12,3)</f>
        <v>0.792</v>
      </c>
      <c r="B12" t="str">
        <f>FIXED('Training Set'!B12,3)</f>
        <v>-0.856</v>
      </c>
      <c r="C12" t="str">
        <f>FIXED('Training Set'!C12,3)</f>
        <v>-1.067</v>
      </c>
      <c r="D12" t="str">
        <f>FIXED('Training Set'!D12,3)</f>
        <v>-0.654</v>
      </c>
      <c r="E12" t="str">
        <f>FIXED('Training Set'!E12,3)</f>
        <v>-0.359</v>
      </c>
      <c r="F12" t="str">
        <f>FIXED('Training Set'!F12,3)</f>
        <v>-0.887</v>
      </c>
      <c r="G12">
        <v>1</v>
      </c>
      <c r="H12">
        <v>0</v>
      </c>
      <c r="I12">
        <v>0</v>
      </c>
      <c r="J12">
        <v>1</v>
      </c>
      <c r="K12">
        <f t="shared" ca="1" si="0"/>
        <v>0.43202612046146105</v>
      </c>
      <c r="L12" t="str">
        <f t="shared" si="1"/>
        <v>0.792 -0.856 -1.067 -0.654 -0.359 -0.887 1 0 0 1</v>
      </c>
    </row>
    <row r="13" spans="1:12">
      <c r="A13" t="str">
        <f>FIXED('Training Set'!A13,3)</f>
        <v>-0.333</v>
      </c>
      <c r="B13" t="str">
        <f>FIXED('Training Set'!B13,3)</f>
        <v>-0.813</v>
      </c>
      <c r="C13" t="str">
        <f>FIXED('Training Set'!C13,3)</f>
        <v>0.529</v>
      </c>
      <c r="D13" t="str">
        <f>FIXED('Training Set'!D13,3)</f>
        <v>-0.104</v>
      </c>
      <c r="E13" t="str">
        <f>FIXED('Training Set'!E13,3)</f>
        <v>-0.088</v>
      </c>
      <c r="F13" t="str">
        <f>FIXED('Training Set'!F13,3)</f>
        <v>1.342</v>
      </c>
      <c r="G13" s="16">
        <v>1</v>
      </c>
      <c r="H13" s="16">
        <v>1</v>
      </c>
      <c r="I13" s="16">
        <v>0</v>
      </c>
      <c r="J13" s="16">
        <v>0</v>
      </c>
      <c r="K13">
        <f t="shared" ca="1" si="0"/>
        <v>0.18458495876035885</v>
      </c>
      <c r="L13" t="str">
        <f t="shared" si="1"/>
        <v>-0.333 -0.813 0.529 -0.104 -0.088 1.342 1 1 0 0</v>
      </c>
    </row>
    <row r="14" spans="1:12">
      <c r="A14" t="str">
        <f>FIXED('Training Set'!A14,3)</f>
        <v>-0.597</v>
      </c>
      <c r="B14" t="str">
        <f>FIXED('Training Set'!B14,3)</f>
        <v>0.422</v>
      </c>
      <c r="C14" t="str">
        <f>FIXED('Training Set'!C14,3)</f>
        <v>1.347</v>
      </c>
      <c r="D14" t="str">
        <f>FIXED('Training Set'!D14,3)</f>
        <v>-0.130</v>
      </c>
      <c r="E14" t="str">
        <f>FIXED('Training Set'!E14,3)</f>
        <v>-0.069</v>
      </c>
      <c r="F14" t="str">
        <f>FIXED('Training Set'!F14,3)</f>
        <v>0.818</v>
      </c>
      <c r="G14" s="16">
        <v>0</v>
      </c>
      <c r="H14" s="16">
        <v>1</v>
      </c>
      <c r="I14" s="16">
        <v>0</v>
      </c>
      <c r="J14" s="16">
        <v>0</v>
      </c>
      <c r="K14">
        <f t="shared" ca="1" si="0"/>
        <v>0.25981187571826292</v>
      </c>
      <c r="L14" t="str">
        <f t="shared" si="1"/>
        <v>-0.597 0.422 1.347 -0.130 -0.069 0.818 0 1 0 0</v>
      </c>
    </row>
    <row r="15" spans="1:12">
      <c r="A15" t="str">
        <f>FIXED('Training Set'!A15,3)</f>
        <v>0.858</v>
      </c>
      <c r="B15" t="str">
        <f>FIXED('Training Set'!B15,3)</f>
        <v>-0.941</v>
      </c>
      <c r="C15" t="str">
        <f>FIXED('Training Set'!C15,3)</f>
        <v>-0.535</v>
      </c>
      <c r="D15" t="str">
        <f>FIXED('Training Set'!D15,3)</f>
        <v>0.215</v>
      </c>
      <c r="E15" t="str">
        <f>FIXED('Training Set'!E15,3)</f>
        <v>0.028</v>
      </c>
      <c r="F15" t="str">
        <f>FIXED('Training Set'!F15,3)</f>
        <v>-1.685</v>
      </c>
      <c r="G15" s="19">
        <v>1</v>
      </c>
      <c r="H15" s="19">
        <v>0</v>
      </c>
      <c r="I15" s="19">
        <v>1</v>
      </c>
      <c r="J15" s="19">
        <v>0</v>
      </c>
      <c r="K15">
        <f t="shared" ca="1" si="0"/>
        <v>0.26541149517377238</v>
      </c>
      <c r="L15" t="str">
        <f t="shared" si="1"/>
        <v>0.858 -0.941 -0.535 0.215 0.028 -1.685 1 0 1 0</v>
      </c>
    </row>
    <row r="16" spans="1:12">
      <c r="A16" t="str">
        <f>FIXED('Training Set'!A16,3)</f>
        <v>0.990</v>
      </c>
      <c r="B16" t="str">
        <f>FIXED('Training Set'!B16,3)</f>
        <v>-0.813</v>
      </c>
      <c r="C16" t="str">
        <f>FIXED('Training Set'!C16,3)</f>
        <v>0.078</v>
      </c>
      <c r="D16" t="str">
        <f>FIXED('Training Set'!D16,3)</f>
        <v>-0.648</v>
      </c>
      <c r="E16" t="str">
        <f>FIXED('Training Set'!E16,3)</f>
        <v>-0.326</v>
      </c>
      <c r="F16" t="str">
        <f>FIXED('Training Set'!F16,3)</f>
        <v>-0.634</v>
      </c>
      <c r="G16" s="19">
        <v>1</v>
      </c>
      <c r="H16" s="19">
        <v>0</v>
      </c>
      <c r="I16" s="19">
        <v>1</v>
      </c>
      <c r="J16" s="19">
        <v>0</v>
      </c>
      <c r="K16">
        <f t="shared" ca="1" si="0"/>
        <v>0.26028727936819096</v>
      </c>
      <c r="L16" t="str">
        <f t="shared" si="1"/>
        <v>0.990 -0.813 0.078 -0.648 -0.326 -0.634 1 0 1 0</v>
      </c>
    </row>
    <row r="17" spans="1:12">
      <c r="A17" t="str">
        <f>FIXED('Training Set'!A17,3)</f>
        <v>-1.391</v>
      </c>
      <c r="B17" t="str">
        <f>FIXED('Training Set'!B17,3)</f>
        <v>0.130</v>
      </c>
      <c r="C17" t="str">
        <f>FIXED('Training Set'!C17,3)</f>
        <v>1.224</v>
      </c>
      <c r="D17" t="str">
        <f>FIXED('Training Set'!D17,3)</f>
        <v>0.456</v>
      </c>
      <c r="E17" t="str">
        <f>FIXED('Training Set'!E17,3)</f>
        <v>0.231</v>
      </c>
      <c r="F17" t="str">
        <f>FIXED('Training Set'!F17,3)</f>
        <v>1.125</v>
      </c>
      <c r="G17" s="16">
        <v>0</v>
      </c>
      <c r="H17" s="16">
        <v>1</v>
      </c>
      <c r="I17" s="16">
        <v>0</v>
      </c>
      <c r="J17" s="16">
        <v>0</v>
      </c>
      <c r="K17">
        <f t="shared" ca="1" si="0"/>
        <v>9.7730896875588669E-2</v>
      </c>
      <c r="L17" t="str">
        <f t="shared" si="1"/>
        <v>-1.391 0.130 1.224 0.456 0.231 1.125 0 1 0 0</v>
      </c>
    </row>
    <row r="18" spans="1:12">
      <c r="A18" t="str">
        <f>FIXED('Training Set'!A18,3)</f>
        <v>1.188</v>
      </c>
      <c r="B18" t="str">
        <f>FIXED('Training Set'!B18,3)</f>
        <v>-0.064</v>
      </c>
      <c r="C18" t="str">
        <f>FIXED('Training Set'!C18,3)</f>
        <v>0.078</v>
      </c>
      <c r="D18" t="str">
        <f>FIXED('Training Set'!D18,3)</f>
        <v>-0.426</v>
      </c>
      <c r="E18" t="str">
        <f>FIXED('Training Set'!E18,3)</f>
        <v>-0.244</v>
      </c>
      <c r="F18" t="str">
        <f>FIXED('Training Set'!F18,3)</f>
        <v>-0.421</v>
      </c>
      <c r="G18" s="19">
        <v>0</v>
      </c>
      <c r="H18" s="19">
        <v>0</v>
      </c>
      <c r="I18" s="19">
        <v>1</v>
      </c>
      <c r="J18" s="19">
        <v>0</v>
      </c>
      <c r="K18">
        <f t="shared" ca="1" si="0"/>
        <v>0.21557642800025423</v>
      </c>
      <c r="L18" t="str">
        <f t="shared" si="1"/>
        <v>1.188 -0.064 0.078 -0.426 -0.244 -0.421 0 0 1 0</v>
      </c>
    </row>
    <row r="19" spans="1:12">
      <c r="A19" t="str">
        <f>FIXED('Training Set'!A19,3)</f>
        <v>-1.060</v>
      </c>
      <c r="B19" t="str">
        <f>FIXED('Training Set'!B19,3)</f>
        <v>0.514</v>
      </c>
      <c r="C19" t="str">
        <f>FIXED('Training Set'!C19,3)</f>
        <v>-1.190</v>
      </c>
      <c r="D19" t="str">
        <f>FIXED('Training Set'!D19,3)</f>
        <v>0.437</v>
      </c>
      <c r="E19" t="str">
        <f>FIXED('Training Set'!E19,3)</f>
        <v>0.115</v>
      </c>
      <c r="F19" t="str">
        <f>FIXED('Training Set'!F19,3)</f>
        <v>0.545</v>
      </c>
      <c r="G19" s="19">
        <v>0</v>
      </c>
      <c r="H19" s="19">
        <v>0</v>
      </c>
      <c r="I19" s="19">
        <v>1</v>
      </c>
      <c r="J19" s="19">
        <v>0</v>
      </c>
      <c r="K19">
        <f t="shared" ca="1" si="0"/>
        <v>0.40372477468062695</v>
      </c>
      <c r="L19" t="str">
        <f t="shared" si="1"/>
        <v>-1.060 0.514 -1.190 0.437 0.115 0.545 0 0 1 0</v>
      </c>
    </row>
    <row r="20" spans="1:12">
      <c r="A20" t="str">
        <f>FIXED('Training Set'!A20,3)</f>
        <v>-0.200</v>
      </c>
      <c r="B20" t="str">
        <f>FIXED('Training Set'!B20,3)</f>
        <v>-0.545</v>
      </c>
      <c r="C20" t="str">
        <f>FIXED('Training Set'!C20,3)</f>
        <v>0.733</v>
      </c>
      <c r="D20" t="str">
        <f>FIXED('Training Set'!D20,3)</f>
        <v>0.838</v>
      </c>
      <c r="E20" t="str">
        <f>FIXED('Training Set'!E20,3)</f>
        <v>0.433</v>
      </c>
      <c r="F20" t="str">
        <f>FIXED('Training Set'!F20,3)</f>
        <v>1.577</v>
      </c>
      <c r="G20" s="16">
        <v>0</v>
      </c>
      <c r="H20" s="16">
        <v>1</v>
      </c>
      <c r="I20" s="16">
        <v>0</v>
      </c>
      <c r="J20" s="16">
        <v>0</v>
      </c>
      <c r="K20">
        <f t="shared" ca="1" si="0"/>
        <v>5.9249875672659158E-2</v>
      </c>
      <c r="L20" t="str">
        <f t="shared" si="1"/>
        <v>-0.200 -0.545 0.733 0.838 0.433 1.577 0 1 0 0</v>
      </c>
    </row>
    <row r="21" spans="1:12">
      <c r="A21" t="str">
        <f>FIXED('Training Set'!A21,3)</f>
        <v>0.792</v>
      </c>
      <c r="B21" t="str">
        <f>FIXED('Training Set'!B21,3)</f>
        <v>0.009</v>
      </c>
      <c r="C21" t="str">
        <f>FIXED('Training Set'!C21,3)</f>
        <v>-0.453</v>
      </c>
      <c r="D21" t="str">
        <f>FIXED('Training Set'!D21,3)</f>
        <v>0.404</v>
      </c>
      <c r="E21" t="str">
        <f>FIXED('Training Set'!E21,3)</f>
        <v>0.129</v>
      </c>
      <c r="F21" t="str">
        <f>FIXED('Training Set'!F21,3)</f>
        <v>-0.552</v>
      </c>
      <c r="G21" s="19">
        <v>0</v>
      </c>
      <c r="H21" s="19">
        <v>0</v>
      </c>
      <c r="I21" s="19">
        <v>1</v>
      </c>
      <c r="J21" s="19">
        <v>0</v>
      </c>
      <c r="K21">
        <f t="shared" ca="1" si="0"/>
        <v>0.38433025470702797</v>
      </c>
      <c r="L21" t="str">
        <f t="shared" si="1"/>
        <v>0.792 0.009 -0.453 0.404 0.129 -0.552 0 0 1 0</v>
      </c>
    </row>
    <row r="22" spans="1:12">
      <c r="A22" t="str">
        <f>FIXED('Training Set'!A22,3)</f>
        <v>0.527</v>
      </c>
      <c r="B22" t="str">
        <f>FIXED('Training Set'!B22,3)</f>
        <v>-0.710</v>
      </c>
      <c r="C22" t="str">
        <f>FIXED('Training Set'!C22,3)</f>
        <v>-1.681</v>
      </c>
      <c r="D22" t="str">
        <f>FIXED('Training Set'!D22,3)</f>
        <v>0.470</v>
      </c>
      <c r="E22" t="str">
        <f>FIXED('Training Set'!E22,3)</f>
        <v>0.112</v>
      </c>
      <c r="F22" t="str">
        <f>FIXED('Training Set'!F22,3)</f>
        <v>-0.646</v>
      </c>
      <c r="G22" s="19">
        <v>1</v>
      </c>
      <c r="H22" s="19">
        <v>0</v>
      </c>
      <c r="I22" s="19">
        <v>1</v>
      </c>
      <c r="J22" s="19">
        <v>0</v>
      </c>
      <c r="K22">
        <f t="shared" ca="1" si="0"/>
        <v>5.7509221735684068E-2</v>
      </c>
      <c r="L22" t="str">
        <f t="shared" si="1"/>
        <v>0.527 -0.710 -1.681 0.470 0.112 -0.646 1 0 1 0</v>
      </c>
    </row>
    <row r="23" spans="1:12">
      <c r="A23" t="str">
        <f>FIXED('Training Set'!A23,3)</f>
        <v>-0.465</v>
      </c>
      <c r="B23" t="str">
        <f>FIXED('Training Set'!B23,3)</f>
        <v>-0.916</v>
      </c>
      <c r="C23" t="str">
        <f>FIXED('Training Set'!C23,3)</f>
        <v>-0.372</v>
      </c>
      <c r="D23" t="str">
        <f>FIXED('Training Set'!D23,3)</f>
        <v>-0.338</v>
      </c>
      <c r="E23" t="str">
        <f>FIXED('Training Set'!E23,3)</f>
        <v>-0.222</v>
      </c>
      <c r="F23" t="str">
        <f>FIXED('Training Set'!F23,3)</f>
        <v>0.293</v>
      </c>
      <c r="G23" s="19">
        <v>1</v>
      </c>
      <c r="H23" s="19">
        <v>0</v>
      </c>
      <c r="I23" s="19">
        <v>1</v>
      </c>
      <c r="J23" s="19">
        <v>0</v>
      </c>
      <c r="K23">
        <f t="shared" ca="1" si="0"/>
        <v>0.86915725688873302</v>
      </c>
      <c r="L23" t="str">
        <f t="shared" si="1"/>
        <v>-0.465 -0.916 -0.372 -0.338 -0.222 0.293 1 0 1 0</v>
      </c>
    </row>
    <row r="24" spans="1:12">
      <c r="A24" t="str">
        <f>FIXED('Training Set'!A24,3)</f>
        <v>-1.325</v>
      </c>
      <c r="B24" t="str">
        <f>FIXED('Training Set'!B24,3)</f>
        <v>0.356</v>
      </c>
      <c r="C24" t="str">
        <f>FIXED('Training Set'!C24,3)</f>
        <v>1.224</v>
      </c>
      <c r="D24" t="str">
        <f>FIXED('Training Set'!D24,3)</f>
        <v>0.489</v>
      </c>
      <c r="E24" t="str">
        <f>FIXED('Training Set'!E24,3)</f>
        <v>0.250</v>
      </c>
      <c r="F24" t="str">
        <f>FIXED('Training Set'!F24,3)</f>
        <v>-1.410</v>
      </c>
      <c r="G24" s="16">
        <v>0</v>
      </c>
      <c r="H24" s="16">
        <v>1</v>
      </c>
      <c r="I24" s="16">
        <v>0</v>
      </c>
      <c r="J24" s="16">
        <v>0</v>
      </c>
      <c r="K24">
        <f t="shared" ca="1" si="0"/>
        <v>0.80885299103210695</v>
      </c>
      <c r="L24" t="str">
        <f t="shared" si="1"/>
        <v>-1.325 0.356 1.224 0.489 0.250 -1.410 0 1 0 0</v>
      </c>
    </row>
    <row r="25" spans="1:12">
      <c r="A25" t="str">
        <f>FIXED('Training Set'!A25,3)</f>
        <v>-0.862</v>
      </c>
      <c r="B25" t="str">
        <f>FIXED('Training Set'!B25,3)</f>
        <v>1.062</v>
      </c>
      <c r="C25" t="str">
        <f>FIXED('Training Set'!C25,3)</f>
        <v>-2.049</v>
      </c>
      <c r="D25" t="str">
        <f>FIXED('Training Set'!D25,3)</f>
        <v>-0.449</v>
      </c>
      <c r="E25" t="str">
        <f>FIXED('Training Set'!E25,3)</f>
        <v>-0.315</v>
      </c>
      <c r="F25" t="str">
        <f>FIXED('Training Set'!F25,3)</f>
        <v>-0.054</v>
      </c>
      <c r="G25" s="19">
        <v>0</v>
      </c>
      <c r="H25" s="19">
        <v>0</v>
      </c>
      <c r="I25" s="19">
        <v>1</v>
      </c>
      <c r="J25" s="19">
        <v>0</v>
      </c>
      <c r="K25">
        <f t="shared" ca="1" si="0"/>
        <v>0.56212189876653285</v>
      </c>
      <c r="L25" t="str">
        <f t="shared" si="1"/>
        <v>-0.862 1.062 -2.049 -0.449 -0.315 -0.054 0 0 1 0</v>
      </c>
    </row>
    <row r="26" spans="1:12">
      <c r="A26" t="str">
        <f>FIXED('Training Set'!A26,3)</f>
        <v>0.593</v>
      </c>
      <c r="B26" t="str">
        <f>FIXED('Training Set'!B26,3)</f>
        <v>-0.752</v>
      </c>
      <c r="C26" t="str">
        <f>FIXED('Training Set'!C26,3)</f>
        <v>0.242</v>
      </c>
      <c r="D26" t="str">
        <f>FIXED('Training Set'!D26,3)</f>
        <v>-0.713</v>
      </c>
      <c r="E26" t="str">
        <f>FIXED('Training Set'!E26,3)</f>
        <v>-0.343</v>
      </c>
      <c r="F26" t="str">
        <f>FIXED('Training Set'!F26,3)</f>
        <v>-1.350</v>
      </c>
      <c r="G26" s="19">
        <v>1</v>
      </c>
      <c r="H26" s="19">
        <v>0</v>
      </c>
      <c r="I26" s="19">
        <v>1</v>
      </c>
      <c r="J26" s="19">
        <v>0</v>
      </c>
      <c r="K26">
        <f t="shared" ca="1" si="0"/>
        <v>0.14973161373034694</v>
      </c>
      <c r="L26" t="str">
        <f t="shared" si="1"/>
        <v>0.593 -0.752 0.242 -0.713 -0.343 -1.350 1 0 1 0</v>
      </c>
    </row>
    <row r="27" spans="1:12">
      <c r="A27" t="str">
        <f>FIXED('Training Set'!A27,3)</f>
        <v>0.726</v>
      </c>
      <c r="B27" t="str">
        <f>FIXED('Training Set'!B27,3)</f>
        <v>-0.874</v>
      </c>
      <c r="C27" t="str">
        <f>FIXED('Training Set'!C27,3)</f>
        <v>0.447</v>
      </c>
      <c r="D27" t="str">
        <f>FIXED('Training Set'!D27,3)</f>
        <v>-0.433</v>
      </c>
      <c r="E27" t="str">
        <f>FIXED('Training Set'!E27,3)</f>
        <v>-0.234</v>
      </c>
      <c r="F27" t="str">
        <f>FIXED('Training Set'!F27,3)</f>
        <v>-0.676</v>
      </c>
      <c r="G27" s="19">
        <v>1</v>
      </c>
      <c r="H27" s="19">
        <v>0</v>
      </c>
      <c r="I27" s="19">
        <v>1</v>
      </c>
      <c r="J27" s="19">
        <v>0</v>
      </c>
      <c r="K27">
        <f t="shared" ca="1" si="0"/>
        <v>0.18149140348420645</v>
      </c>
      <c r="L27" t="str">
        <f t="shared" si="1"/>
        <v>0.726 -0.874 0.447 -0.433 -0.234 -0.676 1 0 1 0</v>
      </c>
    </row>
    <row r="28" spans="1:12">
      <c r="A28" t="str">
        <f>FIXED('Training Set'!A28,3)</f>
        <v>1.519</v>
      </c>
      <c r="B28" t="str">
        <f>FIXED('Training Set'!B28,3)</f>
        <v>-0.740</v>
      </c>
      <c r="C28" t="str">
        <f>FIXED('Training Set'!C28,3)</f>
        <v>0.078</v>
      </c>
      <c r="D28" t="str">
        <f>FIXED('Training Set'!D28,3)</f>
        <v>-0.075</v>
      </c>
      <c r="E28" t="str">
        <f>FIXED('Training Set'!E28,3)</f>
        <v>-0.089</v>
      </c>
      <c r="F28" t="str">
        <f>FIXED('Training Set'!F28,3)</f>
        <v>-0.892</v>
      </c>
      <c r="G28" s="19">
        <v>0</v>
      </c>
      <c r="H28" s="19">
        <v>0</v>
      </c>
      <c r="I28" s="19">
        <v>1</v>
      </c>
      <c r="J28" s="19">
        <v>0</v>
      </c>
      <c r="K28">
        <f t="shared" ca="1" si="0"/>
        <v>0.89164782684071264</v>
      </c>
      <c r="L28" t="str">
        <f t="shared" si="1"/>
        <v>1.519 -0.740 0.078 -0.075 -0.089 -0.892 0 0 1 0</v>
      </c>
    </row>
    <row r="29" spans="1:12">
      <c r="A29" t="str">
        <f>FIXED('Training Set'!A29,3)</f>
        <v>-2.052</v>
      </c>
      <c r="B29" t="str">
        <f>FIXED('Training Set'!B29,3)</f>
        <v>-0.630</v>
      </c>
      <c r="C29" t="str">
        <f>FIXED('Training Set'!C29,3)</f>
        <v>-0.044</v>
      </c>
      <c r="D29" t="str">
        <f>FIXED('Training Set'!D29,3)</f>
        <v>0.808</v>
      </c>
      <c r="E29" t="str">
        <f>FIXED('Training Set'!E29,3)</f>
        <v>0.377</v>
      </c>
      <c r="F29" t="str">
        <f>FIXED('Training Set'!F29,3)</f>
        <v>2.993</v>
      </c>
      <c r="G29" s="19">
        <v>0</v>
      </c>
      <c r="H29" s="19">
        <v>0</v>
      </c>
      <c r="I29" s="19">
        <v>1</v>
      </c>
      <c r="J29" s="19">
        <v>0</v>
      </c>
      <c r="K29">
        <f t="shared" ca="1" si="0"/>
        <v>0.52514942192865843</v>
      </c>
      <c r="L29" t="str">
        <f t="shared" si="1"/>
        <v>-2.052 -0.630 -0.044 0.808 0.377 2.993 0 0 1 0</v>
      </c>
    </row>
    <row r="30" spans="1:12">
      <c r="A30" t="str">
        <f>FIXED('Training Set'!A30,3)</f>
        <v>-0.796</v>
      </c>
      <c r="B30" t="str">
        <f>FIXED('Training Set'!B30,3)</f>
        <v>-0.703</v>
      </c>
      <c r="C30" t="str">
        <f>FIXED('Training Set'!C30,3)</f>
        <v>0.324</v>
      </c>
      <c r="D30" t="str">
        <f>FIXED('Training Set'!D30,3)</f>
        <v>0.264</v>
      </c>
      <c r="E30" t="str">
        <f>FIXED('Training Set'!E30,3)</f>
        <v>0.087</v>
      </c>
      <c r="F30" t="str">
        <f>FIXED('Training Set'!F30,3)</f>
        <v>-0.061</v>
      </c>
      <c r="G30" s="19">
        <v>1</v>
      </c>
      <c r="H30" s="19">
        <v>0</v>
      </c>
      <c r="I30" s="19">
        <v>1</v>
      </c>
      <c r="J30" s="19">
        <v>0</v>
      </c>
      <c r="K30">
        <f t="shared" ca="1" si="0"/>
        <v>0.12379356271933151</v>
      </c>
      <c r="L30" t="str">
        <f t="shared" si="1"/>
        <v>-0.796 -0.703 0.324 0.264 0.087 -0.061 1 0 1 0</v>
      </c>
    </row>
    <row r="31" spans="1:12">
      <c r="A31" t="str">
        <f>FIXED('Training Set'!A31,3)</f>
        <v>0.196</v>
      </c>
      <c r="B31" t="str">
        <f>FIXED('Training Set'!B31,3)</f>
        <v>0.934</v>
      </c>
      <c r="C31" t="str">
        <f>FIXED('Training Set'!C31,3)</f>
        <v>-0.944</v>
      </c>
      <c r="D31" t="str">
        <f>FIXED('Training Set'!D31,3)</f>
        <v>0.391</v>
      </c>
      <c r="E31" t="str">
        <f>FIXED('Training Set'!E31,3)</f>
        <v>0.101</v>
      </c>
      <c r="F31" t="str">
        <f>FIXED('Training Set'!F31,3)</f>
        <v>0.521</v>
      </c>
      <c r="G31" s="19">
        <v>0</v>
      </c>
      <c r="H31" s="19">
        <v>0</v>
      </c>
      <c r="I31" s="19">
        <v>1</v>
      </c>
      <c r="J31" s="19">
        <v>0</v>
      </c>
      <c r="K31">
        <f t="shared" ca="1" si="0"/>
        <v>0.58203238643187805</v>
      </c>
      <c r="L31" t="str">
        <f t="shared" si="1"/>
        <v>0.196 0.934 -0.944 0.391 0.101 0.521 0 0 1 0</v>
      </c>
    </row>
    <row r="32" spans="1:12">
      <c r="A32" t="str">
        <f>FIXED('Training Set'!A32,3)</f>
        <v>-0.399</v>
      </c>
      <c r="B32" t="str">
        <f>FIXED('Training Set'!B32,3)</f>
        <v>0.149</v>
      </c>
      <c r="C32" t="str">
        <f>FIXED('Training Set'!C32,3)</f>
        <v>1.142</v>
      </c>
      <c r="D32" t="str">
        <f>FIXED('Training Set'!D32,3)</f>
        <v>0.408</v>
      </c>
      <c r="E32" t="str">
        <f>FIXED('Training Set'!E32,3)</f>
        <v>0.200</v>
      </c>
      <c r="F32" t="str">
        <f>FIXED('Training Set'!F32,3)</f>
        <v>0.941</v>
      </c>
      <c r="G32" s="16">
        <v>0</v>
      </c>
      <c r="H32" s="16">
        <v>1</v>
      </c>
      <c r="I32" s="16">
        <v>0</v>
      </c>
      <c r="J32" s="16">
        <v>0</v>
      </c>
      <c r="K32">
        <f t="shared" ca="1" si="0"/>
        <v>0.45312839225953538</v>
      </c>
      <c r="L32" t="str">
        <f t="shared" si="1"/>
        <v>-0.399 0.149 1.142 0.408 0.200 0.941 0 1 0 0</v>
      </c>
    </row>
    <row r="33" spans="1:12">
      <c r="A33" t="str">
        <f>FIXED('Training Set'!A33,3)</f>
        <v>-0.267</v>
      </c>
      <c r="B33" t="str">
        <f>FIXED('Training Set'!B33,3)</f>
        <v>0.483</v>
      </c>
      <c r="C33" t="str">
        <f>FIXED('Training Set'!C33,3)</f>
        <v>1.347</v>
      </c>
      <c r="D33" t="str">
        <f>FIXED('Training Set'!D33,3)</f>
        <v>-0.029</v>
      </c>
      <c r="E33" t="str">
        <f>FIXED('Training Set'!E33,3)</f>
        <v>-0.020</v>
      </c>
      <c r="F33" t="str">
        <f>FIXED('Training Set'!F33,3)</f>
        <v>0.396</v>
      </c>
      <c r="G33" s="16">
        <v>0</v>
      </c>
      <c r="H33" s="16">
        <v>1</v>
      </c>
      <c r="I33" s="16">
        <v>0</v>
      </c>
      <c r="J33" s="16">
        <v>0</v>
      </c>
      <c r="K33">
        <f t="shared" ref="K33:K64" ca="1" si="2">RAND()</f>
        <v>0.37222500622510568</v>
      </c>
      <c r="L33" t="str">
        <f t="shared" si="1"/>
        <v>-0.267 0.483 1.347 -0.029 -0.020 0.396 0 1 0 0</v>
      </c>
    </row>
    <row r="34" spans="1:12">
      <c r="A34" t="str">
        <f>FIXED('Training Set'!A34,3)</f>
        <v>-0.862</v>
      </c>
      <c r="B34" t="str">
        <f>FIXED('Training Set'!B34,3)</f>
        <v>0.593</v>
      </c>
      <c r="C34" t="str">
        <f>FIXED('Training Set'!C34,3)</f>
        <v>0.774</v>
      </c>
      <c r="D34" t="str">
        <f>FIXED('Training Set'!D34,3)</f>
        <v>0.017</v>
      </c>
      <c r="E34" t="str">
        <f>FIXED('Training Set'!E34,3)</f>
        <v>-0.021</v>
      </c>
      <c r="F34" t="str">
        <f>FIXED('Training Set'!F34,3)</f>
        <v>-0.390</v>
      </c>
      <c r="G34" s="16">
        <v>0</v>
      </c>
      <c r="H34" s="16">
        <v>1</v>
      </c>
      <c r="I34" s="16">
        <v>0</v>
      </c>
      <c r="J34" s="16">
        <v>0</v>
      </c>
      <c r="K34">
        <f t="shared" ca="1" si="2"/>
        <v>0.79681430888011096</v>
      </c>
      <c r="L34" t="str">
        <f t="shared" si="1"/>
        <v>-0.862 0.593 0.774 0.017 -0.021 -0.390 0 1 0 0</v>
      </c>
    </row>
    <row r="35" spans="1:12">
      <c r="A35" t="str">
        <f>FIXED('Training Set'!A35,3)</f>
        <v>0.130</v>
      </c>
      <c r="B35" t="str">
        <f>FIXED('Training Set'!B35,3)</f>
        <v>-0.789</v>
      </c>
      <c r="C35" t="str">
        <f>FIXED('Training Set'!C35,3)</f>
        <v>0.160</v>
      </c>
      <c r="D35" t="str">
        <f>FIXED('Training Set'!D35,3)</f>
        <v>-0.749</v>
      </c>
      <c r="E35" t="str">
        <f>FIXED('Training Set'!E35,3)</f>
        <v>-0.359</v>
      </c>
      <c r="F35" t="str">
        <f>FIXED('Training Set'!F35,3)</f>
        <v>-0.682</v>
      </c>
      <c r="G35" s="19">
        <v>1</v>
      </c>
      <c r="H35" s="19">
        <v>0</v>
      </c>
      <c r="I35" s="19">
        <v>1</v>
      </c>
      <c r="J35" s="19">
        <v>0</v>
      </c>
      <c r="K35">
        <f t="shared" ca="1" si="2"/>
        <v>0.46646969473772004</v>
      </c>
      <c r="L35" t="str">
        <f t="shared" si="1"/>
        <v>0.130 -0.789 0.160 -0.749 -0.359 -0.682 1 0 1 0</v>
      </c>
    </row>
    <row r="36" spans="1:12">
      <c r="A36" t="str">
        <f>FIXED('Training Set'!A36,3)</f>
        <v>1.122</v>
      </c>
      <c r="B36" t="str">
        <f>FIXED('Training Set'!B36,3)</f>
        <v>-0.509</v>
      </c>
      <c r="C36" t="str">
        <f>FIXED('Training Set'!C36,3)</f>
        <v>0.529</v>
      </c>
      <c r="D36" t="str">
        <f>FIXED('Training Set'!D36,3)</f>
        <v>-0.364</v>
      </c>
      <c r="E36" t="str">
        <f>FIXED('Training Set'!E36,3)</f>
        <v>-0.203</v>
      </c>
      <c r="F36" t="str">
        <f>FIXED('Training Set'!F36,3)</f>
        <v>-0.936</v>
      </c>
      <c r="G36" s="16">
        <v>0</v>
      </c>
      <c r="H36" s="16">
        <v>1</v>
      </c>
      <c r="I36" s="16">
        <v>0</v>
      </c>
      <c r="J36" s="16">
        <v>0</v>
      </c>
      <c r="K36">
        <f t="shared" ca="1" si="2"/>
        <v>0.7062529911556884</v>
      </c>
      <c r="L36" t="str">
        <f t="shared" si="1"/>
        <v>1.122 -0.509 0.529 -0.364 -0.203 -0.936 0 1 0 0</v>
      </c>
    </row>
    <row r="37" spans="1:12">
      <c r="A37" t="str">
        <f>FIXED('Training Set'!A37,3)</f>
        <v>0.659</v>
      </c>
      <c r="B37" t="str">
        <f>FIXED('Training Set'!B37,3)</f>
        <v>0.021</v>
      </c>
      <c r="C37" t="str">
        <f>FIXED('Training Set'!C37,3)</f>
        <v>-0.249</v>
      </c>
      <c r="D37" t="str">
        <f>FIXED('Training Set'!D37,3)</f>
        <v>-0.449</v>
      </c>
      <c r="E37" t="str">
        <f>FIXED('Training Set'!E37,3)</f>
        <v>-0.262</v>
      </c>
      <c r="F37" t="str">
        <f>FIXED('Training Set'!F37,3)</f>
        <v>-0.453</v>
      </c>
      <c r="G37" s="19">
        <v>0</v>
      </c>
      <c r="H37" s="19">
        <v>0</v>
      </c>
      <c r="I37" s="19">
        <v>1</v>
      </c>
      <c r="J37" s="19">
        <v>0</v>
      </c>
      <c r="K37">
        <f t="shared" ca="1" si="2"/>
        <v>0.49564875066758352</v>
      </c>
      <c r="L37" t="str">
        <f t="shared" si="1"/>
        <v>0.659 0.021 -0.249 -0.449 -0.262 -0.453 0 0 1 0</v>
      </c>
    </row>
    <row r="38" spans="1:12">
      <c r="A38" t="str">
        <f>FIXED('Training Set'!A38,3)</f>
        <v>2.181</v>
      </c>
      <c r="B38" t="str">
        <f>FIXED('Training Set'!B38,3)</f>
        <v>-0.874</v>
      </c>
      <c r="C38" t="str">
        <f>FIXED('Training Set'!C38,3)</f>
        <v>0.365</v>
      </c>
      <c r="D38" t="str">
        <f>FIXED('Training Set'!D38,3)</f>
        <v>-0.032</v>
      </c>
      <c r="E38" t="str">
        <f>FIXED('Training Set'!E38,3)</f>
        <v>-0.059</v>
      </c>
      <c r="F38" t="str">
        <f>FIXED('Training Set'!F38,3)</f>
        <v>-1.547</v>
      </c>
      <c r="G38" s="19">
        <v>0</v>
      </c>
      <c r="H38" s="19">
        <v>0</v>
      </c>
      <c r="I38" s="19">
        <v>1</v>
      </c>
      <c r="J38" s="19">
        <v>0</v>
      </c>
      <c r="K38">
        <f t="shared" ca="1" si="2"/>
        <v>0.64197145205084116</v>
      </c>
      <c r="L38" t="str">
        <f t="shared" si="1"/>
        <v>2.181 -0.874 0.365 -0.032 -0.059 -1.547 0 0 1 0</v>
      </c>
    </row>
    <row r="39" spans="1:12">
      <c r="A39" t="str">
        <f>FIXED('Training Set'!A39,3)</f>
        <v>-0.002</v>
      </c>
      <c r="B39" t="str">
        <f>FIXED('Training Set'!B39,3)</f>
        <v>-0.600</v>
      </c>
      <c r="C39" t="str">
        <f>FIXED('Training Set'!C39,3)</f>
        <v>-2.294</v>
      </c>
      <c r="D39" t="str">
        <f>FIXED('Training Set'!D39,3)</f>
        <v>-0.749</v>
      </c>
      <c r="E39" t="str">
        <f>FIXED('Training Set'!E39,3)</f>
        <v>-0.417</v>
      </c>
      <c r="F39" t="str">
        <f>FIXED('Training Set'!F39,3)</f>
        <v>-0.564</v>
      </c>
      <c r="G39">
        <v>0</v>
      </c>
      <c r="H39">
        <v>0</v>
      </c>
      <c r="I39">
        <v>0</v>
      </c>
      <c r="J39">
        <v>1</v>
      </c>
      <c r="K39">
        <f t="shared" ca="1" si="2"/>
        <v>0.27945979486087902</v>
      </c>
      <c r="L39" t="str">
        <f t="shared" si="1"/>
        <v>-0.002 -0.600 -2.294 -0.749 -0.417 -0.564 0 0 0 1</v>
      </c>
    </row>
    <row r="40" spans="1:12">
      <c r="A40" t="str">
        <f>FIXED('Training Set'!A40,3)</f>
        <v>-2.780</v>
      </c>
      <c r="B40" t="str">
        <f>FIXED('Training Set'!B40,3)</f>
        <v>1.579</v>
      </c>
      <c r="C40" t="str">
        <f>FIXED('Training Set'!C40,3)</f>
        <v>-1.885</v>
      </c>
      <c r="D40" t="str">
        <f>FIXED('Training Set'!D40,3)</f>
        <v>0.939</v>
      </c>
      <c r="E40" t="str">
        <f>FIXED('Training Set'!E40,3)</f>
        <v>0.369</v>
      </c>
      <c r="F40" t="str">
        <f>FIXED('Training Set'!F40,3)</f>
        <v>0.197</v>
      </c>
      <c r="G40" s="19">
        <v>0</v>
      </c>
      <c r="H40" s="19">
        <v>0</v>
      </c>
      <c r="I40" s="19">
        <v>1</v>
      </c>
      <c r="J40" s="19">
        <v>0</v>
      </c>
      <c r="K40">
        <f t="shared" ca="1" si="2"/>
        <v>0.25574683404798437</v>
      </c>
      <c r="L40" t="str">
        <f t="shared" si="1"/>
        <v>-2.780 1.579 -1.885 0.939 0.369 0.197 0 0 1 0</v>
      </c>
    </row>
    <row r="41" spans="1:12">
      <c r="A41" t="str">
        <f>FIXED('Training Set'!A41,3)</f>
        <v>0.263</v>
      </c>
      <c r="B41" t="str">
        <f>FIXED('Training Set'!B41,3)</f>
        <v>-0.290</v>
      </c>
      <c r="C41" t="str">
        <f>FIXED('Training Set'!C41,3)</f>
        <v>-0.494</v>
      </c>
      <c r="D41" t="str">
        <f>FIXED('Training Set'!D41,3)</f>
        <v>-0.299</v>
      </c>
      <c r="E41" t="str">
        <f>FIXED('Training Set'!E41,3)</f>
        <v>-0.208</v>
      </c>
      <c r="F41" t="str">
        <f>FIXED('Training Set'!F41,3)</f>
        <v>-1.078</v>
      </c>
      <c r="G41" s="19">
        <v>0</v>
      </c>
      <c r="H41" s="19">
        <v>0</v>
      </c>
      <c r="I41" s="19">
        <v>1</v>
      </c>
      <c r="J41" s="19">
        <v>0</v>
      </c>
      <c r="K41">
        <f t="shared" ca="1" si="2"/>
        <v>0.17976824141351855</v>
      </c>
      <c r="L41" t="str">
        <f t="shared" si="1"/>
        <v>0.263 -0.290 -0.494 -0.299 -0.208 -1.078 0 0 1 0</v>
      </c>
    </row>
    <row r="42" spans="1:12">
      <c r="A42" t="str">
        <f>FIXED('Training Set'!A42,3)</f>
        <v>-1.523</v>
      </c>
      <c r="B42" t="str">
        <f>FIXED('Training Set'!B42,3)</f>
        <v>0.660</v>
      </c>
      <c r="C42" t="str">
        <f>FIXED('Training Set'!C42,3)</f>
        <v>1.469</v>
      </c>
      <c r="D42" t="str">
        <f>FIXED('Training Set'!D42,3)</f>
        <v>0.199</v>
      </c>
      <c r="E42" t="str">
        <f>FIXED('Training Set'!E42,3)</f>
        <v>0.101</v>
      </c>
      <c r="F42" t="str">
        <f>FIXED('Training Set'!F42,3)</f>
        <v>0.003</v>
      </c>
      <c r="G42" s="16">
        <v>0</v>
      </c>
      <c r="H42" s="16">
        <v>1</v>
      </c>
      <c r="I42" s="16">
        <v>0</v>
      </c>
      <c r="J42" s="16">
        <v>0</v>
      </c>
      <c r="K42">
        <f t="shared" ca="1" si="2"/>
        <v>0.94530837351196884</v>
      </c>
      <c r="L42" t="str">
        <f t="shared" si="1"/>
        <v>-1.523 0.660 1.469 0.199 0.101 0.003 0 1 0 0</v>
      </c>
    </row>
    <row r="43" spans="1:12">
      <c r="A43" t="str">
        <f>FIXED('Training Set'!A43,3)</f>
        <v>-0.267</v>
      </c>
      <c r="B43" t="str">
        <f>FIXED('Training Set'!B43,3)</f>
        <v>-0.332</v>
      </c>
      <c r="C43" t="str">
        <f>FIXED('Training Set'!C43,3)</f>
        <v>-0.862</v>
      </c>
      <c r="D43" t="str">
        <f>FIXED('Training Set'!D43,3)</f>
        <v>-0.443</v>
      </c>
      <c r="E43" t="str">
        <f>FIXED('Training Set'!E43,3)</f>
        <v>-0.279</v>
      </c>
      <c r="F43" t="str">
        <f>FIXED('Training Set'!F43,3)</f>
        <v>0.210</v>
      </c>
      <c r="G43" s="19">
        <v>0</v>
      </c>
      <c r="H43" s="19">
        <v>0</v>
      </c>
      <c r="I43" s="19">
        <v>1</v>
      </c>
      <c r="J43" s="19">
        <v>0</v>
      </c>
      <c r="K43">
        <f t="shared" ca="1" si="2"/>
        <v>0.22544483835786999</v>
      </c>
      <c r="L43" t="str">
        <f t="shared" si="1"/>
        <v>-0.267 -0.332 -0.862 -0.443 -0.279 0.210 0 0 1 0</v>
      </c>
    </row>
    <row r="44" spans="1:12">
      <c r="A44" t="str">
        <f>FIXED('Training Set'!A44,3)</f>
        <v>0.593</v>
      </c>
      <c r="B44" t="str">
        <f>FIXED('Training Set'!B44,3)</f>
        <v>-0.850</v>
      </c>
      <c r="C44" t="str">
        <f>FIXED('Training Set'!C44,3)</f>
        <v>0.447</v>
      </c>
      <c r="D44" t="str">
        <f>FIXED('Training Set'!D44,3)</f>
        <v>-0.694</v>
      </c>
      <c r="E44" t="str">
        <f>FIXED('Training Set'!E44,3)</f>
        <v>-0.330</v>
      </c>
      <c r="F44" t="str">
        <f>FIXED('Training Set'!F44,3)</f>
        <v>-0.750</v>
      </c>
      <c r="G44" s="19">
        <v>1</v>
      </c>
      <c r="H44" s="19">
        <v>0</v>
      </c>
      <c r="I44" s="19">
        <v>1</v>
      </c>
      <c r="J44" s="19">
        <v>0</v>
      </c>
      <c r="K44">
        <f t="shared" ca="1" si="2"/>
        <v>0.2695725503514782</v>
      </c>
      <c r="L44" t="str">
        <f t="shared" si="1"/>
        <v>0.593 -0.850 0.447 -0.694 -0.330 -0.750 1 0 1 0</v>
      </c>
    </row>
    <row r="45" spans="1:12">
      <c r="A45" t="str">
        <f>FIXED('Training Set'!A45,3)</f>
        <v>1.916</v>
      </c>
      <c r="B45" t="str">
        <f>FIXED('Training Set'!B45,3)</f>
        <v>-0.156</v>
      </c>
      <c r="C45" t="str">
        <f>FIXED('Training Set'!C45,3)</f>
        <v>-0.576</v>
      </c>
      <c r="D45" t="str">
        <f>FIXED('Training Set'!D45,3)</f>
        <v>0.033</v>
      </c>
      <c r="E45" t="str">
        <f>FIXED('Training Set'!E45,3)</f>
        <v>-0.064</v>
      </c>
      <c r="F45" t="str">
        <f>FIXED('Training Set'!F45,3)</f>
        <v>-1.116</v>
      </c>
      <c r="G45" s="19">
        <v>0</v>
      </c>
      <c r="H45" s="19">
        <v>0</v>
      </c>
      <c r="I45" s="19">
        <v>1</v>
      </c>
      <c r="J45" s="19">
        <v>0</v>
      </c>
      <c r="K45">
        <f t="shared" ca="1" si="2"/>
        <v>5.277071534964406E-2</v>
      </c>
      <c r="L45" t="str">
        <f t="shared" si="1"/>
        <v>1.916 -0.156 -0.576 0.033 -0.064 -1.116 0 0 1 0</v>
      </c>
    </row>
    <row r="46" spans="1:12">
      <c r="A46" t="str">
        <f>FIXED('Training Set'!A46,3)</f>
        <v>0.527</v>
      </c>
      <c r="B46" t="str">
        <f>FIXED('Training Set'!B46,3)</f>
        <v>-0.192</v>
      </c>
      <c r="C46" t="str">
        <f>FIXED('Training Set'!C46,3)</f>
        <v>-0.208</v>
      </c>
      <c r="D46" t="str">
        <f>FIXED('Training Set'!D46,3)</f>
        <v>0.232</v>
      </c>
      <c r="E46" t="str">
        <f>FIXED('Training Set'!E46,3)</f>
        <v>0.048</v>
      </c>
      <c r="F46" t="str">
        <f>FIXED('Training Set'!F46,3)</f>
        <v>-0.407</v>
      </c>
      <c r="G46" s="19">
        <v>0</v>
      </c>
      <c r="H46" s="19">
        <v>0</v>
      </c>
      <c r="I46" s="19">
        <v>1</v>
      </c>
      <c r="J46" s="19">
        <v>0</v>
      </c>
      <c r="K46">
        <f t="shared" ca="1" si="2"/>
        <v>9.3431624220723708E-2</v>
      </c>
      <c r="L46" t="str">
        <f t="shared" si="1"/>
        <v>0.527 -0.192 -0.208 0.232 0.048 -0.407 0 0 1 0</v>
      </c>
    </row>
    <row r="47" spans="1:12">
      <c r="A47" t="str">
        <f>FIXED('Training Set'!A47,3)</f>
        <v>-3.111</v>
      </c>
      <c r="B47" t="str">
        <f>FIXED('Training Set'!B47,3)</f>
        <v>0.203</v>
      </c>
      <c r="C47" t="str">
        <f>FIXED('Training Set'!C47,3)</f>
        <v>1.101</v>
      </c>
      <c r="D47" t="str">
        <f>FIXED('Training Set'!D47,3)</f>
        <v>0.408</v>
      </c>
      <c r="E47" t="str">
        <f>FIXED('Training Set'!E47,3)</f>
        <v>0.199</v>
      </c>
      <c r="F47" t="str">
        <f>FIXED('Training Set'!F47,3)</f>
        <v>0.823</v>
      </c>
      <c r="G47" s="16">
        <v>0</v>
      </c>
      <c r="H47" s="16">
        <v>1</v>
      </c>
      <c r="I47" s="16">
        <v>0</v>
      </c>
      <c r="J47" s="16">
        <v>0</v>
      </c>
      <c r="K47">
        <f t="shared" ca="1" si="2"/>
        <v>0.77566063503331173</v>
      </c>
      <c r="L47" t="str">
        <f t="shared" si="1"/>
        <v>-3.111 0.203 1.101 0.408 0.199 0.823 0 1 0 0</v>
      </c>
    </row>
    <row r="48" spans="1:12">
      <c r="A48" t="str">
        <f>FIXED('Training Set'!A48,3)</f>
        <v>1.056</v>
      </c>
      <c r="B48" t="str">
        <f>FIXED('Training Set'!B48,3)</f>
        <v>-0.764</v>
      </c>
      <c r="C48" t="str">
        <f>FIXED('Training Set'!C48,3)</f>
        <v>-0.290</v>
      </c>
      <c r="D48" t="str">
        <f>FIXED('Training Set'!D48,3)</f>
        <v>-0.723</v>
      </c>
      <c r="E48" t="str">
        <f>FIXED('Training Set'!E48,3)</f>
        <v>-0.361</v>
      </c>
      <c r="F48" t="str">
        <f>FIXED('Training Set'!F48,3)</f>
        <v>-0.172</v>
      </c>
      <c r="G48">
        <v>1</v>
      </c>
      <c r="H48">
        <v>0</v>
      </c>
      <c r="I48">
        <v>0</v>
      </c>
      <c r="J48">
        <v>1</v>
      </c>
      <c r="K48">
        <f t="shared" ca="1" si="2"/>
        <v>0.95704156848902866</v>
      </c>
      <c r="L48" t="str">
        <f t="shared" si="1"/>
        <v>1.056 -0.764 -0.290 -0.723 -0.361 -0.172 1 0 0 1</v>
      </c>
    </row>
    <row r="49" spans="1:12">
      <c r="A49" t="str">
        <f>FIXED('Training Set'!A49,3)</f>
        <v>0.990</v>
      </c>
      <c r="B49" t="str">
        <f>FIXED('Training Set'!B49,3)</f>
        <v>-0.667</v>
      </c>
      <c r="C49" t="str">
        <f>FIXED('Training Set'!C49,3)</f>
        <v>-0.412</v>
      </c>
      <c r="D49" t="str">
        <f>FIXED('Training Set'!D49,3)</f>
        <v>0.375</v>
      </c>
      <c r="E49" t="str">
        <f>FIXED('Training Set'!E49,3)</f>
        <v>0.114</v>
      </c>
      <c r="F49" t="str">
        <f>FIXED('Training Set'!F49,3)</f>
        <v>-0.913</v>
      </c>
      <c r="G49" s="19">
        <v>1</v>
      </c>
      <c r="H49" s="19">
        <v>0</v>
      </c>
      <c r="I49" s="19">
        <v>1</v>
      </c>
      <c r="J49" s="19">
        <v>0</v>
      </c>
      <c r="K49">
        <f t="shared" ca="1" si="2"/>
        <v>0.5859541812288529</v>
      </c>
      <c r="L49" t="str">
        <f t="shared" si="1"/>
        <v>0.990 -0.667 -0.412 0.375 0.114 -0.913 1 0 1 0</v>
      </c>
    </row>
    <row r="50" spans="1:12">
      <c r="A50" t="str">
        <f>FIXED('Training Set'!A50,3)</f>
        <v>0.593</v>
      </c>
      <c r="B50" t="str">
        <f>FIXED('Training Set'!B50,3)</f>
        <v>-0.016</v>
      </c>
      <c r="C50" t="str">
        <f>FIXED('Training Set'!C50,3)</f>
        <v>0.692</v>
      </c>
      <c r="D50" t="str">
        <f>FIXED('Training Set'!D50,3)</f>
        <v>0.147</v>
      </c>
      <c r="E50" t="str">
        <f>FIXED('Training Set'!E50,3)</f>
        <v>0.041</v>
      </c>
      <c r="F50" t="str">
        <f>FIXED('Training Set'!F50,3)</f>
        <v>-0.718</v>
      </c>
      <c r="G50" s="16">
        <v>0</v>
      </c>
      <c r="H50" s="16">
        <v>1</v>
      </c>
      <c r="I50" s="16">
        <v>0</v>
      </c>
      <c r="J50" s="16">
        <v>0</v>
      </c>
      <c r="K50">
        <f t="shared" ca="1" si="2"/>
        <v>5.5191784687080081E-2</v>
      </c>
      <c r="L50" t="str">
        <f t="shared" si="1"/>
        <v>0.593 -0.016 0.692 0.147 0.041 -0.718 0 1 0 0</v>
      </c>
    </row>
    <row r="51" spans="1:12">
      <c r="A51" t="str">
        <f>FIXED('Training Set'!A51,3)</f>
        <v>-1.854</v>
      </c>
      <c r="B51" t="str">
        <f>FIXED('Training Set'!B51,3)</f>
        <v>1.926</v>
      </c>
      <c r="C51" t="str">
        <f>FIXED('Training Set'!C51,3)</f>
        <v>-2.172</v>
      </c>
      <c r="D51" t="str">
        <f>FIXED('Training Set'!D51,3)</f>
        <v>0.619</v>
      </c>
      <c r="E51" t="str">
        <f>FIXED('Training Set'!E51,3)</f>
        <v>0.170</v>
      </c>
      <c r="F51" t="str">
        <f>FIXED('Training Set'!F51,3)</f>
        <v>0.873</v>
      </c>
      <c r="G51" s="19">
        <v>0</v>
      </c>
      <c r="H51" s="19">
        <v>0</v>
      </c>
      <c r="I51" s="19">
        <v>1</v>
      </c>
      <c r="J51" s="19">
        <v>0</v>
      </c>
      <c r="K51">
        <f t="shared" ca="1" si="2"/>
        <v>6.8624138529719714E-2</v>
      </c>
      <c r="L51" t="str">
        <f t="shared" si="1"/>
        <v>-1.854 1.926 -2.172 0.619 0.170 0.873 0 0 1 0</v>
      </c>
    </row>
    <row r="52" spans="1:12">
      <c r="A52" t="str">
        <f>FIXED('Training Set'!A52,3)</f>
        <v>0.395</v>
      </c>
      <c r="B52" t="str">
        <f>FIXED('Training Set'!B52,3)</f>
        <v>0.672</v>
      </c>
      <c r="C52" t="str">
        <f>FIXED('Training Set'!C52,3)</f>
        <v>0.569</v>
      </c>
      <c r="D52" t="str">
        <f>FIXED('Training Set'!D52,3)</f>
        <v>0.004</v>
      </c>
      <c r="E52" t="str">
        <f>FIXED('Training Set'!E52,3)</f>
        <v>-0.035</v>
      </c>
      <c r="F52" t="str">
        <f>FIXED('Training Set'!F52,3)</f>
        <v>1.195</v>
      </c>
      <c r="G52" s="16">
        <v>0</v>
      </c>
      <c r="H52" s="16">
        <v>1</v>
      </c>
      <c r="I52" s="16">
        <v>0</v>
      </c>
      <c r="J52" s="16">
        <v>0</v>
      </c>
      <c r="K52">
        <f t="shared" ca="1" si="2"/>
        <v>0.26826175886808246</v>
      </c>
      <c r="L52" t="str">
        <f t="shared" si="1"/>
        <v>0.395 0.672 0.569 0.004 -0.035 1.195 0 1 0 0</v>
      </c>
    </row>
    <row r="53" spans="1:12">
      <c r="A53" t="str">
        <f>FIXED('Training Set'!A53,3)</f>
        <v>0.395</v>
      </c>
      <c r="B53" t="str">
        <f>FIXED('Training Set'!B53,3)</f>
        <v>-0.375</v>
      </c>
      <c r="C53" t="str">
        <f>FIXED('Training Set'!C53,3)</f>
        <v>-0.617</v>
      </c>
      <c r="D53" t="str">
        <f>FIXED('Training Set'!D53,3)</f>
        <v>-0.449</v>
      </c>
      <c r="E53" t="str">
        <f>FIXED('Training Set'!E53,3)</f>
        <v>-0.272</v>
      </c>
      <c r="F53" t="str">
        <f>FIXED('Training Set'!F53,3)</f>
        <v>-0.750</v>
      </c>
      <c r="G53" s="19">
        <v>0</v>
      </c>
      <c r="H53" s="19">
        <v>0</v>
      </c>
      <c r="I53" s="19">
        <v>1</v>
      </c>
      <c r="J53" s="19">
        <v>0</v>
      </c>
      <c r="K53">
        <f t="shared" ca="1" si="2"/>
        <v>0.55820845622766646</v>
      </c>
      <c r="L53" t="str">
        <f t="shared" si="1"/>
        <v>0.395 -0.375 -0.617 -0.449 -0.272 -0.750 0 0 1 0</v>
      </c>
    </row>
    <row r="54" spans="1:12">
      <c r="A54" t="str">
        <f>FIXED('Training Set'!A54,3)</f>
        <v>-0.796</v>
      </c>
      <c r="B54" t="str">
        <f>FIXED('Training Set'!B54,3)</f>
        <v>1.256</v>
      </c>
      <c r="C54" t="str">
        <f>FIXED('Training Set'!C54,3)</f>
        <v>-1.353</v>
      </c>
      <c r="D54" t="str">
        <f>FIXED('Training Set'!D54,3)</f>
        <v>-0.277</v>
      </c>
      <c r="E54" t="str">
        <f>FIXED('Training Set'!E54,3)</f>
        <v>-0.228</v>
      </c>
      <c r="F54" t="str">
        <f>FIXED('Training Set'!F54,3)</f>
        <v>-0.153</v>
      </c>
      <c r="G54" s="19">
        <v>0</v>
      </c>
      <c r="H54" s="19">
        <v>0</v>
      </c>
      <c r="I54" s="19">
        <v>1</v>
      </c>
      <c r="J54" s="19">
        <v>0</v>
      </c>
      <c r="K54">
        <f t="shared" ca="1" si="2"/>
        <v>0.99050087687897581</v>
      </c>
      <c r="L54" t="str">
        <f t="shared" si="1"/>
        <v>-0.796 1.256 -1.353 -0.277 -0.228 -0.153 0 0 1 0</v>
      </c>
    </row>
    <row r="55" spans="1:12">
      <c r="A55" t="str">
        <f>FIXED('Training Set'!A55,3)</f>
        <v>-0.068</v>
      </c>
      <c r="B55" t="str">
        <f>FIXED('Training Set'!B55,3)</f>
        <v>-0.630</v>
      </c>
      <c r="C55" t="str">
        <f>FIXED('Training Set'!C55,3)</f>
        <v>0.529</v>
      </c>
      <c r="D55" t="str">
        <f>FIXED('Training Set'!D55,3)</f>
        <v>-0.586</v>
      </c>
      <c r="E55" t="str">
        <f>FIXED('Training Set'!E55,3)</f>
        <v>-0.291</v>
      </c>
      <c r="F55" t="str">
        <f>FIXED('Training Set'!F55,3)</f>
        <v>-1.295</v>
      </c>
      <c r="G55" s="16">
        <v>0</v>
      </c>
      <c r="H55" s="16">
        <v>1</v>
      </c>
      <c r="I55" s="16">
        <v>0</v>
      </c>
      <c r="J55" s="16">
        <v>0</v>
      </c>
      <c r="K55">
        <f t="shared" ca="1" si="2"/>
        <v>0.61347137748254132</v>
      </c>
      <c r="L55" t="str">
        <f t="shared" si="1"/>
        <v>-0.068 -0.630 0.529 -0.586 -0.291 -1.295 0 1 0 0</v>
      </c>
    </row>
    <row r="56" spans="1:12">
      <c r="A56" t="str">
        <f>FIXED('Training Set'!A56,3)</f>
        <v>-0.862</v>
      </c>
      <c r="B56" t="str">
        <f>FIXED('Training Set'!B56,3)</f>
        <v>2.400</v>
      </c>
      <c r="C56" t="str">
        <f>FIXED('Training Set'!C56,3)</f>
        <v>1.633</v>
      </c>
      <c r="D56" t="str">
        <f>FIXED('Training Set'!D56,3)</f>
        <v>0.284</v>
      </c>
      <c r="E56" t="str">
        <f>FIXED('Training Set'!E56,3)</f>
        <v>0.155</v>
      </c>
      <c r="F56" t="str">
        <f>FIXED('Training Set'!F56,3)</f>
        <v>2.174</v>
      </c>
      <c r="G56" s="16">
        <v>0</v>
      </c>
      <c r="H56" s="16">
        <v>1</v>
      </c>
      <c r="I56" s="16">
        <v>0</v>
      </c>
      <c r="J56" s="16">
        <v>0</v>
      </c>
      <c r="K56">
        <f t="shared" ca="1" si="2"/>
        <v>0.20707989812526839</v>
      </c>
      <c r="L56" t="str">
        <f t="shared" si="1"/>
        <v>-0.862 2.400 1.633 0.284 0.155 2.174 0 1 0 0</v>
      </c>
    </row>
    <row r="57" spans="1:12">
      <c r="A57" t="str">
        <f>FIXED('Training Set'!A57,3)</f>
        <v>-0.928</v>
      </c>
      <c r="B57" t="str">
        <f>FIXED('Training Set'!B57,3)</f>
        <v>-0.916</v>
      </c>
      <c r="C57" t="str">
        <f>FIXED('Training Set'!C57,3)</f>
        <v>-1.067</v>
      </c>
      <c r="D57" t="str">
        <f>FIXED('Training Set'!D57,3)</f>
        <v>-0.752</v>
      </c>
      <c r="E57" t="str">
        <f>FIXED('Training Set'!E57,3)</f>
        <v>-0.390</v>
      </c>
      <c r="F57" t="str">
        <f>FIXED('Training Set'!F57,3)</f>
        <v>0.185</v>
      </c>
      <c r="G57">
        <v>1</v>
      </c>
      <c r="H57">
        <v>0</v>
      </c>
      <c r="I57">
        <v>0</v>
      </c>
      <c r="J57">
        <v>1</v>
      </c>
      <c r="K57">
        <f t="shared" ca="1" si="2"/>
        <v>0.57630362224807241</v>
      </c>
      <c r="L57" t="str">
        <f t="shared" si="1"/>
        <v>-0.928 -0.916 -1.067 -0.752 -0.390 0.185 1 0 0 1</v>
      </c>
    </row>
    <row r="58" spans="1:12">
      <c r="A58" t="str">
        <f>FIXED('Training Set'!A58,3)</f>
        <v>1.519</v>
      </c>
      <c r="B58" t="str">
        <f>FIXED('Training Set'!B58,3)</f>
        <v>-0.868</v>
      </c>
      <c r="C58" t="str">
        <f>FIXED('Training Set'!C58,3)</f>
        <v>0.283</v>
      </c>
      <c r="D58" t="str">
        <f>FIXED('Training Set'!D58,3)</f>
        <v>-0.179</v>
      </c>
      <c r="E58" t="str">
        <f>FIXED('Training Set'!E58,3)</f>
        <v>-0.132</v>
      </c>
      <c r="F58" t="str">
        <f>FIXED('Training Set'!F58,3)</f>
        <v>-0.723</v>
      </c>
      <c r="G58" s="19">
        <v>0</v>
      </c>
      <c r="H58" s="19">
        <v>0</v>
      </c>
      <c r="I58" s="19">
        <v>1</v>
      </c>
      <c r="J58" s="19">
        <v>0</v>
      </c>
      <c r="K58">
        <f t="shared" ca="1" si="2"/>
        <v>0.60784035960557292</v>
      </c>
      <c r="L58" t="str">
        <f t="shared" si="1"/>
        <v>1.519 -0.868 0.283 -0.179 -0.132 -0.723 0 0 1 0</v>
      </c>
    </row>
    <row r="59" spans="1:12">
      <c r="A59" t="str">
        <f>FIXED('Training Set'!A59,3)</f>
        <v>-0.134</v>
      </c>
      <c r="B59" t="str">
        <f>FIXED('Training Set'!B59,3)</f>
        <v>-0.880</v>
      </c>
      <c r="C59" t="str">
        <f>FIXED('Training Set'!C59,3)</f>
        <v>-0.085</v>
      </c>
      <c r="D59" t="str">
        <f>FIXED('Training Set'!D59,3)</f>
        <v>0.538</v>
      </c>
      <c r="E59" t="str">
        <f>FIXED('Training Set'!E59,3)</f>
        <v>0.218</v>
      </c>
      <c r="F59" t="str">
        <f>FIXED('Training Set'!F59,3)</f>
        <v>-0.160</v>
      </c>
      <c r="G59" s="19">
        <v>1</v>
      </c>
      <c r="H59" s="19">
        <v>0</v>
      </c>
      <c r="I59" s="19">
        <v>1</v>
      </c>
      <c r="J59" s="19">
        <v>0</v>
      </c>
      <c r="K59">
        <f t="shared" ca="1" si="2"/>
        <v>9.811238034539016E-2</v>
      </c>
      <c r="L59" t="str">
        <f t="shared" si="1"/>
        <v>-0.134 -0.880 -0.085 0.538 0.218 -0.160 1 0 1 0</v>
      </c>
    </row>
    <row r="60" spans="1:12">
      <c r="A60" t="str">
        <f>FIXED('Training Set'!A60,3)</f>
        <v>1.188</v>
      </c>
      <c r="B60" t="str">
        <f>FIXED('Training Set'!B60,3)</f>
        <v>-0.880</v>
      </c>
      <c r="C60" t="str">
        <f>FIXED('Training Set'!C60,3)</f>
        <v>0.406</v>
      </c>
      <c r="D60" t="str">
        <f>FIXED('Training Set'!D60,3)</f>
        <v>-0.123</v>
      </c>
      <c r="E60" t="str">
        <f>FIXED('Training Set'!E60,3)</f>
        <v>-0.102</v>
      </c>
      <c r="F60" t="str">
        <f>FIXED('Training Set'!F60,3)</f>
        <v>-1.412</v>
      </c>
      <c r="G60" s="19">
        <v>0</v>
      </c>
      <c r="H60" s="19">
        <v>0</v>
      </c>
      <c r="I60" s="19">
        <v>1</v>
      </c>
      <c r="J60" s="19">
        <v>0</v>
      </c>
      <c r="K60">
        <f t="shared" ca="1" si="2"/>
        <v>0.64407869210057667</v>
      </c>
      <c r="L60" t="str">
        <f t="shared" si="1"/>
        <v>1.188 -0.880 0.406 -0.123 -0.102 -1.412 0 0 1 0</v>
      </c>
    </row>
    <row r="61" spans="1:12">
      <c r="A61" t="str">
        <f>FIXED('Training Set'!A61,3)</f>
        <v>-0.200</v>
      </c>
      <c r="B61" t="str">
        <f>FIXED('Training Set'!B61,3)</f>
        <v>-0.874</v>
      </c>
      <c r="C61" t="str">
        <f>FIXED('Training Set'!C61,3)</f>
        <v>-0.208</v>
      </c>
      <c r="D61" t="str">
        <f>FIXED('Training Set'!D61,3)</f>
        <v>-0.205</v>
      </c>
      <c r="E61" t="str">
        <f>FIXED('Training Set'!E61,3)</f>
        <v>-0.160</v>
      </c>
      <c r="F61" t="str">
        <f>FIXED('Training Set'!F61,3)</f>
        <v>-0.166</v>
      </c>
      <c r="G61" s="19">
        <v>1</v>
      </c>
      <c r="H61" s="19">
        <v>0</v>
      </c>
      <c r="I61" s="19">
        <v>1</v>
      </c>
      <c r="J61" s="19">
        <v>0</v>
      </c>
      <c r="K61">
        <f t="shared" ca="1" si="2"/>
        <v>0.74049619080866713</v>
      </c>
      <c r="L61" t="str">
        <f t="shared" si="1"/>
        <v>-0.200 -0.874 -0.208 -0.205 -0.160 -0.166 1 0 1 0</v>
      </c>
    </row>
    <row r="62" spans="1:12">
      <c r="A62" t="str">
        <f>FIXED('Training Set'!A62,3)</f>
        <v>-1.391</v>
      </c>
      <c r="B62" t="str">
        <f>FIXED('Training Set'!B62,3)</f>
        <v>0.063</v>
      </c>
      <c r="C62" t="str">
        <f>FIXED('Training Set'!C62,3)</f>
        <v>1.142</v>
      </c>
      <c r="D62" t="str">
        <f>FIXED('Training Set'!D62,3)</f>
        <v>0.375</v>
      </c>
      <c r="E62" t="str">
        <f>FIXED('Training Set'!E62,3)</f>
        <v>0.182</v>
      </c>
      <c r="F62" t="str">
        <f>FIXED('Training Set'!F62,3)</f>
        <v>-0.080</v>
      </c>
      <c r="G62" s="16">
        <v>0</v>
      </c>
      <c r="H62" s="16">
        <v>1</v>
      </c>
      <c r="I62" s="16">
        <v>0</v>
      </c>
      <c r="J62" s="16">
        <v>0</v>
      </c>
      <c r="K62">
        <f t="shared" ca="1" si="2"/>
        <v>0.95038145776136373</v>
      </c>
      <c r="L62" t="str">
        <f t="shared" si="1"/>
        <v>-1.391 0.063 1.142 0.375 0.182 -0.080 0 1 0 0</v>
      </c>
    </row>
    <row r="63" spans="1:12">
      <c r="A63" t="str">
        <f>FIXED('Training Set'!A63,3)</f>
        <v>1.784</v>
      </c>
      <c r="B63" t="str">
        <f>FIXED('Training Set'!B63,3)</f>
        <v>-0.880</v>
      </c>
      <c r="C63" t="str">
        <f>FIXED('Training Set'!C63,3)</f>
        <v>0.447</v>
      </c>
      <c r="D63" t="str">
        <f>FIXED('Training Set'!D63,3)</f>
        <v>0.463</v>
      </c>
      <c r="E63" t="str">
        <f>FIXED('Training Set'!E63,3)</f>
        <v>0.200</v>
      </c>
      <c r="F63" t="str">
        <f>FIXED('Training Set'!F63,3)</f>
        <v>-0.592</v>
      </c>
      <c r="G63" s="19">
        <v>0</v>
      </c>
      <c r="H63" s="19">
        <v>0</v>
      </c>
      <c r="I63" s="19">
        <v>1</v>
      </c>
      <c r="J63" s="19">
        <v>0</v>
      </c>
      <c r="K63">
        <f t="shared" ca="1" si="2"/>
        <v>0.40679502703297077</v>
      </c>
      <c r="L63" t="str">
        <f t="shared" si="1"/>
        <v>1.784 -0.880 0.447 0.463 0.200 -0.592 0 0 1 0</v>
      </c>
    </row>
    <row r="64" spans="1:12">
      <c r="A64" t="str">
        <f>FIXED('Training Set'!A64,3)</f>
        <v>-0.399</v>
      </c>
      <c r="B64" t="str">
        <f>FIXED('Training Set'!B64,3)</f>
        <v>-0.752</v>
      </c>
      <c r="C64" t="str">
        <f>FIXED('Training Set'!C64,3)</f>
        <v>-0.208</v>
      </c>
      <c r="D64" t="str">
        <f>FIXED('Training Set'!D64,3)</f>
        <v>0.287</v>
      </c>
      <c r="E64" t="str">
        <f>FIXED('Training Set'!E64,3)</f>
        <v>0.075</v>
      </c>
      <c r="F64" t="str">
        <f>FIXED('Training Set'!F64,3)</f>
        <v>-1.039</v>
      </c>
      <c r="G64" s="19">
        <v>1</v>
      </c>
      <c r="H64" s="19">
        <v>0</v>
      </c>
      <c r="I64" s="19">
        <v>1</v>
      </c>
      <c r="J64" s="19">
        <v>0</v>
      </c>
      <c r="K64">
        <f t="shared" ca="1" si="2"/>
        <v>0.36666003285256688</v>
      </c>
      <c r="L64" t="str">
        <f t="shared" si="1"/>
        <v>-0.399 -0.752 -0.208 0.287 0.075 -1.039 1 0 1 0</v>
      </c>
    </row>
    <row r="65" spans="1:12">
      <c r="A65" t="str">
        <f>FIXED('Training Set'!A65,3)</f>
        <v>0.196</v>
      </c>
      <c r="B65" t="str">
        <f>FIXED('Training Set'!B65,3)</f>
        <v>-0.661</v>
      </c>
      <c r="C65" t="str">
        <f>FIXED('Training Set'!C65,3)</f>
        <v>0.569</v>
      </c>
      <c r="D65" t="str">
        <f>FIXED('Training Set'!D65,3)</f>
        <v>-0.628</v>
      </c>
      <c r="E65" t="str">
        <f>FIXED('Training Set'!E65,3)</f>
        <v>-0.303</v>
      </c>
      <c r="F65" t="str">
        <f>FIXED('Training Set'!F65,3)</f>
        <v>0.347</v>
      </c>
      <c r="G65" s="16">
        <v>1</v>
      </c>
      <c r="H65" s="16">
        <v>1</v>
      </c>
      <c r="I65" s="16">
        <v>0</v>
      </c>
      <c r="J65" s="16">
        <v>0</v>
      </c>
      <c r="K65">
        <f t="shared" ref="K65:K99" ca="1" si="3">RAND()</f>
        <v>0.63901103614049826</v>
      </c>
      <c r="L65" t="str">
        <f t="shared" si="1"/>
        <v>0.196 -0.661 0.569 -0.628 -0.303 0.347 1 1 0 0</v>
      </c>
    </row>
    <row r="66" spans="1:12">
      <c r="A66" t="str">
        <f>FIXED('Training Set'!A66,3)</f>
        <v>-0.663</v>
      </c>
      <c r="B66" t="str">
        <f>FIXED('Training Set'!B66,3)</f>
        <v>0.471</v>
      </c>
      <c r="C66" t="str">
        <f>FIXED('Training Set'!C66,3)</f>
        <v>-0.903</v>
      </c>
      <c r="D66" t="str">
        <f>FIXED('Training Set'!D66,3)</f>
        <v>0.571</v>
      </c>
      <c r="E66" t="str">
        <f>FIXED('Training Set'!E66,3)</f>
        <v>0.199</v>
      </c>
      <c r="F66" t="str">
        <f>FIXED('Training Set'!F66,3)</f>
        <v>-0.408</v>
      </c>
      <c r="G66" s="19">
        <v>0</v>
      </c>
      <c r="H66" s="19">
        <v>0</v>
      </c>
      <c r="I66" s="19">
        <v>1</v>
      </c>
      <c r="J66" s="19">
        <v>0</v>
      </c>
      <c r="K66">
        <f t="shared" ca="1" si="3"/>
        <v>0.9373794639883466</v>
      </c>
      <c r="L66" t="str">
        <f t="shared" si="1"/>
        <v>-0.663 0.471 -0.903 0.571 0.199 -0.408 0 0 1 0</v>
      </c>
    </row>
    <row r="67" spans="1:12">
      <c r="A67" t="str">
        <f>FIXED('Training Set'!A67,3)</f>
        <v>0.064</v>
      </c>
      <c r="B67" t="str">
        <f>FIXED('Training Set'!B67,3)</f>
        <v>1.019</v>
      </c>
      <c r="C67" t="str">
        <f>FIXED('Training Set'!C67,3)</f>
        <v>1.101</v>
      </c>
      <c r="D67" t="str">
        <f>FIXED('Training Set'!D67,3)</f>
        <v>0.518</v>
      </c>
      <c r="E67" t="str">
        <f>FIXED('Training Set'!E67,3)</f>
        <v>0.260</v>
      </c>
      <c r="F67" t="str">
        <f>FIXED('Training Set'!F67,3)</f>
        <v>-0.258</v>
      </c>
      <c r="G67">
        <v>0</v>
      </c>
      <c r="H67">
        <v>1</v>
      </c>
      <c r="I67">
        <v>0</v>
      </c>
      <c r="J67">
        <v>0</v>
      </c>
      <c r="K67">
        <f t="shared" ca="1" si="3"/>
        <v>0.62041910021556135</v>
      </c>
      <c r="L67" t="str">
        <f t="shared" ref="L67:L99" si="4">A67&amp;" "&amp;B67&amp;" "&amp;C67&amp;" "&amp;D67&amp;" "&amp;E67&amp;" "&amp;F67&amp;" "&amp;G67&amp;" "&amp;H67&amp;" "&amp;I67&amp;" "&amp;J67</f>
        <v>0.064 1.019 1.101 0.518 0.260 -0.258 0 1 0 0</v>
      </c>
    </row>
    <row r="68" spans="1:12">
      <c r="A68" t="str">
        <f>FIXED('Training Set'!A68,3)</f>
        <v>-0.597</v>
      </c>
      <c r="B68" t="str">
        <f>FIXED('Training Set'!B68,3)</f>
        <v>0.709</v>
      </c>
      <c r="C68" t="str">
        <f>FIXED('Training Set'!C68,3)</f>
        <v>-1.640</v>
      </c>
      <c r="D68" t="str">
        <f>FIXED('Training Set'!D68,3)</f>
        <v>-0.364</v>
      </c>
      <c r="E68" t="str">
        <f>FIXED('Training Set'!E68,3)</f>
        <v>-0.272</v>
      </c>
      <c r="F68" t="str">
        <f>FIXED('Training Set'!F68,3)</f>
        <v>0.654</v>
      </c>
      <c r="G68" s="19">
        <v>0</v>
      </c>
      <c r="H68" s="19">
        <v>0</v>
      </c>
      <c r="I68" s="19">
        <v>1</v>
      </c>
      <c r="J68" s="19">
        <v>0</v>
      </c>
      <c r="K68">
        <f t="shared" ca="1" si="3"/>
        <v>0.62136049521131087</v>
      </c>
      <c r="L68" t="str">
        <f t="shared" si="4"/>
        <v>-0.597 0.709 -1.640 -0.364 -0.272 0.654 0 0 1 0</v>
      </c>
    </row>
    <row r="69" spans="1:12">
      <c r="A69" t="str">
        <f>FIXED('Training Set'!A69,3)</f>
        <v>0.527</v>
      </c>
      <c r="B69" t="str">
        <f>FIXED('Training Set'!B69,3)</f>
        <v>-0.892</v>
      </c>
      <c r="C69" t="str">
        <f>FIXED('Training Set'!C69,3)</f>
        <v>0.488</v>
      </c>
      <c r="D69" t="str">
        <f>FIXED('Training Set'!D69,3)</f>
        <v>0.036</v>
      </c>
      <c r="E69" t="str">
        <f>FIXED('Training Set'!E69,3)</f>
        <v>-0.021</v>
      </c>
      <c r="F69" t="str">
        <f>FIXED('Training Set'!F69,3)</f>
        <v>-0.076</v>
      </c>
      <c r="G69" s="19">
        <v>1</v>
      </c>
      <c r="H69" s="19">
        <v>0</v>
      </c>
      <c r="I69" s="19">
        <v>1</v>
      </c>
      <c r="J69" s="19">
        <v>0</v>
      </c>
      <c r="K69">
        <f t="shared" ca="1" si="3"/>
        <v>0.15972773816541608</v>
      </c>
      <c r="L69" t="str">
        <f t="shared" si="4"/>
        <v>0.527 -0.892 0.488 0.036 -0.021 -0.076 1 0 1 0</v>
      </c>
    </row>
    <row r="70" spans="1:12">
      <c r="A70" t="str">
        <f>FIXED('Training Set'!A70,3)</f>
        <v>-1.457</v>
      </c>
      <c r="B70" t="str">
        <f>FIXED('Training Set'!B70,3)</f>
        <v>-0.046</v>
      </c>
      <c r="C70" t="str">
        <f>FIXED('Training Set'!C70,3)</f>
        <v>-0.290</v>
      </c>
      <c r="D70" t="str">
        <f>FIXED('Training Set'!D70,3)</f>
        <v>-0.068</v>
      </c>
      <c r="E70" t="str">
        <f>FIXED('Training Set'!E70,3)</f>
        <v>-0.099</v>
      </c>
      <c r="F70" t="str">
        <f>FIXED('Training Set'!F70,3)</f>
        <v>0.407</v>
      </c>
      <c r="G70" s="19">
        <v>0</v>
      </c>
      <c r="H70" s="19">
        <v>0</v>
      </c>
      <c r="I70" s="19">
        <v>1</v>
      </c>
      <c r="J70" s="19">
        <v>0</v>
      </c>
      <c r="K70">
        <f t="shared" ca="1" si="3"/>
        <v>0.16347402889011065</v>
      </c>
      <c r="L70" t="str">
        <f t="shared" si="4"/>
        <v>-1.457 -0.046 -0.290 -0.068 -0.099 0.407 0 0 1 0</v>
      </c>
    </row>
    <row r="71" spans="1:12">
      <c r="A71" t="str">
        <f>FIXED('Training Set'!A71,3)</f>
        <v>-0.068</v>
      </c>
      <c r="B71" t="str">
        <f>FIXED('Training Set'!B71,3)</f>
        <v>0.228</v>
      </c>
      <c r="C71" t="str">
        <f>FIXED('Training Set'!C71,3)</f>
        <v>-0.372</v>
      </c>
      <c r="D71" t="str">
        <f>FIXED('Training Set'!D71,3)</f>
        <v>0.062</v>
      </c>
      <c r="E71" t="str">
        <f>FIXED('Training Set'!E71,3)</f>
        <v>-0.042</v>
      </c>
      <c r="F71" t="str">
        <f>FIXED('Training Set'!F71,3)</f>
        <v>-0.085</v>
      </c>
      <c r="G71" s="19">
        <v>0</v>
      </c>
      <c r="H71" s="19">
        <v>0</v>
      </c>
      <c r="I71" s="19">
        <v>1</v>
      </c>
      <c r="J71" s="19">
        <v>0</v>
      </c>
      <c r="K71">
        <f t="shared" ca="1" si="3"/>
        <v>7.4968830170595191E-2</v>
      </c>
      <c r="L71" t="str">
        <f t="shared" si="4"/>
        <v>-0.068 0.228 -0.372 0.062 -0.042 -0.085 0 0 1 0</v>
      </c>
    </row>
    <row r="72" spans="1:12">
      <c r="A72" t="str">
        <f>FIXED('Training Set'!A72,3)</f>
        <v>-1.920</v>
      </c>
      <c r="B72" t="str">
        <f>FIXED('Training Set'!B72,3)</f>
        <v>-0.594</v>
      </c>
      <c r="C72" t="str">
        <f>FIXED('Training Set'!C72,3)</f>
        <v>-1.885</v>
      </c>
      <c r="D72" t="str">
        <f>FIXED('Training Set'!D72,3)</f>
        <v>0.069</v>
      </c>
      <c r="E72" t="str">
        <f>FIXED('Training Set'!E72,3)</f>
        <v>-0.096</v>
      </c>
      <c r="F72" t="str">
        <f>FIXED('Training Set'!F72,3)</f>
        <v>-0.966</v>
      </c>
      <c r="G72" s="19">
        <v>0</v>
      </c>
      <c r="H72" s="19">
        <v>0</v>
      </c>
      <c r="I72" s="19">
        <v>1</v>
      </c>
      <c r="J72" s="19">
        <v>0</v>
      </c>
      <c r="K72">
        <f t="shared" ca="1" si="3"/>
        <v>0.79101885035998243</v>
      </c>
      <c r="L72" t="str">
        <f t="shared" si="4"/>
        <v>-1.920 -0.594 -1.885 0.069 -0.096 -0.966 0 0 1 0</v>
      </c>
    </row>
    <row r="73" spans="1:12">
      <c r="A73" t="str">
        <f>FIXED('Training Set'!A73,3)</f>
        <v>-0.994</v>
      </c>
      <c r="B73" t="str">
        <f>FIXED('Training Set'!B73,3)</f>
        <v>1.402</v>
      </c>
      <c r="C73" t="str">
        <f>FIXED('Training Set'!C73,3)</f>
        <v>1.265</v>
      </c>
      <c r="D73" t="str">
        <f>FIXED('Training Set'!D73,3)</f>
        <v>-0.120</v>
      </c>
      <c r="E73" t="str">
        <f>FIXED('Training Set'!E73,3)</f>
        <v>-0.067</v>
      </c>
      <c r="F73" t="str">
        <f>FIXED('Training Set'!F73,3)</f>
        <v>1.301</v>
      </c>
      <c r="G73" s="16">
        <v>0</v>
      </c>
      <c r="H73" s="16">
        <v>1</v>
      </c>
      <c r="I73" s="16">
        <v>0</v>
      </c>
      <c r="J73" s="16">
        <v>0</v>
      </c>
      <c r="K73">
        <f t="shared" ca="1" si="3"/>
        <v>0.59430832905955344</v>
      </c>
      <c r="L73" t="str">
        <f t="shared" si="4"/>
        <v>-0.994 1.402 1.265 -0.120 -0.067 1.301 0 1 0 0</v>
      </c>
    </row>
    <row r="74" spans="1:12">
      <c r="A74" t="str">
        <f>FIXED('Training Set'!A74,3)</f>
        <v>0.064</v>
      </c>
      <c r="B74" t="str">
        <f>FIXED('Training Set'!B74,3)</f>
        <v>-0.022</v>
      </c>
      <c r="C74" t="str">
        <f>FIXED('Training Set'!C74,3)</f>
        <v>-1.844</v>
      </c>
      <c r="D74" t="str">
        <f>FIXED('Training Set'!D74,3)</f>
        <v>-0.615</v>
      </c>
      <c r="E74" t="str">
        <f>FIXED('Training Set'!E74,3)</f>
        <v>-0.366</v>
      </c>
      <c r="F74" t="str">
        <f>FIXED('Training Set'!F74,3)</f>
        <v>-0.923</v>
      </c>
      <c r="G74">
        <v>0</v>
      </c>
      <c r="H74">
        <v>0</v>
      </c>
      <c r="I74">
        <v>0</v>
      </c>
      <c r="J74">
        <v>1</v>
      </c>
      <c r="K74">
        <f t="shared" ca="1" si="3"/>
        <v>0.19169898042038613</v>
      </c>
      <c r="L74" t="str">
        <f t="shared" si="4"/>
        <v>0.064 -0.022 -1.844 -0.615 -0.366 -0.923 0 0 0 1</v>
      </c>
    </row>
    <row r="75" spans="1:12">
      <c r="A75" t="str">
        <f>FIXED('Training Set'!A75,3)</f>
        <v>0.461</v>
      </c>
      <c r="B75" t="str">
        <f>FIXED('Training Set'!B75,3)</f>
        <v>0.441</v>
      </c>
      <c r="C75" t="str">
        <f>FIXED('Training Set'!C75,3)</f>
        <v>0.774</v>
      </c>
      <c r="D75" t="str">
        <f>FIXED('Training Set'!D75,3)</f>
        <v>-0.335</v>
      </c>
      <c r="E75" t="str">
        <f>FIXED('Training Set'!E75,3)</f>
        <v>-0.183</v>
      </c>
      <c r="F75" t="str">
        <f>FIXED('Training Set'!F75,3)</f>
        <v>-0.428</v>
      </c>
      <c r="G75" s="16">
        <v>0</v>
      </c>
      <c r="H75" s="16">
        <v>1</v>
      </c>
      <c r="I75" s="16">
        <v>0</v>
      </c>
      <c r="J75" s="16">
        <v>0</v>
      </c>
      <c r="K75">
        <f t="shared" ca="1" si="3"/>
        <v>0.90541118165496937</v>
      </c>
      <c r="L75" t="str">
        <f t="shared" si="4"/>
        <v>0.461 0.441 0.774 -0.335 -0.183 -0.428 0 1 0 0</v>
      </c>
    </row>
    <row r="76" spans="1:12">
      <c r="A76" t="str">
        <f>FIXED('Training Set'!A76,3)</f>
        <v>-0.333</v>
      </c>
      <c r="B76" t="str">
        <f>FIXED('Training Set'!B76,3)</f>
        <v>-0.107</v>
      </c>
      <c r="C76" t="str">
        <f>FIXED('Training Set'!C76,3)</f>
        <v>-0.453</v>
      </c>
      <c r="D76" t="str">
        <f>FIXED('Training Set'!D76,3)</f>
        <v>0.193</v>
      </c>
      <c r="E76" t="str">
        <f>FIXED('Training Set'!E76,3)</f>
        <v>0.019</v>
      </c>
      <c r="F76" t="str">
        <f>FIXED('Training Set'!F76,3)</f>
        <v>-0.832</v>
      </c>
      <c r="G76" s="19">
        <v>0</v>
      </c>
      <c r="H76" s="19">
        <v>0</v>
      </c>
      <c r="I76" s="19">
        <v>1</v>
      </c>
      <c r="J76" s="19">
        <v>0</v>
      </c>
      <c r="K76">
        <f t="shared" ca="1" si="3"/>
        <v>4.9405199460608173E-3</v>
      </c>
      <c r="L76" t="str">
        <f t="shared" si="4"/>
        <v>-0.333 -0.107 -0.453 0.193 0.019 -0.832 0 0 1 0</v>
      </c>
    </row>
    <row r="77" spans="1:12">
      <c r="A77" t="str">
        <f>FIXED('Training Set'!A77,3)</f>
        <v>0.064</v>
      </c>
      <c r="B77" t="str">
        <f>FIXED('Training Set'!B77,3)</f>
        <v>-0.332</v>
      </c>
      <c r="C77" t="str">
        <f>FIXED('Training Set'!C77,3)</f>
        <v>0.815</v>
      </c>
      <c r="D77" t="str">
        <f>FIXED('Training Set'!D77,3)</f>
        <v>-0.465</v>
      </c>
      <c r="E77" t="str">
        <f>FIXED('Training Set'!E77,3)</f>
        <v>-0.235</v>
      </c>
      <c r="F77" t="str">
        <f>FIXED('Training Set'!F77,3)</f>
        <v>1.232</v>
      </c>
      <c r="G77" s="16">
        <v>0</v>
      </c>
      <c r="H77" s="16">
        <v>1</v>
      </c>
      <c r="I77" s="16">
        <v>0</v>
      </c>
      <c r="J77" s="16">
        <v>0</v>
      </c>
      <c r="K77">
        <f t="shared" ca="1" si="3"/>
        <v>0.24364684007167403</v>
      </c>
      <c r="L77" t="str">
        <f t="shared" si="4"/>
        <v>0.064 -0.332 0.815 -0.465 -0.235 1.232 0 1 0 0</v>
      </c>
    </row>
    <row r="78" spans="1:12">
      <c r="A78" t="str">
        <f>FIXED('Training Set'!A78,3)</f>
        <v>-0.200</v>
      </c>
      <c r="B78" t="str">
        <f>FIXED('Training Set'!B78,3)</f>
        <v>0.228</v>
      </c>
      <c r="C78" t="str">
        <f>FIXED('Training Set'!C78,3)</f>
        <v>0.897</v>
      </c>
      <c r="D78" t="str">
        <f>FIXED('Training Set'!D78,3)</f>
        <v>0.219</v>
      </c>
      <c r="E78" t="str">
        <f>FIXED('Training Set'!E78,3)</f>
        <v>0.087</v>
      </c>
      <c r="F78" t="str">
        <f>FIXED('Training Set'!F78,3)</f>
        <v>0.056</v>
      </c>
      <c r="G78">
        <v>0</v>
      </c>
      <c r="H78">
        <v>1</v>
      </c>
      <c r="I78">
        <v>0</v>
      </c>
      <c r="J78">
        <v>0</v>
      </c>
      <c r="K78">
        <f t="shared" ca="1" si="3"/>
        <v>0.62525798641789831</v>
      </c>
      <c r="L78" t="str">
        <f t="shared" si="4"/>
        <v>-0.200 0.228 0.897 0.219 0.087 0.056 0 1 0 0</v>
      </c>
    </row>
    <row r="79" spans="1:12">
      <c r="A79" t="str">
        <f>FIXED('Training Set'!A79,3)</f>
        <v>-0.200</v>
      </c>
      <c r="B79" t="str">
        <f>FIXED('Training Set'!B79,3)</f>
        <v>8.870</v>
      </c>
      <c r="C79" t="str">
        <f>FIXED('Training Set'!C79,3)</f>
        <v>1.469</v>
      </c>
      <c r="D79" t="str">
        <f>FIXED('Training Set'!D79,3)</f>
        <v>12.488</v>
      </c>
      <c r="E79" t="str">
        <f>FIXED('Training Set'!E79,3)</f>
        <v>13.616</v>
      </c>
      <c r="F79" t="str">
        <f>FIXED('Training Set'!F79,3)</f>
        <v>5.107</v>
      </c>
      <c r="G79" s="16">
        <v>0</v>
      </c>
      <c r="H79" s="16">
        <v>1</v>
      </c>
      <c r="I79" s="16">
        <v>0</v>
      </c>
      <c r="J79" s="16">
        <v>0</v>
      </c>
      <c r="K79">
        <f t="shared" ca="1" si="3"/>
        <v>0.5482074044263423</v>
      </c>
      <c r="L79" t="str">
        <f t="shared" si="4"/>
        <v>-0.200 8.870 1.469 12.488 13.616 5.107 0 1 0 0</v>
      </c>
    </row>
    <row r="80" spans="1:12">
      <c r="A80" t="str">
        <f>FIXED('Training Set'!A80,3)</f>
        <v>-0.134</v>
      </c>
      <c r="B80" t="str">
        <f>FIXED('Training Set'!B80,3)</f>
        <v>0.416</v>
      </c>
      <c r="C80" t="str">
        <f>FIXED('Training Set'!C80,3)</f>
        <v>1.142</v>
      </c>
      <c r="D80" t="str">
        <f>FIXED('Training Set'!D80,3)</f>
        <v>0.492</v>
      </c>
      <c r="E80" t="str">
        <f>FIXED('Training Set'!E80,3)</f>
        <v>0.247</v>
      </c>
      <c r="F80" t="str">
        <f>FIXED('Training Set'!F80,3)</f>
        <v>-1.115</v>
      </c>
      <c r="G80" s="16">
        <v>0</v>
      </c>
      <c r="H80" s="16">
        <v>1</v>
      </c>
      <c r="I80" s="16">
        <v>0</v>
      </c>
      <c r="J80" s="16">
        <v>0</v>
      </c>
      <c r="K80">
        <f t="shared" ca="1" si="3"/>
        <v>0.15695410820089606</v>
      </c>
      <c r="L80" t="str">
        <f t="shared" si="4"/>
        <v>-0.134 0.416 1.142 0.492 0.247 -1.115 0 1 0 0</v>
      </c>
    </row>
    <row r="81" spans="1:12">
      <c r="A81" t="str">
        <f>FIXED('Training Set'!A81,3)</f>
        <v>-0.597</v>
      </c>
      <c r="B81" t="str">
        <f>FIXED('Training Set'!B81,3)</f>
        <v>-0.028</v>
      </c>
      <c r="C81" t="str">
        <f>FIXED('Training Set'!C81,3)</f>
        <v>-0.944</v>
      </c>
      <c r="D81" t="str">
        <f>FIXED('Training Set'!D81,3)</f>
        <v>0.509</v>
      </c>
      <c r="E81" t="str">
        <f>FIXED('Training Set'!E81,3)</f>
        <v>0.165</v>
      </c>
      <c r="F81" t="str">
        <f>FIXED('Training Set'!F81,3)</f>
        <v>-0.894</v>
      </c>
      <c r="G81" s="19">
        <v>0</v>
      </c>
      <c r="H81" s="19">
        <v>0</v>
      </c>
      <c r="I81" s="19">
        <v>1</v>
      </c>
      <c r="J81" s="19">
        <v>0</v>
      </c>
      <c r="K81">
        <f t="shared" ca="1" si="3"/>
        <v>9.5312815206744506E-2</v>
      </c>
      <c r="L81" t="str">
        <f t="shared" si="4"/>
        <v>-0.597 -0.028 -0.944 0.509 0.165 -0.894 0 0 1 0</v>
      </c>
    </row>
    <row r="82" spans="1:12">
      <c r="A82" t="str">
        <f>FIXED('Training Set'!A82,3)</f>
        <v>1.321</v>
      </c>
      <c r="B82" t="str">
        <f>FIXED('Training Set'!B82,3)</f>
        <v>-0.119</v>
      </c>
      <c r="C82" t="str">
        <f>FIXED('Training Set'!C82,3)</f>
        <v>0.324</v>
      </c>
      <c r="D82" t="str">
        <f>FIXED('Training Set'!D82,3)</f>
        <v>0.137</v>
      </c>
      <c r="E82" t="str">
        <f>FIXED('Training Set'!E82,3)</f>
        <v>0.023</v>
      </c>
      <c r="F82" t="str">
        <f>FIXED('Training Set'!F82,3)</f>
        <v>-0.813</v>
      </c>
      <c r="G82" s="19">
        <v>0</v>
      </c>
      <c r="H82" s="19">
        <v>0</v>
      </c>
      <c r="I82" s="19">
        <v>1</v>
      </c>
      <c r="J82" s="19">
        <v>0</v>
      </c>
      <c r="K82">
        <f t="shared" ca="1" si="3"/>
        <v>0.95526844035081704</v>
      </c>
      <c r="L82" t="str">
        <f t="shared" si="4"/>
        <v>1.321 -0.119 0.324 0.137 0.023 -0.813 0 0 1 0</v>
      </c>
    </row>
    <row r="83" spans="1:12">
      <c r="A83" t="str">
        <f>FIXED('Training Set'!A83,3)</f>
        <v>-0.134</v>
      </c>
      <c r="B83" t="str">
        <f>FIXED('Training Set'!B83,3)</f>
        <v>0.289</v>
      </c>
      <c r="C83" t="str">
        <f>FIXED('Training Set'!C83,3)</f>
        <v>0.979</v>
      </c>
      <c r="D83" t="str">
        <f>FIXED('Training Set'!D83,3)</f>
        <v>0.105</v>
      </c>
      <c r="E83" t="str">
        <f>FIXED('Training Set'!E83,3)</f>
        <v>0.031</v>
      </c>
      <c r="F83" t="str">
        <f>FIXED('Training Set'!F83,3)</f>
        <v>0.055</v>
      </c>
      <c r="G83" s="16">
        <v>0</v>
      </c>
      <c r="H83" s="16">
        <v>1</v>
      </c>
      <c r="I83" s="16">
        <v>0</v>
      </c>
      <c r="J83" s="16">
        <v>0</v>
      </c>
      <c r="K83">
        <f t="shared" ca="1" si="3"/>
        <v>0.16772709330572111</v>
      </c>
      <c r="L83" t="str">
        <f t="shared" si="4"/>
        <v>-0.134 0.289 0.979 0.105 0.031 0.055 0 1 0 0</v>
      </c>
    </row>
    <row r="84" spans="1:12">
      <c r="A84" t="str">
        <f>FIXED('Training Set'!A84,3)</f>
        <v>-0.399</v>
      </c>
      <c r="B84" t="str">
        <f>FIXED('Training Set'!B84,3)</f>
        <v>-0.630</v>
      </c>
      <c r="C84" t="str">
        <f>FIXED('Training Set'!C84,3)</f>
        <v>0.201</v>
      </c>
      <c r="D84" t="str">
        <f>FIXED('Training Set'!D84,3)</f>
        <v>-0.019</v>
      </c>
      <c r="E84" t="str">
        <f>FIXED('Training Set'!E84,3)</f>
        <v>-0.059</v>
      </c>
      <c r="F84" t="str">
        <f>FIXED('Training Set'!F84,3)</f>
        <v>-1.308</v>
      </c>
      <c r="G84" s="19">
        <v>0</v>
      </c>
      <c r="H84" s="19">
        <v>0</v>
      </c>
      <c r="I84" s="19">
        <v>1</v>
      </c>
      <c r="J84" s="19">
        <v>0</v>
      </c>
      <c r="K84">
        <f t="shared" ca="1" si="3"/>
        <v>4.8489184754848202E-2</v>
      </c>
      <c r="L84" t="str">
        <f t="shared" si="4"/>
        <v>-0.399 -0.630 0.201 -0.019 -0.059 -1.308 0 0 1 0</v>
      </c>
    </row>
    <row r="85" spans="1:12">
      <c r="A85" t="str">
        <f>FIXED('Training Set'!A85,3)</f>
        <v>-0.200</v>
      </c>
      <c r="B85" t="str">
        <f>FIXED('Training Set'!B85,3)</f>
        <v>-0.679</v>
      </c>
      <c r="C85" t="str">
        <f>FIXED('Training Set'!C85,3)</f>
        <v>0.160</v>
      </c>
      <c r="D85" t="str">
        <f>FIXED('Training Set'!D85,3)</f>
        <v>0.290</v>
      </c>
      <c r="E85" t="str">
        <f>FIXED('Training Set'!E85,3)</f>
        <v>0.095</v>
      </c>
      <c r="F85" t="str">
        <f>FIXED('Training Set'!F85,3)</f>
        <v>0.780</v>
      </c>
      <c r="G85" s="19">
        <v>1</v>
      </c>
      <c r="H85" s="19">
        <v>0</v>
      </c>
      <c r="I85" s="19">
        <v>1</v>
      </c>
      <c r="J85" s="19">
        <v>0</v>
      </c>
      <c r="K85">
        <f t="shared" ca="1" si="3"/>
        <v>0.92969437083009054</v>
      </c>
      <c r="L85" t="str">
        <f t="shared" si="4"/>
        <v>-0.200 -0.679 0.160 0.290 0.095 0.780 1 0 1 0</v>
      </c>
    </row>
    <row r="86" spans="1:12">
      <c r="A86" t="str">
        <f>FIXED('Training Set'!A86,3)</f>
        <v>-1.523</v>
      </c>
      <c r="B86" t="str">
        <f>FIXED('Training Set'!B86,3)</f>
        <v>-0.789</v>
      </c>
      <c r="C86" t="str">
        <f>FIXED('Training Set'!C86,3)</f>
        <v>0.078</v>
      </c>
      <c r="D86" t="str">
        <f>FIXED('Training Set'!D86,3)</f>
        <v>-0.296</v>
      </c>
      <c r="E86" t="str">
        <f>FIXED('Training Set'!E86,3)</f>
        <v>-0.188</v>
      </c>
      <c r="F86" t="str">
        <f>FIXED('Training Set'!F86,3)</f>
        <v>-1.318</v>
      </c>
      <c r="G86" s="19">
        <v>1</v>
      </c>
      <c r="H86" s="19">
        <v>0</v>
      </c>
      <c r="I86" s="19">
        <v>1</v>
      </c>
      <c r="J86" s="19">
        <v>0</v>
      </c>
      <c r="K86">
        <f t="shared" ca="1" si="3"/>
        <v>0.59383940620407794</v>
      </c>
      <c r="L86" t="str">
        <f t="shared" si="4"/>
        <v>-1.523 -0.789 0.078 -0.296 -0.188 -1.318 1 0 1 0</v>
      </c>
    </row>
    <row r="87" spans="1:12">
      <c r="A87" t="str">
        <f>FIXED('Training Set'!A87,3)</f>
        <v>-2.052</v>
      </c>
      <c r="B87" t="str">
        <f>FIXED('Training Set'!B87,3)</f>
        <v>0.666</v>
      </c>
      <c r="C87" t="str">
        <f>FIXED('Training Set'!C87,3)</f>
        <v>-0.903</v>
      </c>
      <c r="D87" t="str">
        <f>FIXED('Training Set'!D87,3)</f>
        <v>0.395</v>
      </c>
      <c r="E87" t="str">
        <f>FIXED('Training Set'!E87,3)</f>
        <v>0.105</v>
      </c>
      <c r="F87" t="str">
        <f>FIXED('Training Set'!F87,3)</f>
        <v>0.897</v>
      </c>
      <c r="G87" s="19">
        <v>0</v>
      </c>
      <c r="H87" s="19">
        <v>0</v>
      </c>
      <c r="I87" s="19">
        <v>1</v>
      </c>
      <c r="J87" s="19">
        <v>0</v>
      </c>
      <c r="K87">
        <f t="shared" ca="1" si="3"/>
        <v>0.47546405026353855</v>
      </c>
      <c r="L87" t="str">
        <f t="shared" si="4"/>
        <v>-2.052 0.666 -0.903 0.395 0.105 0.897 0 0 1 0</v>
      </c>
    </row>
    <row r="88" spans="1:12">
      <c r="A88" t="str">
        <f>FIXED('Training Set'!A88,3)</f>
        <v>0.196</v>
      </c>
      <c r="B88" t="str">
        <f>FIXED('Training Set'!B88,3)</f>
        <v>0.477</v>
      </c>
      <c r="C88" t="str">
        <f>FIXED('Training Set'!C88,3)</f>
        <v>0.569</v>
      </c>
      <c r="D88" t="str">
        <f>FIXED('Training Set'!D88,3)</f>
        <v>0.567</v>
      </c>
      <c r="E88" t="str">
        <f>FIXED('Training Set'!E88,3)</f>
        <v>0.265</v>
      </c>
      <c r="F88" t="str">
        <f>FIXED('Training Set'!F88,3)</f>
        <v>-0.349</v>
      </c>
      <c r="G88" s="16">
        <v>0</v>
      </c>
      <c r="H88" s="16">
        <v>1</v>
      </c>
      <c r="I88" s="16">
        <v>0</v>
      </c>
      <c r="J88" s="16">
        <v>0</v>
      </c>
      <c r="K88">
        <f t="shared" ca="1" si="3"/>
        <v>0.37249193416822091</v>
      </c>
      <c r="L88" t="str">
        <f t="shared" si="4"/>
        <v>0.196 0.477 0.569 0.567 0.265 -0.349 0 1 0 0</v>
      </c>
    </row>
    <row r="89" spans="1:12">
      <c r="A89" t="str">
        <f>FIXED('Training Set'!A89,3)</f>
        <v>1.519</v>
      </c>
      <c r="B89" t="str">
        <f>FIXED('Training Set'!B89,3)</f>
        <v>-0.661</v>
      </c>
      <c r="C89" t="str">
        <f>FIXED('Training Set'!C89,3)</f>
        <v>0.692</v>
      </c>
      <c r="D89" t="str">
        <f>FIXED('Training Set'!D89,3)</f>
        <v>0.404</v>
      </c>
      <c r="E89" t="str">
        <f>FIXED('Training Set'!E89,3)</f>
        <v>0.179</v>
      </c>
      <c r="F89" t="str">
        <f>FIXED('Training Set'!F89,3)</f>
        <v>0.361</v>
      </c>
      <c r="G89" s="16">
        <v>0</v>
      </c>
      <c r="H89" s="16">
        <v>1</v>
      </c>
      <c r="I89" s="16">
        <v>0</v>
      </c>
      <c r="J89" s="16">
        <v>0</v>
      </c>
      <c r="K89">
        <f t="shared" ca="1" si="3"/>
        <v>0.74870694411381489</v>
      </c>
      <c r="L89" t="str">
        <f t="shared" si="4"/>
        <v>1.519 -0.661 0.692 0.404 0.179 0.361 0 1 0 0</v>
      </c>
    </row>
    <row r="90" spans="1:12">
      <c r="A90" t="str">
        <f>FIXED('Training Set'!A90,3)</f>
        <v>-0.134</v>
      </c>
      <c r="B90" t="str">
        <f>FIXED('Training Set'!B90,3)</f>
        <v>-0.588</v>
      </c>
      <c r="C90" t="str">
        <f>FIXED('Training Set'!C90,3)</f>
        <v>-1.312</v>
      </c>
      <c r="D90" t="str">
        <f>FIXED('Training Set'!D90,3)</f>
        <v>0.131</v>
      </c>
      <c r="E90" t="str">
        <f>FIXED('Training Set'!E90,3)</f>
        <v>-0.045</v>
      </c>
      <c r="F90" t="str">
        <f>FIXED('Training Set'!F90,3)</f>
        <v>-1.251</v>
      </c>
      <c r="G90" s="19">
        <v>0</v>
      </c>
      <c r="H90" s="19">
        <v>0</v>
      </c>
      <c r="I90" s="19">
        <v>1</v>
      </c>
      <c r="J90" s="19">
        <v>0</v>
      </c>
      <c r="K90">
        <f t="shared" ca="1" si="3"/>
        <v>0.37395790917143468</v>
      </c>
      <c r="L90" t="str">
        <f t="shared" si="4"/>
        <v>-0.134 -0.588 -1.312 0.131 -0.045 -1.251 0 0 1 0</v>
      </c>
    </row>
    <row r="91" spans="1:12">
      <c r="A91" t="str">
        <f>FIXED('Training Set'!A91,3)</f>
        <v>-0.531</v>
      </c>
      <c r="B91" t="str">
        <f>FIXED('Training Set'!B91,3)</f>
        <v>-0.825</v>
      </c>
      <c r="C91" t="str">
        <f>FIXED('Training Set'!C91,3)</f>
        <v>-1.067</v>
      </c>
      <c r="D91" t="str">
        <f>FIXED('Training Set'!D91,3)</f>
        <v>-0.742</v>
      </c>
      <c r="E91" t="str">
        <f>FIXED('Training Set'!E91,3)</f>
        <v>-0.387</v>
      </c>
      <c r="F91" t="str">
        <f>FIXED('Training Set'!F91,3)</f>
        <v>-0.775</v>
      </c>
      <c r="G91">
        <v>1</v>
      </c>
      <c r="H91">
        <v>0</v>
      </c>
      <c r="I91">
        <v>0</v>
      </c>
      <c r="J91">
        <v>1</v>
      </c>
      <c r="K91">
        <f t="shared" ca="1" si="3"/>
        <v>0.67851030365015641</v>
      </c>
      <c r="L91" t="str">
        <f t="shared" si="4"/>
        <v>-0.531 -0.825 -1.067 -0.742 -0.387 -0.775 1 0 0 1</v>
      </c>
    </row>
    <row r="92" spans="1:12">
      <c r="A92" t="str">
        <f>FIXED('Training Set'!A92,3)</f>
        <v>0.593</v>
      </c>
      <c r="B92" t="str">
        <f>FIXED('Training Set'!B92,3)</f>
        <v>-0.028</v>
      </c>
      <c r="C92" t="str">
        <f>FIXED('Training Set'!C92,3)</f>
        <v>0.651</v>
      </c>
      <c r="D92" t="str">
        <f>FIXED('Training Set'!D92,3)</f>
        <v>0.264</v>
      </c>
      <c r="E92" t="str">
        <f>FIXED('Training Set'!E92,3)</f>
        <v>0.102</v>
      </c>
      <c r="F92" t="str">
        <f>FIXED('Training Set'!F92,3)</f>
        <v>-0.654</v>
      </c>
      <c r="G92" s="16">
        <v>0</v>
      </c>
      <c r="H92" s="16">
        <v>1</v>
      </c>
      <c r="I92" s="16">
        <v>0</v>
      </c>
      <c r="J92" s="16">
        <v>0</v>
      </c>
      <c r="K92">
        <f t="shared" ca="1" si="3"/>
        <v>0.80861270517249451</v>
      </c>
      <c r="L92" t="str">
        <f t="shared" si="4"/>
        <v>0.593 -0.028 0.651 0.264 0.102 -0.654 0 1 0 0</v>
      </c>
    </row>
    <row r="93" spans="1:12">
      <c r="A93" t="str">
        <f>FIXED('Training Set'!A93,3)</f>
        <v>-0.796</v>
      </c>
      <c r="B93" t="str">
        <f>FIXED('Training Set'!B93,3)</f>
        <v>0.830</v>
      </c>
      <c r="C93" t="str">
        <f>FIXED('Training Set'!C93,3)</f>
        <v>0.938</v>
      </c>
      <c r="D93" t="str">
        <f>FIXED('Training Set'!D93,3)</f>
        <v>-0.039</v>
      </c>
      <c r="E93" t="str">
        <f>FIXED('Training Set'!E93,3)</f>
        <v>-0.041</v>
      </c>
      <c r="F93" t="str">
        <f>FIXED('Training Set'!F93,3)</f>
        <v>0.211</v>
      </c>
      <c r="G93">
        <v>0</v>
      </c>
      <c r="H93">
        <v>1</v>
      </c>
      <c r="I93">
        <v>0</v>
      </c>
      <c r="J93">
        <v>0</v>
      </c>
      <c r="K93">
        <f t="shared" ca="1" si="3"/>
        <v>0.86477958461279614</v>
      </c>
      <c r="L93" t="str">
        <f t="shared" si="4"/>
        <v>-0.796 0.830 0.938 -0.039 -0.041 0.211 0 1 0 0</v>
      </c>
    </row>
    <row r="94" spans="1:12">
      <c r="A94" t="str">
        <f>FIXED('Training Set'!A94,3)</f>
        <v>-0.200</v>
      </c>
      <c r="B94" t="str">
        <f>FIXED('Training Set'!B94,3)</f>
        <v>-0.369</v>
      </c>
      <c r="C94" t="str">
        <f>FIXED('Training Set'!C94,3)</f>
        <v>-0.985</v>
      </c>
      <c r="D94" t="str">
        <f>FIXED('Training Set'!D94,3)</f>
        <v>0.004</v>
      </c>
      <c r="E94" t="str">
        <f>FIXED('Training Set'!E94,3)</f>
        <v>-0.092</v>
      </c>
      <c r="F94" t="str">
        <f>FIXED('Training Set'!F94,3)</f>
        <v>0.712</v>
      </c>
      <c r="G94" s="19">
        <v>0</v>
      </c>
      <c r="H94" s="19">
        <v>0</v>
      </c>
      <c r="I94" s="19">
        <v>1</v>
      </c>
      <c r="J94" s="19">
        <v>0</v>
      </c>
      <c r="K94">
        <f t="shared" ca="1" si="3"/>
        <v>0.35547482507201522</v>
      </c>
      <c r="L94" t="str">
        <f t="shared" si="4"/>
        <v>-0.200 -0.369 -0.985 0.004 -0.092 0.712 0 0 1 0</v>
      </c>
    </row>
    <row r="95" spans="1:12">
      <c r="A95" t="str">
        <f>FIXED('Training Set'!A95,3)</f>
        <v>-0.796</v>
      </c>
      <c r="B95" t="str">
        <f>FIXED('Training Set'!B95,3)</f>
        <v>-0.935</v>
      </c>
      <c r="C95" t="str">
        <f>FIXED('Training Set'!C95,3)</f>
        <v>0.488</v>
      </c>
      <c r="D95" t="str">
        <f>FIXED('Training Set'!D95,3)</f>
        <v>0.290</v>
      </c>
      <c r="E95" t="str">
        <f>FIXED('Training Set'!E95,3)</f>
        <v>0.108</v>
      </c>
      <c r="F95" t="str">
        <f>FIXED('Training Set'!F95,3)</f>
        <v>0.855</v>
      </c>
      <c r="G95" s="19">
        <v>1</v>
      </c>
      <c r="H95" s="19">
        <v>0</v>
      </c>
      <c r="I95" s="19">
        <v>1</v>
      </c>
      <c r="J95" s="19">
        <v>0</v>
      </c>
      <c r="K95">
        <f t="shared" ca="1" si="3"/>
        <v>0.41047570033341607</v>
      </c>
      <c r="L95" t="str">
        <f t="shared" si="4"/>
        <v>-0.796 -0.935 0.488 0.290 0.108 0.855 1 0 1 0</v>
      </c>
    </row>
    <row r="96" spans="1:12">
      <c r="A96" t="str">
        <f>FIXED('Training Set'!A96,3)</f>
        <v>1.982</v>
      </c>
      <c r="B96" t="str">
        <f>FIXED('Training Set'!B96,3)</f>
        <v>-0.807</v>
      </c>
      <c r="C96" t="str">
        <f>FIXED('Training Set'!C96,3)</f>
        <v>0.242</v>
      </c>
      <c r="D96" t="str">
        <f>FIXED('Training Set'!D96,3)</f>
        <v>-0.456</v>
      </c>
      <c r="E96" t="str">
        <f>FIXED('Training Set'!E96,3)</f>
        <v>-0.249</v>
      </c>
      <c r="F96" t="str">
        <f>FIXED('Training Set'!F96,3)</f>
        <v>-1.074</v>
      </c>
      <c r="G96" s="19">
        <v>0</v>
      </c>
      <c r="H96" s="19">
        <v>0</v>
      </c>
      <c r="I96" s="19">
        <v>1</v>
      </c>
      <c r="J96" s="19">
        <v>0</v>
      </c>
      <c r="K96">
        <f t="shared" ca="1" si="3"/>
        <v>0.45748195413214188</v>
      </c>
      <c r="L96" t="str">
        <f t="shared" si="4"/>
        <v>1.982 -0.807 0.242 -0.456 -0.249 -1.074 0 0 1 0</v>
      </c>
    </row>
    <row r="97" spans="1:12">
      <c r="A97" t="str">
        <f>FIXED('Training Set'!A97,3)</f>
        <v>-1.126</v>
      </c>
      <c r="B97" t="str">
        <f>FIXED('Training Set'!B97,3)</f>
        <v>-0.746</v>
      </c>
      <c r="C97" t="str">
        <f>FIXED('Training Set'!C97,3)</f>
        <v>0.038</v>
      </c>
      <c r="D97" t="str">
        <f>FIXED('Training Set'!D97,3)</f>
        <v>-0.550</v>
      </c>
      <c r="E97" t="str">
        <f>FIXED('Training Set'!E97,3)</f>
        <v>-0.291</v>
      </c>
      <c r="F97" t="str">
        <f>FIXED('Training Set'!F97,3)</f>
        <v>0.435</v>
      </c>
      <c r="G97" s="19">
        <v>1</v>
      </c>
      <c r="H97" s="19">
        <v>0</v>
      </c>
      <c r="I97" s="19">
        <v>1</v>
      </c>
      <c r="J97" s="19">
        <v>0</v>
      </c>
      <c r="K97">
        <f t="shared" ca="1" si="3"/>
        <v>0.11764933095514152</v>
      </c>
      <c r="L97" t="str">
        <f t="shared" si="4"/>
        <v>-1.126 -0.746 0.038 -0.550 -0.291 0.435 1 0 1 0</v>
      </c>
    </row>
    <row r="98" spans="1:12">
      <c r="A98" t="str">
        <f>FIXED('Training Set'!A98,3)</f>
        <v>-0.267</v>
      </c>
      <c r="B98" t="str">
        <f>FIXED('Training Set'!B98,3)</f>
        <v>0.264</v>
      </c>
      <c r="C98" t="str">
        <f>FIXED('Training Set'!C98,3)</f>
        <v>0.815</v>
      </c>
      <c r="D98" t="str">
        <f>FIXED('Training Set'!D98,3)</f>
        <v>0.206</v>
      </c>
      <c r="E98" t="str">
        <f>FIXED('Training Set'!E98,3)</f>
        <v>0.077</v>
      </c>
      <c r="F98" t="str">
        <f>FIXED('Training Set'!F98,3)</f>
        <v>-0.827</v>
      </c>
      <c r="G98" s="16">
        <v>0</v>
      </c>
      <c r="H98" s="16">
        <v>1</v>
      </c>
      <c r="I98" s="16">
        <v>0</v>
      </c>
      <c r="J98" s="16">
        <v>0</v>
      </c>
      <c r="K98">
        <f t="shared" ca="1" si="3"/>
        <v>6.3288881661033081E-2</v>
      </c>
      <c r="L98" t="str">
        <f t="shared" si="4"/>
        <v>-0.267 0.264 0.815 0.206 0.077 -0.827 0 1 0 0</v>
      </c>
    </row>
    <row r="99" spans="1:12">
      <c r="A99" t="str">
        <f>FIXED('Training Set'!A99,3)</f>
        <v>-1.060</v>
      </c>
      <c r="B99" t="str">
        <f>FIXED('Training Set'!B99,3)</f>
        <v>1.323</v>
      </c>
      <c r="C99" t="str">
        <f>FIXED('Training Set'!C99,3)</f>
        <v>1.592</v>
      </c>
      <c r="D99" t="str">
        <f>FIXED('Training Set'!D99,3)</f>
        <v>0.456</v>
      </c>
      <c r="E99" t="str">
        <f>FIXED('Training Set'!E99,3)</f>
        <v>0.245</v>
      </c>
      <c r="F99" t="str">
        <f>FIXED('Training Set'!F99,3)</f>
        <v>0.213</v>
      </c>
      <c r="G99" s="16">
        <v>0</v>
      </c>
      <c r="H99" s="16">
        <v>1</v>
      </c>
      <c r="I99" s="16">
        <v>0</v>
      </c>
      <c r="J99" s="16">
        <v>0</v>
      </c>
      <c r="K99">
        <f t="shared" ca="1" si="3"/>
        <v>7.3526822240273515E-2</v>
      </c>
      <c r="L99" t="str">
        <f t="shared" si="4"/>
        <v>-1.060 1.323 1.592 0.456 0.245 0.213 0 1 0 0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selection activeCell="F12" sqref="F12"/>
    </sheetView>
  </sheetViews>
  <sheetFormatPr baseColWidth="10" defaultRowHeight="14" x14ac:dyDescent="0"/>
  <sheetData>
    <row r="1" spans="1:12">
      <c r="A1" t="str">
        <f>FIXED('Test Set'!A1,3)</f>
        <v>1.585</v>
      </c>
      <c r="B1" t="str">
        <f>FIXED('Test Set'!B1,3)</f>
        <v>-0.776</v>
      </c>
      <c r="C1" t="str">
        <f>FIXED('Test Set'!C1,3)</f>
        <v>0.324</v>
      </c>
      <c r="D1" t="str">
        <f>FIXED('Test Set'!D1,3)</f>
        <v>-0.273</v>
      </c>
      <c r="E1" t="str">
        <f>FIXED('Test Set'!E1,3)</f>
        <v>-0.171</v>
      </c>
      <c r="F1" t="str">
        <f>FIXED('Test Set'!F1,3)</f>
        <v>-0.500</v>
      </c>
      <c r="G1" s="19">
        <v>0</v>
      </c>
      <c r="H1" s="19">
        <v>0</v>
      </c>
      <c r="I1" s="19">
        <v>1</v>
      </c>
      <c r="J1" s="19">
        <v>0</v>
      </c>
      <c r="K1">
        <f t="shared" ref="K1:K32" ca="1" si="0">RAND()</f>
        <v>0.46512021250713442</v>
      </c>
      <c r="L1" t="str">
        <f>A1&amp;" "&amp;B1&amp;" "&amp;C1&amp;" "&amp;D1&amp;" "&amp;E1&amp;" "&amp;F1&amp;" "&amp;G1&amp;" "&amp;H1&amp;" "&amp;I1&amp;" "&amp;J1</f>
        <v>1.585 -0.776 0.324 -0.273 -0.171 -0.500 0 0 1 0</v>
      </c>
    </row>
    <row r="2" spans="1:12">
      <c r="A2" t="str">
        <f>FIXED('Test Set'!A2,3)</f>
        <v>-1.060</v>
      </c>
      <c r="B2" t="str">
        <f>FIXED('Test Set'!B2,3)</f>
        <v>-0.594</v>
      </c>
      <c r="C2" t="str">
        <f>FIXED('Test Set'!C2,3)</f>
        <v>0.119</v>
      </c>
      <c r="D2" t="str">
        <f>FIXED('Test Set'!D2,3)</f>
        <v>0.157</v>
      </c>
      <c r="E2" t="str">
        <f>FIXED('Test Set'!E2,3)</f>
        <v>0.024</v>
      </c>
      <c r="F2" t="str">
        <f>FIXED('Test Set'!F2,3)</f>
        <v>1.295</v>
      </c>
      <c r="G2" s="19">
        <v>0</v>
      </c>
      <c r="H2" s="19">
        <v>0</v>
      </c>
      <c r="I2" s="19">
        <v>1</v>
      </c>
      <c r="J2" s="19">
        <v>0</v>
      </c>
      <c r="K2">
        <f t="shared" ca="1" si="0"/>
        <v>0.99849614502479134</v>
      </c>
      <c r="L2" t="str">
        <f t="shared" ref="L2:L65" si="1">A2&amp;" "&amp;B2&amp;" "&amp;C2&amp;" "&amp;D2&amp;" "&amp;E2&amp;" "&amp;F2&amp;" "&amp;G2&amp;" "&amp;H2&amp;" "&amp;I2&amp;" "&amp;J2</f>
        <v>-1.060 -0.594 0.119 0.157 0.024 1.295 0 0 1 0</v>
      </c>
    </row>
    <row r="3" spans="1:12">
      <c r="A3" t="str">
        <f>FIXED('Test Set'!A3,3)</f>
        <v>0.395</v>
      </c>
      <c r="B3" t="str">
        <f>FIXED('Test Set'!B3,3)</f>
        <v>-0.308</v>
      </c>
      <c r="C3" t="str">
        <f>FIXED('Test Set'!C3,3)</f>
        <v>0.406</v>
      </c>
      <c r="D3" t="str">
        <f>FIXED('Test Set'!D3,3)</f>
        <v>-0.609</v>
      </c>
      <c r="E3" t="str">
        <f>FIXED('Test Set'!E3,3)</f>
        <v>-0.303</v>
      </c>
      <c r="F3" t="str">
        <f>FIXED('Test Set'!F3,3)</f>
        <v>-0.071</v>
      </c>
      <c r="G3" s="19">
        <v>0</v>
      </c>
      <c r="H3" s="19">
        <v>0</v>
      </c>
      <c r="I3" s="19">
        <v>1</v>
      </c>
      <c r="J3" s="19">
        <v>0</v>
      </c>
      <c r="K3">
        <f t="shared" ca="1" si="0"/>
        <v>0.49614441676449361</v>
      </c>
      <c r="L3" t="str">
        <f t="shared" si="1"/>
        <v>0.395 -0.308 0.406 -0.609 -0.303 -0.071 0 0 1 0</v>
      </c>
    </row>
    <row r="4" spans="1:12">
      <c r="A4" t="str">
        <f>FIXED('Test Set'!A4,3)</f>
        <v>0.858</v>
      </c>
      <c r="B4" t="str">
        <f>FIXED('Test Set'!B4,3)</f>
        <v>-0.752</v>
      </c>
      <c r="C4" t="str">
        <f>FIXED('Test Set'!C4,3)</f>
        <v>0.324</v>
      </c>
      <c r="D4" t="str">
        <f>FIXED('Test Set'!D4,3)</f>
        <v>-0.619</v>
      </c>
      <c r="E4" t="str">
        <f>FIXED('Test Set'!E4,3)</f>
        <v>-0.308</v>
      </c>
      <c r="F4" t="str">
        <f>FIXED('Test Set'!F4,3)</f>
        <v>-0.516</v>
      </c>
      <c r="G4" s="19">
        <v>1</v>
      </c>
      <c r="H4" s="19">
        <v>0</v>
      </c>
      <c r="I4" s="19">
        <v>1</v>
      </c>
      <c r="J4" s="19">
        <v>0</v>
      </c>
      <c r="K4">
        <f t="shared" ca="1" si="0"/>
        <v>0.36190160523672965</v>
      </c>
      <c r="L4" t="str">
        <f t="shared" si="1"/>
        <v>0.858 -0.752 0.324 -0.619 -0.308 -0.516 1 0 1 0</v>
      </c>
    </row>
    <row r="5" spans="1:12">
      <c r="A5" t="str">
        <f>FIXED('Test Set'!A5,3)</f>
        <v>1.718</v>
      </c>
      <c r="B5" t="str">
        <f>FIXED('Test Set'!B5,3)</f>
        <v>-0.119</v>
      </c>
      <c r="C5" t="str">
        <f>FIXED('Test Set'!C5,3)</f>
        <v>0.406</v>
      </c>
      <c r="D5" t="str">
        <f>FIXED('Test Set'!D5,3)</f>
        <v>-0.071</v>
      </c>
      <c r="E5" t="str">
        <f>FIXED('Test Set'!E5,3)</f>
        <v>-0.076</v>
      </c>
      <c r="F5" t="str">
        <f>FIXED('Test Set'!F5,3)</f>
        <v>-0.977</v>
      </c>
      <c r="G5" s="19">
        <v>0</v>
      </c>
      <c r="H5" s="19">
        <v>0</v>
      </c>
      <c r="I5" s="19">
        <v>1</v>
      </c>
      <c r="J5" s="19">
        <v>0</v>
      </c>
      <c r="K5">
        <f t="shared" ca="1" si="0"/>
        <v>4.4631515053572435E-2</v>
      </c>
      <c r="L5" t="str">
        <f t="shared" si="1"/>
        <v>1.718 -0.119 0.406 -0.071 -0.076 -0.977 0 0 1 0</v>
      </c>
    </row>
    <row r="6" spans="1:12">
      <c r="A6" t="str">
        <f>FIXED('Test Set'!A6,3)</f>
        <v>-0.862</v>
      </c>
      <c r="B6" t="str">
        <f>FIXED('Test Set'!B6,3)</f>
        <v>1.055</v>
      </c>
      <c r="C6" t="str">
        <f>FIXED('Test Set'!C6,3)</f>
        <v>0.938</v>
      </c>
      <c r="D6" t="str">
        <f>FIXED('Test Set'!D6,3)</f>
        <v>0.235</v>
      </c>
      <c r="E6" t="str">
        <f>FIXED('Test Set'!E6,3)</f>
        <v>0.097</v>
      </c>
      <c r="F6" t="str">
        <f>FIXED('Test Set'!F6,3)</f>
        <v>0.241</v>
      </c>
      <c r="G6">
        <v>0</v>
      </c>
      <c r="H6">
        <v>1</v>
      </c>
      <c r="I6">
        <v>0</v>
      </c>
      <c r="J6">
        <v>0</v>
      </c>
      <c r="K6">
        <f t="shared" ca="1" si="0"/>
        <v>0.598468600723567</v>
      </c>
      <c r="L6" t="str">
        <f t="shared" si="1"/>
        <v>-0.862 1.055 0.938 0.235 0.097 0.241 0 1 0 0</v>
      </c>
    </row>
    <row r="7" spans="1:12">
      <c r="A7" t="str">
        <f>FIXED('Test Set'!A7,3)</f>
        <v>-0.796</v>
      </c>
      <c r="B7" t="str">
        <f>FIXED('Test Set'!B7,3)</f>
        <v>1.463</v>
      </c>
      <c r="C7" t="str">
        <f>FIXED('Test Set'!C7,3)</f>
        <v>-2.131</v>
      </c>
      <c r="D7" t="str">
        <f>FIXED('Test Set'!D7,3)</f>
        <v>-0.296</v>
      </c>
      <c r="E7" t="str">
        <f>FIXED('Test Set'!E7,3)</f>
        <v>-0.259</v>
      </c>
      <c r="F7" t="str">
        <f>FIXED('Test Set'!F7,3)</f>
        <v>1.072</v>
      </c>
      <c r="G7" s="19">
        <v>0</v>
      </c>
      <c r="H7" s="19">
        <v>0</v>
      </c>
      <c r="I7" s="19">
        <v>1</v>
      </c>
      <c r="J7" s="19">
        <v>0</v>
      </c>
      <c r="K7">
        <f t="shared" ca="1" si="0"/>
        <v>0.83204780439440651</v>
      </c>
      <c r="L7" t="str">
        <f t="shared" si="1"/>
        <v>-0.796 1.463 -2.131 -0.296 -0.259 1.072 0 0 1 0</v>
      </c>
    </row>
    <row r="8" spans="1:12">
      <c r="A8" t="str">
        <f>FIXED('Test Set'!A8,3)</f>
        <v>0.593</v>
      </c>
      <c r="B8" t="str">
        <f>FIXED('Test Set'!B8,3)</f>
        <v>1.080</v>
      </c>
      <c r="C8" t="str">
        <f>FIXED('Test Set'!C8,3)</f>
        <v>-1.681</v>
      </c>
      <c r="D8" t="str">
        <f>FIXED('Test Set'!D8,3)</f>
        <v>0.310</v>
      </c>
      <c r="E8" t="str">
        <f>FIXED('Test Set'!E8,3)</f>
        <v>0.030</v>
      </c>
      <c r="F8" t="str">
        <f>FIXED('Test Set'!F8,3)</f>
        <v>0.786</v>
      </c>
      <c r="G8" s="19">
        <v>0</v>
      </c>
      <c r="H8" s="19">
        <v>0</v>
      </c>
      <c r="I8" s="19">
        <v>1</v>
      </c>
      <c r="J8" s="19">
        <v>0</v>
      </c>
      <c r="K8">
        <f t="shared" ca="1" si="0"/>
        <v>0.62720635042574457</v>
      </c>
      <c r="L8" t="str">
        <f t="shared" si="1"/>
        <v>0.593 1.080 -1.681 0.310 0.030 0.786 0 0 1 0</v>
      </c>
    </row>
    <row r="9" spans="1:12">
      <c r="A9" t="str">
        <f>FIXED('Test Set'!A9,3)</f>
        <v>0.858</v>
      </c>
      <c r="B9" t="str">
        <f>FIXED('Test Set'!B9,3)</f>
        <v>0.203</v>
      </c>
      <c r="C9" t="str">
        <f>FIXED('Test Set'!C9,3)</f>
        <v>0.979</v>
      </c>
      <c r="D9" t="str">
        <f>FIXED('Test Set'!D9,3)</f>
        <v>-0.583</v>
      </c>
      <c r="E9" t="str">
        <f>FIXED('Test Set'!E9,3)</f>
        <v>-0.275</v>
      </c>
      <c r="F9" t="str">
        <f>FIXED('Test Set'!F9,3)</f>
        <v>-0.388</v>
      </c>
      <c r="G9">
        <v>0</v>
      </c>
      <c r="H9">
        <v>1</v>
      </c>
      <c r="I9">
        <v>0</v>
      </c>
      <c r="J9">
        <v>0</v>
      </c>
      <c r="K9">
        <f t="shared" ca="1" si="0"/>
        <v>0.51871991004532769</v>
      </c>
      <c r="L9" t="str">
        <f t="shared" si="1"/>
        <v>0.858 0.203 0.979 -0.583 -0.275 -0.388 0 1 0 0</v>
      </c>
    </row>
    <row r="10" spans="1:12">
      <c r="A10" t="str">
        <f>FIXED('Test Set'!A10,3)</f>
        <v>0.924</v>
      </c>
      <c r="B10" t="str">
        <f>FIXED('Test Set'!B10,3)</f>
        <v>-0.831</v>
      </c>
      <c r="C10" t="str">
        <f>FIXED('Test Set'!C10,3)</f>
        <v>-0.781</v>
      </c>
      <c r="D10" t="str">
        <f>FIXED('Test Set'!D10,3)</f>
        <v>-0.749</v>
      </c>
      <c r="E10" t="str">
        <f>FIXED('Test Set'!E10,3)</f>
        <v>-0.381</v>
      </c>
      <c r="F10" t="str">
        <f>FIXED('Test Set'!F10,3)</f>
        <v>-0.703</v>
      </c>
      <c r="G10">
        <v>1</v>
      </c>
      <c r="H10">
        <v>0</v>
      </c>
      <c r="I10">
        <v>0</v>
      </c>
      <c r="J10">
        <v>1</v>
      </c>
      <c r="K10">
        <f t="shared" ca="1" si="0"/>
        <v>0.89177176304405326</v>
      </c>
      <c r="L10" t="str">
        <f t="shared" si="1"/>
        <v>0.924 -0.831 -0.781 -0.749 -0.381 -0.703 1 0 0 1</v>
      </c>
    </row>
    <row r="11" spans="1:12">
      <c r="A11" t="str">
        <f>FIXED('Test Set'!A11,3)</f>
        <v>0.329</v>
      </c>
      <c r="B11" t="str">
        <f>FIXED('Test Set'!B11,3)</f>
        <v>-0.752</v>
      </c>
      <c r="C11" t="str">
        <f>FIXED('Test Set'!C11,3)</f>
        <v>-1.558</v>
      </c>
      <c r="D11" t="str">
        <f>FIXED('Test Set'!D11,3)</f>
        <v>-0.677</v>
      </c>
      <c r="E11" t="str">
        <f>FIXED('Test Set'!E11,3)</f>
        <v>-0.378</v>
      </c>
      <c r="F11" t="str">
        <f>FIXED('Test Set'!F11,3)</f>
        <v>-0.507</v>
      </c>
      <c r="G11">
        <v>1</v>
      </c>
      <c r="H11">
        <v>0</v>
      </c>
      <c r="I11">
        <v>0</v>
      </c>
      <c r="J11">
        <v>1</v>
      </c>
      <c r="K11">
        <f t="shared" ca="1" si="0"/>
        <v>0.92476879855410499</v>
      </c>
      <c r="L11" t="str">
        <f t="shared" si="1"/>
        <v>0.329 -0.752 -1.558 -0.677 -0.378 -0.507 1 0 0 1</v>
      </c>
    </row>
    <row r="12" spans="1:12">
      <c r="A12" t="str">
        <f>FIXED('Test Set'!A12,3)</f>
        <v>0.263</v>
      </c>
      <c r="B12" t="str">
        <f>FIXED('Test Set'!B12,3)</f>
        <v>-0.411</v>
      </c>
      <c r="C12" t="str">
        <f>FIXED('Test Set'!C12,3)</f>
        <v>0.201</v>
      </c>
      <c r="D12" t="str">
        <f>FIXED('Test Set'!D12,3)</f>
        <v>-0.612</v>
      </c>
      <c r="E12" t="str">
        <f>FIXED('Test Set'!E12,3)</f>
        <v>-0.309</v>
      </c>
      <c r="F12" t="str">
        <f>FIXED('Test Set'!F12,3)</f>
        <v>-0.750</v>
      </c>
      <c r="G12" s="19">
        <v>0</v>
      </c>
      <c r="H12" s="19">
        <v>0</v>
      </c>
      <c r="I12" s="19">
        <v>1</v>
      </c>
      <c r="J12" s="19">
        <v>0</v>
      </c>
      <c r="K12">
        <f t="shared" ca="1" si="0"/>
        <v>0.56096597033379514</v>
      </c>
      <c r="L12" t="str">
        <f t="shared" si="1"/>
        <v>0.263 -0.411 0.201 -0.612 -0.309 -0.750 0 0 1 0</v>
      </c>
    </row>
    <row r="13" spans="1:12">
      <c r="A13" t="str">
        <f>FIXED('Test Set'!A13,3)</f>
        <v>2.181</v>
      </c>
      <c r="B13" t="str">
        <f>FIXED('Test Set'!B13,3)</f>
        <v>-0.886</v>
      </c>
      <c r="C13" t="str">
        <f>FIXED('Test Set'!C13,3)</f>
        <v>-1.353</v>
      </c>
      <c r="D13" t="str">
        <f>FIXED('Test Set'!D13,3)</f>
        <v>-0.762</v>
      </c>
      <c r="E13" t="str">
        <f>FIXED('Test Set'!E13,3)</f>
        <v>-0.398</v>
      </c>
      <c r="F13" t="str">
        <f>FIXED('Test Set'!F13,3)</f>
        <v>-1.498</v>
      </c>
      <c r="G13">
        <v>0</v>
      </c>
      <c r="H13">
        <v>0</v>
      </c>
      <c r="I13">
        <v>0</v>
      </c>
      <c r="J13">
        <v>1</v>
      </c>
      <c r="K13">
        <f t="shared" ca="1" si="0"/>
        <v>0.69845954931040699</v>
      </c>
      <c r="L13" t="str">
        <f t="shared" si="1"/>
        <v>2.181 -0.886 -1.353 -0.762 -0.398 -1.498 0 0 0 1</v>
      </c>
    </row>
    <row r="14" spans="1:12">
      <c r="A14" t="str">
        <f>FIXED('Test Set'!A14,3)</f>
        <v>-0.730</v>
      </c>
      <c r="B14" t="str">
        <f>FIXED('Test Set'!B14,3)</f>
        <v>-0.649</v>
      </c>
      <c r="C14" t="str">
        <f>FIXED('Test Set'!C14,3)</f>
        <v>0.119</v>
      </c>
      <c r="D14" t="str">
        <f>FIXED('Test Set'!D14,3)</f>
        <v>0.186</v>
      </c>
      <c r="E14" t="str">
        <f>FIXED('Test Set'!E14,3)</f>
        <v>0.038</v>
      </c>
      <c r="F14" t="str">
        <f>FIXED('Test Set'!F14,3)</f>
        <v>0.079</v>
      </c>
      <c r="G14" s="19">
        <v>0</v>
      </c>
      <c r="H14" s="19">
        <v>0</v>
      </c>
      <c r="I14" s="19">
        <v>1</v>
      </c>
      <c r="J14" s="19">
        <v>0</v>
      </c>
      <c r="K14">
        <f t="shared" ca="1" si="0"/>
        <v>0.38671884178653149</v>
      </c>
      <c r="L14" t="str">
        <f t="shared" si="1"/>
        <v>-0.730 -0.649 0.119 0.186 0.038 0.079 0 0 1 0</v>
      </c>
    </row>
    <row r="15" spans="1:12">
      <c r="A15" t="str">
        <f>FIXED('Test Set'!A15,3)</f>
        <v>0.064</v>
      </c>
      <c r="B15" t="str">
        <f>FIXED('Test Set'!B15,3)</f>
        <v>1.062</v>
      </c>
      <c r="C15" t="str">
        <f>FIXED('Test Set'!C15,3)</f>
        <v>-0.985</v>
      </c>
      <c r="D15" t="str">
        <f>FIXED('Test Set'!D15,3)</f>
        <v>0.473</v>
      </c>
      <c r="E15" t="str">
        <f>FIXED('Test Set'!E15,3)</f>
        <v>0.143</v>
      </c>
      <c r="F15" t="str">
        <f>FIXED('Test Set'!F15,3)</f>
        <v>0.256</v>
      </c>
      <c r="G15" s="19">
        <v>0</v>
      </c>
      <c r="H15" s="19">
        <v>0</v>
      </c>
      <c r="I15" s="19">
        <v>1</v>
      </c>
      <c r="J15" s="19">
        <v>0</v>
      </c>
      <c r="K15">
        <f t="shared" ca="1" si="0"/>
        <v>0.12758462759708378</v>
      </c>
      <c r="L15" t="str">
        <f t="shared" si="1"/>
        <v>0.064 1.062 -0.985 0.473 0.143 0.256 0 0 1 0</v>
      </c>
    </row>
    <row r="16" spans="1:12">
      <c r="A16" t="str">
        <f>FIXED('Test Set'!A16,3)</f>
        <v>-2.185</v>
      </c>
      <c r="B16" t="str">
        <f>FIXED('Test Set'!B16,3)</f>
        <v>3.313</v>
      </c>
      <c r="C16" t="str">
        <f>FIXED('Test Set'!C16,3)</f>
        <v>-2.417</v>
      </c>
      <c r="D16" t="str">
        <f>FIXED('Test Set'!D16,3)</f>
        <v>0.430</v>
      </c>
      <c r="E16" t="str">
        <f>FIXED('Test Set'!E16,3)</f>
        <v>0.060</v>
      </c>
      <c r="F16" t="str">
        <f>FIXED('Test Set'!F16,3)</f>
        <v>2.670</v>
      </c>
      <c r="G16" s="19">
        <v>0</v>
      </c>
      <c r="H16" s="19">
        <v>0</v>
      </c>
      <c r="I16" s="19">
        <v>1</v>
      </c>
      <c r="J16" s="19">
        <v>0</v>
      </c>
      <c r="K16">
        <f t="shared" ca="1" si="0"/>
        <v>2.2842089136224097E-2</v>
      </c>
      <c r="L16" t="str">
        <f t="shared" si="1"/>
        <v>-2.185 3.313 -2.417 0.430 0.060 2.670 0 0 1 0</v>
      </c>
    </row>
    <row r="17" spans="1:12">
      <c r="A17" t="str">
        <f>FIXED('Test Set'!A17,3)</f>
        <v>0.263</v>
      </c>
      <c r="B17" t="str">
        <f>FIXED('Test Set'!B17,3)</f>
        <v>0.191</v>
      </c>
      <c r="C17" t="str">
        <f>FIXED('Test Set'!C17,3)</f>
        <v>0.610</v>
      </c>
      <c r="D17" t="str">
        <f>FIXED('Test Set'!D17,3)</f>
        <v>-0.384</v>
      </c>
      <c r="E17" t="str">
        <f>FIXED('Test Set'!E17,3)</f>
        <v>-0.208</v>
      </c>
      <c r="F17" t="str">
        <f>FIXED('Test Set'!F17,3)</f>
        <v>-0.619</v>
      </c>
      <c r="G17">
        <v>0</v>
      </c>
      <c r="H17">
        <v>1</v>
      </c>
      <c r="I17">
        <v>0</v>
      </c>
      <c r="J17">
        <v>0</v>
      </c>
      <c r="K17">
        <f t="shared" ca="1" si="0"/>
        <v>0.54097892437472039</v>
      </c>
      <c r="L17" t="str">
        <f t="shared" si="1"/>
        <v>0.263 0.191 0.610 -0.384 -0.208 -0.619 0 1 0 0</v>
      </c>
    </row>
    <row r="18" spans="1:12">
      <c r="A18" t="str">
        <f>FIXED('Test Set'!A18,3)</f>
        <v>0.196</v>
      </c>
      <c r="B18" t="str">
        <f>FIXED('Test Set'!B18,3)</f>
        <v>2.279</v>
      </c>
      <c r="C18" t="str">
        <f>FIXED('Test Set'!C18,3)</f>
        <v>1.183</v>
      </c>
      <c r="D18" t="str">
        <f>FIXED('Test Set'!D18,3)</f>
        <v>-0.075</v>
      </c>
      <c r="E18" t="str">
        <f>FIXED('Test Set'!E18,3)</f>
        <v>-0.048</v>
      </c>
      <c r="F18" t="str">
        <f>FIXED('Test Set'!F18,3)</f>
        <v>0.960</v>
      </c>
      <c r="G18">
        <v>0</v>
      </c>
      <c r="H18">
        <v>1</v>
      </c>
      <c r="I18">
        <v>0</v>
      </c>
      <c r="J18">
        <v>0</v>
      </c>
      <c r="K18">
        <f t="shared" ca="1" si="0"/>
        <v>0.46181712626801708</v>
      </c>
      <c r="L18" t="str">
        <f t="shared" si="1"/>
        <v>0.196 2.279 1.183 -0.075 -0.048 0.960 0 1 0 0</v>
      </c>
    </row>
    <row r="19" spans="1:12">
      <c r="A19" t="str">
        <f>FIXED('Test Set'!A19,3)</f>
        <v>0.461</v>
      </c>
      <c r="B19" t="str">
        <f>FIXED('Test Set'!B19,3)</f>
        <v>-0.016</v>
      </c>
      <c r="C19" t="str">
        <f>FIXED('Test Set'!C19,3)</f>
        <v>-0.372</v>
      </c>
      <c r="D19" t="str">
        <f>FIXED('Test Set'!D19,3)</f>
        <v>-0.667</v>
      </c>
      <c r="E19" t="str">
        <f>FIXED('Test Set'!E19,3)</f>
        <v>-0.344</v>
      </c>
      <c r="F19" t="str">
        <f>FIXED('Test Set'!F19,3)</f>
        <v>1.072</v>
      </c>
      <c r="G19" s="19">
        <v>0</v>
      </c>
      <c r="H19" s="19">
        <v>0</v>
      </c>
      <c r="I19" s="19">
        <v>1</v>
      </c>
      <c r="J19" s="19">
        <v>0</v>
      </c>
      <c r="K19">
        <f t="shared" ca="1" si="0"/>
        <v>0.22489251920134823</v>
      </c>
      <c r="L19" t="str">
        <f t="shared" si="1"/>
        <v>0.461 -0.016 -0.372 -0.667 -0.344 1.072 0 0 1 0</v>
      </c>
    </row>
    <row r="20" spans="1:12">
      <c r="A20" t="str">
        <f>FIXED('Test Set'!A20,3)</f>
        <v>-0.994</v>
      </c>
      <c r="B20" t="str">
        <f>FIXED('Test Set'!B20,3)</f>
        <v>-0.064</v>
      </c>
      <c r="C20" t="str">
        <f>FIXED('Test Set'!C20,3)</f>
        <v>0.651</v>
      </c>
      <c r="D20" t="str">
        <f>FIXED('Test Set'!D20,3)</f>
        <v>0.320</v>
      </c>
      <c r="E20" t="str">
        <f>FIXED('Test Set'!E20,3)</f>
        <v>0.131</v>
      </c>
      <c r="F20" t="str">
        <f>FIXED('Test Set'!F20,3)</f>
        <v>-0.205</v>
      </c>
      <c r="G20">
        <v>0</v>
      </c>
      <c r="H20">
        <v>1</v>
      </c>
      <c r="I20">
        <v>0</v>
      </c>
      <c r="J20">
        <v>0</v>
      </c>
      <c r="K20">
        <f t="shared" ca="1" si="0"/>
        <v>0.27059656740001437</v>
      </c>
      <c r="L20" t="str">
        <f t="shared" si="1"/>
        <v>-0.994 -0.064 0.651 0.320 0.131 -0.205 0 1 0 0</v>
      </c>
    </row>
    <row r="21" spans="1:12">
      <c r="A21" t="str">
        <f>FIXED('Test Set'!A21,3)</f>
        <v>0.990</v>
      </c>
      <c r="B21" t="str">
        <f>FIXED('Test Set'!B21,3)</f>
        <v>-0.077</v>
      </c>
      <c r="C21" t="str">
        <f>FIXED('Test Set'!C21,3)</f>
        <v>0.242</v>
      </c>
      <c r="D21" t="str">
        <f>FIXED('Test Set'!D21,3)</f>
        <v>0.717</v>
      </c>
      <c r="E21" t="str">
        <f>FIXED('Test Set'!E21,3)</f>
        <v>0.336</v>
      </c>
      <c r="F21" t="str">
        <f>FIXED('Test Set'!F21,3)</f>
        <v>0.771</v>
      </c>
      <c r="G21" s="19">
        <v>0</v>
      </c>
      <c r="H21" s="19">
        <v>0</v>
      </c>
      <c r="I21" s="19">
        <v>1</v>
      </c>
      <c r="J21" s="19">
        <v>0</v>
      </c>
      <c r="K21">
        <f t="shared" ca="1" si="0"/>
        <v>0.40705179065493213</v>
      </c>
      <c r="L21" t="str">
        <f t="shared" si="1"/>
        <v>0.990 -0.077 0.242 0.717 0.336 0.771 0 0 1 0</v>
      </c>
    </row>
    <row r="22" spans="1:12">
      <c r="A22" t="str">
        <f>FIXED('Test Set'!A22,3)</f>
        <v>1.453</v>
      </c>
      <c r="B22" t="str">
        <f>FIXED('Test Set'!B22,3)</f>
        <v>-0.570</v>
      </c>
      <c r="C22" t="str">
        <f>FIXED('Test Set'!C22,3)</f>
        <v>0.733</v>
      </c>
      <c r="D22" t="str">
        <f>FIXED('Test Set'!D22,3)</f>
        <v>0.450</v>
      </c>
      <c r="E22" t="str">
        <f>FIXED('Test Set'!E22,3)</f>
        <v>0.206</v>
      </c>
      <c r="F22" t="str">
        <f>FIXED('Test Set'!F22,3)</f>
        <v>0.703</v>
      </c>
      <c r="G22">
        <v>0</v>
      </c>
      <c r="H22">
        <v>1</v>
      </c>
      <c r="I22">
        <v>0</v>
      </c>
      <c r="J22">
        <v>0</v>
      </c>
      <c r="K22">
        <f t="shared" ca="1" si="0"/>
        <v>0.81013120890933843</v>
      </c>
      <c r="L22" t="str">
        <f t="shared" si="1"/>
        <v>1.453 -0.570 0.733 0.450 0.206 0.703 0 1 0 0</v>
      </c>
    </row>
    <row r="23" spans="1:12">
      <c r="A23" t="str">
        <f>FIXED('Test Set'!A23,3)</f>
        <v>-0.068</v>
      </c>
      <c r="B23" t="str">
        <f>FIXED('Test Set'!B23,3)</f>
        <v>2.674</v>
      </c>
      <c r="C23" t="str">
        <f>FIXED('Test Set'!C23,3)</f>
        <v>-2.294</v>
      </c>
      <c r="D23" t="str">
        <f>FIXED('Test Set'!D23,3)</f>
        <v>0.375</v>
      </c>
      <c r="E23" t="str">
        <f>FIXED('Test Set'!E23,3)</f>
        <v>0.037</v>
      </c>
      <c r="F23" t="str">
        <f>FIXED('Test Set'!F23,3)</f>
        <v>1.418</v>
      </c>
      <c r="G23" s="19">
        <v>0</v>
      </c>
      <c r="H23" s="19">
        <v>0</v>
      </c>
      <c r="I23" s="19">
        <v>1</v>
      </c>
      <c r="J23" s="19">
        <v>0</v>
      </c>
      <c r="K23">
        <f t="shared" ca="1" si="0"/>
        <v>0.17934006126315127</v>
      </c>
      <c r="L23" t="str">
        <f t="shared" si="1"/>
        <v>-0.068 2.674 -2.294 0.375 0.037 1.418 0 0 1 0</v>
      </c>
    </row>
    <row r="24" spans="1:12">
      <c r="A24" t="str">
        <f>FIXED('Test Set'!A24,3)</f>
        <v>-0.597</v>
      </c>
      <c r="B24" t="str">
        <f>FIXED('Test Set'!B24,3)</f>
        <v>0.003</v>
      </c>
      <c r="C24" t="str">
        <f>FIXED('Test Set'!C24,3)</f>
        <v>-0.494</v>
      </c>
      <c r="D24" t="str">
        <f>FIXED('Test Set'!D24,3)</f>
        <v>-0.110</v>
      </c>
      <c r="E24" t="str">
        <f>FIXED('Test Set'!E24,3)</f>
        <v>-0.128</v>
      </c>
      <c r="F24" t="str">
        <f>FIXED('Test Set'!F24,3)</f>
        <v>-0.606</v>
      </c>
      <c r="G24" s="19">
        <v>0</v>
      </c>
      <c r="H24" s="19">
        <v>0</v>
      </c>
      <c r="I24" s="19">
        <v>1</v>
      </c>
      <c r="J24" s="19">
        <v>0</v>
      </c>
      <c r="K24">
        <f t="shared" ca="1" si="0"/>
        <v>0.24743974972446259</v>
      </c>
      <c r="L24" t="str">
        <f t="shared" si="1"/>
        <v>-0.597 0.003 -0.494 -0.110 -0.128 -0.606 0 0 1 0</v>
      </c>
    </row>
    <row r="25" spans="1:12">
      <c r="A25" t="str">
        <f>FIXED('Test Set'!A25,3)</f>
        <v>-0.068</v>
      </c>
      <c r="B25" t="str">
        <f>FIXED('Test Set'!B25,3)</f>
        <v>-0.691</v>
      </c>
      <c r="C25" t="str">
        <f>FIXED('Test Set'!C25,3)</f>
        <v>0.283</v>
      </c>
      <c r="D25" t="str">
        <f>FIXED('Test Set'!D25,3)</f>
        <v>-0.351</v>
      </c>
      <c r="E25" t="str">
        <f>FIXED('Test Set'!E25,3)</f>
        <v>-0.205</v>
      </c>
      <c r="F25" t="str">
        <f>FIXED('Test Set'!F25,3)</f>
        <v>-1.064</v>
      </c>
      <c r="G25" s="19">
        <v>1</v>
      </c>
      <c r="H25" s="19">
        <v>0</v>
      </c>
      <c r="I25" s="19">
        <v>1</v>
      </c>
      <c r="J25" s="19">
        <v>0</v>
      </c>
      <c r="K25">
        <f t="shared" ca="1" si="0"/>
        <v>0.41604548780259665</v>
      </c>
      <c r="L25" t="str">
        <f t="shared" si="1"/>
        <v>-0.068 -0.691 0.283 -0.351 -0.205 -1.064 1 0 1 0</v>
      </c>
    </row>
    <row r="26" spans="1:12">
      <c r="A26" t="str">
        <f>FIXED('Test Set'!A26,3)</f>
        <v>0.726</v>
      </c>
      <c r="B26" t="str">
        <f>FIXED('Test Set'!B26,3)</f>
        <v>-0.253</v>
      </c>
      <c r="C26" t="str">
        <f>FIXED('Test Set'!C26,3)</f>
        <v>-2.294</v>
      </c>
      <c r="D26" t="str">
        <f>FIXED('Test Set'!D26,3)</f>
        <v>-0.417</v>
      </c>
      <c r="E26" t="str">
        <f>FIXED('Test Set'!E26,3)</f>
        <v>-0.312</v>
      </c>
      <c r="F26" t="str">
        <f>FIXED('Test Set'!F26,3)</f>
        <v>-0.810</v>
      </c>
      <c r="G26" s="19">
        <v>0</v>
      </c>
      <c r="H26" s="19">
        <v>0</v>
      </c>
      <c r="I26" s="19">
        <v>1</v>
      </c>
      <c r="J26" s="19">
        <v>0</v>
      </c>
      <c r="K26">
        <f t="shared" ca="1" si="0"/>
        <v>0.88394290379999474</v>
      </c>
      <c r="L26" t="str">
        <f t="shared" si="1"/>
        <v>0.726 -0.253 -2.294 -0.417 -0.312 -0.810 0 0 1 0</v>
      </c>
    </row>
    <row r="27" spans="1:12">
      <c r="A27" t="str">
        <f>FIXED('Test Set'!A27,3)</f>
        <v>0.990</v>
      </c>
      <c r="B27" t="str">
        <f>FIXED('Test Set'!B27,3)</f>
        <v>-0.831</v>
      </c>
      <c r="C27" t="str">
        <f>FIXED('Test Set'!C27,3)</f>
        <v>-0.412</v>
      </c>
      <c r="D27" t="str">
        <f>FIXED('Test Set'!D27,3)</f>
        <v>-0.700</v>
      </c>
      <c r="E27" t="str">
        <f>FIXED('Test Set'!E27,3)</f>
        <v>-0.356</v>
      </c>
      <c r="F27" t="str">
        <f>FIXED('Test Set'!F27,3)</f>
        <v>0.013</v>
      </c>
      <c r="G27" s="19">
        <v>1</v>
      </c>
      <c r="H27" s="19">
        <v>0</v>
      </c>
      <c r="I27" s="19">
        <v>1</v>
      </c>
      <c r="J27" s="19">
        <v>0</v>
      </c>
      <c r="K27">
        <f t="shared" ca="1" si="0"/>
        <v>0.36764933727577864</v>
      </c>
      <c r="L27" t="str">
        <f t="shared" si="1"/>
        <v>0.990 -0.831 -0.412 -0.700 -0.356 0.013 1 0 1 0</v>
      </c>
    </row>
    <row r="28" spans="1:12">
      <c r="A28" t="str">
        <f>FIXED('Test Set'!A28,3)</f>
        <v>0.064</v>
      </c>
      <c r="B28" t="str">
        <f>FIXED('Test Set'!B28,3)</f>
        <v>0.593</v>
      </c>
      <c r="C28" t="str">
        <f>FIXED('Test Set'!C28,3)</f>
        <v>0.897</v>
      </c>
      <c r="D28" t="str">
        <f>FIXED('Test Set'!D28,3)</f>
        <v>-0.449</v>
      </c>
      <c r="E28" t="str">
        <f>FIXED('Test Set'!E28,3)</f>
        <v>-0.225</v>
      </c>
      <c r="F28" t="str">
        <f>FIXED('Test Set'!F28,3)</f>
        <v>2.144</v>
      </c>
      <c r="G28">
        <v>0</v>
      </c>
      <c r="H28">
        <v>1</v>
      </c>
      <c r="I28">
        <v>0</v>
      </c>
      <c r="J28">
        <v>0</v>
      </c>
      <c r="K28">
        <f t="shared" ca="1" si="0"/>
        <v>0.45461429530797981</v>
      </c>
      <c r="L28" t="str">
        <f t="shared" si="1"/>
        <v>0.064 0.593 0.897 -0.449 -0.225 2.144 0 1 0 0</v>
      </c>
    </row>
    <row r="29" spans="1:12">
      <c r="A29" t="str">
        <f>FIXED('Test Set'!A29,3)</f>
        <v>-0.134</v>
      </c>
      <c r="B29" t="str">
        <f>FIXED('Test Set'!B29,3)</f>
        <v>0.879</v>
      </c>
      <c r="C29" t="str">
        <f>FIXED('Test Set'!C29,3)</f>
        <v>0.651</v>
      </c>
      <c r="D29" t="str">
        <f>FIXED('Test Set'!D29,3)</f>
        <v>-0.309</v>
      </c>
      <c r="E29" t="str">
        <f>FIXED('Test Set'!E29,3)</f>
        <v>-0.174</v>
      </c>
      <c r="F29" t="str">
        <f>FIXED('Test Set'!F29,3)</f>
        <v>0.122</v>
      </c>
      <c r="G29">
        <v>0</v>
      </c>
      <c r="H29">
        <v>1</v>
      </c>
      <c r="I29">
        <v>0</v>
      </c>
      <c r="J29">
        <v>0</v>
      </c>
      <c r="K29">
        <f t="shared" ca="1" si="0"/>
        <v>0.22627032161315053</v>
      </c>
      <c r="L29" t="str">
        <f t="shared" si="1"/>
        <v>-0.134 0.879 0.651 -0.309 -0.174 0.122 0 1 0 0</v>
      </c>
    </row>
    <row r="30" spans="1:12">
      <c r="A30" t="str">
        <f>FIXED('Test Set'!A30,3)</f>
        <v>-0.597</v>
      </c>
      <c r="B30" t="str">
        <f>FIXED('Test Set'!B30,3)</f>
        <v>0.295</v>
      </c>
      <c r="C30" t="str">
        <f>FIXED('Test Set'!C30,3)</f>
        <v>1.019</v>
      </c>
      <c r="D30" t="str">
        <f>FIXED('Test Set'!D30,3)</f>
        <v>-0.521</v>
      </c>
      <c r="E30" t="str">
        <f>FIXED('Test Set'!E30,3)</f>
        <v>-0.251</v>
      </c>
      <c r="F30" t="str">
        <f>FIXED('Test Set'!F30,3)</f>
        <v>1.147</v>
      </c>
      <c r="G30">
        <v>0</v>
      </c>
      <c r="H30">
        <v>1</v>
      </c>
      <c r="I30">
        <v>0</v>
      </c>
      <c r="J30">
        <v>0</v>
      </c>
      <c r="K30">
        <f t="shared" ca="1" si="0"/>
        <v>0.22878089416791481</v>
      </c>
      <c r="L30" t="str">
        <f t="shared" si="1"/>
        <v>-0.597 0.295 1.019 -0.521 -0.251 1.147 0 1 0 0</v>
      </c>
    </row>
    <row r="31" spans="1:12">
      <c r="A31" t="str">
        <f>FIXED('Test Set'!A31,3)</f>
        <v>0.329</v>
      </c>
      <c r="B31" t="str">
        <f>FIXED('Test Set'!B31,3)</f>
        <v>-0.174</v>
      </c>
      <c r="C31" t="str">
        <f>FIXED('Test Set'!C31,3)</f>
        <v>0.897</v>
      </c>
      <c r="D31" t="str">
        <f>FIXED('Test Set'!D31,3)</f>
        <v>-0.527</v>
      </c>
      <c r="E31" t="str">
        <f>FIXED('Test Set'!E31,3)</f>
        <v>-0.255</v>
      </c>
      <c r="F31" t="str">
        <f>FIXED('Test Set'!F31,3)</f>
        <v>-1.002</v>
      </c>
      <c r="G31">
        <v>0</v>
      </c>
      <c r="H31">
        <v>1</v>
      </c>
      <c r="I31">
        <v>0</v>
      </c>
      <c r="J31">
        <v>0</v>
      </c>
      <c r="K31">
        <f t="shared" ca="1" si="0"/>
        <v>0.67678532645968836</v>
      </c>
      <c r="L31" t="str">
        <f t="shared" si="1"/>
        <v>0.329 -0.174 0.897 -0.527 -0.255 -1.002 0 1 0 0</v>
      </c>
    </row>
    <row r="32" spans="1:12">
      <c r="A32" t="str">
        <f>FIXED('Test Set'!A32,3)</f>
        <v>0.329</v>
      </c>
      <c r="B32" t="str">
        <f>FIXED('Test Set'!B32,3)</f>
        <v>-0.186</v>
      </c>
      <c r="C32" t="str">
        <f>FIXED('Test Set'!C32,3)</f>
        <v>1.019</v>
      </c>
      <c r="D32" t="str">
        <f>FIXED('Test Set'!D32,3)</f>
        <v>0.873</v>
      </c>
      <c r="E32" t="str">
        <f>FIXED('Test Set'!E32,3)</f>
        <v>0.468</v>
      </c>
      <c r="F32" t="str">
        <f>FIXED('Test Set'!F32,3)</f>
        <v>1.365</v>
      </c>
      <c r="G32">
        <v>0</v>
      </c>
      <c r="H32">
        <v>1</v>
      </c>
      <c r="I32">
        <v>0</v>
      </c>
      <c r="J32">
        <v>0</v>
      </c>
      <c r="K32">
        <f t="shared" ca="1" si="0"/>
        <v>0.89689843015834392</v>
      </c>
      <c r="L32" t="str">
        <f t="shared" si="1"/>
        <v>0.329 -0.186 1.019 0.873 0.468 1.365 0 1 0 0</v>
      </c>
    </row>
    <row r="33" spans="1:12">
      <c r="A33" t="str">
        <f>FIXED('Test Set'!A33,3)</f>
        <v>-0.200</v>
      </c>
      <c r="B33" t="str">
        <f>FIXED('Test Set'!B33,3)</f>
        <v>0.593</v>
      </c>
      <c r="C33" t="str">
        <f>FIXED('Test Set'!C33,3)</f>
        <v>1.142</v>
      </c>
      <c r="D33" t="str">
        <f>FIXED('Test Set'!D33,3)</f>
        <v>-0.469</v>
      </c>
      <c r="E33" t="str">
        <f>FIXED('Test Set'!E33,3)</f>
        <v>-0.225</v>
      </c>
      <c r="F33" t="str">
        <f>FIXED('Test Set'!F33,3)</f>
        <v>1.337</v>
      </c>
      <c r="G33">
        <v>0</v>
      </c>
      <c r="H33">
        <v>1</v>
      </c>
      <c r="I33">
        <v>0</v>
      </c>
      <c r="J33">
        <v>0</v>
      </c>
      <c r="K33">
        <f t="shared" ref="K33:K64" ca="1" si="2">RAND()</f>
        <v>0.94181072897384854</v>
      </c>
      <c r="L33" t="str">
        <f t="shared" si="1"/>
        <v>-0.200 0.593 1.142 -0.469 -0.225 1.337 0 1 0 0</v>
      </c>
    </row>
    <row r="34" spans="1:12">
      <c r="A34" t="str">
        <f>FIXED('Test Set'!A34,3)</f>
        <v>-0.399</v>
      </c>
      <c r="B34" t="str">
        <f>FIXED('Test Set'!B34,3)</f>
        <v>-0.125</v>
      </c>
      <c r="C34" t="str">
        <f>FIXED('Test Set'!C34,3)</f>
        <v>-0.167</v>
      </c>
      <c r="D34" t="str">
        <f>FIXED('Test Set'!D34,3)</f>
        <v>-0.498</v>
      </c>
      <c r="E34" t="str">
        <f>FIXED('Test Set'!E34,3)</f>
        <v>-0.278</v>
      </c>
      <c r="F34" t="str">
        <f>FIXED('Test Set'!F34,3)</f>
        <v>0.587</v>
      </c>
      <c r="G34" s="19">
        <v>0</v>
      </c>
      <c r="H34" s="19">
        <v>0</v>
      </c>
      <c r="I34" s="19">
        <v>1</v>
      </c>
      <c r="J34" s="19">
        <v>0</v>
      </c>
      <c r="K34">
        <f t="shared" ca="1" si="2"/>
        <v>0.45191558392630771</v>
      </c>
      <c r="L34" t="str">
        <f t="shared" si="1"/>
        <v>-0.399 -0.125 -0.167 -0.498 -0.278 0.587 0 0 1 0</v>
      </c>
    </row>
    <row r="35" spans="1:12">
      <c r="A35" t="str">
        <f>FIXED('Test Set'!A35,3)</f>
        <v>0.064</v>
      </c>
      <c r="B35" t="str">
        <f>FIXED('Test Set'!B35,3)</f>
        <v>0.842</v>
      </c>
      <c r="C35" t="str">
        <f>FIXED('Test Set'!C35,3)</f>
        <v>0.651</v>
      </c>
      <c r="D35" t="str">
        <f>FIXED('Test Set'!D35,3)</f>
        <v>0.258</v>
      </c>
      <c r="E35" t="str">
        <f>FIXED('Test Set'!E35,3)</f>
        <v>0.097</v>
      </c>
      <c r="F35" t="str">
        <f>FIXED('Test Set'!F35,3)</f>
        <v>0.166</v>
      </c>
      <c r="G35">
        <v>0</v>
      </c>
      <c r="H35">
        <v>1</v>
      </c>
      <c r="I35">
        <v>0</v>
      </c>
      <c r="J35">
        <v>0</v>
      </c>
      <c r="K35">
        <f t="shared" ca="1" si="2"/>
        <v>0.82361720788905868</v>
      </c>
      <c r="L35" t="str">
        <f t="shared" si="1"/>
        <v>0.064 0.842 0.651 0.258 0.097 0.166 0 1 0 0</v>
      </c>
    </row>
    <row r="36" spans="1:12">
      <c r="A36" t="str">
        <f>FIXED('Test Set'!A36,3)</f>
        <v>-0.267</v>
      </c>
      <c r="B36" t="str">
        <f>FIXED('Test Set'!B36,3)</f>
        <v>0.526</v>
      </c>
      <c r="C36" t="str">
        <f>FIXED('Test Set'!C36,3)</f>
        <v>1.347</v>
      </c>
      <c r="D36" t="str">
        <f>FIXED('Test Set'!D36,3)</f>
        <v>0.395</v>
      </c>
      <c r="E36" t="str">
        <f>FIXED('Test Set'!E36,3)</f>
        <v>0.201</v>
      </c>
      <c r="F36" t="str">
        <f>FIXED('Test Set'!F36,3)</f>
        <v>0.667</v>
      </c>
      <c r="G36">
        <v>0</v>
      </c>
      <c r="H36">
        <v>1</v>
      </c>
      <c r="I36">
        <v>0</v>
      </c>
      <c r="J36">
        <v>0</v>
      </c>
      <c r="K36">
        <f t="shared" ca="1" si="2"/>
        <v>0.8282426140907686</v>
      </c>
      <c r="L36" t="str">
        <f t="shared" si="1"/>
        <v>-0.267 0.526 1.347 0.395 0.201 0.667 0 1 0 0</v>
      </c>
    </row>
    <row r="37" spans="1:12">
      <c r="A37" t="str">
        <f>FIXED('Test Set'!A37,3)</f>
        <v>-0.465</v>
      </c>
      <c r="B37" t="str">
        <f>FIXED('Test Set'!B37,3)</f>
        <v>-0.284</v>
      </c>
      <c r="C37" t="str">
        <f>FIXED('Test Set'!C37,3)</f>
        <v>-0.044</v>
      </c>
      <c r="D37" t="str">
        <f>FIXED('Test Set'!D37,3)</f>
        <v>-0.280</v>
      </c>
      <c r="E37" t="str">
        <f>FIXED('Test Set'!E37,3)</f>
        <v>-0.187</v>
      </c>
      <c r="F37" t="str">
        <f>FIXED('Test Set'!F37,3)</f>
        <v>-0.527</v>
      </c>
      <c r="G37" s="19">
        <v>0</v>
      </c>
      <c r="H37" s="19">
        <v>0</v>
      </c>
      <c r="I37" s="19">
        <v>1</v>
      </c>
      <c r="J37" s="19">
        <v>0</v>
      </c>
      <c r="K37">
        <f t="shared" ca="1" si="2"/>
        <v>0.38004324113689369</v>
      </c>
      <c r="L37" t="str">
        <f t="shared" si="1"/>
        <v>-0.465 -0.284 -0.044 -0.280 -0.187 -0.527 0 0 1 0</v>
      </c>
    </row>
    <row r="38" spans="1:12">
      <c r="A38" t="str">
        <f>FIXED('Test Set'!A38,3)</f>
        <v>-0.730</v>
      </c>
      <c r="B38" t="str">
        <f>FIXED('Test Set'!B38,3)</f>
        <v>0.757</v>
      </c>
      <c r="C38" t="str">
        <f>FIXED('Test Set'!C38,3)</f>
        <v>-1.558</v>
      </c>
      <c r="D38" t="str">
        <f>FIXED('Test Set'!D38,3)</f>
        <v>-0.338</v>
      </c>
      <c r="E38" t="str">
        <f>FIXED('Test Set'!E38,3)</f>
        <v>-0.258</v>
      </c>
      <c r="F38" t="str">
        <f>FIXED('Test Set'!F38,3)</f>
        <v>0.055</v>
      </c>
      <c r="G38" s="19">
        <v>0</v>
      </c>
      <c r="H38" s="19">
        <v>0</v>
      </c>
      <c r="I38" s="19">
        <v>1</v>
      </c>
      <c r="J38" s="19">
        <v>0</v>
      </c>
      <c r="K38">
        <f t="shared" ca="1" si="2"/>
        <v>0.99912126851852678</v>
      </c>
      <c r="L38" t="str">
        <f t="shared" si="1"/>
        <v>-0.730 0.757 -1.558 -0.338 -0.258 0.055 0 0 1 0</v>
      </c>
    </row>
    <row r="39" spans="1:12">
      <c r="A39" t="str">
        <f>FIXED('Test Set'!A39,3)</f>
        <v>1.982</v>
      </c>
      <c r="B39" t="str">
        <f>FIXED('Test Set'!B39,3)</f>
        <v>-0.850</v>
      </c>
      <c r="C39" t="str">
        <f>FIXED('Test Set'!C39,3)</f>
        <v>0.488</v>
      </c>
      <c r="D39" t="str">
        <f>FIXED('Test Set'!D39,3)</f>
        <v>-0.348</v>
      </c>
      <c r="E39" t="str">
        <f>FIXED('Test Set'!E39,3)</f>
        <v>-0.197</v>
      </c>
      <c r="F39" t="str">
        <f>FIXED('Test Set'!F39,3)</f>
        <v>-1.162</v>
      </c>
      <c r="G39" s="19">
        <v>0</v>
      </c>
      <c r="H39" s="19">
        <v>0</v>
      </c>
      <c r="I39" s="19">
        <v>1</v>
      </c>
      <c r="J39" s="19">
        <v>0</v>
      </c>
      <c r="K39">
        <f t="shared" ca="1" si="2"/>
        <v>0.67445292411221991</v>
      </c>
      <c r="L39" t="str">
        <f t="shared" si="1"/>
        <v>1.982 -0.850 0.488 -0.348 -0.197 -1.162 0 0 1 0</v>
      </c>
    </row>
    <row r="40" spans="1:12">
      <c r="A40" t="str">
        <f>FIXED('Test Set'!A40,3)</f>
        <v>0.726</v>
      </c>
      <c r="B40" t="str">
        <f>FIXED('Test Set'!B40,3)</f>
        <v>-0.375</v>
      </c>
      <c r="C40" t="str">
        <f>FIXED('Test Set'!C40,3)</f>
        <v>0.529</v>
      </c>
      <c r="D40" t="str">
        <f>FIXED('Test Set'!D40,3)</f>
        <v>0.248</v>
      </c>
      <c r="E40" t="str">
        <f>FIXED('Test Set'!E40,3)</f>
        <v>0.087</v>
      </c>
      <c r="F40" t="str">
        <f>FIXED('Test Set'!F40,3)</f>
        <v>-1.051</v>
      </c>
      <c r="G40">
        <v>0</v>
      </c>
      <c r="H40">
        <v>1</v>
      </c>
      <c r="I40">
        <v>0</v>
      </c>
      <c r="J40">
        <v>0</v>
      </c>
      <c r="K40">
        <f t="shared" ca="1" si="2"/>
        <v>0.45178265758637925</v>
      </c>
      <c r="L40" t="str">
        <f t="shared" si="1"/>
        <v>0.726 -0.375 0.529 0.248 0.087 -1.051 0 1 0 0</v>
      </c>
    </row>
    <row r="41" spans="1:12">
      <c r="A41" t="str">
        <f>FIXED('Test Set'!A41,3)</f>
        <v>-0.597</v>
      </c>
      <c r="B41" t="str">
        <f>FIXED('Test Set'!B41,3)</f>
        <v>1.268</v>
      </c>
      <c r="C41" t="str">
        <f>FIXED('Test Set'!C41,3)</f>
        <v>1.429</v>
      </c>
      <c r="D41" t="str">
        <f>FIXED('Test Set'!D41,3)</f>
        <v>0.294</v>
      </c>
      <c r="E41" t="str">
        <f>FIXED('Test Set'!E41,3)</f>
        <v>0.150</v>
      </c>
      <c r="F41" t="str">
        <f>FIXED('Test Set'!F41,3)</f>
        <v>-0.679</v>
      </c>
      <c r="G41">
        <v>0</v>
      </c>
      <c r="H41">
        <v>1</v>
      </c>
      <c r="I41">
        <v>0</v>
      </c>
      <c r="J41">
        <v>0</v>
      </c>
      <c r="K41">
        <f t="shared" ca="1" si="2"/>
        <v>0.62678009813113522</v>
      </c>
      <c r="L41" t="str">
        <f t="shared" si="1"/>
        <v>-0.597 1.268 1.429 0.294 0.150 -0.679 0 1 0 0</v>
      </c>
    </row>
    <row r="42" spans="1:12">
      <c r="A42" t="str">
        <f>FIXED('Test Set'!A42,3)</f>
        <v>0.726</v>
      </c>
      <c r="B42" t="str">
        <f>FIXED('Test Set'!B42,3)</f>
        <v>-0.910</v>
      </c>
      <c r="C42" t="str">
        <f>FIXED('Test Set'!C42,3)</f>
        <v>0.283</v>
      </c>
      <c r="D42" t="str">
        <f>FIXED('Test Set'!D42,3)</f>
        <v>-0.052</v>
      </c>
      <c r="E42" t="str">
        <f>FIXED('Test Set'!E42,3)</f>
        <v>-0.072</v>
      </c>
      <c r="F42" t="str">
        <f>FIXED('Test Set'!F42,3)</f>
        <v>-0.661</v>
      </c>
      <c r="G42" s="19">
        <v>1</v>
      </c>
      <c r="H42" s="19">
        <v>0</v>
      </c>
      <c r="I42" s="19">
        <v>1</v>
      </c>
      <c r="J42" s="19">
        <v>0</v>
      </c>
      <c r="K42">
        <f t="shared" ca="1" si="2"/>
        <v>0.68880699132172141</v>
      </c>
      <c r="L42" t="str">
        <f t="shared" si="1"/>
        <v>0.726 -0.910 0.283 -0.052 -0.072 -0.661 1 0 1 0</v>
      </c>
    </row>
    <row r="43" spans="1:12">
      <c r="A43" t="str">
        <f>FIXED('Test Set'!A43,3)</f>
        <v>1.453</v>
      </c>
      <c r="B43" t="str">
        <f>FIXED('Test Set'!B43,3)</f>
        <v>-0.813</v>
      </c>
      <c r="C43" t="str">
        <f>FIXED('Test Set'!C43,3)</f>
        <v>-1.149</v>
      </c>
      <c r="D43" t="str">
        <f>FIXED('Test Set'!D43,3)</f>
        <v>-0.537</v>
      </c>
      <c r="E43" t="str">
        <f>FIXED('Test Set'!E43,3)</f>
        <v>-0.320</v>
      </c>
      <c r="F43" t="str">
        <f>FIXED('Test Set'!F43,3)</f>
        <v>-0.129</v>
      </c>
      <c r="G43" s="19">
        <v>0</v>
      </c>
      <c r="H43" s="19">
        <v>0</v>
      </c>
      <c r="I43" s="19">
        <v>1</v>
      </c>
      <c r="J43" s="19">
        <v>0</v>
      </c>
      <c r="K43">
        <f t="shared" ca="1" si="2"/>
        <v>0.97432222862009255</v>
      </c>
      <c r="L43" t="str">
        <f t="shared" si="1"/>
        <v>1.453 -0.813 -1.149 -0.537 -0.320 -0.129 0 0 1 0</v>
      </c>
    </row>
    <row r="44" spans="1:12">
      <c r="A44" t="str">
        <f>FIXED('Test Set'!A44,3)</f>
        <v>-0.531</v>
      </c>
      <c r="B44" t="str">
        <f>FIXED('Test Set'!B44,3)</f>
        <v>-0.052</v>
      </c>
      <c r="C44" t="str">
        <f>FIXED('Test Set'!C44,3)</f>
        <v>0.692</v>
      </c>
      <c r="D44" t="str">
        <f>FIXED('Test Set'!D44,3)</f>
        <v>-0.316</v>
      </c>
      <c r="E44" t="str">
        <f>FIXED('Test Set'!E44,3)</f>
        <v>-0.177</v>
      </c>
      <c r="F44" t="str">
        <f>FIXED('Test Set'!F44,3)</f>
        <v>0.815</v>
      </c>
      <c r="G44">
        <v>0</v>
      </c>
      <c r="H44">
        <v>1</v>
      </c>
      <c r="I44">
        <v>0</v>
      </c>
      <c r="J44">
        <v>0</v>
      </c>
      <c r="K44">
        <f t="shared" ca="1" si="2"/>
        <v>0.96346401489799338</v>
      </c>
      <c r="L44" t="str">
        <f t="shared" si="1"/>
        <v>-0.531 -0.052 0.692 -0.316 -0.177 0.815 0 1 0 0</v>
      </c>
    </row>
    <row r="45" spans="1:12">
      <c r="A45" t="str">
        <f>FIXED('Test Set'!A45,3)</f>
        <v>-1.060</v>
      </c>
      <c r="B45" t="str">
        <f>FIXED('Test Set'!B45,3)</f>
        <v>0.459</v>
      </c>
      <c r="C45" t="str">
        <f>FIXED('Test Set'!C45,3)</f>
        <v>1.347</v>
      </c>
      <c r="D45" t="str">
        <f>FIXED('Test Set'!D45,3)</f>
        <v>0.183</v>
      </c>
      <c r="E45" t="str">
        <f>FIXED('Test Set'!E45,3)</f>
        <v>0.088</v>
      </c>
      <c r="F45" t="str">
        <f>FIXED('Test Set'!F45,3)</f>
        <v>-0.161</v>
      </c>
      <c r="G45">
        <v>0</v>
      </c>
      <c r="H45">
        <v>1</v>
      </c>
      <c r="I45">
        <v>0</v>
      </c>
      <c r="J45">
        <v>0</v>
      </c>
      <c r="K45">
        <f t="shared" ca="1" si="2"/>
        <v>0.78182863946296399</v>
      </c>
      <c r="L45" t="str">
        <f t="shared" si="1"/>
        <v>-1.060 0.459 1.347 0.183 0.088 -0.161 0 1 0 0</v>
      </c>
    </row>
    <row r="46" spans="1:12">
      <c r="A46" t="str">
        <f>FIXED('Test Set'!A46,3)</f>
        <v>0.990</v>
      </c>
      <c r="B46" t="str">
        <f>FIXED('Test Set'!B46,3)</f>
        <v>-0.801</v>
      </c>
      <c r="C46" t="str">
        <f>FIXED('Test Set'!C46,3)</f>
        <v>0.488</v>
      </c>
      <c r="D46" t="str">
        <f>FIXED('Test Set'!D46,3)</f>
        <v>0.316</v>
      </c>
      <c r="E46" t="str">
        <f>FIXED('Test Set'!E46,3)</f>
        <v>0.122</v>
      </c>
      <c r="F46" t="str">
        <f>FIXED('Test Set'!F46,3)</f>
        <v>-1.622</v>
      </c>
      <c r="G46" s="19">
        <v>1</v>
      </c>
      <c r="H46" s="19">
        <v>0</v>
      </c>
      <c r="I46" s="19">
        <v>1</v>
      </c>
      <c r="J46" s="19">
        <v>0</v>
      </c>
      <c r="K46">
        <f t="shared" ca="1" si="2"/>
        <v>0.53171752068231204</v>
      </c>
      <c r="L46" t="str">
        <f t="shared" si="1"/>
        <v>0.990 -0.801 0.488 0.316 0.122 -1.622 1 0 1 0</v>
      </c>
    </row>
    <row r="47" spans="1:12">
      <c r="A47" t="str">
        <f>FIXED('Test Set'!A47,3)</f>
        <v>-0.134</v>
      </c>
      <c r="B47" t="str">
        <f>FIXED('Test Set'!B47,3)</f>
        <v>-0.588</v>
      </c>
      <c r="C47" t="str">
        <f>FIXED('Test Set'!C47,3)</f>
        <v>0.610</v>
      </c>
      <c r="D47" t="str">
        <f>FIXED('Test Set'!D47,3)</f>
        <v>0.294</v>
      </c>
      <c r="E47" t="str">
        <f>FIXED('Test Set'!E47,3)</f>
        <v>0.115</v>
      </c>
      <c r="F47" t="str">
        <f>FIXED('Test Set'!F47,3)</f>
        <v>-0.283</v>
      </c>
      <c r="G47">
        <v>0</v>
      </c>
      <c r="H47">
        <v>1</v>
      </c>
      <c r="I47">
        <v>0</v>
      </c>
      <c r="J47">
        <v>0</v>
      </c>
      <c r="K47">
        <f t="shared" ca="1" si="2"/>
        <v>0.76186509469304509</v>
      </c>
      <c r="L47" t="str">
        <f t="shared" si="1"/>
        <v>-0.134 -0.588 0.610 0.294 0.115 -0.283 0 1 0 0</v>
      </c>
    </row>
    <row r="48" spans="1:12">
      <c r="A48" t="str">
        <f>FIXED('Test Set'!A48,3)</f>
        <v>-0.068</v>
      </c>
      <c r="B48" t="str">
        <f>FIXED('Test Set'!B48,3)</f>
        <v>-0.703</v>
      </c>
      <c r="C48" t="str">
        <f>FIXED('Test Set'!C48,3)</f>
        <v>0.610</v>
      </c>
      <c r="D48" t="str">
        <f>FIXED('Test Set'!D48,3)</f>
        <v>0.300</v>
      </c>
      <c r="E48" t="str">
        <f>FIXED('Test Set'!E48,3)</f>
        <v>0.118</v>
      </c>
      <c r="F48" t="str">
        <f>FIXED('Test Set'!F48,3)</f>
        <v>1.349</v>
      </c>
      <c r="G48">
        <v>1</v>
      </c>
      <c r="H48">
        <v>1</v>
      </c>
      <c r="I48">
        <v>0</v>
      </c>
      <c r="J48">
        <v>0</v>
      </c>
      <c r="K48">
        <f t="shared" ca="1" si="2"/>
        <v>0.14295352516205073</v>
      </c>
      <c r="L48" t="str">
        <f t="shared" si="1"/>
        <v>-0.068 -0.703 0.610 0.300 0.118 1.349 1 1 0 0</v>
      </c>
    </row>
    <row r="49" spans="1:12">
      <c r="A49" t="str">
        <f>FIXED('Test Set'!A49,3)</f>
        <v>-0.663</v>
      </c>
      <c r="B49" t="str">
        <f>FIXED('Test Set'!B49,3)</f>
        <v>0.410</v>
      </c>
      <c r="C49" t="str">
        <f>FIXED('Test Set'!C49,3)</f>
        <v>1.388</v>
      </c>
      <c r="D49" t="str">
        <f>FIXED('Test Set'!D49,3)</f>
        <v>-0.022</v>
      </c>
      <c r="E49" t="str">
        <f>FIXED('Test Set'!E49,3)</f>
        <v>-0.016</v>
      </c>
      <c r="F49" t="str">
        <f>FIXED('Test Set'!F49,3)</f>
        <v>0.057</v>
      </c>
      <c r="G49">
        <v>0</v>
      </c>
      <c r="H49">
        <v>1</v>
      </c>
      <c r="I49">
        <v>0</v>
      </c>
      <c r="J49">
        <v>0</v>
      </c>
      <c r="K49">
        <f t="shared" ca="1" si="2"/>
        <v>0.25081653427817707</v>
      </c>
      <c r="L49" t="str">
        <f t="shared" si="1"/>
        <v>-0.663 0.410 1.388 -0.022 -0.016 0.057 0 1 0 0</v>
      </c>
    </row>
    <row r="50" spans="1:12">
      <c r="A50" t="str">
        <f>FIXED('Test Set'!A50,3)</f>
        <v>-0.730</v>
      </c>
      <c r="B50" t="str">
        <f>FIXED('Test Set'!B50,3)</f>
        <v>0.039</v>
      </c>
      <c r="C50" t="str">
        <f>FIXED('Test Set'!C50,3)</f>
        <v>0.897</v>
      </c>
      <c r="D50" t="str">
        <f>FIXED('Test Set'!D50,3)</f>
        <v>0.017</v>
      </c>
      <c r="E50" t="str">
        <f>FIXED('Test Set'!E50,3)</f>
        <v>-0.016</v>
      </c>
      <c r="F50" t="str">
        <f>FIXED('Test Set'!F50,3)</f>
        <v>0.682</v>
      </c>
      <c r="G50">
        <v>0</v>
      </c>
      <c r="H50">
        <v>1</v>
      </c>
      <c r="I50">
        <v>0</v>
      </c>
      <c r="J50">
        <v>0</v>
      </c>
      <c r="K50">
        <f t="shared" ca="1" si="2"/>
        <v>0.30902894544374937</v>
      </c>
      <c r="L50" t="str">
        <f t="shared" si="1"/>
        <v>-0.730 0.039 0.897 0.017 -0.016 0.682 0 1 0 0</v>
      </c>
    </row>
    <row r="51" spans="1:12">
      <c r="A51" t="str">
        <f>FIXED('Test Set'!A51,3)</f>
        <v>1.519</v>
      </c>
      <c r="B51" t="str">
        <f>FIXED('Test Set'!B51,3)</f>
        <v>-0.941</v>
      </c>
      <c r="C51" t="str">
        <f>FIXED('Test Set'!C51,3)</f>
        <v>0.488</v>
      </c>
      <c r="D51" t="str">
        <f>FIXED('Test Set'!D51,3)</f>
        <v>0.382</v>
      </c>
      <c r="E51" t="str">
        <f>FIXED('Test Set'!E51,3)</f>
        <v>0.157</v>
      </c>
      <c r="F51" t="str">
        <f>FIXED('Test Set'!F51,3)</f>
        <v>-1.348</v>
      </c>
      <c r="G51" s="19">
        <v>0</v>
      </c>
      <c r="H51" s="19">
        <v>0</v>
      </c>
      <c r="I51" s="19">
        <v>1</v>
      </c>
      <c r="J51" s="19">
        <v>0</v>
      </c>
      <c r="K51">
        <f t="shared" ca="1" si="2"/>
        <v>0.58449811254962347</v>
      </c>
      <c r="L51" t="str">
        <f t="shared" si="1"/>
        <v>1.519 -0.941 0.488 0.382 0.157 -1.348 0 0 1 0</v>
      </c>
    </row>
    <row r="52" spans="1:12">
      <c r="A52" t="str">
        <f>FIXED('Test Set'!A52,3)</f>
        <v>-1.325</v>
      </c>
      <c r="B52" t="str">
        <f>FIXED('Test Set'!B52,3)</f>
        <v>0.283</v>
      </c>
      <c r="C52" t="str">
        <f>FIXED('Test Set'!C52,3)</f>
        <v>0.529</v>
      </c>
      <c r="D52" t="str">
        <f>FIXED('Test Set'!D52,3)</f>
        <v>0.036</v>
      </c>
      <c r="E52" t="str">
        <f>FIXED('Test Set'!E52,3)</f>
        <v>-0.021</v>
      </c>
      <c r="F52" t="str">
        <f>FIXED('Test Set'!F52,3)</f>
        <v>0.689</v>
      </c>
      <c r="G52">
        <v>0</v>
      </c>
      <c r="H52">
        <v>1</v>
      </c>
      <c r="I52">
        <v>0</v>
      </c>
      <c r="J52">
        <v>0</v>
      </c>
      <c r="K52">
        <f t="shared" ca="1" si="2"/>
        <v>0.14889478903189124</v>
      </c>
      <c r="L52" t="str">
        <f t="shared" si="1"/>
        <v>-1.325 0.283 0.529 0.036 -0.021 0.689 0 1 0 0</v>
      </c>
    </row>
    <row r="53" spans="1:12">
      <c r="A53" t="str">
        <f>FIXED('Test Set'!A53,3)</f>
        <v>-0.200</v>
      </c>
      <c r="B53" t="str">
        <f>FIXED('Test Set'!B53,3)</f>
        <v>0.374</v>
      </c>
      <c r="C53" t="str">
        <f>FIXED('Test Set'!C53,3)</f>
        <v>0.856</v>
      </c>
      <c r="D53" t="str">
        <f>FIXED('Test Set'!D53,3)</f>
        <v>-0.114</v>
      </c>
      <c r="E53" t="str">
        <f>FIXED('Test Set'!E53,3)</f>
        <v>-0.079</v>
      </c>
      <c r="F53" t="str">
        <f>FIXED('Test Set'!F53,3)</f>
        <v>-0.160</v>
      </c>
      <c r="G53">
        <v>0</v>
      </c>
      <c r="H53">
        <v>1</v>
      </c>
      <c r="I53">
        <v>0</v>
      </c>
      <c r="J53">
        <v>0</v>
      </c>
      <c r="K53">
        <f t="shared" ca="1" si="2"/>
        <v>7.3901582729583026E-2</v>
      </c>
      <c r="L53" t="str">
        <f t="shared" si="1"/>
        <v>-0.200 0.374 0.856 -0.114 -0.079 -0.160 0 1 0 0</v>
      </c>
    </row>
    <row r="54" spans="1:12">
      <c r="A54" t="str">
        <f>FIXED('Test Set'!A54,3)</f>
        <v>0.395</v>
      </c>
      <c r="B54" t="str">
        <f>FIXED('Test Set'!B54,3)</f>
        <v>0.167</v>
      </c>
      <c r="C54" t="str">
        <f>FIXED('Test Set'!C54,3)</f>
        <v>0.569</v>
      </c>
      <c r="D54" t="str">
        <f>FIXED('Test Set'!D54,3)</f>
        <v>-0.325</v>
      </c>
      <c r="E54" t="str">
        <f>FIXED('Test Set'!E54,3)</f>
        <v>-0.184</v>
      </c>
      <c r="F54" t="str">
        <f>FIXED('Test Set'!F54,3)</f>
        <v>0.923</v>
      </c>
      <c r="G54">
        <v>0</v>
      </c>
      <c r="H54">
        <v>1</v>
      </c>
      <c r="I54">
        <v>0</v>
      </c>
      <c r="J54">
        <v>0</v>
      </c>
      <c r="K54">
        <f t="shared" ca="1" si="2"/>
        <v>0.33056174989988829</v>
      </c>
      <c r="L54" t="str">
        <f t="shared" si="1"/>
        <v>0.395 0.167 0.569 -0.325 -0.184 0.923 0 1 0 0</v>
      </c>
    </row>
    <row r="55" spans="1:12">
      <c r="A55" t="str">
        <f>FIXED('Test Set'!A55,3)</f>
        <v>-0.399</v>
      </c>
      <c r="B55" t="str">
        <f>FIXED('Test Set'!B55,3)</f>
        <v>0.222</v>
      </c>
      <c r="C55" t="str">
        <f>FIXED('Test Set'!C55,3)</f>
        <v>0.897</v>
      </c>
      <c r="D55" t="str">
        <f>FIXED('Test Set'!D55,3)</f>
        <v>0.476</v>
      </c>
      <c r="E55" t="str">
        <f>FIXED('Test Set'!E55,3)</f>
        <v>0.228</v>
      </c>
      <c r="F55" t="str">
        <f>FIXED('Test Set'!F55,3)</f>
        <v>0.520</v>
      </c>
      <c r="G55">
        <v>0</v>
      </c>
      <c r="H55">
        <v>1</v>
      </c>
      <c r="I55">
        <v>0</v>
      </c>
      <c r="J55">
        <v>0</v>
      </c>
      <c r="K55">
        <f t="shared" ca="1" si="2"/>
        <v>6.6468345735478884E-2</v>
      </c>
      <c r="L55" t="str">
        <f t="shared" si="1"/>
        <v>-0.399 0.222 0.897 0.476 0.228 0.520 0 1 0 0</v>
      </c>
    </row>
    <row r="56" spans="1:12">
      <c r="A56" t="str">
        <f>FIXED('Test Set'!A56,3)</f>
        <v>-0.200</v>
      </c>
      <c r="B56" t="str">
        <f>FIXED('Test Set'!B56,3)</f>
        <v>-0.198</v>
      </c>
      <c r="C56" t="str">
        <f>FIXED('Test Set'!C56,3)</f>
        <v>-1.967</v>
      </c>
      <c r="D56" t="str">
        <f>FIXED('Test Set'!D56,3)</f>
        <v>0.228</v>
      </c>
      <c r="E56" t="str">
        <f>FIXED('Test Set'!E56,3)</f>
        <v>-0.025</v>
      </c>
      <c r="F56" t="str">
        <f>FIXED('Test Set'!F56,3)</f>
        <v>-1.049</v>
      </c>
      <c r="G56" s="19">
        <v>0</v>
      </c>
      <c r="H56" s="19">
        <v>0</v>
      </c>
      <c r="I56" s="19">
        <v>1</v>
      </c>
      <c r="J56" s="19">
        <v>0</v>
      </c>
      <c r="K56">
        <f t="shared" ca="1" si="2"/>
        <v>0.64513985669490947</v>
      </c>
      <c r="L56" t="str">
        <f t="shared" si="1"/>
        <v>-0.200 -0.198 -1.967 0.228 -0.025 -1.049 0 0 1 0</v>
      </c>
    </row>
    <row r="57" spans="1:12">
      <c r="A57" t="str">
        <f>FIXED('Test Set'!A57,3)</f>
        <v>0.659</v>
      </c>
      <c r="B57" t="str">
        <f>FIXED('Test Set'!B57,3)</f>
        <v>0.112</v>
      </c>
      <c r="C57" t="str">
        <f>FIXED('Test Set'!C57,3)</f>
        <v>0.324</v>
      </c>
      <c r="D57" t="str">
        <f>FIXED('Test Set'!D57,3)</f>
        <v>0.303</v>
      </c>
      <c r="E57" t="str">
        <f>FIXED('Test Set'!E57,3)</f>
        <v>0.106</v>
      </c>
      <c r="F57" t="str">
        <f>FIXED('Test Set'!F57,3)</f>
        <v>-0.697</v>
      </c>
      <c r="G57" s="19">
        <v>0</v>
      </c>
      <c r="H57" s="19">
        <v>0</v>
      </c>
      <c r="I57" s="19">
        <v>1</v>
      </c>
      <c r="J57" s="19">
        <v>0</v>
      </c>
      <c r="K57">
        <f t="shared" ca="1" si="2"/>
        <v>0.46343101138639864</v>
      </c>
      <c r="L57" t="str">
        <f t="shared" si="1"/>
        <v>0.659 0.112 0.324 0.303 0.106 -0.697 0 0 1 0</v>
      </c>
    </row>
    <row r="58" spans="1:12">
      <c r="A58" t="str">
        <f>FIXED('Test Set'!A58,3)</f>
        <v>0.064</v>
      </c>
      <c r="B58" t="str">
        <f>FIXED('Test Set'!B58,3)</f>
        <v>-0.472</v>
      </c>
      <c r="C58" t="str">
        <f>FIXED('Test Set'!C58,3)</f>
        <v>-1.312</v>
      </c>
      <c r="D58" t="str">
        <f>FIXED('Test Set'!D58,3)</f>
        <v>-0.733</v>
      </c>
      <c r="E58" t="str">
        <f>FIXED('Test Set'!E58,3)</f>
        <v>-0.390</v>
      </c>
      <c r="F58" t="str">
        <f>FIXED('Test Set'!F58,3)</f>
        <v>0.065</v>
      </c>
      <c r="G58">
        <v>0</v>
      </c>
      <c r="H58">
        <v>0</v>
      </c>
      <c r="I58">
        <v>0</v>
      </c>
      <c r="J58">
        <v>1</v>
      </c>
      <c r="K58">
        <f t="shared" ca="1" si="2"/>
        <v>0.84110258150586459</v>
      </c>
      <c r="L58" t="str">
        <f t="shared" si="1"/>
        <v>0.064 -0.472 -1.312 -0.733 -0.390 0.065 0 0 0 1</v>
      </c>
    </row>
    <row r="59" spans="1:12">
      <c r="A59" t="str">
        <f>FIXED('Test Set'!A59,3)</f>
        <v>-0.068</v>
      </c>
      <c r="B59" t="str">
        <f>FIXED('Test Set'!B59,3)</f>
        <v>0.617</v>
      </c>
      <c r="C59" t="str">
        <f>FIXED('Test Set'!C59,3)</f>
        <v>0.365</v>
      </c>
      <c r="D59" t="str">
        <f>FIXED('Test Set'!D59,3)</f>
        <v>0.443</v>
      </c>
      <c r="E59" t="str">
        <f>FIXED('Test Set'!E59,3)</f>
        <v>0.186</v>
      </c>
      <c r="F59" t="str">
        <f>FIXED('Test Set'!F59,3)</f>
        <v>-0.197</v>
      </c>
      <c r="G59" s="19">
        <v>0</v>
      </c>
      <c r="H59" s="19">
        <v>0</v>
      </c>
      <c r="I59" s="19">
        <v>1</v>
      </c>
      <c r="J59" s="19">
        <v>0</v>
      </c>
      <c r="K59">
        <f t="shared" ca="1" si="2"/>
        <v>0.97169948273370144</v>
      </c>
      <c r="L59" t="str">
        <f t="shared" si="1"/>
        <v>-0.068 0.617 0.365 0.443 0.186 -0.197 0 0 1 0</v>
      </c>
    </row>
    <row r="60" spans="1:12">
      <c r="A60" t="str">
        <f>FIXED('Test Set'!A60,3)</f>
        <v>0.792</v>
      </c>
      <c r="B60" t="str">
        <f>FIXED('Test Set'!B60,3)</f>
        <v>0.934</v>
      </c>
      <c r="C60" t="str">
        <f>FIXED('Test Set'!C60,3)</f>
        <v>-0.822</v>
      </c>
      <c r="D60" t="str">
        <f>FIXED('Test Set'!D60,3)</f>
        <v>-0.602</v>
      </c>
      <c r="E60" t="str">
        <f>FIXED('Test Set'!E60,3)</f>
        <v>-0.334</v>
      </c>
      <c r="F60" t="str">
        <f>FIXED('Test Set'!F60,3)</f>
        <v>0.152</v>
      </c>
      <c r="G60" s="19">
        <v>0</v>
      </c>
      <c r="H60" s="19">
        <v>0</v>
      </c>
      <c r="I60" s="19">
        <v>1</v>
      </c>
      <c r="J60" s="19">
        <v>0</v>
      </c>
      <c r="K60">
        <f t="shared" ca="1" si="2"/>
        <v>0.77143628010375742</v>
      </c>
      <c r="L60" t="str">
        <f t="shared" si="1"/>
        <v>0.792 0.934 -0.822 -0.602 -0.334 0.152 0 0 1 0</v>
      </c>
    </row>
    <row r="61" spans="1:12">
      <c r="A61" t="str">
        <f>FIXED('Test Set'!A61,3)</f>
        <v>-0.730</v>
      </c>
      <c r="B61" t="str">
        <f>FIXED('Test Set'!B61,3)</f>
        <v>-0.472</v>
      </c>
      <c r="C61" t="str">
        <f>FIXED('Test Set'!C61,3)</f>
        <v>-0.003</v>
      </c>
      <c r="D61" t="str">
        <f>FIXED('Test Set'!D61,3)</f>
        <v>0.098</v>
      </c>
      <c r="E61" t="str">
        <f>FIXED('Test Set'!E61,3)</f>
        <v>-0.010</v>
      </c>
      <c r="F61" t="str">
        <f>FIXED('Test Set'!F61,3)</f>
        <v>1.171</v>
      </c>
      <c r="G61" s="19">
        <v>0</v>
      </c>
      <c r="H61" s="19">
        <v>0</v>
      </c>
      <c r="I61" s="19">
        <v>1</v>
      </c>
      <c r="J61" s="19">
        <v>0</v>
      </c>
      <c r="K61">
        <f t="shared" ca="1" si="2"/>
        <v>0.43650248764105948</v>
      </c>
      <c r="L61" t="str">
        <f t="shared" si="1"/>
        <v>-0.730 -0.472 -0.003 0.098 -0.010 1.171 0 0 1 0</v>
      </c>
    </row>
    <row r="62" spans="1:12">
      <c r="A62" t="str">
        <f>FIXED('Test Set'!A62,3)</f>
        <v>1.122</v>
      </c>
      <c r="B62" t="str">
        <f>FIXED('Test Set'!B62,3)</f>
        <v>-0.636</v>
      </c>
      <c r="C62" t="str">
        <f>FIXED('Test Set'!C62,3)</f>
        <v>0.201</v>
      </c>
      <c r="D62" t="str">
        <f>FIXED('Test Set'!D62,3)</f>
        <v>0.026</v>
      </c>
      <c r="E62" t="str">
        <f>FIXED('Test Set'!E62,3)</f>
        <v>-0.038</v>
      </c>
      <c r="F62" t="str">
        <f>FIXED('Test Set'!F62,3)</f>
        <v>-1.404</v>
      </c>
      <c r="G62" s="19">
        <v>0</v>
      </c>
      <c r="H62" s="19">
        <v>0</v>
      </c>
      <c r="I62" s="19">
        <v>1</v>
      </c>
      <c r="J62" s="19">
        <v>0</v>
      </c>
      <c r="K62">
        <f t="shared" ca="1" si="2"/>
        <v>0.65590218146823287</v>
      </c>
      <c r="L62" t="str">
        <f t="shared" si="1"/>
        <v>1.122 -0.636 0.201 0.026 -0.038 -1.404 0 0 1 0</v>
      </c>
    </row>
    <row r="63" spans="1:12">
      <c r="A63" t="str">
        <f>FIXED('Test Set'!A63,3)</f>
        <v>-0.399</v>
      </c>
      <c r="B63" t="str">
        <f>FIXED('Test Set'!B63,3)</f>
        <v>-0.113</v>
      </c>
      <c r="C63" t="str">
        <f>FIXED('Test Set'!C63,3)</f>
        <v>0.651</v>
      </c>
      <c r="D63" t="str">
        <f>FIXED('Test Set'!D63,3)</f>
        <v>0.316</v>
      </c>
      <c r="E63" t="str">
        <f>FIXED('Test Set'!E63,3)</f>
        <v>0.128</v>
      </c>
      <c r="F63" t="str">
        <f>FIXED('Test Set'!F63,3)</f>
        <v>-0.368</v>
      </c>
      <c r="G63">
        <v>0</v>
      </c>
      <c r="H63">
        <v>1</v>
      </c>
      <c r="I63">
        <v>0</v>
      </c>
      <c r="J63">
        <v>0</v>
      </c>
      <c r="K63">
        <f t="shared" ca="1" si="2"/>
        <v>2.9128373322679257E-2</v>
      </c>
      <c r="L63" t="str">
        <f t="shared" si="1"/>
        <v>-0.399 -0.113 0.651 0.316 0.128 -0.368 0 1 0 0</v>
      </c>
    </row>
    <row r="64" spans="1:12">
      <c r="A64" t="str">
        <f>FIXED('Test Set'!A64,3)</f>
        <v>2.511</v>
      </c>
      <c r="B64" t="str">
        <f>FIXED('Test Set'!B64,3)</f>
        <v>-0.795</v>
      </c>
      <c r="C64" t="str">
        <f>FIXED('Test Set'!C64,3)</f>
        <v>-0.167</v>
      </c>
      <c r="D64" t="str">
        <f>FIXED('Test Set'!D64,3)</f>
        <v>-0.755</v>
      </c>
      <c r="E64" t="str">
        <f>FIXED('Test Set'!E64,3)</f>
        <v>-0.369</v>
      </c>
      <c r="F64" t="str">
        <f>FIXED('Test Set'!F64,3)</f>
        <v>-1.031</v>
      </c>
      <c r="G64">
        <v>0</v>
      </c>
      <c r="H64">
        <v>0</v>
      </c>
      <c r="I64">
        <v>0</v>
      </c>
      <c r="J64">
        <v>1</v>
      </c>
      <c r="K64">
        <f t="shared" ca="1" si="2"/>
        <v>6.7704634765336502E-2</v>
      </c>
      <c r="L64" t="str">
        <f t="shared" si="1"/>
        <v>2.511 -0.795 -0.167 -0.755 -0.369 -1.031 0 0 0 1</v>
      </c>
    </row>
    <row r="65" spans="1:12">
      <c r="A65" t="str">
        <f>FIXED('Test Set'!A65,3)</f>
        <v>-0.465</v>
      </c>
      <c r="B65" t="str">
        <f>FIXED('Test Set'!B65,3)</f>
        <v>0.849</v>
      </c>
      <c r="C65" t="str">
        <f>FIXED('Test Set'!C65,3)</f>
        <v>-1.067</v>
      </c>
      <c r="D65" t="str">
        <f>FIXED('Test Set'!D65,3)</f>
        <v>-0.182</v>
      </c>
      <c r="E65" t="str">
        <f>FIXED('Test Set'!E65,3)</f>
        <v>-0.179</v>
      </c>
      <c r="F65" t="str">
        <f>FIXED('Test Set'!F65,3)</f>
        <v>-0.444</v>
      </c>
      <c r="G65" s="19">
        <v>0</v>
      </c>
      <c r="H65" s="19">
        <v>0</v>
      </c>
      <c r="I65" s="19">
        <v>1</v>
      </c>
      <c r="J65" s="19">
        <v>0</v>
      </c>
      <c r="K65">
        <f t="shared" ref="K65:K98" ca="1" si="3">RAND()</f>
        <v>0.62050360741253341</v>
      </c>
      <c r="L65" t="str">
        <f t="shared" si="1"/>
        <v>-0.465 0.849 -1.067 -0.182 -0.179 -0.444 0 0 1 0</v>
      </c>
    </row>
    <row r="66" spans="1:12">
      <c r="A66" t="str">
        <f>FIXED('Test Set'!A66,3)</f>
        <v>0.659</v>
      </c>
      <c r="B66" t="str">
        <f>FIXED('Test Set'!B66,3)</f>
        <v>-0.046</v>
      </c>
      <c r="C66" t="str">
        <f>FIXED('Test Set'!C66,3)</f>
        <v>-0.903</v>
      </c>
      <c r="D66" t="str">
        <f>FIXED('Test Set'!D66,3)</f>
        <v>2.121</v>
      </c>
      <c r="E66" t="str">
        <f>FIXED('Test Set'!E66,3)</f>
        <v>1.219</v>
      </c>
      <c r="F66" t="str">
        <f>FIXED('Test Set'!F66,3)</f>
        <v>2.562</v>
      </c>
      <c r="G66" s="19">
        <v>0</v>
      </c>
      <c r="H66" s="19">
        <v>0</v>
      </c>
      <c r="I66" s="19">
        <v>1</v>
      </c>
      <c r="J66" s="19">
        <v>0</v>
      </c>
      <c r="K66">
        <f t="shared" ca="1" si="3"/>
        <v>5.3540256556928179E-2</v>
      </c>
      <c r="L66" t="str">
        <f t="shared" ref="L66:L98" si="4">A66&amp;" "&amp;B66&amp;" "&amp;C66&amp;" "&amp;D66&amp;" "&amp;E66&amp;" "&amp;F66&amp;" "&amp;G66&amp;" "&amp;H66&amp;" "&amp;I66&amp;" "&amp;J66</f>
        <v>0.659 -0.046 -0.903 2.121 1.219 2.562 0 0 1 0</v>
      </c>
    </row>
    <row r="67" spans="1:12">
      <c r="A67" t="str">
        <f>FIXED('Test Set'!A67,3)</f>
        <v>-0.663</v>
      </c>
      <c r="B67" t="str">
        <f>FIXED('Test Set'!B67,3)</f>
        <v>-0.795</v>
      </c>
      <c r="C67" t="str">
        <f>FIXED('Test Set'!C67,3)</f>
        <v>0.201</v>
      </c>
      <c r="D67" t="str">
        <f>FIXED('Test Set'!D67,3)</f>
        <v>-0.593</v>
      </c>
      <c r="E67" t="str">
        <f>FIXED('Test Set'!E67,3)</f>
        <v>-0.302</v>
      </c>
      <c r="F67" t="str">
        <f>FIXED('Test Set'!F67,3)</f>
        <v>0.805</v>
      </c>
      <c r="G67" s="19">
        <v>1</v>
      </c>
      <c r="H67" s="19">
        <v>0</v>
      </c>
      <c r="I67" s="19">
        <v>1</v>
      </c>
      <c r="J67" s="19">
        <v>0</v>
      </c>
      <c r="K67">
        <f t="shared" ca="1" si="3"/>
        <v>0.42320034831127806</v>
      </c>
      <c r="L67" t="str">
        <f t="shared" si="4"/>
        <v>-0.663 -0.795 0.201 -0.593 -0.302 0.805 1 0 1 0</v>
      </c>
    </row>
    <row r="68" spans="1:12">
      <c r="A68" t="str">
        <f>FIXED('Test Set'!A68,3)</f>
        <v>-0.465</v>
      </c>
      <c r="B68" t="str">
        <f>FIXED('Test Set'!B68,3)</f>
        <v>-0.594</v>
      </c>
      <c r="C68" t="str">
        <f>FIXED('Test Set'!C68,3)</f>
        <v>-1.026</v>
      </c>
      <c r="D68" t="str">
        <f>FIXED('Test Set'!D68,3)</f>
        <v>-0.690</v>
      </c>
      <c r="E68" t="str">
        <f>FIXED('Test Set'!E68,3)</f>
        <v>-0.369</v>
      </c>
      <c r="F68" t="str">
        <f>FIXED('Test Set'!F68,3)</f>
        <v>-0.035</v>
      </c>
      <c r="G68">
        <v>0</v>
      </c>
      <c r="H68">
        <v>0</v>
      </c>
      <c r="I68">
        <v>0</v>
      </c>
      <c r="J68">
        <v>1</v>
      </c>
      <c r="K68">
        <f t="shared" ca="1" si="3"/>
        <v>0.99231547549901922</v>
      </c>
      <c r="L68" t="str">
        <f t="shared" si="4"/>
        <v>-0.465 -0.594 -1.026 -0.690 -0.369 -0.035 0 0 0 1</v>
      </c>
    </row>
    <row r="69" spans="1:12">
      <c r="A69" t="str">
        <f>FIXED('Test Set'!A69,3)</f>
        <v>-0.531</v>
      </c>
      <c r="B69" t="str">
        <f>FIXED('Test Set'!B69,3)</f>
        <v>1.713</v>
      </c>
      <c r="C69" t="str">
        <f>FIXED('Test Set'!C69,3)</f>
        <v>-1.435</v>
      </c>
      <c r="D69" t="str">
        <f>FIXED('Test Set'!D69,3)</f>
        <v>-0.449</v>
      </c>
      <c r="E69" t="str">
        <f>FIXED('Test Set'!E69,3)</f>
        <v>-0.298</v>
      </c>
      <c r="F69" t="str">
        <f>FIXED('Test Set'!F69,3)</f>
        <v>0.628</v>
      </c>
      <c r="G69" s="19">
        <v>0</v>
      </c>
      <c r="H69" s="19">
        <v>0</v>
      </c>
      <c r="I69" s="19">
        <v>1</v>
      </c>
      <c r="J69" s="19">
        <v>0</v>
      </c>
      <c r="K69">
        <f t="shared" ca="1" si="3"/>
        <v>0.20297391283804211</v>
      </c>
      <c r="L69" t="str">
        <f t="shared" si="4"/>
        <v>-0.531 1.713 -1.435 -0.449 -0.298 0.628 0 0 1 0</v>
      </c>
    </row>
    <row r="70" spans="1:12">
      <c r="A70" t="str">
        <f>FIXED('Test Set'!A70,3)</f>
        <v>-0.002</v>
      </c>
      <c r="B70" t="str">
        <f>FIXED('Test Set'!B70,3)</f>
        <v>1.062</v>
      </c>
      <c r="C70" t="str">
        <f>FIXED('Test Set'!C70,3)</f>
        <v>0.324</v>
      </c>
      <c r="D70" t="str">
        <f>FIXED('Test Set'!D70,3)</f>
        <v>0.043</v>
      </c>
      <c r="E70" t="str">
        <f>FIXED('Test Set'!E70,3)</f>
        <v>-0.025</v>
      </c>
      <c r="F70" t="str">
        <f>FIXED('Test Set'!F70,3)</f>
        <v>0.719</v>
      </c>
      <c r="G70" s="19">
        <v>0</v>
      </c>
      <c r="H70" s="19">
        <v>0</v>
      </c>
      <c r="I70" s="19">
        <v>1</v>
      </c>
      <c r="J70" s="19">
        <v>0</v>
      </c>
      <c r="K70">
        <f t="shared" ca="1" si="3"/>
        <v>7.8788630385041358E-2</v>
      </c>
      <c r="L70" t="str">
        <f t="shared" si="4"/>
        <v>-0.002 1.062 0.324 0.043 -0.025 0.719 0 0 1 0</v>
      </c>
    </row>
    <row r="71" spans="1:12">
      <c r="A71" t="str">
        <f>FIXED('Test Set'!A71,3)</f>
        <v>-1.325</v>
      </c>
      <c r="B71" t="str">
        <f>FIXED('Test Set'!B71,3)</f>
        <v>1.293</v>
      </c>
      <c r="C71" t="str">
        <f>FIXED('Test Set'!C71,3)</f>
        <v>1.551</v>
      </c>
      <c r="D71" t="str">
        <f>FIXED('Test Set'!D71,3)</f>
        <v>0.193</v>
      </c>
      <c r="E71" t="str">
        <f>FIXED('Test Set'!E71,3)</f>
        <v>0.101</v>
      </c>
      <c r="F71" t="str">
        <f>FIXED('Test Set'!F71,3)</f>
        <v>0.043</v>
      </c>
      <c r="G71">
        <v>0</v>
      </c>
      <c r="H71">
        <v>1</v>
      </c>
      <c r="I71">
        <v>0</v>
      </c>
      <c r="J71">
        <v>0</v>
      </c>
      <c r="K71">
        <f t="shared" ca="1" si="3"/>
        <v>0.69638456649024982</v>
      </c>
      <c r="L71" t="str">
        <f t="shared" si="4"/>
        <v>-1.325 1.293 1.551 0.193 0.101 0.043 0 1 0 0</v>
      </c>
    </row>
    <row r="72" spans="1:12">
      <c r="A72" t="str">
        <f>FIXED('Test Set'!A72,3)</f>
        <v>1.453</v>
      </c>
      <c r="B72" t="str">
        <f>FIXED('Test Set'!B72,3)</f>
        <v>-0.484</v>
      </c>
      <c r="C72" t="str">
        <f>FIXED('Test Set'!C72,3)</f>
        <v>-0.290</v>
      </c>
      <c r="D72" t="str">
        <f>FIXED('Test Set'!D72,3)</f>
        <v>-0.361</v>
      </c>
      <c r="E72" t="str">
        <f>FIXED('Test Set'!E72,3)</f>
        <v>-0.228</v>
      </c>
      <c r="F72" t="str">
        <f>FIXED('Test Set'!F72,3)</f>
        <v>-1.249</v>
      </c>
      <c r="G72" s="19">
        <v>0</v>
      </c>
      <c r="H72" s="19">
        <v>0</v>
      </c>
      <c r="I72" s="19">
        <v>1</v>
      </c>
      <c r="J72" s="19">
        <v>0</v>
      </c>
      <c r="K72">
        <f t="shared" ca="1" si="3"/>
        <v>0.67151290860075796</v>
      </c>
      <c r="L72" t="str">
        <f t="shared" si="4"/>
        <v>1.453 -0.484 -0.290 -0.361 -0.228 -1.249 0 0 1 0</v>
      </c>
    </row>
    <row r="73" spans="1:12">
      <c r="A73" t="str">
        <f>FIXED('Test Set'!A73,3)</f>
        <v>0.263</v>
      </c>
      <c r="B73" t="str">
        <f>FIXED('Test Set'!B73,3)</f>
        <v>-0.961</v>
      </c>
      <c r="C73" t="str">
        <f>FIXED('Test Set'!C73,3)</f>
        <v>-0.331</v>
      </c>
      <c r="D73" t="str">
        <f>FIXED('Test Set'!D73,3)</f>
        <v>-0.218</v>
      </c>
      <c r="E73" t="str">
        <f>FIXED('Test Set'!E73,3)</f>
        <v>-0.170</v>
      </c>
      <c r="F73" t="str">
        <f>FIXED('Test Set'!F73,3)</f>
        <v>1.769</v>
      </c>
      <c r="G73" s="19">
        <v>1</v>
      </c>
      <c r="H73" s="19">
        <v>0</v>
      </c>
      <c r="I73" s="19">
        <v>1</v>
      </c>
      <c r="J73" s="19">
        <v>0</v>
      </c>
      <c r="K73">
        <f t="shared" ca="1" si="3"/>
        <v>0.9123664146244258</v>
      </c>
      <c r="L73" t="str">
        <f t="shared" si="4"/>
        <v>0.263 -0.961 -0.331 -0.218 -0.170 1.769 1 0 1 0</v>
      </c>
    </row>
    <row r="74" spans="1:12">
      <c r="A74" t="str">
        <f>FIXED('Test Set'!A74,3)</f>
        <v>-0.399</v>
      </c>
      <c r="B74" t="str">
        <f>FIXED('Test Set'!B74,3)</f>
        <v>-0.576</v>
      </c>
      <c r="C74" t="str">
        <f>FIXED('Test Set'!C74,3)</f>
        <v>0.610</v>
      </c>
      <c r="D74" t="str">
        <f>FIXED('Test Set'!D74,3)</f>
        <v>-0.097</v>
      </c>
      <c r="E74" t="str">
        <f>FIXED('Test Set'!E74,3)</f>
        <v>-0.081</v>
      </c>
      <c r="F74" t="str">
        <f>FIXED('Test Set'!F74,3)</f>
        <v>-0.879</v>
      </c>
      <c r="G74">
        <v>0</v>
      </c>
      <c r="H74">
        <v>1</v>
      </c>
      <c r="I74">
        <v>0</v>
      </c>
      <c r="J74">
        <v>0</v>
      </c>
      <c r="K74">
        <f t="shared" ca="1" si="3"/>
        <v>0.9082254520759947</v>
      </c>
      <c r="L74" t="str">
        <f t="shared" si="4"/>
        <v>-0.399 -0.576 0.610 -0.097 -0.081 -0.879 0 1 0 0</v>
      </c>
    </row>
    <row r="75" spans="1:12">
      <c r="A75" t="str">
        <f>FIXED('Test Set'!A75,3)</f>
        <v>0.726</v>
      </c>
      <c r="B75" t="str">
        <f>FIXED('Test Set'!B75,3)</f>
        <v>-0.551</v>
      </c>
      <c r="C75" t="str">
        <f>FIXED('Test Set'!C75,3)</f>
        <v>0.242</v>
      </c>
      <c r="D75" t="str">
        <f>FIXED('Test Set'!D75,3)</f>
        <v>-0.172</v>
      </c>
      <c r="E75" t="str">
        <f>FIXED('Test Set'!E75,3)</f>
        <v>-0.129</v>
      </c>
      <c r="F75" t="str">
        <f>FIXED('Test Set'!F75,3)</f>
        <v>-0.693</v>
      </c>
      <c r="G75" s="19">
        <v>0</v>
      </c>
      <c r="H75" s="19">
        <v>0</v>
      </c>
      <c r="I75" s="19">
        <v>1</v>
      </c>
      <c r="J75" s="19">
        <v>0</v>
      </c>
      <c r="K75">
        <f t="shared" ca="1" si="3"/>
        <v>0.12820807950174262</v>
      </c>
      <c r="L75" t="str">
        <f t="shared" si="4"/>
        <v>0.726 -0.551 0.242 -0.172 -0.129 -0.693 0 0 1 0</v>
      </c>
    </row>
    <row r="76" spans="1:12">
      <c r="A76" t="str">
        <f>FIXED('Test Set'!A76,3)</f>
        <v>-0.333</v>
      </c>
      <c r="B76" t="str">
        <f>FIXED('Test Set'!B76,3)</f>
        <v>0.380</v>
      </c>
      <c r="C76" t="str">
        <f>FIXED('Test Set'!C76,3)</f>
        <v>-1.640</v>
      </c>
      <c r="D76" t="str">
        <f>FIXED('Test Set'!D76,3)</f>
        <v>-0.104</v>
      </c>
      <c r="E76" t="str">
        <f>FIXED('Test Set'!E76,3)</f>
        <v>-0.166</v>
      </c>
      <c r="F76" t="str">
        <f>FIXED('Test Set'!F76,3)</f>
        <v>0.464</v>
      </c>
      <c r="G76" s="19">
        <v>0</v>
      </c>
      <c r="H76" s="19">
        <v>0</v>
      </c>
      <c r="I76" s="19">
        <v>1</v>
      </c>
      <c r="J76" s="19">
        <v>0</v>
      </c>
      <c r="K76">
        <f t="shared" ca="1" si="3"/>
        <v>0.16012206017395636</v>
      </c>
      <c r="L76" t="str">
        <f t="shared" si="4"/>
        <v>-0.333 0.380 -1.640 -0.104 -0.166 0.464 0 0 1 0</v>
      </c>
    </row>
    <row r="77" spans="1:12">
      <c r="A77" t="str">
        <f>FIXED('Test Set'!A77,3)</f>
        <v>1.387</v>
      </c>
      <c r="B77" t="str">
        <f>FIXED('Test Set'!B77,3)</f>
        <v>-0.606</v>
      </c>
      <c r="C77" t="str">
        <f>FIXED('Test Set'!C77,3)</f>
        <v>0.078</v>
      </c>
      <c r="D77" t="str">
        <f>FIXED('Test Set'!D77,3)</f>
        <v>-0.410</v>
      </c>
      <c r="E77" t="str">
        <f>FIXED('Test Set'!E77,3)</f>
        <v>-0.235</v>
      </c>
      <c r="F77" t="str">
        <f>FIXED('Test Set'!F77,3)</f>
        <v>-0.003</v>
      </c>
      <c r="G77" s="19">
        <v>0</v>
      </c>
      <c r="H77" s="19">
        <v>0</v>
      </c>
      <c r="I77" s="19">
        <v>1</v>
      </c>
      <c r="J77" s="19">
        <v>0</v>
      </c>
      <c r="K77">
        <f t="shared" ca="1" si="3"/>
        <v>0.55295477067399856</v>
      </c>
      <c r="L77" t="str">
        <f t="shared" si="4"/>
        <v>1.387 -0.606 0.078 -0.410 -0.235 -0.003 0 0 1 0</v>
      </c>
    </row>
    <row r="78" spans="1:12">
      <c r="A78" t="str">
        <f>FIXED('Test Set'!A78,3)</f>
        <v>-0.465</v>
      </c>
      <c r="B78" t="str">
        <f>FIXED('Test Set'!B78,3)</f>
        <v>-0.180</v>
      </c>
      <c r="C78" t="str">
        <f>FIXED('Test Set'!C78,3)</f>
        <v>-0.453</v>
      </c>
      <c r="D78" t="str">
        <f>FIXED('Test Set'!D78,3)</f>
        <v>0.118</v>
      </c>
      <c r="E78" t="str">
        <f>FIXED('Test Set'!E78,3)</f>
        <v>-0.018</v>
      </c>
      <c r="F78" t="str">
        <f>FIXED('Test Set'!F78,3)</f>
        <v>-0.123</v>
      </c>
      <c r="G78" s="19">
        <v>0</v>
      </c>
      <c r="H78" s="19">
        <v>0</v>
      </c>
      <c r="I78" s="19">
        <v>1</v>
      </c>
      <c r="J78" s="19">
        <v>0</v>
      </c>
      <c r="K78">
        <f t="shared" ca="1" si="3"/>
        <v>0.71214609871713586</v>
      </c>
      <c r="L78" t="str">
        <f t="shared" si="4"/>
        <v>-0.465 -0.180 -0.453 0.118 -0.018 -0.123 0 0 1 0</v>
      </c>
    </row>
    <row r="79" spans="1:12">
      <c r="A79" t="str">
        <f>FIXED('Test Set'!A79,3)</f>
        <v>-0.465</v>
      </c>
      <c r="B79" t="str">
        <f>FIXED('Test Set'!B79,3)</f>
        <v>0.392</v>
      </c>
      <c r="C79" t="str">
        <f>FIXED('Test Set'!C79,3)</f>
        <v>-0.740</v>
      </c>
      <c r="D79" t="str">
        <f>FIXED('Test Set'!D79,3)</f>
        <v>-0.329</v>
      </c>
      <c r="E79" t="str">
        <f>FIXED('Test Set'!E79,3)</f>
        <v>-0.230</v>
      </c>
      <c r="F79" t="str">
        <f>FIXED('Test Set'!F79,3)</f>
        <v>1.458</v>
      </c>
      <c r="G79" s="19">
        <v>0</v>
      </c>
      <c r="H79" s="19">
        <v>0</v>
      </c>
      <c r="I79" s="19">
        <v>1</v>
      </c>
      <c r="J79" s="19">
        <v>0</v>
      </c>
      <c r="K79">
        <f t="shared" ca="1" si="3"/>
        <v>0.87947099657387628</v>
      </c>
      <c r="L79" t="str">
        <f t="shared" si="4"/>
        <v>-0.465 0.392 -0.740 -0.329 -0.230 1.458 0 0 1 0</v>
      </c>
    </row>
    <row r="80" spans="1:12">
      <c r="A80" t="str">
        <f>FIXED('Test Set'!A80,3)</f>
        <v>-0.002</v>
      </c>
      <c r="B80" t="str">
        <f>FIXED('Test Set'!B80,3)</f>
        <v>-0.338</v>
      </c>
      <c r="C80" t="str">
        <f>FIXED('Test Set'!C80,3)</f>
        <v>-1.599</v>
      </c>
      <c r="D80" t="str">
        <f>FIXED('Test Set'!D80,3)</f>
        <v>0.095</v>
      </c>
      <c r="E80" t="str">
        <f>FIXED('Test Set'!E80,3)</f>
        <v>-0.074</v>
      </c>
      <c r="F80" t="str">
        <f>FIXED('Test Set'!F80,3)</f>
        <v>0.353</v>
      </c>
      <c r="G80" s="19">
        <v>0</v>
      </c>
      <c r="H80" s="19">
        <v>0</v>
      </c>
      <c r="I80" s="19">
        <v>1</v>
      </c>
      <c r="J80" s="19">
        <v>0</v>
      </c>
      <c r="K80">
        <f t="shared" ca="1" si="3"/>
        <v>9.8556075183330871E-2</v>
      </c>
      <c r="L80" t="str">
        <f t="shared" si="4"/>
        <v>-0.002 -0.338 -1.599 0.095 -0.074 0.353 0 0 1 0</v>
      </c>
    </row>
    <row r="81" spans="1:12">
      <c r="A81" t="str">
        <f>FIXED('Test Set'!A81,3)</f>
        <v>0.196</v>
      </c>
      <c r="B81" t="str">
        <f>FIXED('Test Set'!B81,3)</f>
        <v>-0.064</v>
      </c>
      <c r="C81" t="str">
        <f>FIXED('Test Set'!C81,3)</f>
        <v>0.774</v>
      </c>
      <c r="D81" t="str">
        <f>FIXED('Test Set'!D81,3)</f>
        <v>-0.179</v>
      </c>
      <c r="E81" t="str">
        <f>FIXED('Test Set'!E81,3)</f>
        <v>-0.113</v>
      </c>
      <c r="F81" t="str">
        <f>FIXED('Test Set'!F81,3)</f>
        <v>2.102</v>
      </c>
      <c r="G81">
        <v>0</v>
      </c>
      <c r="H81">
        <v>1</v>
      </c>
      <c r="I81">
        <v>0</v>
      </c>
      <c r="J81">
        <v>0</v>
      </c>
      <c r="K81">
        <f t="shared" ca="1" si="3"/>
        <v>0.84284335899179608</v>
      </c>
      <c r="L81" t="str">
        <f t="shared" si="4"/>
        <v>0.196 -0.064 0.774 -0.179 -0.113 2.102 0 1 0 0</v>
      </c>
    </row>
    <row r="82" spans="1:12">
      <c r="A82" t="str">
        <f>FIXED('Test Set'!A82,3)</f>
        <v>-0.531</v>
      </c>
      <c r="B82" t="str">
        <f>FIXED('Test Set'!B82,3)</f>
        <v>-0.381</v>
      </c>
      <c r="C82" t="str">
        <f>FIXED('Test Set'!C82,3)</f>
        <v>-0.044</v>
      </c>
      <c r="D82" t="str">
        <f>FIXED('Test Set'!D82,3)</f>
        <v>-0.149</v>
      </c>
      <c r="E82" t="str">
        <f>FIXED('Test Set'!E82,3)</f>
        <v>-0.129</v>
      </c>
      <c r="F82" t="str">
        <f>FIXED('Test Set'!F82,3)</f>
        <v>-0.686</v>
      </c>
      <c r="G82" s="19">
        <v>0</v>
      </c>
      <c r="H82" s="19">
        <v>0</v>
      </c>
      <c r="I82" s="19">
        <v>1</v>
      </c>
      <c r="J82" s="19">
        <v>0</v>
      </c>
      <c r="K82">
        <f t="shared" ca="1" si="3"/>
        <v>0.69852136412091947</v>
      </c>
      <c r="L82" t="str">
        <f t="shared" si="4"/>
        <v>-0.531 -0.381 -0.044 -0.149 -0.129 -0.686 0 0 1 0</v>
      </c>
    </row>
    <row r="83" spans="1:12">
      <c r="A83" t="str">
        <f>FIXED('Test Set'!A83,3)</f>
        <v>2.644</v>
      </c>
      <c r="B83" t="str">
        <f>FIXED('Test Set'!B83,3)</f>
        <v>-0.825</v>
      </c>
      <c r="C83" t="str">
        <f>FIXED('Test Set'!C83,3)</f>
        <v>0.283</v>
      </c>
      <c r="D83" t="str">
        <f>FIXED('Test Set'!D83,3)</f>
        <v>-0.667</v>
      </c>
      <c r="E83" t="str">
        <f>FIXED('Test Set'!E83,3)</f>
        <v>-0.327</v>
      </c>
      <c r="F83" t="str">
        <f>FIXED('Test Set'!F83,3)</f>
        <v>-1.000</v>
      </c>
      <c r="G83" s="19">
        <v>0</v>
      </c>
      <c r="H83" s="19">
        <v>0</v>
      </c>
      <c r="I83" s="19">
        <v>1</v>
      </c>
      <c r="J83" s="19">
        <v>0</v>
      </c>
      <c r="K83">
        <f t="shared" ca="1" si="3"/>
        <v>6.2413762735854195E-2</v>
      </c>
      <c r="L83" t="str">
        <f t="shared" si="4"/>
        <v>2.644 -0.825 0.283 -0.667 -0.327 -1.000 0 0 1 0</v>
      </c>
    </row>
    <row r="84" spans="1:12">
      <c r="A84" t="str">
        <f>FIXED('Test Set'!A84,3)</f>
        <v>-2.052</v>
      </c>
      <c r="B84" t="str">
        <f>FIXED('Test Set'!B84,3)</f>
        <v>-0.204</v>
      </c>
      <c r="C84" t="str">
        <f>FIXED('Test Set'!C84,3)</f>
        <v>0.979</v>
      </c>
      <c r="D84" t="str">
        <f>FIXED('Test Set'!D84,3)</f>
        <v>0.228</v>
      </c>
      <c r="E84" t="str">
        <f>FIXED('Test Set'!E84,3)</f>
        <v>0.095</v>
      </c>
      <c r="F84" t="str">
        <f>FIXED('Test Set'!F84,3)</f>
        <v>0.228</v>
      </c>
      <c r="G84">
        <v>0</v>
      </c>
      <c r="H84">
        <v>1</v>
      </c>
      <c r="I84">
        <v>0</v>
      </c>
      <c r="J84">
        <v>0</v>
      </c>
      <c r="K84">
        <f t="shared" ca="1" si="3"/>
        <v>0.41226213201974204</v>
      </c>
      <c r="L84" t="str">
        <f t="shared" si="4"/>
        <v>-2.052 -0.204 0.979 0.228 0.095 0.228 0 1 0 0</v>
      </c>
    </row>
    <row r="85" spans="1:12">
      <c r="A85" t="str">
        <f>FIXED('Test Set'!A85,3)</f>
        <v>0.263</v>
      </c>
      <c r="B85" t="str">
        <f>FIXED('Test Set'!B85,3)</f>
        <v>0.745</v>
      </c>
      <c r="C85" t="str">
        <f>FIXED('Test Set'!C85,3)</f>
        <v>1.592</v>
      </c>
      <c r="D85" t="str">
        <f>FIXED('Test Set'!D85,3)</f>
        <v>-0.065</v>
      </c>
      <c r="E85" t="str">
        <f>FIXED('Test Set'!E85,3)</f>
        <v>-0.028</v>
      </c>
      <c r="F85" t="str">
        <f>FIXED('Test Set'!F85,3)</f>
        <v>-1.236</v>
      </c>
      <c r="G85">
        <v>0</v>
      </c>
      <c r="H85">
        <v>1</v>
      </c>
      <c r="I85">
        <v>0</v>
      </c>
      <c r="J85">
        <v>0</v>
      </c>
      <c r="K85">
        <f t="shared" ca="1" si="3"/>
        <v>0.55620769540037884</v>
      </c>
      <c r="L85" t="str">
        <f t="shared" si="4"/>
        <v>0.263 0.745 1.592 -0.065 -0.028 -1.236 0 1 0 0</v>
      </c>
    </row>
    <row r="86" spans="1:12">
      <c r="A86" t="str">
        <f>FIXED('Test Set'!A86,3)</f>
        <v>-1.722</v>
      </c>
      <c r="B86" t="str">
        <f>FIXED('Test Set'!B86,3)</f>
        <v>-0.070</v>
      </c>
      <c r="C86" t="str">
        <f>FIXED('Test Set'!C86,3)</f>
        <v>0.979</v>
      </c>
      <c r="D86" t="str">
        <f>FIXED('Test Set'!D86,3)</f>
        <v>-0.410</v>
      </c>
      <c r="E86" t="str">
        <f>FIXED('Test Set'!E86,3)</f>
        <v>-0.208</v>
      </c>
      <c r="F86" t="str">
        <f>FIXED('Test Set'!F86,3)</f>
        <v>1.455</v>
      </c>
      <c r="G86">
        <v>0</v>
      </c>
      <c r="H86">
        <v>1</v>
      </c>
      <c r="I86">
        <v>0</v>
      </c>
      <c r="J86">
        <v>0</v>
      </c>
      <c r="K86">
        <f t="shared" ca="1" si="3"/>
        <v>0.60102865135237404</v>
      </c>
      <c r="L86" t="str">
        <f t="shared" si="4"/>
        <v>-1.722 -0.070 0.979 -0.410 -0.208 1.455 0 1 0 0</v>
      </c>
    </row>
    <row r="87" spans="1:12">
      <c r="A87" t="str">
        <f>FIXED('Test Set'!A87,3)</f>
        <v>1.321</v>
      </c>
      <c r="B87" t="str">
        <f>FIXED('Test Set'!B87,3)</f>
        <v>-0.758</v>
      </c>
      <c r="C87" t="str">
        <f>FIXED('Test Set'!C87,3)</f>
        <v>0.488</v>
      </c>
      <c r="D87" t="str">
        <f>FIXED('Test Set'!D87,3)</f>
        <v>-0.651</v>
      </c>
      <c r="E87" t="str">
        <f>FIXED('Test Set'!E87,3)</f>
        <v>-0.315</v>
      </c>
      <c r="F87" t="str">
        <f>FIXED('Test Set'!F87,3)</f>
        <v>-0.612</v>
      </c>
      <c r="G87" s="19">
        <v>0</v>
      </c>
      <c r="H87" s="19">
        <v>0</v>
      </c>
      <c r="I87" s="19">
        <v>1</v>
      </c>
      <c r="J87" s="19">
        <v>0</v>
      </c>
      <c r="K87">
        <f t="shared" ca="1" si="3"/>
        <v>0.52375252271617556</v>
      </c>
      <c r="L87" t="str">
        <f t="shared" si="4"/>
        <v>1.321 -0.758 0.488 -0.651 -0.315 -0.612 0 0 1 0</v>
      </c>
    </row>
    <row r="88" spans="1:12">
      <c r="A88" t="str">
        <f>FIXED('Test Set'!A88,3)</f>
        <v>0.395</v>
      </c>
      <c r="B88" t="str">
        <f>FIXED('Test Set'!B88,3)</f>
        <v>-0.636</v>
      </c>
      <c r="C88" t="str">
        <f>FIXED('Test Set'!C88,3)</f>
        <v>-1.312</v>
      </c>
      <c r="D88" t="str">
        <f>FIXED('Test Set'!D88,3)</f>
        <v>-0.583</v>
      </c>
      <c r="E88" t="str">
        <f>FIXED('Test Set'!E88,3)</f>
        <v>-0.342</v>
      </c>
      <c r="F88" t="str">
        <f>FIXED('Test Set'!F88,3)</f>
        <v>-0.996</v>
      </c>
      <c r="G88" s="19">
        <v>0</v>
      </c>
      <c r="H88" s="19">
        <v>0</v>
      </c>
      <c r="I88" s="19">
        <v>1</v>
      </c>
      <c r="J88" s="19">
        <v>0</v>
      </c>
      <c r="K88">
        <f t="shared" ca="1" si="3"/>
        <v>0.319605940885479</v>
      </c>
      <c r="L88" t="str">
        <f t="shared" si="4"/>
        <v>0.395 -0.636 -1.312 -0.583 -0.342 -0.996 0 0 1 0</v>
      </c>
    </row>
    <row r="89" spans="1:12">
      <c r="A89" t="str">
        <f>FIXED('Test Set'!A89,3)</f>
        <v>-0.531</v>
      </c>
      <c r="B89" t="str">
        <f>FIXED('Test Set'!B89,3)</f>
        <v>-0.077</v>
      </c>
      <c r="C89" t="str">
        <f>FIXED('Test Set'!C89,3)</f>
        <v>-0.126</v>
      </c>
      <c r="D89" t="str">
        <f>FIXED('Test Set'!D89,3)</f>
        <v>-0.146</v>
      </c>
      <c r="E89" t="str">
        <f>FIXED('Test Set'!E89,3)</f>
        <v>-0.130</v>
      </c>
      <c r="F89" t="str">
        <f>FIXED('Test Set'!F89,3)</f>
        <v>0.260</v>
      </c>
      <c r="G89" s="19">
        <v>0</v>
      </c>
      <c r="H89" s="19">
        <v>0</v>
      </c>
      <c r="I89" s="19">
        <v>1</v>
      </c>
      <c r="J89" s="19">
        <v>0</v>
      </c>
      <c r="K89">
        <f t="shared" ca="1" si="3"/>
        <v>0.22765367020475535</v>
      </c>
      <c r="L89" t="str">
        <f t="shared" si="4"/>
        <v>-0.531 -0.077 -0.126 -0.146 -0.130 0.260 0 0 1 0</v>
      </c>
    </row>
    <row r="90" spans="1:12">
      <c r="A90" t="str">
        <f>FIXED('Test Set'!A90,3)</f>
        <v>1.321</v>
      </c>
      <c r="B90" t="str">
        <f>FIXED('Test Set'!B90,3)</f>
        <v>-0.862</v>
      </c>
      <c r="C90" t="str">
        <f>FIXED('Test Set'!C90,3)</f>
        <v>0.406</v>
      </c>
      <c r="D90" t="str">
        <f>FIXED('Test Set'!D90,3)</f>
        <v>-0.700</v>
      </c>
      <c r="E90" t="str">
        <f>FIXED('Test Set'!E90,3)</f>
        <v>-0.333</v>
      </c>
      <c r="F90" t="str">
        <f>FIXED('Test Set'!F90,3)</f>
        <v>-0.774</v>
      </c>
      <c r="G90" s="19">
        <v>0</v>
      </c>
      <c r="H90" s="19">
        <v>0</v>
      </c>
      <c r="I90" s="19">
        <v>1</v>
      </c>
      <c r="J90" s="19">
        <v>0</v>
      </c>
      <c r="K90">
        <f t="shared" ca="1" si="3"/>
        <v>0.17430049670103187</v>
      </c>
      <c r="L90" t="str">
        <f t="shared" si="4"/>
        <v>1.321 -0.862 0.406 -0.700 -0.333 -0.774 0 0 1 0</v>
      </c>
    </row>
    <row r="91" spans="1:12">
      <c r="A91" t="str">
        <f>FIXED('Test Set'!A91,3)</f>
        <v>-0.796</v>
      </c>
      <c r="B91" t="str">
        <f>FIXED('Test Set'!B91,3)</f>
        <v>0.313</v>
      </c>
      <c r="C91" t="str">
        <f>FIXED('Test Set'!C91,3)</f>
        <v>-3.072</v>
      </c>
      <c r="D91" t="str">
        <f>FIXED('Test Set'!D91,3)</f>
        <v>0.652</v>
      </c>
      <c r="E91" t="str">
        <f>FIXED('Test Set'!E91,3)</f>
        <v>0.150</v>
      </c>
      <c r="F91" t="str">
        <f>FIXED('Test Set'!F91,3)</f>
        <v>-0.507</v>
      </c>
      <c r="G91" s="19">
        <v>0</v>
      </c>
      <c r="H91" s="19">
        <v>0</v>
      </c>
      <c r="I91" s="19">
        <v>1</v>
      </c>
      <c r="J91" s="19">
        <v>0</v>
      </c>
      <c r="K91">
        <f t="shared" ca="1" si="3"/>
        <v>0.80698656000120739</v>
      </c>
      <c r="L91" t="str">
        <f t="shared" si="4"/>
        <v>-0.796 0.313 -3.072 0.652 0.150 -0.507 0 0 1 0</v>
      </c>
    </row>
    <row r="92" spans="1:12">
      <c r="A92" t="str">
        <f>FIXED('Test Set'!A92,3)</f>
        <v>-0.399</v>
      </c>
      <c r="B92" t="str">
        <f>FIXED('Test Set'!B92,3)</f>
        <v>-0.375</v>
      </c>
      <c r="C92" t="str">
        <f>FIXED('Test Set'!C92,3)</f>
        <v>-0.085</v>
      </c>
      <c r="D92" t="str">
        <f>FIXED('Test Set'!D92,3)</f>
        <v>0.342</v>
      </c>
      <c r="E92" t="str">
        <f>FIXED('Test Set'!E92,3)</f>
        <v>0.112</v>
      </c>
      <c r="F92" t="str">
        <f>FIXED('Test Set'!F92,3)</f>
        <v>0.799</v>
      </c>
      <c r="G92" s="19">
        <v>0</v>
      </c>
      <c r="H92" s="19">
        <v>0</v>
      </c>
      <c r="I92" s="19">
        <v>1</v>
      </c>
      <c r="J92" s="19">
        <v>0</v>
      </c>
      <c r="K92">
        <f t="shared" ca="1" si="3"/>
        <v>0.94918880448474297</v>
      </c>
      <c r="L92" t="str">
        <f t="shared" si="4"/>
        <v>-0.399 -0.375 -0.085 0.342 0.112 0.799 0 0 1 0</v>
      </c>
    </row>
    <row r="93" spans="1:12">
      <c r="A93" t="str">
        <f>FIXED('Test Set'!A93,3)</f>
        <v>-2.052</v>
      </c>
      <c r="B93" t="str">
        <f>FIXED('Test Set'!B93,3)</f>
        <v>0.976</v>
      </c>
      <c r="C93" t="str">
        <f>FIXED('Test Set'!C93,3)</f>
        <v>1.674</v>
      </c>
      <c r="D93" t="str">
        <f>FIXED('Test Set'!D93,3)</f>
        <v>0.043</v>
      </c>
      <c r="E93" t="str">
        <f>FIXED('Test Set'!E93,3)</f>
        <v>0.028</v>
      </c>
      <c r="F93" t="str">
        <f>FIXED('Test Set'!F93,3)</f>
        <v>-0.753</v>
      </c>
      <c r="G93">
        <v>0</v>
      </c>
      <c r="H93">
        <v>1</v>
      </c>
      <c r="I93">
        <v>0</v>
      </c>
      <c r="J93">
        <v>0</v>
      </c>
      <c r="K93">
        <f t="shared" ca="1" si="3"/>
        <v>0.11634916650425353</v>
      </c>
      <c r="L93" t="str">
        <f t="shared" si="4"/>
        <v>-2.052 0.976 1.674 0.043 0.028 -0.753 0 1 0 0</v>
      </c>
    </row>
    <row r="94" spans="1:12">
      <c r="A94" t="str">
        <f>FIXED('Test Set'!A94,3)</f>
        <v>1.453</v>
      </c>
      <c r="B94" t="str">
        <f>FIXED('Test Set'!B94,3)</f>
        <v>-0.783</v>
      </c>
      <c r="C94" t="str">
        <f>FIXED('Test Set'!C94,3)</f>
        <v>0.324</v>
      </c>
      <c r="D94" t="str">
        <f>FIXED('Test Set'!D94,3)</f>
        <v>0.046</v>
      </c>
      <c r="E94" t="str">
        <f>FIXED('Test Set'!E94,3)</f>
        <v>-0.023</v>
      </c>
      <c r="F94" t="str">
        <f>FIXED('Test Set'!F94,3)</f>
        <v>-0.264</v>
      </c>
      <c r="G94" s="19">
        <v>0</v>
      </c>
      <c r="H94" s="19">
        <v>0</v>
      </c>
      <c r="I94" s="19">
        <v>1</v>
      </c>
      <c r="J94" s="19">
        <v>0</v>
      </c>
      <c r="K94">
        <f t="shared" ca="1" si="3"/>
        <v>0.65593525995348334</v>
      </c>
      <c r="L94" t="str">
        <f t="shared" si="4"/>
        <v>1.453 -0.783 0.324 0.046 -0.023 -0.264 0 0 1 0</v>
      </c>
    </row>
    <row r="95" spans="1:12">
      <c r="A95" t="str">
        <f>FIXED('Test Set'!A95,3)</f>
        <v>0.858</v>
      </c>
      <c r="B95" t="str">
        <f>FIXED('Test Set'!B95,3)</f>
        <v>-0.661</v>
      </c>
      <c r="C95" t="str">
        <f>FIXED('Test Set'!C95,3)</f>
        <v>-0.576</v>
      </c>
      <c r="D95" t="str">
        <f>FIXED('Test Set'!D95,3)</f>
        <v>-0.723</v>
      </c>
      <c r="E95" t="str">
        <f>FIXED('Test Set'!E95,3)</f>
        <v>-0.369</v>
      </c>
      <c r="F95" t="str">
        <f>FIXED('Test Set'!F95,3)</f>
        <v>0.083</v>
      </c>
      <c r="G95">
        <v>1</v>
      </c>
      <c r="H95">
        <v>0</v>
      </c>
      <c r="I95">
        <v>0</v>
      </c>
      <c r="J95">
        <v>1</v>
      </c>
      <c r="K95">
        <f t="shared" ca="1" si="3"/>
        <v>0.82286615246306016</v>
      </c>
      <c r="L95" t="str">
        <f t="shared" si="4"/>
        <v>0.858 -0.661 -0.576 -0.723 -0.369 0.083 1 0 0 1</v>
      </c>
    </row>
    <row r="96" spans="1:12">
      <c r="A96" t="str">
        <f>FIXED('Test Set'!A96,3)</f>
        <v>0.130</v>
      </c>
      <c r="B96" t="str">
        <f>FIXED('Test Set'!B96,3)</f>
        <v>-0.661</v>
      </c>
      <c r="C96" t="str">
        <f>FIXED('Test Set'!C96,3)</f>
        <v>0.365</v>
      </c>
      <c r="D96" t="str">
        <f>FIXED('Test Set'!D96,3)</f>
        <v>-0.589</v>
      </c>
      <c r="E96" t="str">
        <f>FIXED('Test Set'!E96,3)</f>
        <v>-0.296</v>
      </c>
      <c r="F96" t="str">
        <f>FIXED('Test Set'!F96,3)</f>
        <v>1.519</v>
      </c>
      <c r="G96" s="19">
        <v>1</v>
      </c>
      <c r="H96" s="19">
        <v>0</v>
      </c>
      <c r="I96" s="19">
        <v>1</v>
      </c>
      <c r="J96" s="19">
        <v>0</v>
      </c>
      <c r="K96">
        <f t="shared" ca="1" si="3"/>
        <v>0.36702782210262519</v>
      </c>
      <c r="L96" t="str">
        <f t="shared" si="4"/>
        <v>0.130 -0.661 0.365 -0.589 -0.296 1.519 1 0 1 0</v>
      </c>
    </row>
    <row r="97" spans="1:12">
      <c r="A97" t="str">
        <f>FIXED('Test Set'!A97,3)</f>
        <v>-0.002</v>
      </c>
      <c r="B97" t="str">
        <f>FIXED('Test Set'!B97,3)</f>
        <v>0.855</v>
      </c>
      <c r="C97" t="str">
        <f>FIXED('Test Set'!C97,3)</f>
        <v>-0.781</v>
      </c>
      <c r="D97" t="str">
        <f>FIXED('Test Set'!D97,3)</f>
        <v>0.463</v>
      </c>
      <c r="E97" t="str">
        <f>FIXED('Test Set'!E97,3)</f>
        <v>0.146</v>
      </c>
      <c r="F97" t="str">
        <f>FIXED('Test Set'!F97,3)</f>
        <v>0.256</v>
      </c>
      <c r="G97" s="19">
        <v>0</v>
      </c>
      <c r="H97" s="19">
        <v>0</v>
      </c>
      <c r="I97" s="19">
        <v>1</v>
      </c>
      <c r="J97" s="19">
        <v>0</v>
      </c>
      <c r="K97">
        <f t="shared" ca="1" si="3"/>
        <v>0.44814817687375275</v>
      </c>
      <c r="L97" t="str">
        <f t="shared" si="4"/>
        <v>-0.002 0.855 -0.781 0.463 0.146 0.256 0 0 1 0</v>
      </c>
    </row>
    <row r="98" spans="1:12">
      <c r="A98" t="str">
        <f>FIXED('Test Set'!A98,3)</f>
        <v>-1.193</v>
      </c>
      <c r="B98" t="str">
        <f>FIXED('Test Set'!B98,3)</f>
        <v>0.964</v>
      </c>
      <c r="C98" t="str">
        <f>FIXED('Test Set'!C98,3)</f>
        <v>-2.294</v>
      </c>
      <c r="D98" t="str">
        <f>FIXED('Test Set'!D98,3)</f>
        <v>-0.583</v>
      </c>
      <c r="E98" t="str">
        <f>FIXED('Test Set'!E98,3)</f>
        <v>-0.367</v>
      </c>
      <c r="F98" t="str">
        <f>FIXED('Test Set'!F98,3)</f>
        <v>1.479</v>
      </c>
      <c r="G98">
        <v>0</v>
      </c>
      <c r="H98">
        <v>0</v>
      </c>
      <c r="I98">
        <v>0</v>
      </c>
      <c r="J98">
        <v>1</v>
      </c>
      <c r="K98">
        <f t="shared" ca="1" si="3"/>
        <v>0.19435557542267257</v>
      </c>
      <c r="L98" t="str">
        <f t="shared" si="4"/>
        <v>-1.193 0.964 -2.294 -0.583 -0.367 1.479 0 0 0 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WISE NEA COMET DISCOVERY STATI</vt:lpstr>
      <vt:lpstr>Website Data</vt:lpstr>
      <vt:lpstr>Normalized</vt:lpstr>
      <vt:lpstr>Training Set</vt:lpstr>
      <vt:lpstr>Test Set</vt:lpstr>
      <vt:lpstr>Train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Rebecca</cp:lastModifiedBy>
  <dcterms:created xsi:type="dcterms:W3CDTF">2015-12-04T21:59:00Z</dcterms:created>
  <dcterms:modified xsi:type="dcterms:W3CDTF">2015-12-07T17:10:45Z</dcterms:modified>
</cp:coreProperties>
</file>