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wenlei/Desktop/"/>
    </mc:Choice>
  </mc:AlternateContent>
  <xr:revisionPtr revIDLastSave="0" documentId="13_ncr:1_{446B09A3-DA41-A741-8ACE-CDC6BA2C1204}" xr6:coauthVersionLast="45" xr6:coauthVersionMax="45" xr10:uidLastSave="{00000000-0000-0000-0000-000000000000}"/>
  <bookViews>
    <workbookView xWindow="340" yWindow="2580" windowWidth="27840" windowHeight="16940" xr2:uid="{3B7498D5-6F1B-5140-8C76-CC91CCF9DDA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I17" i="2"/>
  <c r="H17" i="2"/>
  <c r="R14" i="2" s="1"/>
  <c r="G17" i="2"/>
  <c r="Q14" i="2" s="1"/>
  <c r="F17" i="2"/>
  <c r="P14" i="2" s="1"/>
  <c r="E17" i="2"/>
  <c r="D17" i="2"/>
  <c r="N14" i="2" s="1"/>
  <c r="C17" i="2"/>
  <c r="M14" i="2" s="1"/>
  <c r="B17" i="2"/>
  <c r="L14" i="2" s="1"/>
  <c r="I15" i="2"/>
  <c r="R13" i="2" s="1"/>
  <c r="H15" i="2"/>
  <c r="G15" i="2"/>
  <c r="F15" i="2"/>
  <c r="E15" i="2"/>
  <c r="D15" i="2"/>
  <c r="N13" i="2" s="1"/>
  <c r="C15" i="2"/>
  <c r="M13" i="2" s="1"/>
  <c r="B15" i="2"/>
  <c r="Q13" i="2"/>
  <c r="P13" i="2"/>
  <c r="I13" i="2"/>
  <c r="H13" i="2"/>
  <c r="R12" i="2" s="1"/>
  <c r="G13" i="2"/>
  <c r="Q12" i="2" s="1"/>
  <c r="F13" i="2"/>
  <c r="E13" i="2"/>
  <c r="O12" i="2" s="1"/>
  <c r="D13" i="2"/>
  <c r="M12" i="2" s="1"/>
  <c r="C13" i="2"/>
  <c r="B13" i="2"/>
  <c r="K12" i="2" s="1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F34" i="2"/>
  <c r="D34" i="2"/>
  <c r="C34" i="2"/>
  <c r="F33" i="2"/>
  <c r="D33" i="2"/>
  <c r="C33" i="2"/>
  <c r="B34" i="2"/>
  <c r="B33" i="2"/>
  <c r="F32" i="2"/>
  <c r="D32" i="2"/>
  <c r="C32" i="2"/>
  <c r="B32" i="2"/>
  <c r="R40" i="2"/>
  <c r="Q40" i="2"/>
  <c r="P40" i="2"/>
  <c r="O40" i="2"/>
  <c r="N40" i="2"/>
  <c r="M40" i="2"/>
  <c r="K40" i="2"/>
  <c r="R39" i="2"/>
  <c r="Q39" i="2"/>
  <c r="P39" i="2"/>
  <c r="O39" i="2"/>
  <c r="N39" i="2"/>
  <c r="M39" i="2"/>
  <c r="L39" i="2"/>
  <c r="K39" i="2"/>
  <c r="R38" i="2"/>
  <c r="Q38" i="2"/>
  <c r="P38" i="2"/>
  <c r="O38" i="2"/>
  <c r="N38" i="2"/>
  <c r="M38" i="2"/>
  <c r="L38" i="2"/>
  <c r="K38" i="2"/>
  <c r="R37" i="2"/>
  <c r="Q37" i="2"/>
  <c r="P37" i="2"/>
  <c r="O37" i="2"/>
  <c r="N37" i="2"/>
  <c r="M37" i="2"/>
  <c r="L37" i="2"/>
  <c r="K37" i="2"/>
  <c r="R36" i="2"/>
  <c r="Q36" i="2"/>
  <c r="P36" i="2"/>
  <c r="O36" i="2"/>
  <c r="N36" i="2"/>
  <c r="M36" i="2"/>
  <c r="L36" i="2"/>
  <c r="K36" i="2"/>
  <c r="G34" i="2"/>
  <c r="H34" i="2"/>
  <c r="I34" i="2"/>
  <c r="G33" i="2"/>
  <c r="H33" i="2"/>
  <c r="I33" i="2"/>
  <c r="G32" i="2"/>
  <c r="H32" i="2"/>
  <c r="I32" i="2"/>
  <c r="O14" i="2" l="1"/>
  <c r="K14" i="2"/>
  <c r="O13" i="2"/>
  <c r="L13" i="2"/>
  <c r="K13" i="2"/>
  <c r="P12" i="2"/>
  <c r="L12" i="2"/>
  <c r="N12" i="2"/>
  <c r="E32" i="2"/>
  <c r="E33" i="2"/>
  <c r="E34" i="2"/>
</calcChain>
</file>

<file path=xl/sharedStrings.xml><?xml version="1.0" encoding="utf-8"?>
<sst xmlns="http://schemas.openxmlformats.org/spreadsheetml/2006/main" count="52" uniqueCount="14">
  <si>
    <t>bing</t>
    <phoneticPr fontId="1" type="noConversion"/>
  </si>
  <si>
    <t>search</t>
    <phoneticPr fontId="1" type="noConversion"/>
  </si>
  <si>
    <t>bing</t>
  </si>
  <si>
    <t>display</t>
  </si>
  <si>
    <t>facebook</t>
  </si>
  <si>
    <t>youtube</t>
  </si>
  <si>
    <t>Average CAC</t>
    <phoneticPr fontId="1" type="noConversion"/>
  </si>
  <si>
    <t>search</t>
  </si>
  <si>
    <t>Attribution Survey</t>
    <phoneticPr fontId="1" type="noConversion"/>
  </si>
  <si>
    <t>Spend</t>
    <phoneticPr fontId="1" type="noConversion"/>
  </si>
  <si>
    <t>channel/Time</t>
  </si>
  <si>
    <t>Attribution Technical</t>
    <phoneticPr fontId="1" type="noConversion"/>
  </si>
  <si>
    <t>Rank(Count/Spend)</t>
    <phoneticPr fontId="1" type="noConversion"/>
  </si>
  <si>
    <t>Marginal CAC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</si>
</sst>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3" fillId="0" borderId="8" xfId="0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5" fillId="0" borderId="3" xfId="0" applyFont="1" applyBorder="1">
      <alignment vertical="center"/>
    </xf>
    <xf numFmtId="0" fontId="5" fillId="3" borderId="0" xfId="0" applyFont="1" applyFill="1">
      <alignment vertical="center"/>
    </xf>
    <xf numFmtId="0" fontId="5" fillId="0" borderId="0" xfId="0" applyFont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4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5" xfId="0" applyFont="1" applyBorder="1">
      <alignment vertical="center"/>
    </xf>
    <xf numFmtId="0" fontId="5" fillId="3" borderId="4" xfId="0" applyFont="1" applyFill="1" applyBorder="1">
      <alignment vertical="center"/>
    </xf>
    <xf numFmtId="0" fontId="5" fillId="0" borderId="4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4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4E5-F7C3-3940-94FA-E476E61E06B3}">
  <dimension ref="A1:R45"/>
  <sheetViews>
    <sheetView tabSelected="1" zoomScale="107" workbookViewId="0">
      <selection activeCell="P14" sqref="P14"/>
    </sheetView>
  </sheetViews>
  <sheetFormatPr baseColWidth="10" defaultRowHeight="16"/>
  <sheetData>
    <row r="1" spans="1:18" ht="17" thickBot="1">
      <c r="A1" s="1"/>
      <c r="B1" s="2" t="s">
        <v>8</v>
      </c>
      <c r="C1" s="2"/>
      <c r="D1" s="2"/>
      <c r="E1" s="2"/>
      <c r="F1" s="2"/>
      <c r="G1" s="2"/>
      <c r="H1" s="2"/>
      <c r="I1" s="2"/>
      <c r="J1" s="3"/>
      <c r="K1" s="2" t="s">
        <v>9</v>
      </c>
      <c r="L1" s="2"/>
      <c r="M1" s="2"/>
      <c r="N1" s="2"/>
      <c r="O1" s="2"/>
      <c r="P1" s="2"/>
      <c r="Q1" s="2"/>
      <c r="R1" s="2"/>
    </row>
    <row r="2" spans="1:18">
      <c r="A2" s="4"/>
      <c r="B2" s="5">
        <v>201907</v>
      </c>
      <c r="C2" s="6">
        <v>201908</v>
      </c>
      <c r="D2" s="6">
        <v>201909</v>
      </c>
      <c r="E2" s="6">
        <v>201910</v>
      </c>
      <c r="F2" s="6">
        <v>201911</v>
      </c>
      <c r="G2" s="6">
        <v>201912</v>
      </c>
      <c r="H2" s="6">
        <v>202001</v>
      </c>
      <c r="I2" s="6">
        <v>202002</v>
      </c>
      <c r="J2" s="7" t="s">
        <v>10</v>
      </c>
      <c r="K2" s="5">
        <v>201907</v>
      </c>
      <c r="L2" s="6">
        <v>201908</v>
      </c>
      <c r="M2" s="6">
        <v>201909</v>
      </c>
      <c r="N2" s="6">
        <v>201910</v>
      </c>
      <c r="O2" s="6">
        <v>201911</v>
      </c>
      <c r="P2" s="6">
        <v>201912</v>
      </c>
      <c r="Q2" s="6">
        <v>202001</v>
      </c>
      <c r="R2" s="6">
        <v>202002</v>
      </c>
    </row>
    <row r="3" spans="1:18">
      <c r="A3" s="8" t="s">
        <v>4</v>
      </c>
      <c r="B3" s="9">
        <v>2754</v>
      </c>
      <c r="C3" s="10">
        <v>7508</v>
      </c>
      <c r="D3" s="10">
        <v>6939</v>
      </c>
      <c r="E3" s="10">
        <v>8620</v>
      </c>
      <c r="F3" s="10">
        <v>10816</v>
      </c>
      <c r="G3" s="10">
        <v>8568</v>
      </c>
      <c r="H3" s="10">
        <v>6451</v>
      </c>
      <c r="I3" s="10">
        <v>7263</v>
      </c>
      <c r="J3" s="7" t="s">
        <v>4</v>
      </c>
      <c r="K3" s="9">
        <v>9000</v>
      </c>
      <c r="L3" s="10">
        <v>13000</v>
      </c>
      <c r="M3" s="10">
        <v>10500</v>
      </c>
      <c r="N3" s="10">
        <v>17000</v>
      </c>
      <c r="O3" s="10">
        <v>23000</v>
      </c>
      <c r="P3" s="10">
        <v>16000</v>
      </c>
      <c r="Q3" s="10">
        <v>11000</v>
      </c>
      <c r="R3" s="10">
        <v>14000</v>
      </c>
    </row>
    <row r="4" spans="1:18">
      <c r="A4" s="8" t="s">
        <v>7</v>
      </c>
      <c r="B4" s="9">
        <v>282</v>
      </c>
      <c r="C4" s="10">
        <v>544</v>
      </c>
      <c r="D4" s="10">
        <v>633</v>
      </c>
      <c r="E4" s="10">
        <v>664</v>
      </c>
      <c r="F4" s="10">
        <v>678</v>
      </c>
      <c r="G4" s="10">
        <v>832</v>
      </c>
      <c r="H4" s="10">
        <v>924</v>
      </c>
      <c r="I4" s="10">
        <v>1063</v>
      </c>
      <c r="J4" s="7" t="s">
        <v>7</v>
      </c>
      <c r="K4" s="9">
        <v>13000</v>
      </c>
      <c r="L4" s="10">
        <v>18500</v>
      </c>
      <c r="M4" s="10">
        <v>19000</v>
      </c>
      <c r="N4" s="10">
        <v>24000</v>
      </c>
      <c r="O4" s="10">
        <v>25000</v>
      </c>
      <c r="P4" s="10">
        <v>38000</v>
      </c>
      <c r="Q4" s="10">
        <v>41000</v>
      </c>
      <c r="R4" s="10">
        <v>44000</v>
      </c>
    </row>
    <row r="5" spans="1:18" ht="17" thickBot="1">
      <c r="A5" s="8" t="s">
        <v>5</v>
      </c>
      <c r="B5" s="9">
        <v>40</v>
      </c>
      <c r="C5" s="10">
        <v>204</v>
      </c>
      <c r="D5" s="10">
        <v>166</v>
      </c>
      <c r="E5" s="10">
        <v>218</v>
      </c>
      <c r="F5" s="10">
        <v>252</v>
      </c>
      <c r="G5" s="10">
        <v>200</v>
      </c>
      <c r="H5" s="10">
        <v>630</v>
      </c>
      <c r="I5" s="10">
        <v>462</v>
      </c>
      <c r="J5" s="7" t="s">
        <v>5</v>
      </c>
      <c r="K5" s="9">
        <v>90</v>
      </c>
      <c r="L5" s="10">
        <v>180</v>
      </c>
      <c r="M5" s="10">
        <v>100</v>
      </c>
      <c r="N5" s="10">
        <v>130</v>
      </c>
      <c r="O5" s="10">
        <v>550</v>
      </c>
      <c r="P5" s="10">
        <v>900</v>
      </c>
      <c r="Q5" s="10">
        <v>4360</v>
      </c>
      <c r="R5" s="10">
        <v>2420</v>
      </c>
    </row>
    <row r="6" spans="1:18">
      <c r="A6" s="11"/>
      <c r="B6" s="12" t="s">
        <v>6</v>
      </c>
      <c r="C6" s="13"/>
      <c r="D6" s="13"/>
      <c r="E6" s="13"/>
      <c r="F6" s="13"/>
      <c r="G6" s="13"/>
      <c r="H6" s="13"/>
      <c r="I6" s="14"/>
      <c r="J6" s="15"/>
      <c r="K6" s="19"/>
      <c r="L6" s="20"/>
      <c r="M6" s="20"/>
      <c r="N6" s="20"/>
      <c r="O6" s="20"/>
      <c r="P6" s="20"/>
      <c r="Q6" s="20"/>
      <c r="R6" s="20"/>
    </row>
    <row r="7" spans="1:18">
      <c r="A7" s="4"/>
      <c r="B7" s="5">
        <v>201907</v>
      </c>
      <c r="C7" s="6">
        <v>201908</v>
      </c>
      <c r="D7" s="6">
        <v>201909</v>
      </c>
      <c r="E7" s="6">
        <v>201910</v>
      </c>
      <c r="F7" s="6">
        <v>201911</v>
      </c>
      <c r="G7" s="6">
        <v>201912</v>
      </c>
      <c r="H7" s="6">
        <v>202001</v>
      </c>
      <c r="I7" s="6">
        <v>202002</v>
      </c>
      <c r="J7" s="46"/>
      <c r="K7" s="44"/>
      <c r="L7" s="45"/>
      <c r="M7" s="45"/>
      <c r="N7" s="45"/>
      <c r="O7" s="45"/>
      <c r="P7" s="45"/>
      <c r="Q7" s="45"/>
      <c r="R7" s="45"/>
    </row>
    <row r="8" spans="1:18">
      <c r="A8" s="8" t="s">
        <v>4</v>
      </c>
      <c r="B8" s="23">
        <f>K3/B3</f>
        <v>3.2679738562091503</v>
      </c>
      <c r="C8" s="24">
        <f t="shared" ref="C8:I10" si="0">L3/C3</f>
        <v>1.7314864144912094</v>
      </c>
      <c r="D8" s="24">
        <f t="shared" si="0"/>
        <v>1.5131863380890618</v>
      </c>
      <c r="E8" s="24">
        <f t="shared" si="0"/>
        <v>1.9721577726218098</v>
      </c>
      <c r="F8" s="24">
        <f t="shared" si="0"/>
        <v>2.1264792899408285</v>
      </c>
      <c r="G8" s="24">
        <f t="shared" si="0"/>
        <v>1.8674136321195145</v>
      </c>
      <c r="H8" s="24">
        <f t="shared" si="0"/>
        <v>1.7051619903890869</v>
      </c>
      <c r="I8" s="24">
        <f t="shared" si="0"/>
        <v>1.9275781357565744</v>
      </c>
      <c r="J8" s="46"/>
      <c r="K8" s="44"/>
      <c r="L8" s="10"/>
      <c r="M8" s="10"/>
      <c r="N8" s="10"/>
      <c r="O8" s="10"/>
      <c r="P8" s="45"/>
      <c r="Q8" s="45"/>
      <c r="R8" s="45"/>
    </row>
    <row r="9" spans="1:18">
      <c r="A9" s="8" t="s">
        <v>7</v>
      </c>
      <c r="B9" s="23">
        <f>K4/B4</f>
        <v>46.099290780141843</v>
      </c>
      <c r="C9" s="24">
        <f t="shared" si="0"/>
        <v>34.007352941176471</v>
      </c>
      <c r="D9" s="24">
        <f t="shared" si="0"/>
        <v>30.015797788309637</v>
      </c>
      <c r="E9" s="24">
        <f t="shared" si="0"/>
        <v>36.144578313253014</v>
      </c>
      <c r="F9" s="24">
        <f t="shared" si="0"/>
        <v>36.873156342182888</v>
      </c>
      <c r="G9" s="24">
        <f t="shared" si="0"/>
        <v>45.67307692307692</v>
      </c>
      <c r="H9" s="24">
        <f t="shared" si="0"/>
        <v>44.37229437229437</v>
      </c>
      <c r="I9" s="24">
        <f t="shared" si="0"/>
        <v>41.392285983066792</v>
      </c>
      <c r="J9" s="46"/>
      <c r="K9" s="44"/>
      <c r="L9" s="45"/>
      <c r="M9" s="45"/>
      <c r="N9" s="45"/>
      <c r="O9" s="45"/>
      <c r="P9" s="45"/>
      <c r="Q9" s="45"/>
      <c r="R9" s="45"/>
    </row>
    <row r="10" spans="1:18" ht="17" thickBot="1">
      <c r="A10" s="8" t="s">
        <v>5</v>
      </c>
      <c r="B10" s="23">
        <f>K5/B5</f>
        <v>2.25</v>
      </c>
      <c r="C10" s="24">
        <f t="shared" si="0"/>
        <v>0.88235294117647056</v>
      </c>
      <c r="D10" s="24">
        <f t="shared" si="0"/>
        <v>0.60240963855421692</v>
      </c>
      <c r="E10" s="24">
        <f t="shared" si="0"/>
        <v>0.59633027522935778</v>
      </c>
      <c r="F10" s="24">
        <f t="shared" si="0"/>
        <v>2.1825396825396823</v>
      </c>
      <c r="G10" s="24">
        <f t="shared" si="0"/>
        <v>4.5</v>
      </c>
      <c r="H10" s="24">
        <f t="shared" si="0"/>
        <v>6.9206349206349209</v>
      </c>
      <c r="I10" s="24">
        <f t="shared" si="0"/>
        <v>5.2380952380952381</v>
      </c>
      <c r="J10" s="46"/>
      <c r="K10" s="44"/>
      <c r="L10" s="45"/>
      <c r="M10" s="45"/>
      <c r="N10" s="45"/>
      <c r="O10" s="45"/>
      <c r="P10" s="45"/>
      <c r="Q10" s="45"/>
      <c r="R10" s="45"/>
    </row>
    <row r="11" spans="1:18" ht="17" thickBot="1">
      <c r="A11" s="11"/>
      <c r="B11" s="12" t="s">
        <v>12</v>
      </c>
      <c r="C11" s="13"/>
      <c r="D11" s="13"/>
      <c r="E11" s="13"/>
      <c r="F11" s="13"/>
      <c r="G11" s="13"/>
      <c r="H11" s="13"/>
      <c r="I11" s="14"/>
      <c r="J11" s="12" t="s">
        <v>13</v>
      </c>
      <c r="K11" s="13"/>
      <c r="L11" s="13"/>
      <c r="M11" s="13"/>
      <c r="N11" s="13"/>
      <c r="O11" s="13"/>
      <c r="P11" s="13"/>
      <c r="Q11" s="13"/>
      <c r="R11" s="14"/>
    </row>
    <row r="12" spans="1:18">
      <c r="A12" s="25" t="s">
        <v>4</v>
      </c>
      <c r="B12" s="26">
        <v>9000</v>
      </c>
      <c r="C12" s="27">
        <v>10500</v>
      </c>
      <c r="D12" s="27">
        <v>11000</v>
      </c>
      <c r="E12" s="27">
        <v>13000</v>
      </c>
      <c r="F12" s="27">
        <v>14000</v>
      </c>
      <c r="G12" s="27">
        <v>16000</v>
      </c>
      <c r="H12" s="27">
        <v>17000</v>
      </c>
      <c r="I12" s="27">
        <v>23000</v>
      </c>
      <c r="J12" s="18" t="s">
        <v>4</v>
      </c>
      <c r="K12" s="52">
        <f>B12/B13</f>
        <v>3.2679738562091503</v>
      </c>
      <c r="L12" s="59">
        <f>(C12-B12)/(C13-B13)</f>
        <v>0.35842293906810035</v>
      </c>
      <c r="M12" s="53">
        <f t="shared" ref="M12:R12" si="1">(D12-C12)/(D13-C13)</f>
        <v>-1.0245901639344261</v>
      </c>
      <c r="N12" s="54">
        <f t="shared" si="1"/>
        <v>1.8921475875118259</v>
      </c>
      <c r="O12" s="53">
        <f t="shared" si="1"/>
        <v>-4.0816326530612246</v>
      </c>
      <c r="P12" s="54">
        <f t="shared" si="1"/>
        <v>1.5325670498084292</v>
      </c>
      <c r="Q12" s="54">
        <f t="shared" si="1"/>
        <v>19.23076923076923</v>
      </c>
      <c r="R12" s="54">
        <f t="shared" si="1"/>
        <v>2.7322404371584699</v>
      </c>
    </row>
    <row r="13" spans="1:18">
      <c r="A13" s="32"/>
      <c r="B13" s="44">
        <f>B3</f>
        <v>2754</v>
      </c>
      <c r="C13" s="45">
        <f>D3</f>
        <v>6939</v>
      </c>
      <c r="D13" s="45">
        <f>H3</f>
        <v>6451</v>
      </c>
      <c r="E13" s="45">
        <f>C3</f>
        <v>7508</v>
      </c>
      <c r="F13" s="45">
        <f>I3</f>
        <v>7263</v>
      </c>
      <c r="G13" s="45">
        <f>G3</f>
        <v>8568</v>
      </c>
      <c r="H13" s="45">
        <f>E3</f>
        <v>8620</v>
      </c>
      <c r="I13" s="45">
        <f>F3</f>
        <v>10816</v>
      </c>
      <c r="J13" s="7" t="s">
        <v>7</v>
      </c>
      <c r="K13" s="36">
        <f>B14/B15</f>
        <v>46.099290780141843</v>
      </c>
      <c r="L13" s="38">
        <f>(C14-B14)/(C15-B15)</f>
        <v>20.992366412213741</v>
      </c>
      <c r="M13" s="50">
        <f t="shared" ref="M13:R13" si="2">(D14-C14)/(D15-C15)</f>
        <v>5.617977528089888</v>
      </c>
      <c r="N13" s="38">
        <f t="shared" si="2"/>
        <v>161.29032258064515</v>
      </c>
      <c r="O13" s="50">
        <f t="shared" si="2"/>
        <v>71.428571428571431</v>
      </c>
      <c r="P13" s="38">
        <f t="shared" si="2"/>
        <v>84.415584415584419</v>
      </c>
      <c r="Q13" s="38">
        <f t="shared" si="2"/>
        <v>32.608695652173914</v>
      </c>
      <c r="R13" s="38">
        <f t="shared" si="2"/>
        <v>21.582733812949641</v>
      </c>
    </row>
    <row r="14" spans="1:18">
      <c r="A14" s="25" t="s">
        <v>1</v>
      </c>
      <c r="B14" s="39">
        <v>13000</v>
      </c>
      <c r="C14" s="40">
        <v>18500</v>
      </c>
      <c r="D14" s="40">
        <v>19000</v>
      </c>
      <c r="E14" s="40">
        <v>24000</v>
      </c>
      <c r="F14" s="40">
        <v>25000</v>
      </c>
      <c r="G14" s="40">
        <v>38000</v>
      </c>
      <c r="H14" s="40">
        <v>41000</v>
      </c>
      <c r="I14" s="41">
        <v>44000</v>
      </c>
      <c r="J14" s="7" t="s">
        <v>5</v>
      </c>
      <c r="K14" s="36">
        <f>B16/B17</f>
        <v>2.25</v>
      </c>
      <c r="L14" s="38">
        <f>(C16-B16)/(C17-B17)</f>
        <v>7.9365079365079361E-2</v>
      </c>
      <c r="M14" s="38">
        <f t="shared" ref="M14:R14" si="3">(D16-C16)/(D17-C17)</f>
        <v>0.57692307692307687</v>
      </c>
      <c r="N14" s="37">
        <f t="shared" si="3"/>
        <v>-3.5714285714285716</v>
      </c>
      <c r="O14" s="38">
        <f t="shared" si="3"/>
        <v>7.708333333333333</v>
      </c>
      <c r="P14" s="37">
        <f t="shared" si="3"/>
        <v>-6.7307692307692308</v>
      </c>
      <c r="Q14" s="38">
        <f t="shared" si="3"/>
        <v>5.8015267175572518</v>
      </c>
      <c r="R14" s="38">
        <f t="shared" si="3"/>
        <v>11.547619047619047</v>
      </c>
    </row>
    <row r="15" spans="1:18">
      <c r="A15" s="32"/>
      <c r="B15" s="44">
        <f t="shared" ref="B15:I15" si="4">B4</f>
        <v>282</v>
      </c>
      <c r="C15" s="45">
        <f t="shared" si="4"/>
        <v>544</v>
      </c>
      <c r="D15" s="45">
        <f t="shared" si="4"/>
        <v>633</v>
      </c>
      <c r="E15" s="45">
        <f t="shared" si="4"/>
        <v>664</v>
      </c>
      <c r="F15" s="45">
        <f t="shared" si="4"/>
        <v>678</v>
      </c>
      <c r="G15" s="45">
        <f t="shared" si="4"/>
        <v>832</v>
      </c>
      <c r="H15" s="45">
        <f t="shared" si="4"/>
        <v>924</v>
      </c>
      <c r="I15" s="45">
        <f t="shared" si="4"/>
        <v>1063</v>
      </c>
      <c r="J15" s="46"/>
      <c r="K15" s="44"/>
      <c r="L15" s="45"/>
      <c r="M15" s="45"/>
      <c r="N15" s="45"/>
      <c r="O15" s="45"/>
      <c r="P15" s="45"/>
      <c r="Q15" s="45"/>
      <c r="R15" s="45"/>
    </row>
    <row r="16" spans="1:18">
      <c r="A16" s="47" t="s">
        <v>5</v>
      </c>
      <c r="B16" s="42">
        <v>90</v>
      </c>
      <c r="C16" s="43">
        <v>100</v>
      </c>
      <c r="D16" s="43">
        <v>130</v>
      </c>
      <c r="E16" s="43">
        <v>180</v>
      </c>
      <c r="F16" s="43">
        <v>550</v>
      </c>
      <c r="G16" s="43">
        <v>900</v>
      </c>
      <c r="H16" s="43">
        <v>2420</v>
      </c>
      <c r="I16" s="43">
        <v>4360</v>
      </c>
      <c r="J16" s="46"/>
      <c r="K16" s="44"/>
      <c r="L16" s="45"/>
      <c r="M16" s="45"/>
      <c r="N16" s="45"/>
      <c r="O16" s="45"/>
      <c r="P16" s="45"/>
      <c r="Q16" s="45"/>
      <c r="R16" s="45"/>
    </row>
    <row r="17" spans="1:18">
      <c r="A17" s="48"/>
      <c r="B17" s="44">
        <f>B5</f>
        <v>40</v>
      </c>
      <c r="C17" s="45">
        <f>D5</f>
        <v>166</v>
      </c>
      <c r="D17" s="45">
        <f>E5</f>
        <v>218</v>
      </c>
      <c r="E17" s="45">
        <f>C5</f>
        <v>204</v>
      </c>
      <c r="F17" s="45">
        <f>F5</f>
        <v>252</v>
      </c>
      <c r="G17" s="45">
        <f>G5</f>
        <v>200</v>
      </c>
      <c r="H17" s="45">
        <f>I5</f>
        <v>462</v>
      </c>
      <c r="I17" s="45">
        <f>H5</f>
        <v>630</v>
      </c>
      <c r="J17" s="46"/>
      <c r="K17" s="44"/>
      <c r="L17" s="45"/>
      <c r="M17" s="45"/>
      <c r="N17" s="45"/>
      <c r="O17" s="45"/>
      <c r="P17" s="45"/>
      <c r="Q17" s="45"/>
      <c r="R17" s="45"/>
    </row>
    <row r="18" spans="1:18">
      <c r="A18" s="8"/>
      <c r="B18" s="57"/>
      <c r="C18" s="10"/>
      <c r="D18" s="10"/>
      <c r="E18" s="10"/>
      <c r="F18" s="10"/>
      <c r="G18" s="10"/>
      <c r="H18" s="10"/>
      <c r="I18" s="10"/>
      <c r="J18" s="58"/>
      <c r="K18" s="57"/>
      <c r="L18" s="10"/>
      <c r="M18" s="10"/>
      <c r="N18" s="10"/>
      <c r="O18" s="10"/>
      <c r="P18" s="10"/>
      <c r="Q18" s="10"/>
      <c r="R18" s="10"/>
    </row>
    <row r="19" spans="1:18">
      <c r="A19" s="8"/>
      <c r="B19" s="57"/>
      <c r="C19" s="10"/>
      <c r="D19" s="10"/>
      <c r="E19" s="10"/>
      <c r="F19" s="10"/>
      <c r="G19" s="10"/>
      <c r="H19" s="10"/>
      <c r="I19" s="10"/>
      <c r="J19" s="58"/>
      <c r="K19" s="57"/>
      <c r="L19" s="10"/>
      <c r="M19" s="10"/>
      <c r="N19" s="10"/>
      <c r="O19" s="10"/>
      <c r="P19" s="10"/>
      <c r="Q19" s="10"/>
      <c r="R19" s="10"/>
    </row>
    <row r="21" spans="1:18" ht="17" thickBot="1"/>
    <row r="22" spans="1:18" ht="17" thickBot="1">
      <c r="A22" s="11"/>
      <c r="B22" s="55" t="s">
        <v>11</v>
      </c>
      <c r="C22" s="2"/>
      <c r="D22" s="2"/>
      <c r="E22" s="2"/>
      <c r="F22" s="2"/>
      <c r="G22" s="2"/>
      <c r="H22" s="2"/>
      <c r="I22" s="56"/>
      <c r="J22" s="15"/>
      <c r="K22" s="2" t="s">
        <v>9</v>
      </c>
      <c r="L22" s="2"/>
      <c r="M22" s="2"/>
      <c r="N22" s="2"/>
      <c r="O22" s="2"/>
      <c r="P22" s="2"/>
      <c r="Q22" s="2"/>
      <c r="R22" s="56"/>
    </row>
    <row r="23" spans="1:18">
      <c r="A23" s="11"/>
      <c r="B23" s="16">
        <v>201907</v>
      </c>
      <c r="C23" s="17">
        <v>201908</v>
      </c>
      <c r="D23" s="17">
        <v>201909</v>
      </c>
      <c r="E23" s="17">
        <v>201910</v>
      </c>
      <c r="F23" s="17">
        <v>201911</v>
      </c>
      <c r="G23" s="17">
        <v>201912</v>
      </c>
      <c r="H23" s="17">
        <v>202001</v>
      </c>
      <c r="I23" s="17">
        <v>202002</v>
      </c>
      <c r="J23" s="18" t="s">
        <v>10</v>
      </c>
      <c r="K23" s="16">
        <v>201907</v>
      </c>
      <c r="L23" s="17">
        <v>201908</v>
      </c>
      <c r="M23" s="17">
        <v>201909</v>
      </c>
      <c r="N23" s="17">
        <v>201910</v>
      </c>
      <c r="O23" s="17">
        <v>201911</v>
      </c>
      <c r="P23" s="17">
        <v>201912</v>
      </c>
      <c r="Q23" s="17">
        <v>202001</v>
      </c>
      <c r="R23" s="17">
        <v>202002</v>
      </c>
    </row>
    <row r="24" spans="1:18">
      <c r="A24" s="8" t="s">
        <v>2</v>
      </c>
      <c r="B24" s="9">
        <v>24</v>
      </c>
      <c r="C24" s="10">
        <v>7</v>
      </c>
      <c r="D24" s="10">
        <v>51</v>
      </c>
      <c r="E24" s="10">
        <v>53</v>
      </c>
      <c r="F24" s="10">
        <v>59</v>
      </c>
      <c r="G24" s="10">
        <v>13</v>
      </c>
      <c r="H24" s="10">
        <v>93</v>
      </c>
      <c r="I24" s="10">
        <v>179</v>
      </c>
      <c r="J24" s="7" t="s">
        <v>2</v>
      </c>
      <c r="K24" s="9">
        <v>400</v>
      </c>
      <c r="L24" s="10">
        <v>900</v>
      </c>
      <c r="M24" s="10">
        <v>1000</v>
      </c>
      <c r="N24" s="10">
        <v>1100</v>
      </c>
      <c r="O24" s="10">
        <v>1300</v>
      </c>
      <c r="P24" s="10">
        <v>300</v>
      </c>
      <c r="Q24" s="10">
        <v>2100</v>
      </c>
      <c r="R24" s="10">
        <v>3700</v>
      </c>
    </row>
    <row r="25" spans="1:18">
      <c r="A25" s="8" t="s">
        <v>3</v>
      </c>
      <c r="B25" s="9">
        <v>7</v>
      </c>
      <c r="C25" s="10">
        <v>33</v>
      </c>
      <c r="D25" s="10">
        <v>8</v>
      </c>
      <c r="E25" s="10">
        <v>28</v>
      </c>
      <c r="F25" s="10">
        <v>64</v>
      </c>
      <c r="G25" s="10">
        <v>65</v>
      </c>
      <c r="H25" s="10">
        <v>325</v>
      </c>
      <c r="I25" s="10">
        <v>189</v>
      </c>
      <c r="J25" s="7" t="s">
        <v>3</v>
      </c>
      <c r="K25" s="9">
        <v>12</v>
      </c>
      <c r="L25" s="10">
        <v>20</v>
      </c>
      <c r="M25" s="10">
        <v>13</v>
      </c>
      <c r="N25" s="10">
        <v>19</v>
      </c>
      <c r="O25" s="10">
        <v>29</v>
      </c>
      <c r="P25" s="10">
        <v>31</v>
      </c>
      <c r="Q25" s="10">
        <v>148</v>
      </c>
      <c r="R25" s="10">
        <v>94</v>
      </c>
    </row>
    <row r="26" spans="1:18">
      <c r="A26" s="8" t="s">
        <v>4</v>
      </c>
      <c r="B26" s="9">
        <v>2004</v>
      </c>
      <c r="C26" s="10">
        <v>4809</v>
      </c>
      <c r="D26" s="10">
        <v>3726</v>
      </c>
      <c r="E26" s="10">
        <v>6264</v>
      </c>
      <c r="F26" s="10">
        <v>8459</v>
      </c>
      <c r="G26" s="10">
        <v>6026</v>
      </c>
      <c r="H26" s="10">
        <v>4096</v>
      </c>
      <c r="I26" s="10">
        <v>4893</v>
      </c>
      <c r="J26" s="7" t="s">
        <v>4</v>
      </c>
      <c r="K26" s="9">
        <v>9000</v>
      </c>
      <c r="L26" s="10">
        <v>13000</v>
      </c>
      <c r="M26" s="10">
        <v>10500</v>
      </c>
      <c r="N26" s="10">
        <v>17000</v>
      </c>
      <c r="O26" s="10">
        <v>23000</v>
      </c>
      <c r="P26" s="10">
        <v>16000</v>
      </c>
      <c r="Q26" s="10">
        <v>11000</v>
      </c>
      <c r="R26" s="10">
        <v>14000</v>
      </c>
    </row>
    <row r="27" spans="1:18">
      <c r="A27" s="8" t="s">
        <v>7</v>
      </c>
      <c r="B27" s="9">
        <v>443</v>
      </c>
      <c r="C27" s="10">
        <v>1165</v>
      </c>
      <c r="D27" s="10">
        <v>1294</v>
      </c>
      <c r="E27" s="10">
        <v>1673</v>
      </c>
      <c r="F27" s="10">
        <v>1856</v>
      </c>
      <c r="G27" s="10">
        <v>2688</v>
      </c>
      <c r="H27" s="10">
        <v>2846</v>
      </c>
      <c r="I27" s="10">
        <v>2944</v>
      </c>
      <c r="J27" s="7" t="s">
        <v>7</v>
      </c>
      <c r="K27" s="9">
        <v>13000</v>
      </c>
      <c r="L27" s="10">
        <v>18500</v>
      </c>
      <c r="M27" s="10">
        <v>19000</v>
      </c>
      <c r="N27" s="10">
        <v>24000</v>
      </c>
      <c r="O27" s="10">
        <v>25000</v>
      </c>
      <c r="P27" s="10">
        <v>38000</v>
      </c>
      <c r="Q27" s="10">
        <v>41000</v>
      </c>
      <c r="R27" s="10">
        <v>44000</v>
      </c>
    </row>
    <row r="28" spans="1:18" ht="17" thickBot="1">
      <c r="A28" s="8" t="s">
        <v>5</v>
      </c>
      <c r="B28" s="9">
        <v>1</v>
      </c>
      <c r="C28" s="10">
        <v>11</v>
      </c>
      <c r="D28" s="10">
        <v>1</v>
      </c>
      <c r="E28" s="10">
        <v>7</v>
      </c>
      <c r="F28" s="10">
        <v>36</v>
      </c>
      <c r="G28" s="10">
        <v>55</v>
      </c>
      <c r="H28" s="10">
        <v>312</v>
      </c>
      <c r="I28" s="10">
        <v>159</v>
      </c>
      <c r="J28" s="7" t="s">
        <v>5</v>
      </c>
      <c r="K28" s="9">
        <v>90</v>
      </c>
      <c r="L28" s="10">
        <v>180</v>
      </c>
      <c r="M28" s="10">
        <v>100</v>
      </c>
      <c r="N28" s="10">
        <v>130</v>
      </c>
      <c r="O28" s="10">
        <v>550</v>
      </c>
      <c r="P28" s="10">
        <v>900</v>
      </c>
      <c r="Q28" s="10">
        <v>4360</v>
      </c>
      <c r="R28" s="10">
        <v>2420</v>
      </c>
    </row>
    <row r="29" spans="1:18" ht="17" thickBot="1">
      <c r="A29" s="11"/>
      <c r="B29" s="55" t="s">
        <v>6</v>
      </c>
      <c r="C29" s="2"/>
      <c r="D29" s="2"/>
      <c r="E29" s="2"/>
      <c r="F29" s="2"/>
      <c r="G29" s="2"/>
      <c r="H29" s="2"/>
      <c r="I29" s="56"/>
      <c r="J29" s="15"/>
      <c r="K29" s="19"/>
      <c r="L29" s="20"/>
      <c r="M29" s="20"/>
      <c r="N29" s="20"/>
      <c r="O29" s="20"/>
      <c r="P29" s="20"/>
      <c r="Q29" s="20"/>
      <c r="R29" s="20"/>
    </row>
    <row r="30" spans="1:18">
      <c r="A30" s="21" t="s">
        <v>2</v>
      </c>
      <c r="B30" s="22">
        <f>K24/B24</f>
        <v>16.666666666666668</v>
      </c>
      <c r="C30" s="22">
        <f t="shared" ref="C30:I30" si="5">L24/C24</f>
        <v>128.57142857142858</v>
      </c>
      <c r="D30" s="22">
        <f t="shared" si="5"/>
        <v>19.607843137254903</v>
      </c>
      <c r="E30" s="22">
        <f t="shared" si="5"/>
        <v>20.754716981132077</v>
      </c>
      <c r="F30" s="22">
        <f t="shared" si="5"/>
        <v>22.033898305084747</v>
      </c>
      <c r="G30" s="22">
        <f t="shared" si="5"/>
        <v>23.076923076923077</v>
      </c>
      <c r="H30" s="22">
        <f t="shared" si="5"/>
        <v>22.580645161290324</v>
      </c>
      <c r="I30" s="22">
        <f t="shared" si="5"/>
        <v>20.670391061452513</v>
      </c>
    </row>
    <row r="31" spans="1:18">
      <c r="A31" s="8" t="s">
        <v>3</v>
      </c>
      <c r="B31" s="23">
        <f>K25/B25</f>
        <v>1.7142857142857142</v>
      </c>
      <c r="C31" s="23">
        <f t="shared" ref="C31:I31" si="6">L25/C25</f>
        <v>0.60606060606060608</v>
      </c>
      <c r="D31" s="23">
        <f t="shared" si="6"/>
        <v>1.625</v>
      </c>
      <c r="E31" s="23">
        <f t="shared" si="6"/>
        <v>0.6785714285714286</v>
      </c>
      <c r="F31" s="23">
        <f t="shared" si="6"/>
        <v>0.453125</v>
      </c>
      <c r="G31" s="23">
        <f t="shared" si="6"/>
        <v>0.47692307692307695</v>
      </c>
      <c r="H31" s="23">
        <f t="shared" si="6"/>
        <v>0.45538461538461539</v>
      </c>
      <c r="I31" s="23">
        <f t="shared" si="6"/>
        <v>0.49735449735449733</v>
      </c>
    </row>
    <row r="32" spans="1:18">
      <c r="A32" s="8" t="s">
        <v>4</v>
      </c>
      <c r="B32" s="23">
        <f>K26/B26</f>
        <v>4.4910179640718564</v>
      </c>
      <c r="C32" s="23">
        <f t="shared" ref="C32:I32" si="7">L26/C26</f>
        <v>2.7032647119983366</v>
      </c>
      <c r="D32" s="23">
        <f t="shared" si="7"/>
        <v>2.818035426731079</v>
      </c>
      <c r="E32" s="23">
        <f t="shared" si="7"/>
        <v>2.7139208173690932</v>
      </c>
      <c r="F32" s="23">
        <f t="shared" si="7"/>
        <v>2.7189975174370491</v>
      </c>
      <c r="G32" s="23">
        <f t="shared" si="7"/>
        <v>2.6551609691337537</v>
      </c>
      <c r="H32" s="23">
        <f t="shared" si="7"/>
        <v>2.685546875</v>
      </c>
      <c r="I32" s="23">
        <f t="shared" si="7"/>
        <v>2.8612303290414878</v>
      </c>
    </row>
    <row r="33" spans="1:18">
      <c r="A33" s="8" t="s">
        <v>7</v>
      </c>
      <c r="B33" s="23">
        <f>K27/B27</f>
        <v>29.345372460496613</v>
      </c>
      <c r="C33" s="23">
        <f t="shared" ref="C33:I33" si="8">L27/C27</f>
        <v>15.879828326180258</v>
      </c>
      <c r="D33" s="23">
        <f t="shared" si="8"/>
        <v>14.683153013910356</v>
      </c>
      <c r="E33" s="23">
        <f t="shared" si="8"/>
        <v>14.34548714883443</v>
      </c>
      <c r="F33" s="23">
        <f t="shared" si="8"/>
        <v>13.469827586206897</v>
      </c>
      <c r="G33" s="23">
        <f t="shared" si="8"/>
        <v>14.136904761904763</v>
      </c>
      <c r="H33" s="23">
        <f t="shared" si="8"/>
        <v>14.406184118060436</v>
      </c>
      <c r="I33" s="23">
        <f t="shared" si="8"/>
        <v>14.945652173913043</v>
      </c>
    </row>
    <row r="34" spans="1:18" ht="17" thickBot="1">
      <c r="A34" s="8" t="s">
        <v>5</v>
      </c>
      <c r="B34" s="23">
        <f>K28/B28</f>
        <v>90</v>
      </c>
      <c r="C34" s="23">
        <f t="shared" ref="C34:I34" si="9">L28/C28</f>
        <v>16.363636363636363</v>
      </c>
      <c r="D34" s="23">
        <f t="shared" si="9"/>
        <v>100</v>
      </c>
      <c r="E34" s="23">
        <f t="shared" si="9"/>
        <v>18.571428571428573</v>
      </c>
      <c r="F34" s="23">
        <f t="shared" si="9"/>
        <v>15.277777777777779</v>
      </c>
      <c r="G34" s="23">
        <f t="shared" si="9"/>
        <v>16.363636363636363</v>
      </c>
      <c r="H34" s="23">
        <f t="shared" si="9"/>
        <v>13.974358974358974</v>
      </c>
      <c r="I34" s="23">
        <f t="shared" si="9"/>
        <v>15.220125786163521</v>
      </c>
    </row>
    <row r="35" spans="1:18" ht="17" thickBot="1">
      <c r="A35" s="11"/>
      <c r="B35" s="12" t="s">
        <v>12</v>
      </c>
      <c r="C35" s="13"/>
      <c r="D35" s="13"/>
      <c r="E35" s="13"/>
      <c r="F35" s="13"/>
      <c r="G35" s="13"/>
      <c r="H35" s="13"/>
      <c r="I35" s="14"/>
      <c r="J35" s="12" t="s">
        <v>13</v>
      </c>
      <c r="K35" s="13"/>
      <c r="L35" s="13"/>
      <c r="M35" s="13"/>
      <c r="N35" s="13"/>
      <c r="O35" s="13"/>
      <c r="P35" s="13"/>
      <c r="Q35" s="13"/>
      <c r="R35" s="14"/>
    </row>
    <row r="36" spans="1:18">
      <c r="A36" s="25" t="s">
        <v>0</v>
      </c>
      <c r="B36" s="26">
        <v>300</v>
      </c>
      <c r="C36" s="27">
        <v>400</v>
      </c>
      <c r="D36" s="27">
        <v>900</v>
      </c>
      <c r="E36" s="27">
        <v>1000</v>
      </c>
      <c r="F36" s="27">
        <v>1100</v>
      </c>
      <c r="G36" s="27">
        <v>1300</v>
      </c>
      <c r="H36" s="27">
        <v>2100</v>
      </c>
      <c r="I36" s="28">
        <v>3700</v>
      </c>
      <c r="J36" s="18" t="s">
        <v>2</v>
      </c>
      <c r="K36" s="29">
        <f>B36/B37</f>
        <v>23.076923076923077</v>
      </c>
      <c r="L36" s="30">
        <f>(C36-B36)/(C37-B37)</f>
        <v>9.0909090909090917</v>
      </c>
      <c r="M36" s="31">
        <f t="shared" ref="M36:R36" si="10">(D36-C36)/(D37-C37)</f>
        <v>-29.411764705882351</v>
      </c>
      <c r="N36" s="49">
        <f t="shared" si="10"/>
        <v>2.2727272727272729</v>
      </c>
      <c r="O36" s="30">
        <f t="shared" si="10"/>
        <v>50</v>
      </c>
      <c r="P36" s="30">
        <f t="shared" si="10"/>
        <v>33.333333333333336</v>
      </c>
      <c r="Q36" s="30">
        <f t="shared" si="10"/>
        <v>23.529411764705884</v>
      </c>
      <c r="R36" s="30">
        <f t="shared" si="10"/>
        <v>18.604651162790699</v>
      </c>
    </row>
    <row r="37" spans="1:18">
      <c r="A37" s="32"/>
      <c r="B37" s="33">
        <v>13</v>
      </c>
      <c r="C37" s="34">
        <v>24</v>
      </c>
      <c r="D37" s="34">
        <v>7</v>
      </c>
      <c r="E37" s="34">
        <v>51</v>
      </c>
      <c r="F37" s="34">
        <v>53</v>
      </c>
      <c r="G37" s="34">
        <v>59</v>
      </c>
      <c r="H37" s="34">
        <v>93</v>
      </c>
      <c r="I37" s="35">
        <v>179</v>
      </c>
      <c r="J37" s="7" t="s">
        <v>3</v>
      </c>
      <c r="K37" s="36">
        <f>B38/B39</f>
        <v>1.7142857142857142</v>
      </c>
      <c r="L37" s="50">
        <f>(C38-B38)/(C39-B39)</f>
        <v>1</v>
      </c>
      <c r="M37" s="38">
        <f t="shared" ref="M37:R37" si="11">(D38-C38)/(D39-C39)</f>
        <v>0.3</v>
      </c>
      <c r="N37" s="38">
        <f t="shared" si="11"/>
        <v>0.2</v>
      </c>
      <c r="O37" s="38">
        <f t="shared" si="11"/>
        <v>0.29032258064516131</v>
      </c>
      <c r="P37" s="38">
        <f t="shared" si="11"/>
        <v>2</v>
      </c>
      <c r="Q37" s="38">
        <f t="shared" si="11"/>
        <v>0.50806451612903225</v>
      </c>
      <c r="R37" s="38">
        <f t="shared" si="11"/>
        <v>0.39705882352941174</v>
      </c>
    </row>
    <row r="38" spans="1:18">
      <c r="A38" s="25" t="s">
        <v>3</v>
      </c>
      <c r="B38" s="39">
        <v>12</v>
      </c>
      <c r="C38" s="40">
        <v>13</v>
      </c>
      <c r="D38" s="40">
        <v>19</v>
      </c>
      <c r="E38" s="40">
        <v>20</v>
      </c>
      <c r="F38" s="40">
        <v>29</v>
      </c>
      <c r="G38" s="40">
        <v>31</v>
      </c>
      <c r="H38" s="40">
        <v>94</v>
      </c>
      <c r="I38" s="41">
        <v>148</v>
      </c>
      <c r="J38" s="7" t="s">
        <v>4</v>
      </c>
      <c r="K38" s="9">
        <f>B40/B41</f>
        <v>4.4910179640718564</v>
      </c>
      <c r="L38" s="50">
        <f>(C40-B40)/(C41-B41)</f>
        <v>0.87108013937282225</v>
      </c>
      <c r="M38" s="38">
        <f t="shared" ref="M38:R38" si="12">(D40-C40)/(D41-C41)</f>
        <v>0.21616947686986598</v>
      </c>
      <c r="N38" s="51">
        <f t="shared" si="12"/>
        <v>-1.6260162601626016</v>
      </c>
      <c r="O38" s="50">
        <f t="shared" si="12"/>
        <v>11.904761904761905</v>
      </c>
      <c r="P38" s="38">
        <f t="shared" si="12"/>
        <v>1.7652250661959399</v>
      </c>
      <c r="Q38" s="38">
        <f t="shared" si="12"/>
        <v>4.2016806722689077</v>
      </c>
      <c r="R38" s="38">
        <f t="shared" si="12"/>
        <v>2.7334851936218678</v>
      </c>
    </row>
    <row r="39" spans="1:18">
      <c r="A39" s="32"/>
      <c r="B39" s="33">
        <v>7</v>
      </c>
      <c r="C39" s="34">
        <v>8</v>
      </c>
      <c r="D39" s="34">
        <v>28</v>
      </c>
      <c r="E39" s="34">
        <v>33</v>
      </c>
      <c r="F39" s="34">
        <v>64</v>
      </c>
      <c r="G39" s="34">
        <v>65</v>
      </c>
      <c r="H39" s="34">
        <v>189</v>
      </c>
      <c r="I39" s="35">
        <v>325</v>
      </c>
      <c r="J39" s="7" t="s">
        <v>7</v>
      </c>
      <c r="K39" s="36">
        <f>B42/B43</f>
        <v>29.345372460496613</v>
      </c>
      <c r="L39" s="50">
        <f>(C42-B42)/(C43-B43)</f>
        <v>7.6177285318559553</v>
      </c>
      <c r="M39" s="50">
        <f t="shared" ref="M39:R39" si="13">(D42-C42)/(D43-C43)</f>
        <v>3.8759689922480618</v>
      </c>
      <c r="N39" s="38">
        <f t="shared" si="13"/>
        <v>13.192612137203167</v>
      </c>
      <c r="O39" s="38">
        <f t="shared" si="13"/>
        <v>5.4644808743169397</v>
      </c>
      <c r="P39" s="38">
        <f t="shared" si="13"/>
        <v>15.625</v>
      </c>
      <c r="Q39" s="38">
        <f t="shared" si="13"/>
        <v>18.9873417721519</v>
      </c>
      <c r="R39" s="50">
        <f t="shared" si="13"/>
        <v>30.612244897959183</v>
      </c>
    </row>
    <row r="40" spans="1:18">
      <c r="A40" s="25" t="s">
        <v>4</v>
      </c>
      <c r="B40" s="42">
        <v>9000</v>
      </c>
      <c r="C40" s="43">
        <v>10500</v>
      </c>
      <c r="D40" s="43">
        <v>11000</v>
      </c>
      <c r="E40" s="43">
        <v>13000</v>
      </c>
      <c r="F40" s="43">
        <v>14000</v>
      </c>
      <c r="G40" s="43">
        <v>16000</v>
      </c>
      <c r="H40" s="43">
        <v>17000</v>
      </c>
      <c r="I40" s="43">
        <v>23000</v>
      </c>
      <c r="J40" s="7" t="s">
        <v>5</v>
      </c>
      <c r="K40" s="9">
        <f>B44/B45</f>
        <v>90</v>
      </c>
      <c r="L40" s="50">
        <v>0</v>
      </c>
      <c r="M40" s="38">
        <f t="shared" ref="M40:R40" si="14">(D44-C44)/(D45-C45)</f>
        <v>5</v>
      </c>
      <c r="N40" s="38">
        <f t="shared" si="14"/>
        <v>12.5</v>
      </c>
      <c r="O40" s="38">
        <f t="shared" si="14"/>
        <v>14.8</v>
      </c>
      <c r="P40" s="38">
        <f t="shared" si="14"/>
        <v>18.421052631578949</v>
      </c>
      <c r="Q40" s="38">
        <f t="shared" si="14"/>
        <v>14.615384615384615</v>
      </c>
      <c r="R40" s="38">
        <f t="shared" si="14"/>
        <v>12.679738562091503</v>
      </c>
    </row>
    <row r="41" spans="1:18">
      <c r="A41" s="32"/>
      <c r="B41" s="44">
        <v>2004</v>
      </c>
      <c r="C41" s="45">
        <v>3726</v>
      </c>
      <c r="D41" s="45">
        <v>6039</v>
      </c>
      <c r="E41" s="45">
        <v>4809</v>
      </c>
      <c r="F41" s="45">
        <v>4893</v>
      </c>
      <c r="G41" s="45">
        <v>6026</v>
      </c>
      <c r="H41" s="45">
        <v>6264</v>
      </c>
      <c r="I41" s="45">
        <v>8459</v>
      </c>
      <c r="J41" s="46"/>
      <c r="K41" s="44"/>
      <c r="L41" s="45"/>
      <c r="M41" s="45"/>
      <c r="N41" s="45"/>
      <c r="O41" s="45"/>
      <c r="P41" s="45"/>
      <c r="Q41" s="45"/>
      <c r="R41" s="45"/>
    </row>
    <row r="42" spans="1:18">
      <c r="A42" s="25" t="s">
        <v>1</v>
      </c>
      <c r="B42" s="39">
        <v>13000</v>
      </c>
      <c r="C42" s="40">
        <v>18500</v>
      </c>
      <c r="D42" s="40">
        <v>19000</v>
      </c>
      <c r="E42" s="40">
        <v>24000</v>
      </c>
      <c r="F42" s="40">
        <v>25000</v>
      </c>
      <c r="G42" s="40">
        <v>38000</v>
      </c>
      <c r="H42" s="40">
        <v>41000</v>
      </c>
      <c r="I42" s="41">
        <v>44000</v>
      </c>
      <c r="J42" s="7"/>
      <c r="K42" s="44"/>
      <c r="L42" s="45"/>
      <c r="M42" s="45"/>
      <c r="N42" s="45"/>
      <c r="O42" s="45"/>
      <c r="P42" s="45"/>
      <c r="Q42" s="45"/>
      <c r="R42" s="45"/>
    </row>
    <row r="43" spans="1:18">
      <c r="A43" s="32"/>
      <c r="B43" s="33">
        <v>443</v>
      </c>
      <c r="C43" s="34">
        <v>1165</v>
      </c>
      <c r="D43" s="34">
        <v>1294</v>
      </c>
      <c r="E43" s="34">
        <v>1673</v>
      </c>
      <c r="F43" s="34">
        <v>1856</v>
      </c>
      <c r="G43" s="34">
        <v>2688</v>
      </c>
      <c r="H43" s="34">
        <v>2846</v>
      </c>
      <c r="I43" s="35">
        <v>2944</v>
      </c>
      <c r="J43" s="46"/>
      <c r="K43" s="44"/>
      <c r="L43" s="45"/>
      <c r="M43" s="45"/>
      <c r="N43" s="45"/>
      <c r="O43" s="45"/>
      <c r="P43" s="45"/>
      <c r="Q43" s="45"/>
      <c r="R43" s="45"/>
    </row>
    <row r="44" spans="1:18">
      <c r="A44" s="47" t="s">
        <v>5</v>
      </c>
      <c r="B44" s="42">
        <v>90</v>
      </c>
      <c r="C44" s="43">
        <v>100</v>
      </c>
      <c r="D44" s="43">
        <v>130</v>
      </c>
      <c r="E44" s="43">
        <v>180</v>
      </c>
      <c r="F44" s="43">
        <v>550</v>
      </c>
      <c r="G44" s="43">
        <v>900</v>
      </c>
      <c r="H44" s="43">
        <v>2420</v>
      </c>
      <c r="I44" s="43">
        <v>4360</v>
      </c>
      <c r="J44" s="7"/>
      <c r="K44" s="44"/>
      <c r="L44" s="45"/>
      <c r="M44" s="45"/>
      <c r="N44" s="45"/>
      <c r="O44" s="45"/>
      <c r="P44" s="45"/>
      <c r="Q44" s="45"/>
      <c r="R44" s="45"/>
    </row>
    <row r="45" spans="1:18">
      <c r="A45" s="48"/>
      <c r="B45" s="44">
        <v>1</v>
      </c>
      <c r="C45" s="45">
        <v>1</v>
      </c>
      <c r="D45" s="45">
        <v>7</v>
      </c>
      <c r="E45" s="45">
        <v>11</v>
      </c>
      <c r="F45" s="45">
        <v>36</v>
      </c>
      <c r="G45" s="45">
        <v>55</v>
      </c>
      <c r="H45" s="45">
        <v>159</v>
      </c>
      <c r="I45" s="45">
        <v>312</v>
      </c>
      <c r="J45" s="46"/>
      <c r="K45" s="44"/>
      <c r="L45" s="45"/>
      <c r="M45" s="45"/>
      <c r="N45" s="45"/>
      <c r="O45" s="45"/>
      <c r="P45" s="45"/>
      <c r="Q45" s="45"/>
      <c r="R45" s="45"/>
    </row>
  </sheetData>
  <mergeCells count="18">
    <mergeCell ref="A12:A13"/>
    <mergeCell ref="A14:A15"/>
    <mergeCell ref="A16:A17"/>
    <mergeCell ref="A36:A37"/>
    <mergeCell ref="A38:A39"/>
    <mergeCell ref="A40:A41"/>
    <mergeCell ref="A42:A43"/>
    <mergeCell ref="A44:A45"/>
    <mergeCell ref="B1:I1"/>
    <mergeCell ref="K1:R1"/>
    <mergeCell ref="B22:I22"/>
    <mergeCell ref="K22:R22"/>
    <mergeCell ref="B29:I29"/>
    <mergeCell ref="B35:I35"/>
    <mergeCell ref="J35:R35"/>
    <mergeCell ref="J11:R11"/>
    <mergeCell ref="B6:I6"/>
    <mergeCell ref="B11:I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2020-12-13T06:25:34Z</dcterms:created>
  <dcterms:modified xsi:type="dcterms:W3CDTF">2020-12-13T16:41:25Z</dcterms:modified>
</cp:coreProperties>
</file>