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beh\OneDrive\Escritorio\Open Marketers\Mailchimp\"/>
    </mc:Choice>
  </mc:AlternateContent>
  <xr:revisionPtr revIDLastSave="0" documentId="13_ncr:1_{5BC72F82-643F-435A-ADB6-0E06B96E5035}" xr6:coauthVersionLast="47" xr6:coauthVersionMax="47" xr10:uidLastSave="{00000000-0000-0000-0000-000000000000}"/>
  <bookViews>
    <workbookView xWindow="-120" yWindow="-120" windowWidth="20730" windowHeight="11160" tabRatio="500" firstSheet="2" activeTab="4" xr2:uid="{00000000-000D-0000-FFFF-FFFF00000000}"/>
  </bookViews>
  <sheets>
    <sheet name="Leyenda" sheetId="1" r:id="rId1"/>
    <sheet name="Análisis y Acciones" sheetId="2" r:id="rId2"/>
    <sheet name="Mensual Total" sheetId="3" r:id="rId3"/>
    <sheet name="Campañas" sheetId="4" r:id="rId4"/>
    <sheet name="Mensual Calidad Suscriptores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5" l="1"/>
  <c r="C8" i="5" s="1"/>
  <c r="B37" i="4"/>
  <c r="B36" i="4"/>
  <c r="B35" i="4"/>
  <c r="B34" i="4"/>
  <c r="B24" i="4"/>
  <c r="B23" i="4"/>
  <c r="B22" i="4"/>
  <c r="B21" i="4"/>
  <c r="B20" i="4"/>
  <c r="B11" i="4"/>
  <c r="B37" i="3"/>
  <c r="B36" i="3"/>
  <c r="B35" i="3"/>
  <c r="B34" i="3"/>
  <c r="B24" i="3"/>
  <c r="B23" i="3"/>
  <c r="B22" i="3"/>
  <c r="B21" i="3"/>
  <c r="B8" i="3"/>
  <c r="B19" i="3" s="1"/>
  <c r="B11" i="3"/>
  <c r="C10" i="5" l="1"/>
  <c r="C12" i="5"/>
  <c r="B20" i="3"/>
  <c r="B19" i="4"/>
  <c r="C11" i="5"/>
  <c r="C9" i="5"/>
  <c r="C13" i="5" s="1"/>
</calcChain>
</file>

<file path=xl/sharedStrings.xml><?xml version="1.0" encoding="utf-8"?>
<sst xmlns="http://schemas.openxmlformats.org/spreadsheetml/2006/main" count="175" uniqueCount="109">
  <si>
    <t>ANÁLISIS Y ACCIONES</t>
  </si>
  <si>
    <t>INDICADORES - DESCRIPCIÓN</t>
  </si>
  <si>
    <t>Indicador</t>
  </si>
  <si>
    <t>Observaciones</t>
  </si>
  <si>
    <t>Descripción breve</t>
  </si>
  <si>
    <t>Cálculo</t>
  </si>
  <si>
    <t>Fecha</t>
  </si>
  <si>
    <t>Valores absolutos</t>
  </si>
  <si>
    <t>Campaña</t>
  </si>
  <si>
    <t>Acciones recomendadas</t>
  </si>
  <si>
    <t>Responsable 1</t>
  </si>
  <si>
    <t>Responsable 2</t>
  </si>
  <si>
    <t>Enviados</t>
  </si>
  <si>
    <t>Número total de correos enviados</t>
  </si>
  <si>
    <t>-</t>
  </si>
  <si>
    <t>Entregados</t>
  </si>
  <si>
    <t>Aperturas únicas</t>
  </si>
  <si>
    <t>Total de correos abiertos por los suscriptores. Sólo se cuenta la primera vez de cada uno.</t>
  </si>
  <si>
    <t>Clics únicos</t>
  </si>
  <si>
    <t>Total de enlaces clicados por los suscriptores. Sólo se cuenta la primera vez de cada enlace.</t>
  </si>
  <si>
    <t>Conversiones</t>
  </si>
  <si>
    <t>Número de visitantes que han completado alguno de los objetivos establecidos en la página de aterrizaje</t>
  </si>
  <si>
    <t>- Objetivo 1</t>
  </si>
  <si>
    <t>Número de veces que los visitantes acceden a la url de la comprobación del premio.
Se accede a esta página después de rellenar el primer formulario en página principal</t>
  </si>
  <si>
    <t>- Objetivo 2 - Premio</t>
  </si>
  <si>
    <t>Premio: Número de veces que se ha dado las gracias por participar, con expresión regular.</t>
  </si>
  <si>
    <t>- Clics en Seguir Facebook</t>
  </si>
  <si>
    <t>Número de veces que se clica en el icono "Síguenos en Facebook" de la parte inferior de los newsletter</t>
  </si>
  <si>
    <t>- Clics en Seguir Twitter</t>
  </si>
  <si>
    <t>Número de veces que se clica en el icono "Síguenos en Twitter" de la parte inferior de los newsletter</t>
  </si>
  <si>
    <t>Ratios</t>
  </si>
  <si>
    <t>% Delivered rate</t>
  </si>
  <si>
    <t>Porcentaje de correos entregados</t>
  </si>
  <si>
    <t>Correos entregados entre correos enviados</t>
  </si>
  <si>
    <t>%Open rate</t>
  </si>
  <si>
    <t>Porcentaje de correos únicos abiertos</t>
  </si>
  <si>
    <t>Aperturas únicas entre correos entregados</t>
  </si>
  <si>
    <t>% CTR</t>
  </si>
  <si>
    <t>Porcentaje de clics</t>
  </si>
  <si>
    <t>Clics únicos entre aperturas únicas</t>
  </si>
  <si>
    <t>% CVR - Objetivo 3 - Comprobar rasca</t>
  </si>
  <si>
    <t>Ratio de conversión de visitantes que comprueban su rasca</t>
  </si>
  <si>
    <t>Número de conversiones del Objetivo 3 entre el total de clics únicos</t>
  </si>
  <si>
    <t>% CVR - Objetivo 1 - Premio</t>
  </si>
  <si>
    <t>Ratio de conversión de visitantes que solicitan su premio</t>
  </si>
  <si>
    <t>Número de conversiones del Objetivo 1 entre el total de clics únicos</t>
  </si>
  <si>
    <t>Tasa de retención</t>
  </si>
  <si>
    <t>Porcentaje de suscriptores que se mantienen dados de alta en la base de datos después de cada envío</t>
  </si>
  <si>
    <t>Número de correos enviados menos bajas, rebotes suaves y rebotes duros dividido entre el número de correos enviados</t>
  </si>
  <si>
    <t>Rebotes [canal email solo]</t>
  </si>
  <si>
    <t>Número de visitantes desde el e-mail que sólo visualizan una página y se van de la web</t>
  </si>
  <si>
    <t>Spam</t>
  </si>
  <si>
    <t>Número de correos entregados que fueron marcados como spam</t>
  </si>
  <si>
    <t>Bajas</t>
  </si>
  <si>
    <t>Número de suscriptores que se dieron de baja</t>
  </si>
  <si>
    <t>Rebotes suaves</t>
  </si>
  <si>
    <t>Número de correos enviados que no pueden entregarse</t>
  </si>
  <si>
    <t>Rebotes duros</t>
  </si>
  <si>
    <t>% Rebotes web (canal e-mail solo)</t>
  </si>
  <si>
    <t>Número de visitantes desde el e-mail que rebotan entre 100</t>
  </si>
  <si>
    <t>% Spam</t>
  </si>
  <si>
    <t>Correos marcados como spam entre total correos enviados</t>
  </si>
  <si>
    <t>% Bajas</t>
  </si>
  <si>
    <t>Correos que se dan de baja entre total correos enviados</t>
  </si>
  <si>
    <t>% Rebotes suaves</t>
  </si>
  <si>
    <t>Correos que dan rebote suave entre total correos enviados</t>
  </si>
  <si>
    <t>% Rebotes duros</t>
  </si>
  <si>
    <t>Correos que dan rebote duro entre total correos enviados</t>
  </si>
  <si>
    <t>Google Analytics</t>
  </si>
  <si>
    <t>Objetivo 1</t>
  </si>
  <si>
    <t>Premio
Número de veces que se ha dado las gracias por participar, con expresión regular.</t>
  </si>
  <si>
    <t>Después de rellenar el segundo formulario con los datos para recibir el premio ganado</t>
  </si>
  <si>
    <t>Objetivo 2</t>
  </si>
  <si>
    <t>Datos de envío
Es cuando se le pide los datos de envío y se procede a enviarlo, es una expresión regular, la cual se da cuando se confirma.</t>
  </si>
  <si>
    <t>Comprobación de proceso</t>
  </si>
  <si>
    <t>INDICADORES</t>
  </si>
  <si>
    <t>Junio</t>
  </si>
  <si>
    <t>Julio</t>
  </si>
  <si>
    <t>Ratio Mailchimp</t>
  </si>
  <si>
    <t>Número Suscriptores</t>
  </si>
  <si>
    <t>% Total Suscriptores</t>
  </si>
  <si>
    <t>Total</t>
  </si>
  <si>
    <t>CUADRO DE MANDOS - MENSUAL TOTAL</t>
  </si>
  <si>
    <t>Agosto</t>
  </si>
  <si>
    <t>Campaña 1</t>
  </si>
  <si>
    <t>Campaña 2</t>
  </si>
  <si>
    <t>Campaña 3</t>
  </si>
  <si>
    <t>(absolutos)</t>
  </si>
  <si>
    <t>Aperturas Únicas</t>
  </si>
  <si>
    <t>Clics Únicos</t>
  </si>
  <si>
    <t>Conversiones primarias</t>
  </si>
  <si>
    <t>- Conversión primaria 1</t>
  </si>
  <si>
    <t>- Conversión primaria 2</t>
  </si>
  <si>
    <t>Conversiones secundarias</t>
  </si>
  <si>
    <t>(ratios)</t>
  </si>
  <si>
    <t>Tasa de entregabilidad</t>
  </si>
  <si>
    <t>Tasa de apertura</t>
  </si>
  <si>
    <t>CTR [Click Through]</t>
  </si>
  <si>
    <t>Tasa de Conversión primaria 1</t>
  </si>
  <si>
    <t>Tasa de Conversión primaria 2</t>
  </si>
  <si>
    <t>Rebotes web (canal e-mail solo)</t>
  </si>
  <si>
    <t>% Rebotes otros</t>
  </si>
  <si>
    <t>% Rebotes (canal email solo)</t>
  </si>
  <si>
    <t>CUADRO DE MANDOS - CALIDAD SUSCRIPTORES</t>
  </si>
  <si>
    <t>Del total de correos enviados, cuántos fueron entregados</t>
  </si>
  <si>
    <t>CUADRO DE MANDOS - CAMPAÑAS</t>
  </si>
  <si>
    <t>Macroobjetivos</t>
  </si>
  <si>
    <t>Microobjetivos</t>
  </si>
  <si>
    <t>Enviados menos rebotes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</si>
</sst>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8"/>
      <color rgb="FF38761D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Inconsolata"/>
    </font>
    <font>
      <b/>
      <sz val="18"/>
      <color rgb="FF38761D"/>
      <name val="Montserrat Regular"/>
    </font>
    <font>
      <sz val="10"/>
      <name val="Montserrat Regular"/>
    </font>
    <font>
      <b/>
      <sz val="10"/>
      <name val="Montserrat Regular"/>
    </font>
    <font>
      <sz val="10"/>
      <color rgb="FF000000"/>
      <name val="Montserrat Regular"/>
    </font>
    <font>
      <b/>
      <sz val="11"/>
      <color rgb="FF38761D"/>
      <name val="Montserrat Regular"/>
    </font>
    <font>
      <sz val="11"/>
      <name val="Montserrat Regular"/>
    </font>
    <font>
      <b/>
      <sz val="11"/>
      <color rgb="FFFFFFFF"/>
      <name val="Montserrat Regular"/>
    </font>
    <font>
      <b/>
      <sz val="11"/>
      <name val="Montserrat Regular"/>
    </font>
    <font>
      <sz val="11"/>
      <color rgb="FF000000"/>
      <name val="Montserrat Regular"/>
    </font>
    <font>
      <b/>
      <sz val="14"/>
      <color rgb="FFFFFFFF"/>
      <name val="Montserrat Regular"/>
    </font>
    <font>
      <b/>
      <sz val="11"/>
      <color rgb="FF000000"/>
      <name val="Montserrat Regular"/>
    </font>
    <font>
      <b/>
      <sz val="14"/>
      <color rgb="FF6AA84F"/>
      <name val="Montserrat Regular"/>
    </font>
    <font>
      <b/>
      <sz val="12"/>
      <name val="Montserrat Regula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2" fillId="0" borderId="3" xfId="0" applyFont="1" applyBorder="1" applyAlignment="1">
      <alignment vertical="top" wrapText="1"/>
    </xf>
    <xf numFmtId="14" fontId="2" fillId="0" borderId="3" xfId="0" applyNumberFormat="1" applyFont="1" applyBorder="1" applyAlignment="1">
      <alignment horizontal="center" vertical="top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top"/>
    </xf>
    <xf numFmtId="0" fontId="4" fillId="0" borderId="3" xfId="0" applyFont="1" applyBorder="1"/>
    <xf numFmtId="10" fontId="4" fillId="0" borderId="0" xfId="0" applyNumberFormat="1" applyFont="1"/>
    <xf numFmtId="0" fontId="5" fillId="3" borderId="0" xfId="0" applyFont="1" applyFill="1" applyAlignment="1">
      <alignment horizontal="center"/>
    </xf>
    <xf numFmtId="0" fontId="2" fillId="2" borderId="0" xfId="0" applyFont="1" applyFill="1" applyAlignment="1"/>
    <xf numFmtId="0" fontId="4" fillId="4" borderId="0" xfId="0" applyFont="1" applyFill="1"/>
    <xf numFmtId="0" fontId="4" fillId="2" borderId="0" xfId="0" applyFont="1" applyFill="1"/>
    <xf numFmtId="0" fontId="0" fillId="0" borderId="10" xfId="0" applyFont="1" applyBorder="1" applyAlignment="1"/>
    <xf numFmtId="0" fontId="4" fillId="0" borderId="10" xfId="0" applyFont="1" applyBorder="1" applyAlignment="1">
      <alignment horizontal="center"/>
    </xf>
    <xf numFmtId="10" fontId="7" fillId="5" borderId="10" xfId="0" applyNumberFormat="1" applyFont="1" applyFill="1" applyBorder="1"/>
    <xf numFmtId="10" fontId="4" fillId="0" borderId="10" xfId="0" applyNumberFormat="1" applyFont="1" applyBorder="1"/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2" borderId="1" xfId="0" applyFont="1" applyFill="1" applyBorder="1" applyAlignment="1"/>
    <xf numFmtId="0" fontId="15" fillId="0" borderId="2" xfId="0" applyFont="1" applyBorder="1" applyAlignment="1"/>
    <xf numFmtId="0" fontId="13" fillId="0" borderId="5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3" fillId="0" borderId="0" xfId="0" applyFont="1" applyAlignment="1">
      <alignment vertical="top"/>
    </xf>
    <xf numFmtId="0" fontId="15" fillId="0" borderId="6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0" fontId="16" fillId="0" borderId="0" xfId="0" applyFont="1" applyAlignment="1"/>
    <xf numFmtId="0" fontId="13" fillId="0" borderId="0" xfId="0" applyFont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6" fillId="0" borderId="0" xfId="0" applyFont="1" applyAlignment="1">
      <alignment wrapText="1"/>
    </xf>
    <xf numFmtId="0" fontId="14" fillId="2" borderId="1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vertical="top" wrapText="1"/>
    </xf>
    <xf numFmtId="0" fontId="17" fillId="3" borderId="0" xfId="0" applyFont="1" applyFill="1" applyAlignment="1"/>
    <xf numFmtId="0" fontId="14" fillId="2" borderId="0" xfId="0" applyFont="1" applyFill="1" applyAlignment="1"/>
    <xf numFmtId="0" fontId="9" fillId="0" borderId="10" xfId="0" applyFont="1" applyBorder="1" applyAlignment="1"/>
    <xf numFmtId="0" fontId="10" fillId="0" borderId="10" xfId="0" applyFont="1" applyBorder="1" applyAlignment="1"/>
    <xf numFmtId="0" fontId="18" fillId="4" borderId="0" xfId="0" applyFont="1" applyFill="1" applyAlignment="1">
      <alignment horizontal="left"/>
    </xf>
    <xf numFmtId="0" fontId="18" fillId="4" borderId="0" xfId="0" applyFont="1" applyFill="1" applyAlignment="1"/>
    <xf numFmtId="0" fontId="17" fillId="3" borderId="0" xfId="0" applyFont="1" applyFill="1" applyAlignment="1">
      <alignment horizontal="center"/>
    </xf>
    <xf numFmtId="0" fontId="9" fillId="2" borderId="0" xfId="0" applyFont="1" applyFill="1" applyAlignment="1"/>
    <xf numFmtId="0" fontId="11" fillId="0" borderId="10" xfId="0" applyFont="1" applyBorder="1" applyAlignment="1"/>
    <xf numFmtId="0" fontId="9" fillId="4" borderId="0" xfId="0" applyFont="1" applyFill="1"/>
    <xf numFmtId="10" fontId="16" fillId="5" borderId="10" xfId="0" applyNumberFormat="1" applyFont="1" applyFill="1" applyBorder="1"/>
    <xf numFmtId="0" fontId="9" fillId="2" borderId="0" xfId="0" applyFont="1" applyFill="1"/>
    <xf numFmtId="10" fontId="9" fillId="0" borderId="10" xfId="0" applyNumberFormat="1" applyFont="1" applyBorder="1"/>
    <xf numFmtId="10" fontId="9" fillId="0" borderId="10" xfId="0" applyNumberFormat="1" applyFont="1" applyBorder="1" applyAlignment="1"/>
    <xf numFmtId="0" fontId="9" fillId="0" borderId="10" xfId="0" applyFont="1" applyBorder="1" applyAlignment="1">
      <alignment horizontal="center"/>
    </xf>
    <xf numFmtId="0" fontId="17" fillId="3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14" fillId="2" borderId="0" xfId="0" applyFont="1" applyFill="1" applyAlignment="1">
      <alignment horizontal="center"/>
    </xf>
    <xf numFmtId="0" fontId="20" fillId="0" borderId="10" xfId="0" applyFont="1" applyBorder="1"/>
    <xf numFmtId="10" fontId="9" fillId="0" borderId="10" xfId="0" applyNumberFormat="1" applyFont="1" applyBorder="1" applyAlignment="1">
      <alignment horizontal="right"/>
    </xf>
    <xf numFmtId="10" fontId="20" fillId="0" borderId="10" xfId="0" applyNumberFormat="1" applyFont="1" applyBorder="1"/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'Mensual Total'!$A$7:$A$11</c:f>
              <c:strCache>
                <c:ptCount val="5"/>
                <c:pt idx="0">
                  <c:v>Enviados</c:v>
                </c:pt>
                <c:pt idx="1">
                  <c:v>Entregados</c:v>
                </c:pt>
                <c:pt idx="2">
                  <c:v>Aperturas Únicas</c:v>
                </c:pt>
                <c:pt idx="3">
                  <c:v>Clics Únicos</c:v>
                </c:pt>
                <c:pt idx="4">
                  <c:v>Macroobjetivos</c:v>
                </c:pt>
              </c:strCache>
            </c:strRef>
          </c:cat>
          <c:val>
            <c:numRef>
              <c:f>'Mensual Total'!$B$7:$B$11</c:f>
              <c:numCache>
                <c:formatCode>General</c:formatCode>
                <c:ptCount val="5"/>
                <c:pt idx="0">
                  <c:v>83201</c:v>
                </c:pt>
                <c:pt idx="1">
                  <c:v>82958</c:v>
                </c:pt>
                <c:pt idx="2">
                  <c:v>21007</c:v>
                </c:pt>
                <c:pt idx="3">
                  <c:v>2041</c:v>
                </c:pt>
                <c:pt idx="4">
                  <c:v>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18C-2F4D-BA3B-63092E7C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37850160"/>
        <c:axId val="-1335414992"/>
      </c:barChart>
      <c:catAx>
        <c:axId val="-1337850160"/>
        <c:scaling>
          <c:orientation val="maxMin"/>
        </c:scaling>
        <c:delete val="0"/>
        <c:axPos val="l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-1335414992"/>
        <c:crosses val="autoZero"/>
        <c:auto val="1"/>
        <c:lblAlgn val="ctr"/>
        <c:lblOffset val="100"/>
        <c:noMultiLvlLbl val="1"/>
      </c:catAx>
      <c:valAx>
        <c:axId val="-1335414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-1337850160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Campañas!$A$7:$A$11</c:f>
              <c:strCache>
                <c:ptCount val="5"/>
                <c:pt idx="0">
                  <c:v>Enviados</c:v>
                </c:pt>
                <c:pt idx="1">
                  <c:v>Entregados</c:v>
                </c:pt>
                <c:pt idx="2">
                  <c:v>Aperturas Únicas</c:v>
                </c:pt>
                <c:pt idx="3">
                  <c:v>Clics Únicos</c:v>
                </c:pt>
                <c:pt idx="4">
                  <c:v>Conversiones primarias</c:v>
                </c:pt>
              </c:strCache>
            </c:strRef>
          </c:cat>
          <c:val>
            <c:numRef>
              <c:f>Campañas!$B$7:$B$11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A78-414D-BA67-562BA5E4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4238112"/>
        <c:axId val="-1324236336"/>
      </c:barChart>
      <c:catAx>
        <c:axId val="-1324238112"/>
        <c:scaling>
          <c:orientation val="maxMin"/>
        </c:scaling>
        <c:delete val="0"/>
        <c:axPos val="l"/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-1324236336"/>
        <c:crosses val="autoZero"/>
        <c:auto val="1"/>
        <c:lblAlgn val="ctr"/>
        <c:lblOffset val="100"/>
        <c:noMultiLvlLbl val="1"/>
      </c:catAx>
      <c:valAx>
        <c:axId val="-1324236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-132423811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1854200</xdr:colOff>
      <xdr:row>3</xdr:row>
      <xdr:rowOff>33509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503955-9835-3B42-9703-D55A14E5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54200" cy="605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1854200</xdr:colOff>
      <xdr:row>3</xdr:row>
      <xdr:rowOff>58909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44CB92-2615-154B-813E-1F4149B1D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54200" cy="605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190500</xdr:rowOff>
    </xdr:from>
    <xdr:to>
      <xdr:col>12</xdr:col>
      <xdr:colOff>371475</xdr:colOff>
      <xdr:row>20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190500</xdr:rowOff>
    </xdr:from>
    <xdr:to>
      <xdr:col>12</xdr:col>
      <xdr:colOff>371475</xdr:colOff>
      <xdr:row>20</xdr:row>
      <xdr:rowOff>123825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37" workbookViewId="0">
      <selection activeCell="C14" sqref="C14"/>
    </sheetView>
  </sheetViews>
  <sheetFormatPr baseColWidth="10" defaultColWidth="14.42578125" defaultRowHeight="15.75" customHeight="1"/>
  <cols>
    <col min="1" max="1" width="50.42578125" style="32" customWidth="1"/>
    <col min="2" max="2" width="45" style="40" customWidth="1"/>
    <col min="3" max="3" width="37.7109375" style="40" customWidth="1"/>
  </cols>
  <sheetData>
    <row r="1" spans="1:3" s="69" customFormat="1" ht="15.75" customHeight="1">
      <c r="A1" s="70"/>
      <c r="B1" s="40"/>
      <c r="C1" s="40"/>
    </row>
    <row r="2" spans="1:3" s="69" customFormat="1" ht="15.75" customHeight="1">
      <c r="A2" s="70"/>
      <c r="B2" s="40"/>
      <c r="C2" s="40"/>
    </row>
    <row r="3" spans="1:3" s="69" customFormat="1" ht="15.75" customHeight="1">
      <c r="A3" s="70"/>
      <c r="B3" s="40"/>
      <c r="C3" s="40"/>
    </row>
    <row r="4" spans="1:3" s="69" customFormat="1" ht="15.75" customHeight="1">
      <c r="A4" s="70"/>
      <c r="B4" s="40"/>
      <c r="C4" s="40"/>
    </row>
    <row r="5" spans="1:3" s="69" customFormat="1" ht="15.75" customHeight="1">
      <c r="A5" s="32"/>
      <c r="B5" s="40"/>
      <c r="C5" s="40"/>
    </row>
    <row r="6" spans="1:3" ht="15">
      <c r="A6" s="23" t="s">
        <v>1</v>
      </c>
      <c r="B6" s="33"/>
      <c r="C6" s="33"/>
    </row>
    <row r="7" spans="1:3" ht="15.75" customHeight="1">
      <c r="A7" s="24"/>
      <c r="B7" s="33"/>
      <c r="C7" s="33"/>
    </row>
    <row r="8" spans="1:3" ht="15.75" customHeight="1">
      <c r="A8" s="24"/>
      <c r="B8" s="33"/>
      <c r="C8" s="33"/>
    </row>
    <row r="9" spans="1:3" ht="15.75" customHeight="1">
      <c r="A9" s="25" t="s">
        <v>2</v>
      </c>
      <c r="B9" s="34" t="s">
        <v>4</v>
      </c>
      <c r="C9" s="41" t="s">
        <v>5</v>
      </c>
    </row>
    <row r="10" spans="1:3" ht="15.75" customHeight="1">
      <c r="A10" s="26" t="s">
        <v>7</v>
      </c>
      <c r="B10" s="35"/>
      <c r="C10" s="36"/>
    </row>
    <row r="11" spans="1:3" ht="15.75" customHeight="1">
      <c r="A11" s="27" t="s">
        <v>12</v>
      </c>
      <c r="B11" s="36" t="s">
        <v>13</v>
      </c>
      <c r="C11" s="42">
        <v>4</v>
      </c>
    </row>
    <row r="12" spans="1:3" ht="32.1" customHeight="1">
      <c r="A12" s="27" t="s">
        <v>15</v>
      </c>
      <c r="B12" s="36" t="s">
        <v>104</v>
      </c>
      <c r="C12" s="43" t="s">
        <v>108</v>
      </c>
    </row>
    <row r="13" spans="1:3" ht="28.5">
      <c r="A13" s="27" t="s">
        <v>16</v>
      </c>
      <c r="B13" s="36" t="s">
        <v>17</v>
      </c>
      <c r="C13" s="42">
        <v>4</v>
      </c>
    </row>
    <row r="14" spans="1:3" ht="28.5">
      <c r="A14" s="27" t="s">
        <v>18</v>
      </c>
      <c r="B14" s="36" t="s">
        <v>19</v>
      </c>
      <c r="C14" s="42" t="s">
        <v>14</v>
      </c>
    </row>
    <row r="15" spans="1:3" ht="42.75">
      <c r="A15" s="27" t="s">
        <v>20</v>
      </c>
      <c r="B15" s="36" t="s">
        <v>21</v>
      </c>
      <c r="C15" s="42" t="s">
        <v>14</v>
      </c>
    </row>
    <row r="16" spans="1:3" ht="71.25">
      <c r="A16" s="27" t="s">
        <v>22</v>
      </c>
      <c r="B16" s="36" t="s">
        <v>23</v>
      </c>
      <c r="C16" s="42" t="s">
        <v>14</v>
      </c>
    </row>
    <row r="17" spans="1:3" ht="28.5">
      <c r="A17" s="27" t="s">
        <v>24</v>
      </c>
      <c r="B17" s="36" t="s">
        <v>25</v>
      </c>
      <c r="C17" s="42" t="s">
        <v>14</v>
      </c>
    </row>
    <row r="18" spans="1:3" ht="42.75">
      <c r="A18" s="27" t="s">
        <v>26</v>
      </c>
      <c r="B18" s="36" t="s">
        <v>27</v>
      </c>
      <c r="C18" s="42"/>
    </row>
    <row r="19" spans="1:3" ht="42.75">
      <c r="A19" s="27" t="s">
        <v>28</v>
      </c>
      <c r="B19" s="36" t="s">
        <v>29</v>
      </c>
      <c r="C19" s="42"/>
    </row>
    <row r="20" spans="1:3" ht="15.75" customHeight="1">
      <c r="A20" s="27"/>
      <c r="B20" s="36"/>
      <c r="C20" s="42" t="s">
        <v>14</v>
      </c>
    </row>
    <row r="21" spans="1:3" ht="15.75" customHeight="1">
      <c r="A21" s="28" t="s">
        <v>30</v>
      </c>
      <c r="B21" s="35"/>
      <c r="C21" s="36"/>
    </row>
    <row r="22" spans="1:3" ht="28.5">
      <c r="A22" s="27" t="s">
        <v>31</v>
      </c>
      <c r="B22" s="36" t="s">
        <v>32</v>
      </c>
      <c r="C22" s="36" t="s">
        <v>33</v>
      </c>
    </row>
    <row r="23" spans="1:3" ht="28.5">
      <c r="A23" s="27" t="s">
        <v>34</v>
      </c>
      <c r="B23" s="36" t="s">
        <v>35</v>
      </c>
      <c r="C23" s="36" t="s">
        <v>36</v>
      </c>
    </row>
    <row r="24" spans="1:3" ht="15.75" customHeight="1">
      <c r="A24" s="27" t="s">
        <v>37</v>
      </c>
      <c r="B24" s="36" t="s">
        <v>38</v>
      </c>
      <c r="C24" s="36" t="s">
        <v>39</v>
      </c>
    </row>
    <row r="25" spans="1:3" ht="28.5">
      <c r="A25" s="27" t="s">
        <v>40</v>
      </c>
      <c r="B25" s="36" t="s">
        <v>41</v>
      </c>
      <c r="C25" s="36" t="s">
        <v>42</v>
      </c>
    </row>
    <row r="26" spans="1:3" ht="28.5">
      <c r="A26" s="27" t="s">
        <v>43</v>
      </c>
      <c r="B26" s="36" t="s">
        <v>44</v>
      </c>
      <c r="C26" s="36" t="s">
        <v>45</v>
      </c>
    </row>
    <row r="27" spans="1:3" ht="57">
      <c r="A27" s="27" t="s">
        <v>46</v>
      </c>
      <c r="B27" s="37" t="s">
        <v>47</v>
      </c>
      <c r="C27" s="36" t="s">
        <v>48</v>
      </c>
    </row>
    <row r="28" spans="1:3" ht="15.75" customHeight="1">
      <c r="A28" s="27"/>
      <c r="B28" s="36"/>
      <c r="C28" s="36"/>
    </row>
    <row r="29" spans="1:3" ht="15.75" customHeight="1">
      <c r="A29" s="28" t="s">
        <v>7</v>
      </c>
      <c r="B29" s="35"/>
      <c r="C29" s="36"/>
    </row>
    <row r="30" spans="1:3" ht="28.5">
      <c r="A30" s="27" t="s">
        <v>49</v>
      </c>
      <c r="B30" s="36" t="s">
        <v>50</v>
      </c>
      <c r="C30" s="42" t="s">
        <v>14</v>
      </c>
    </row>
    <row r="31" spans="1:3" ht="28.5">
      <c r="A31" s="27" t="s">
        <v>51</v>
      </c>
      <c r="B31" s="36" t="s">
        <v>52</v>
      </c>
      <c r="C31" s="42" t="s">
        <v>14</v>
      </c>
    </row>
    <row r="32" spans="1:3" ht="14.25">
      <c r="A32" s="27" t="s">
        <v>53</v>
      </c>
      <c r="B32" s="36" t="s">
        <v>54</v>
      </c>
      <c r="C32" s="42" t="s">
        <v>14</v>
      </c>
    </row>
    <row r="33" spans="1:3" ht="28.5">
      <c r="A33" s="27" t="s">
        <v>55</v>
      </c>
      <c r="B33" s="36" t="s">
        <v>56</v>
      </c>
      <c r="C33" s="42" t="s">
        <v>14</v>
      </c>
    </row>
    <row r="34" spans="1:3" ht="28.5">
      <c r="A34" s="27" t="s">
        <v>57</v>
      </c>
      <c r="B34" s="36" t="s">
        <v>56</v>
      </c>
      <c r="C34" s="42" t="s">
        <v>14</v>
      </c>
    </row>
    <row r="35" spans="1:3" ht="15.75" customHeight="1">
      <c r="A35" s="27"/>
      <c r="B35" s="36"/>
      <c r="C35" s="42"/>
    </row>
    <row r="36" spans="1:3" ht="15.75" customHeight="1">
      <c r="A36" s="28" t="s">
        <v>30</v>
      </c>
      <c r="B36" s="35"/>
      <c r="C36" s="36"/>
    </row>
    <row r="37" spans="1:3" ht="28.5">
      <c r="A37" s="27" t="s">
        <v>58</v>
      </c>
      <c r="B37" s="36" t="s">
        <v>50</v>
      </c>
      <c r="C37" s="36" t="s">
        <v>59</v>
      </c>
    </row>
    <row r="38" spans="1:3" ht="28.5">
      <c r="A38" s="27" t="s">
        <v>60</v>
      </c>
      <c r="B38" s="36" t="s">
        <v>52</v>
      </c>
      <c r="C38" s="36" t="s">
        <v>61</v>
      </c>
    </row>
    <row r="39" spans="1:3" ht="28.5">
      <c r="A39" s="27" t="s">
        <v>62</v>
      </c>
      <c r="B39" s="36" t="s">
        <v>54</v>
      </c>
      <c r="C39" s="36" t="s">
        <v>63</v>
      </c>
    </row>
    <row r="40" spans="1:3" ht="28.5">
      <c r="A40" s="27" t="s">
        <v>64</v>
      </c>
      <c r="B40" s="36" t="s">
        <v>56</v>
      </c>
      <c r="C40" s="36" t="s">
        <v>65</v>
      </c>
    </row>
    <row r="41" spans="1:3" ht="28.5">
      <c r="A41" s="27" t="s">
        <v>66</v>
      </c>
      <c r="B41" s="36" t="s">
        <v>56</v>
      </c>
      <c r="C41" s="36" t="s">
        <v>67</v>
      </c>
    </row>
    <row r="42" spans="1:3" ht="15.75" customHeight="1">
      <c r="A42" s="29"/>
      <c r="B42" s="33"/>
      <c r="C42" s="33"/>
    </row>
    <row r="43" spans="1:3" ht="15.75" customHeight="1">
      <c r="A43" s="30" t="s">
        <v>68</v>
      </c>
      <c r="B43" s="38"/>
      <c r="C43" s="44"/>
    </row>
    <row r="44" spans="1:3" ht="57">
      <c r="A44" s="31" t="s">
        <v>69</v>
      </c>
      <c r="B44" s="39" t="s">
        <v>70</v>
      </c>
      <c r="C44" s="45" t="s">
        <v>71</v>
      </c>
    </row>
    <row r="45" spans="1:3" ht="71.25">
      <c r="A45" s="31" t="s">
        <v>72</v>
      </c>
      <c r="B45" s="39" t="s">
        <v>73</v>
      </c>
      <c r="C45" s="45" t="s">
        <v>74</v>
      </c>
    </row>
    <row r="46" spans="1:3" ht="15.75" customHeight="1">
      <c r="A46" s="31"/>
      <c r="B46" s="39"/>
      <c r="C46" s="45"/>
    </row>
    <row r="47" spans="1:3" ht="15.75" customHeight="1">
      <c r="A47" s="31"/>
      <c r="B47" s="39"/>
      <c r="C47" s="45"/>
    </row>
  </sheetData>
  <mergeCells count="1">
    <mergeCell ref="A1:A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A27" sqref="A27"/>
    </sheetView>
  </sheetViews>
  <sheetFormatPr baseColWidth="10" defaultColWidth="14.42578125" defaultRowHeight="15.75" customHeight="1"/>
  <cols>
    <col min="1" max="1" width="57" customWidth="1"/>
    <col min="4" max="4" width="57.28515625" customWidth="1"/>
    <col min="5" max="6" width="17.28515625" customWidth="1"/>
  </cols>
  <sheetData>
    <row r="1" spans="1:6" ht="12.75"/>
    <row r="4" spans="1:6" ht="12.75"/>
    <row r="5" spans="1:6" ht="6.95" customHeight="1">
      <c r="B5" s="2"/>
      <c r="C5" s="2"/>
      <c r="D5" s="2"/>
      <c r="E5" s="2"/>
      <c r="F5" s="2"/>
    </row>
    <row r="6" spans="1:6" ht="30.95" customHeight="1">
      <c r="A6" s="1" t="s">
        <v>0</v>
      </c>
      <c r="B6" s="2"/>
      <c r="C6" s="2"/>
      <c r="D6" s="2"/>
      <c r="E6" s="2"/>
      <c r="F6" s="2"/>
    </row>
    <row r="7" spans="1:6" ht="15.75" customHeight="1">
      <c r="A7" s="2"/>
      <c r="B7" s="2"/>
      <c r="C7" s="2"/>
      <c r="D7" s="2"/>
      <c r="E7" s="2"/>
      <c r="F7" s="2"/>
    </row>
    <row r="8" spans="1:6" ht="15.75" customHeight="1">
      <c r="A8" s="3" t="s">
        <v>3</v>
      </c>
      <c r="B8" s="4" t="s">
        <v>6</v>
      </c>
      <c r="C8" s="4" t="s">
        <v>8</v>
      </c>
      <c r="D8" s="3" t="s">
        <v>9</v>
      </c>
      <c r="E8" s="3" t="s">
        <v>10</v>
      </c>
      <c r="F8" s="3" t="s">
        <v>11</v>
      </c>
    </row>
    <row r="9" spans="1:6" ht="15.75" customHeight="1">
      <c r="A9" s="5"/>
      <c r="B9" s="6"/>
      <c r="C9" s="7"/>
      <c r="D9" s="5"/>
      <c r="E9" s="7"/>
      <c r="F9" s="7"/>
    </row>
    <row r="10" spans="1:6" ht="15.75" customHeight="1">
      <c r="A10" s="5"/>
      <c r="B10" s="6"/>
      <c r="C10" s="7"/>
      <c r="D10" s="5"/>
      <c r="E10" s="7"/>
      <c r="F10" s="7"/>
    </row>
    <row r="11" spans="1:6" ht="15.75" customHeight="1">
      <c r="A11" s="5"/>
      <c r="B11" s="6"/>
      <c r="C11" s="7"/>
      <c r="D11" s="8"/>
      <c r="E11" s="7"/>
      <c r="F11" s="7"/>
    </row>
    <row r="12" spans="1:6" ht="15.75" customHeight="1">
      <c r="A12" s="9"/>
      <c r="B12" s="6"/>
      <c r="C12" s="7"/>
      <c r="D12" s="8"/>
      <c r="E12" s="7"/>
      <c r="F12" s="7"/>
    </row>
    <row r="13" spans="1:6" ht="15.75" customHeight="1">
      <c r="A13" s="5"/>
      <c r="B13" s="6"/>
      <c r="C13" s="7"/>
      <c r="D13" s="8"/>
      <c r="E13" s="7"/>
      <c r="F13" s="7"/>
    </row>
    <row r="14" spans="1:6" ht="15.75" customHeight="1">
      <c r="A14" s="7"/>
      <c r="B14" s="6"/>
      <c r="C14" s="7"/>
      <c r="D14" s="7"/>
      <c r="E14" s="7"/>
      <c r="F14" s="7"/>
    </row>
    <row r="15" spans="1:6" ht="15.75" customHeight="1">
      <c r="A15" s="7"/>
      <c r="B15" s="7"/>
      <c r="C15" s="7"/>
      <c r="D15" s="7"/>
      <c r="E15" s="7"/>
      <c r="F15" s="7"/>
    </row>
    <row r="16" spans="1:6" ht="15.75" customHeight="1">
      <c r="A16" s="7"/>
      <c r="B16" s="7"/>
      <c r="C16" s="7"/>
      <c r="D16" s="7"/>
      <c r="E16" s="7"/>
      <c r="F16" s="7"/>
    </row>
    <row r="17" spans="1:6" ht="15.75" customHeight="1">
      <c r="A17" s="7"/>
      <c r="B17" s="7"/>
      <c r="C17" s="7"/>
      <c r="D17" s="7"/>
      <c r="E17" s="7"/>
      <c r="F17" s="7"/>
    </row>
    <row r="18" spans="1:6" ht="15.75" customHeight="1">
      <c r="A18" s="10"/>
      <c r="B18" s="10"/>
      <c r="C18" s="10"/>
      <c r="D18" s="10"/>
      <c r="E18" s="10"/>
      <c r="F18" s="10"/>
    </row>
    <row r="19" spans="1:6" ht="15.75" customHeight="1">
      <c r="A19" s="10"/>
      <c r="B19" s="10"/>
      <c r="C19" s="10"/>
      <c r="D19" s="10"/>
      <c r="E19" s="10"/>
      <c r="F19" s="10"/>
    </row>
    <row r="20" spans="1:6" ht="15.75" customHeight="1">
      <c r="A20" s="10"/>
      <c r="B20" s="10"/>
      <c r="C20" s="10"/>
      <c r="D20" s="10"/>
      <c r="E20" s="10"/>
      <c r="F20" s="10"/>
    </row>
    <row r="21" spans="1:6" ht="15.75" customHeight="1">
      <c r="A21" s="10"/>
      <c r="B21" s="10"/>
      <c r="C21" s="10"/>
      <c r="D21" s="10"/>
      <c r="E21" s="10"/>
      <c r="F21" s="10"/>
    </row>
    <row r="22" spans="1:6" ht="15.75" customHeight="1">
      <c r="A22" s="10"/>
      <c r="B22" s="10"/>
      <c r="C22" s="10"/>
      <c r="D22" s="10"/>
      <c r="E22" s="10"/>
      <c r="F22" s="10"/>
    </row>
    <row r="23" spans="1:6" ht="15.75" customHeight="1">
      <c r="A23" s="10"/>
      <c r="B23" s="10"/>
      <c r="C23" s="10"/>
      <c r="D23" s="10"/>
      <c r="E23" s="10"/>
      <c r="F23" s="10"/>
    </row>
    <row r="24" spans="1:6" ht="15.75" customHeight="1">
      <c r="A24" s="10"/>
      <c r="B24" s="10"/>
      <c r="C24" s="10"/>
      <c r="D24" s="10"/>
      <c r="E24" s="10"/>
      <c r="F24" s="10"/>
    </row>
    <row r="25" spans="1:6" ht="15.75" customHeight="1">
      <c r="A25" s="10"/>
      <c r="B25" s="10"/>
      <c r="C25" s="10"/>
      <c r="D25" s="10"/>
      <c r="E25" s="10"/>
      <c r="F25" s="1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pane xSplit="1" topLeftCell="B1" activePane="topRight" state="frozen"/>
      <selection pane="topRight" activeCell="B4" sqref="B4"/>
    </sheetView>
  </sheetViews>
  <sheetFormatPr baseColWidth="10" defaultColWidth="14.42578125" defaultRowHeight="15.75" customHeight="1"/>
  <cols>
    <col min="1" max="1" width="51.7109375" style="22" customWidth="1"/>
    <col min="2" max="4" width="14.42578125" style="22"/>
  </cols>
  <sheetData>
    <row r="1" spans="1:6" ht="23.25">
      <c r="A1" s="20" t="s">
        <v>82</v>
      </c>
    </row>
    <row r="4" spans="1:6" ht="18">
      <c r="A4" s="46" t="s">
        <v>75</v>
      </c>
      <c r="B4" s="52" t="s">
        <v>76</v>
      </c>
      <c r="C4" s="52" t="s">
        <v>77</v>
      </c>
      <c r="D4" s="52" t="s">
        <v>83</v>
      </c>
      <c r="E4" s="12"/>
      <c r="F4" s="12"/>
    </row>
    <row r="5" spans="1:6" ht="15.75" customHeight="1">
      <c r="A5" s="21"/>
    </row>
    <row r="6" spans="1:6" ht="15.75" customHeight="1">
      <c r="A6" s="47" t="s">
        <v>87</v>
      </c>
      <c r="B6" s="53"/>
      <c r="C6" s="53"/>
      <c r="D6" s="53"/>
      <c r="E6" s="13"/>
      <c r="F6" s="13"/>
    </row>
    <row r="7" spans="1:6" ht="15.75" customHeight="1">
      <c r="A7" s="48" t="s">
        <v>12</v>
      </c>
      <c r="B7" s="48">
        <v>83201</v>
      </c>
      <c r="C7" s="54"/>
      <c r="D7" s="60"/>
      <c r="E7" s="16"/>
      <c r="F7" s="16"/>
    </row>
    <row r="8" spans="1:6" ht="15.75" customHeight="1">
      <c r="A8" s="48" t="s">
        <v>15</v>
      </c>
      <c r="B8" s="48">
        <f>B7-B29-B30</f>
        <v>82958</v>
      </c>
      <c r="C8" s="54"/>
      <c r="D8" s="60"/>
      <c r="E8" s="16"/>
      <c r="F8" s="16"/>
    </row>
    <row r="9" spans="1:6" ht="15.75" customHeight="1">
      <c r="A9" s="48" t="s">
        <v>88</v>
      </c>
      <c r="B9" s="48">
        <v>21007</v>
      </c>
      <c r="C9" s="54"/>
      <c r="D9" s="60"/>
      <c r="E9" s="16"/>
      <c r="F9" s="16"/>
    </row>
    <row r="10" spans="1:6" ht="15.75" customHeight="1">
      <c r="A10" s="48" t="s">
        <v>89</v>
      </c>
      <c r="B10" s="48">
        <v>2041</v>
      </c>
      <c r="C10" s="54"/>
      <c r="D10" s="60"/>
      <c r="E10" s="16"/>
      <c r="F10" s="16"/>
    </row>
    <row r="11" spans="1:6" ht="15.75" customHeight="1">
      <c r="A11" s="49" t="s">
        <v>106</v>
      </c>
      <c r="B11" s="54">
        <f>SUM(B12:B13)</f>
        <v>269</v>
      </c>
      <c r="C11" s="54"/>
      <c r="D11" s="60"/>
      <c r="E11" s="16"/>
      <c r="F11" s="16"/>
    </row>
    <row r="12" spans="1:6" ht="15.75" customHeight="1">
      <c r="A12" s="48" t="s">
        <v>91</v>
      </c>
      <c r="B12" s="48">
        <v>196</v>
      </c>
      <c r="C12" s="54"/>
      <c r="D12" s="60"/>
      <c r="E12" s="16"/>
      <c r="F12" s="16"/>
    </row>
    <row r="13" spans="1:6" ht="15.75" customHeight="1">
      <c r="A13" s="48" t="s">
        <v>92</v>
      </c>
      <c r="B13" s="48">
        <v>73</v>
      </c>
      <c r="C13" s="54"/>
      <c r="D13" s="60"/>
      <c r="E13" s="16"/>
      <c r="F13" s="16"/>
    </row>
    <row r="14" spans="1:6" ht="15.75" customHeight="1">
      <c r="A14" s="49" t="s">
        <v>107</v>
      </c>
      <c r="B14" s="54"/>
      <c r="C14" s="54"/>
      <c r="D14" s="60"/>
      <c r="E14" s="16"/>
      <c r="F14" s="16"/>
    </row>
    <row r="15" spans="1:6" ht="15.75" customHeight="1">
      <c r="A15" s="48" t="s">
        <v>26</v>
      </c>
      <c r="B15" s="48">
        <v>12</v>
      </c>
      <c r="C15" s="54"/>
      <c r="D15" s="60"/>
      <c r="E15" s="16"/>
      <c r="F15" s="16"/>
    </row>
    <row r="16" spans="1:6" ht="15.75" customHeight="1">
      <c r="A16" s="48" t="s">
        <v>28</v>
      </c>
      <c r="B16" s="48">
        <v>3</v>
      </c>
      <c r="C16" s="54"/>
      <c r="D16" s="60"/>
      <c r="E16" s="16"/>
      <c r="F16" s="16"/>
    </row>
    <row r="17" spans="1:6" ht="15.75" customHeight="1">
      <c r="A17" s="21"/>
    </row>
    <row r="18" spans="1:6" ht="15.75" customHeight="1">
      <c r="A18" s="50" t="s">
        <v>94</v>
      </c>
      <c r="B18" s="55"/>
      <c r="C18" s="55"/>
      <c r="D18" s="55"/>
      <c r="E18" s="14"/>
      <c r="F18" s="14"/>
    </row>
    <row r="19" spans="1:6" ht="14.25">
      <c r="A19" s="48" t="s">
        <v>95</v>
      </c>
      <c r="B19" s="56">
        <f t="shared" ref="B19:B21" si="0">B8/B7</f>
        <v>0.99707936202689873</v>
      </c>
      <c r="C19" s="56"/>
      <c r="D19" s="60"/>
      <c r="E19" s="18"/>
      <c r="F19" s="18"/>
    </row>
    <row r="20" spans="1:6" ht="14.25">
      <c r="A20" s="48" t="s">
        <v>96</v>
      </c>
      <c r="B20" s="56">
        <f t="shared" si="0"/>
        <v>0.25322452325273032</v>
      </c>
      <c r="C20" s="56"/>
      <c r="D20" s="60"/>
      <c r="E20" s="18"/>
      <c r="F20" s="18"/>
    </row>
    <row r="21" spans="1:6" ht="14.25">
      <c r="A21" s="48" t="s">
        <v>97</v>
      </c>
      <c r="B21" s="56">
        <f t="shared" si="0"/>
        <v>9.7158090160422719E-2</v>
      </c>
      <c r="C21" s="56"/>
      <c r="D21" s="60"/>
      <c r="E21" s="18"/>
      <c r="F21" s="18"/>
    </row>
    <row r="22" spans="1:6" ht="14.25">
      <c r="A22" s="48" t="s">
        <v>98</v>
      </c>
      <c r="B22" s="56">
        <f>B12/B10</f>
        <v>9.6031357177853993E-2</v>
      </c>
      <c r="C22" s="56"/>
      <c r="D22" s="60"/>
      <c r="E22" s="18"/>
      <c r="F22" s="18"/>
    </row>
    <row r="23" spans="1:6" ht="14.25">
      <c r="A23" s="48" t="s">
        <v>99</v>
      </c>
      <c r="B23" s="56">
        <f>B13/B10</f>
        <v>3.5766780989710929E-2</v>
      </c>
      <c r="C23" s="56"/>
      <c r="D23" s="60"/>
      <c r="E23" s="18"/>
      <c r="F23" s="18"/>
    </row>
    <row r="24" spans="1:6" ht="14.25">
      <c r="A24" s="48" t="s">
        <v>46</v>
      </c>
      <c r="B24" s="56">
        <f>(B7-B29-B30-B31)/B7</f>
        <v>0.99418276222641555</v>
      </c>
      <c r="C24" s="56"/>
      <c r="D24" s="60"/>
      <c r="E24" s="19"/>
      <c r="F24" s="19"/>
    </row>
    <row r="25" spans="1:6" ht="15.75" customHeight="1">
      <c r="A25" s="21"/>
    </row>
    <row r="26" spans="1:6" ht="15.75" customHeight="1">
      <c r="A26" s="47" t="s">
        <v>87</v>
      </c>
      <c r="B26" s="57"/>
      <c r="C26" s="57"/>
      <c r="D26" s="57"/>
      <c r="E26" s="15"/>
      <c r="F26" s="15"/>
    </row>
    <row r="27" spans="1:6" ht="15.75" customHeight="1">
      <c r="A27" s="48" t="s">
        <v>51</v>
      </c>
      <c r="B27" s="48">
        <v>121</v>
      </c>
      <c r="C27" s="54"/>
      <c r="D27" s="60"/>
      <c r="E27" s="16"/>
      <c r="F27" s="16"/>
    </row>
    <row r="28" spans="1:6" ht="15.75" customHeight="1">
      <c r="A28" s="48" t="s">
        <v>53</v>
      </c>
      <c r="B28" s="48">
        <v>89</v>
      </c>
      <c r="C28" s="54"/>
      <c r="D28" s="60"/>
      <c r="E28" s="16"/>
      <c r="F28" s="16"/>
    </row>
    <row r="29" spans="1:6" ht="15.75" customHeight="1">
      <c r="A29" s="48" t="s">
        <v>55</v>
      </c>
      <c r="B29" s="48">
        <v>77</v>
      </c>
      <c r="C29" s="54"/>
      <c r="D29" s="60"/>
      <c r="E29" s="16"/>
      <c r="F29" s="16"/>
    </row>
    <row r="30" spans="1:6" ht="15.75" customHeight="1">
      <c r="A30" s="48" t="s">
        <v>57</v>
      </c>
      <c r="B30" s="48">
        <v>166</v>
      </c>
      <c r="C30" s="54"/>
      <c r="D30" s="60"/>
      <c r="E30" s="16"/>
      <c r="F30" s="16"/>
    </row>
    <row r="31" spans="1:6" ht="15.75" customHeight="1">
      <c r="A31" s="48" t="s">
        <v>100</v>
      </c>
      <c r="B31" s="48">
        <v>241</v>
      </c>
      <c r="C31" s="54"/>
      <c r="D31" s="60"/>
      <c r="E31" s="17"/>
      <c r="F31" s="17"/>
    </row>
    <row r="32" spans="1:6" ht="15.75" customHeight="1">
      <c r="A32" s="21"/>
    </row>
    <row r="33" spans="1:7" ht="15.75" customHeight="1">
      <c r="A33" s="51" t="s">
        <v>94</v>
      </c>
      <c r="B33" s="55"/>
      <c r="C33" s="55"/>
      <c r="D33" s="55"/>
      <c r="E33" s="14"/>
      <c r="F33" s="14"/>
    </row>
    <row r="34" spans="1:7" ht="15.75" customHeight="1">
      <c r="A34" s="48" t="s">
        <v>60</v>
      </c>
      <c r="B34" s="58">
        <f t="shared" ref="B34:B37" si="1">B27/B$7</f>
        <v>1.454309443396113E-3</v>
      </c>
      <c r="C34" s="58"/>
      <c r="D34" s="60"/>
      <c r="E34" s="19"/>
      <c r="F34" s="19"/>
      <c r="G34" s="11"/>
    </row>
    <row r="35" spans="1:7" ht="15.75" customHeight="1">
      <c r="A35" s="48" t="s">
        <v>62</v>
      </c>
      <c r="B35" s="58">
        <f t="shared" si="1"/>
        <v>1.0696986815062319E-3</v>
      </c>
      <c r="C35" s="58"/>
      <c r="D35" s="60"/>
      <c r="E35" s="19"/>
      <c r="F35" s="19"/>
      <c r="G35" s="11"/>
    </row>
    <row r="36" spans="1:7" ht="15.75" customHeight="1">
      <c r="A36" s="48" t="s">
        <v>64</v>
      </c>
      <c r="B36" s="58">
        <f t="shared" si="1"/>
        <v>9.2546964579752651E-4</v>
      </c>
      <c r="C36" s="58"/>
      <c r="D36" s="60"/>
      <c r="E36" s="19"/>
      <c r="F36" s="19"/>
      <c r="G36" s="11"/>
    </row>
    <row r="37" spans="1:7" ht="15.75" customHeight="1">
      <c r="A37" s="48" t="s">
        <v>66</v>
      </c>
      <c r="B37" s="58">
        <f t="shared" si="1"/>
        <v>1.9951683273037582E-3</v>
      </c>
      <c r="C37" s="58"/>
      <c r="D37" s="60"/>
      <c r="E37" s="19"/>
      <c r="F37" s="19"/>
      <c r="G37" s="11"/>
    </row>
    <row r="38" spans="1:7" ht="15.75" customHeight="1">
      <c r="A38" s="48" t="s">
        <v>101</v>
      </c>
      <c r="B38" s="59"/>
      <c r="C38" s="59"/>
      <c r="D38" s="60"/>
      <c r="E38" s="19"/>
      <c r="F38" s="19"/>
    </row>
    <row r="39" spans="1:7" ht="15.75" customHeight="1">
      <c r="A39" s="48" t="s">
        <v>102</v>
      </c>
      <c r="B39" s="59">
        <v>0.2487</v>
      </c>
      <c r="C39" s="59"/>
      <c r="D39" s="60"/>
      <c r="E39" s="17"/>
      <c r="F39" s="17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opLeftCell="A25" workbookViewId="0">
      <pane xSplit="1" topLeftCell="B1" activePane="topRight" state="frozen"/>
      <selection pane="topRight" activeCell="B11" sqref="B11"/>
    </sheetView>
  </sheetViews>
  <sheetFormatPr baseColWidth="10" defaultColWidth="14.42578125" defaultRowHeight="15.75" customHeight="1"/>
  <cols>
    <col min="1" max="1" width="51.7109375" style="22" customWidth="1"/>
    <col min="2" max="4" width="18.28515625" style="22" customWidth="1"/>
  </cols>
  <sheetData>
    <row r="1" spans="1:6" ht="23.25">
      <c r="A1" s="20" t="s">
        <v>105</v>
      </c>
    </row>
    <row r="4" spans="1:6" ht="18">
      <c r="A4" s="46" t="s">
        <v>75</v>
      </c>
      <c r="B4" s="52" t="s">
        <v>84</v>
      </c>
      <c r="C4" s="52" t="s">
        <v>85</v>
      </c>
      <c r="D4" s="52" t="s">
        <v>86</v>
      </c>
      <c r="E4" s="12"/>
      <c r="F4" s="12"/>
    </row>
    <row r="5" spans="1:6" ht="15.75" customHeight="1">
      <c r="A5" s="21"/>
    </row>
    <row r="6" spans="1:6" ht="15.75" customHeight="1">
      <c r="A6" s="53"/>
      <c r="B6" s="53"/>
      <c r="C6" s="53"/>
      <c r="D6" s="53"/>
      <c r="E6" s="13"/>
      <c r="F6" s="13"/>
    </row>
    <row r="7" spans="1:6" ht="15.75" customHeight="1">
      <c r="A7" s="48" t="s">
        <v>12</v>
      </c>
      <c r="B7" s="48">
        <v>4</v>
      </c>
      <c r="C7" s="54"/>
      <c r="D7" s="60"/>
      <c r="E7" s="16"/>
      <c r="F7" s="16"/>
    </row>
    <row r="8" spans="1:6" ht="15.75" customHeight="1">
      <c r="A8" s="48" t="s">
        <v>15</v>
      </c>
      <c r="B8" s="48">
        <v>4</v>
      </c>
      <c r="C8" s="54"/>
      <c r="D8" s="60"/>
      <c r="E8" s="16"/>
      <c r="F8" s="16"/>
    </row>
    <row r="9" spans="1:6" ht="15.75" customHeight="1">
      <c r="A9" s="48" t="s">
        <v>88</v>
      </c>
      <c r="B9" s="48">
        <v>4</v>
      </c>
      <c r="C9" s="54"/>
      <c r="D9" s="60"/>
      <c r="E9" s="16"/>
      <c r="F9" s="16"/>
    </row>
    <row r="10" spans="1:6" ht="15.75" customHeight="1">
      <c r="A10" s="48" t="s">
        <v>89</v>
      </c>
      <c r="B10" s="48">
        <v>4</v>
      </c>
      <c r="C10" s="54"/>
      <c r="D10" s="60"/>
      <c r="E10" s="16"/>
      <c r="F10" s="16"/>
    </row>
    <row r="11" spans="1:6" ht="15.75" customHeight="1">
      <c r="A11" s="49" t="s">
        <v>90</v>
      </c>
      <c r="B11" s="54">
        <f>SUM(B12:B13)</f>
        <v>269</v>
      </c>
      <c r="C11" s="54"/>
      <c r="D11" s="60"/>
      <c r="E11" s="16"/>
      <c r="F11" s="16"/>
    </row>
    <row r="12" spans="1:6" ht="15.75" customHeight="1">
      <c r="A12" s="48" t="s">
        <v>91</v>
      </c>
      <c r="B12" s="48">
        <v>196</v>
      </c>
      <c r="C12" s="54"/>
      <c r="D12" s="60"/>
      <c r="E12" s="16"/>
      <c r="F12" s="16"/>
    </row>
    <row r="13" spans="1:6" ht="15.75" customHeight="1">
      <c r="A13" s="48" t="s">
        <v>92</v>
      </c>
      <c r="B13" s="48">
        <v>73</v>
      </c>
      <c r="C13" s="54"/>
      <c r="D13" s="60"/>
      <c r="E13" s="16"/>
      <c r="F13" s="16"/>
    </row>
    <row r="14" spans="1:6" ht="15.75" customHeight="1">
      <c r="A14" s="49" t="s">
        <v>93</v>
      </c>
      <c r="B14" s="54"/>
      <c r="C14" s="54"/>
      <c r="D14" s="60"/>
      <c r="E14" s="16"/>
      <c r="F14" s="16"/>
    </row>
    <row r="15" spans="1:6" ht="15.75" customHeight="1">
      <c r="A15" s="48" t="s">
        <v>26</v>
      </c>
      <c r="B15" s="48">
        <v>12</v>
      </c>
      <c r="C15" s="54"/>
      <c r="D15" s="60"/>
      <c r="E15" s="16"/>
      <c r="F15" s="16"/>
    </row>
    <row r="16" spans="1:6" ht="15.75" customHeight="1">
      <c r="A16" s="48" t="s">
        <v>28</v>
      </c>
      <c r="B16" s="48">
        <v>3</v>
      </c>
      <c r="C16" s="54"/>
      <c r="D16" s="60"/>
      <c r="E16" s="16"/>
      <c r="F16" s="16"/>
    </row>
    <row r="17" spans="1:6" ht="15.75" customHeight="1">
      <c r="A17" s="21"/>
    </row>
    <row r="18" spans="1:6" ht="15.75" customHeight="1">
      <c r="A18" s="50" t="s">
        <v>94</v>
      </c>
      <c r="B18" s="55"/>
      <c r="C18" s="55"/>
      <c r="D18" s="55"/>
      <c r="E18" s="14"/>
      <c r="F18" s="14"/>
    </row>
    <row r="19" spans="1:6" ht="14.25">
      <c r="A19" s="48" t="s">
        <v>95</v>
      </c>
      <c r="B19" s="56">
        <f t="shared" ref="B19:B21" si="0">B8/B7</f>
        <v>1</v>
      </c>
      <c r="C19" s="56"/>
      <c r="D19" s="60"/>
      <c r="E19" s="18"/>
      <c r="F19" s="18"/>
    </row>
    <row r="20" spans="1:6" ht="14.25">
      <c r="A20" s="48" t="s">
        <v>96</v>
      </c>
      <c r="B20" s="56">
        <f t="shared" si="0"/>
        <v>1</v>
      </c>
      <c r="C20" s="56"/>
      <c r="D20" s="60"/>
      <c r="E20" s="18"/>
      <c r="F20" s="18"/>
    </row>
    <row r="21" spans="1:6" ht="14.25">
      <c r="A21" s="48" t="s">
        <v>97</v>
      </c>
      <c r="B21" s="56">
        <f t="shared" si="0"/>
        <v>1</v>
      </c>
      <c r="C21" s="56"/>
      <c r="D21" s="60"/>
      <c r="E21" s="18"/>
      <c r="F21" s="18"/>
    </row>
    <row r="22" spans="1:6" ht="14.25">
      <c r="A22" s="48" t="s">
        <v>98</v>
      </c>
      <c r="B22" s="56">
        <f>B12/B10</f>
        <v>49</v>
      </c>
      <c r="C22" s="56"/>
      <c r="D22" s="60"/>
      <c r="E22" s="18"/>
      <c r="F22" s="18"/>
    </row>
    <row r="23" spans="1:6" ht="14.25">
      <c r="A23" s="48" t="s">
        <v>99</v>
      </c>
      <c r="B23" s="56">
        <f>B13/B10</f>
        <v>18.25</v>
      </c>
      <c r="C23" s="56"/>
      <c r="D23" s="60"/>
      <c r="E23" s="18"/>
      <c r="F23" s="18"/>
    </row>
    <row r="24" spans="1:6" ht="14.25">
      <c r="A24" s="48" t="s">
        <v>46</v>
      </c>
      <c r="B24" s="56">
        <f>(B7-B29-B30-B31)/B7</f>
        <v>-120</v>
      </c>
      <c r="C24" s="56"/>
      <c r="D24" s="60"/>
      <c r="E24" s="19"/>
      <c r="F24" s="19"/>
    </row>
    <row r="25" spans="1:6" ht="15.75" customHeight="1">
      <c r="A25" s="21"/>
    </row>
    <row r="26" spans="1:6" ht="15.75" customHeight="1">
      <c r="A26" s="47" t="s">
        <v>87</v>
      </c>
      <c r="B26" s="57"/>
      <c r="C26" s="57"/>
      <c r="D26" s="57"/>
      <c r="E26" s="15"/>
      <c r="F26" s="15"/>
    </row>
    <row r="27" spans="1:6" ht="15.75" customHeight="1">
      <c r="A27" s="48" t="s">
        <v>51</v>
      </c>
      <c r="B27" s="48">
        <v>121</v>
      </c>
      <c r="C27" s="54"/>
      <c r="D27" s="60"/>
      <c r="E27" s="16"/>
      <c r="F27" s="16"/>
    </row>
    <row r="28" spans="1:6" ht="15.75" customHeight="1">
      <c r="A28" s="48" t="s">
        <v>53</v>
      </c>
      <c r="B28" s="48">
        <v>89</v>
      </c>
      <c r="C28" s="54"/>
      <c r="D28" s="60"/>
      <c r="E28" s="16"/>
      <c r="F28" s="16"/>
    </row>
    <row r="29" spans="1:6" ht="15.75" customHeight="1">
      <c r="A29" s="48" t="s">
        <v>55</v>
      </c>
      <c r="B29" s="48">
        <v>77</v>
      </c>
      <c r="C29" s="54"/>
      <c r="D29" s="60"/>
      <c r="E29" s="16"/>
      <c r="F29" s="16"/>
    </row>
    <row r="30" spans="1:6" ht="15.75" customHeight="1">
      <c r="A30" s="48" t="s">
        <v>57</v>
      </c>
      <c r="B30" s="48">
        <v>166</v>
      </c>
      <c r="C30" s="54"/>
      <c r="D30" s="60"/>
      <c r="E30" s="16"/>
      <c r="F30" s="16"/>
    </row>
    <row r="31" spans="1:6" ht="15.75" customHeight="1">
      <c r="A31" s="48" t="s">
        <v>100</v>
      </c>
      <c r="B31" s="48">
        <v>241</v>
      </c>
      <c r="C31" s="54"/>
      <c r="D31" s="60"/>
      <c r="E31" s="17"/>
      <c r="F31" s="17"/>
    </row>
    <row r="32" spans="1:6" ht="15.75" customHeight="1">
      <c r="A32" s="21"/>
    </row>
    <row r="33" spans="1:7" ht="15.75" customHeight="1">
      <c r="A33" s="51" t="s">
        <v>94</v>
      </c>
      <c r="B33" s="55"/>
      <c r="C33" s="55"/>
      <c r="D33" s="55"/>
      <c r="E33" s="14"/>
      <c r="F33" s="14"/>
    </row>
    <row r="34" spans="1:7" ht="15.75" customHeight="1">
      <c r="A34" s="48" t="s">
        <v>60</v>
      </c>
      <c r="B34" s="58">
        <f t="shared" ref="B34:B37" si="1">B27/B$7</f>
        <v>30.25</v>
      </c>
      <c r="C34" s="58"/>
      <c r="D34" s="60"/>
      <c r="E34" s="19"/>
      <c r="F34" s="19"/>
      <c r="G34" s="11"/>
    </row>
    <row r="35" spans="1:7" ht="15.75" customHeight="1">
      <c r="A35" s="48" t="s">
        <v>62</v>
      </c>
      <c r="B35" s="58">
        <f t="shared" si="1"/>
        <v>22.25</v>
      </c>
      <c r="C35" s="58"/>
      <c r="D35" s="60"/>
      <c r="E35" s="19"/>
      <c r="F35" s="19"/>
      <c r="G35" s="11"/>
    </row>
    <row r="36" spans="1:7" ht="15.75" customHeight="1">
      <c r="A36" s="48" t="s">
        <v>64</v>
      </c>
      <c r="B36" s="58">
        <f t="shared" si="1"/>
        <v>19.25</v>
      </c>
      <c r="C36" s="58"/>
      <c r="D36" s="60"/>
      <c r="E36" s="19"/>
      <c r="F36" s="19"/>
      <c r="G36" s="11"/>
    </row>
    <row r="37" spans="1:7" ht="15.75" customHeight="1">
      <c r="A37" s="48" t="s">
        <v>66</v>
      </c>
      <c r="B37" s="58">
        <f t="shared" si="1"/>
        <v>41.5</v>
      </c>
      <c r="C37" s="58"/>
      <c r="D37" s="60"/>
      <c r="E37" s="19"/>
      <c r="F37" s="19"/>
      <c r="G37" s="11"/>
    </row>
    <row r="38" spans="1:7" ht="15.75" customHeight="1">
      <c r="A38" s="48" t="s">
        <v>101</v>
      </c>
      <c r="B38" s="59"/>
      <c r="C38" s="59"/>
      <c r="D38" s="60"/>
      <c r="E38" s="19"/>
      <c r="F38" s="19"/>
    </row>
    <row r="39" spans="1:7" ht="15.75" customHeight="1">
      <c r="A39" s="48" t="s">
        <v>102</v>
      </c>
      <c r="B39" s="59">
        <v>0.2487</v>
      </c>
      <c r="C39" s="59"/>
      <c r="D39" s="60"/>
      <c r="E39" s="17"/>
      <c r="F39" s="17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tabSelected="1" workbookViewId="0">
      <selection activeCell="B8" sqref="B8"/>
    </sheetView>
  </sheetViews>
  <sheetFormatPr baseColWidth="10" defaultColWidth="14.42578125" defaultRowHeight="15.75" customHeight="1"/>
  <cols>
    <col min="1" max="1" width="31.7109375" style="22" customWidth="1"/>
    <col min="2" max="2" width="26.42578125" style="22" customWidth="1"/>
    <col min="3" max="3" width="21.28515625" style="22" customWidth="1"/>
    <col min="4" max="5" width="23" style="22" customWidth="1"/>
  </cols>
  <sheetData>
    <row r="1" spans="1:5" ht="23.25">
      <c r="A1" s="20" t="s">
        <v>103</v>
      </c>
    </row>
    <row r="4" spans="1:5" ht="18">
      <c r="A4" s="61" t="s">
        <v>75</v>
      </c>
      <c r="B4" s="71" t="s">
        <v>76</v>
      </c>
      <c r="C4" s="72"/>
      <c r="D4" s="71" t="s">
        <v>77</v>
      </c>
      <c r="E4" s="72"/>
    </row>
    <row r="5" spans="1:5" ht="15.75" customHeight="1">
      <c r="A5" s="21"/>
    </row>
    <row r="6" spans="1:5" ht="15.75" customHeight="1">
      <c r="A6" s="21"/>
    </row>
    <row r="7" spans="1:5" ht="15.75" customHeight="1">
      <c r="A7" s="62" t="s">
        <v>78</v>
      </c>
      <c r="B7" s="65" t="s">
        <v>79</v>
      </c>
      <c r="C7" s="65" t="s">
        <v>80</v>
      </c>
      <c r="D7" s="65" t="s">
        <v>79</v>
      </c>
      <c r="E7" s="65" t="s">
        <v>80</v>
      </c>
    </row>
    <row r="8" spans="1:5" ht="15.75" customHeight="1">
      <c r="A8" s="63">
        <v>1</v>
      </c>
      <c r="B8" s="48">
        <v>95</v>
      </c>
      <c r="C8" s="67">
        <f t="shared" ref="C8:C12" si="0">B8/$B$13</f>
        <v>4.4402897873334892E-3</v>
      </c>
      <c r="D8" s="48"/>
      <c r="E8" s="67"/>
    </row>
    <row r="9" spans="1:5" ht="15.75" customHeight="1">
      <c r="A9" s="63">
        <v>2</v>
      </c>
      <c r="B9" s="48">
        <v>4042</v>
      </c>
      <c r="C9" s="67">
        <f t="shared" si="0"/>
        <v>0.1889226454779154</v>
      </c>
      <c r="D9" s="54"/>
      <c r="E9" s="58"/>
    </row>
    <row r="10" spans="1:5" ht="15.75" customHeight="1">
      <c r="A10" s="63">
        <v>3</v>
      </c>
      <c r="B10" s="48">
        <v>7650</v>
      </c>
      <c r="C10" s="67">
        <f t="shared" si="0"/>
        <v>0.35756017761159148</v>
      </c>
      <c r="D10" s="54"/>
      <c r="E10" s="58"/>
    </row>
    <row r="11" spans="1:5" ht="15.75" customHeight="1">
      <c r="A11" s="63">
        <v>4</v>
      </c>
      <c r="B11" s="48">
        <v>3503</v>
      </c>
      <c r="C11" s="67">
        <f t="shared" si="0"/>
        <v>0.16372984342136013</v>
      </c>
      <c r="D11" s="54"/>
      <c r="E11" s="58"/>
    </row>
    <row r="12" spans="1:5" ht="15.75" customHeight="1">
      <c r="A12" s="63">
        <v>5</v>
      </c>
      <c r="B12" s="48">
        <v>6105</v>
      </c>
      <c r="C12" s="67">
        <f t="shared" si="0"/>
        <v>0.28534704370179947</v>
      </c>
      <c r="D12" s="48"/>
      <c r="E12" s="67"/>
    </row>
    <row r="13" spans="1:5" ht="18">
      <c r="A13" s="64" t="s">
        <v>81</v>
      </c>
      <c r="B13" s="66">
        <f t="shared" ref="B13:C13" si="1">SUM(B8:B12)</f>
        <v>21395</v>
      </c>
      <c r="C13" s="68">
        <f t="shared" si="1"/>
        <v>1</v>
      </c>
      <c r="D13" s="66"/>
      <c r="E13" s="68"/>
    </row>
  </sheetData>
  <mergeCells count="2">
    <mergeCell ref="D4:E4"/>
    <mergeCell ref="B4:C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Leyenda</vt:lpstr>
      <vt:lpstr>Análisis y Acciones</vt:lpstr>
      <vt:lpstr>Mensual Total</vt:lpstr>
      <vt:lpstr>Campañas</vt:lpstr>
      <vt:lpstr>Mensual Calidad Suscriptores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 Hernández González</cp:lastModifiedBy>
  <dcterms:modified xsi:type="dcterms:W3CDTF">2022-07-03T18:29:04Z</dcterms:modified>
</cp:coreProperties>
</file>