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oogle Drive\GW Boot Camp\Minis\"/>
    </mc:Choice>
  </mc:AlternateContent>
  <xr:revisionPtr revIDLastSave="0" documentId="8_{EAFD4B26-B789-475E-86C5-6F2D8B3E4F96}" xr6:coauthVersionLast="45" xr6:coauthVersionMax="45" xr10:uidLastSave="{00000000-0000-0000-0000-000000000000}"/>
  <bookViews>
    <workbookView xWindow="-120" yWindow="-120" windowWidth="38640" windowHeight="15840" activeTab="1" xr2:uid="{00000000-000D-0000-FFFF-FFFF00000000}"/>
  </bookViews>
  <sheets>
    <sheet name="Antioxidant" sheetId="4" r:id="rId1"/>
    <sheet name="Outlier Testing" sheetId="5" r:id="rId2"/>
  </sheets>
  <definedNames>
    <definedName name="_xlchart.v1.0" hidden="1">'Outlier Testing'!$B$2:$B$3137</definedName>
    <definedName name="_xlchart.v1.1" hidden="1">'Outlier Testing'!$B$2:$B$3137</definedName>
    <definedName name="_xlchart.v1.2" hidden="1">'Outlier Testing'!$B$2:$B$3137</definedName>
    <definedName name="_xlchart.v1.3" hidden="1">'Outlier Testing'!$B$2:$B$3137</definedName>
    <definedName name="CONTENT">#REF!</definedName>
    <definedName name="mmolg">'Outlier Testing'!$B$2:$B$3137</definedName>
    <definedName name="OUTSIDE">#REF!</definedName>
    <definedName name="PRODUC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5" l="1"/>
  <c r="G12" i="5"/>
  <c r="G11" i="5"/>
  <c r="G10" i="5"/>
  <c r="H7" i="5"/>
  <c r="H6" i="5"/>
  <c r="H5" i="5"/>
  <c r="G8" i="5"/>
  <c r="G7" i="5"/>
  <c r="G6" i="5"/>
  <c r="G5" i="5"/>
  <c r="G4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D2249" i="5"/>
  <c r="D2250" i="5"/>
  <c r="D2251" i="5"/>
  <c r="D2252" i="5"/>
  <c r="D2253" i="5"/>
  <c r="D2254" i="5"/>
  <c r="D2255" i="5"/>
  <c r="D2256" i="5"/>
  <c r="D2257" i="5"/>
  <c r="D2258" i="5"/>
  <c r="D2259" i="5"/>
  <c r="D2260" i="5"/>
  <c r="D2261" i="5"/>
  <c r="D2262" i="5"/>
  <c r="D2263" i="5"/>
  <c r="D2264" i="5"/>
  <c r="D2265" i="5"/>
  <c r="D2266" i="5"/>
  <c r="D2267" i="5"/>
  <c r="D2268" i="5"/>
  <c r="D2269" i="5"/>
  <c r="D2270" i="5"/>
  <c r="D2271" i="5"/>
  <c r="D2272" i="5"/>
  <c r="D2273" i="5"/>
  <c r="D2274" i="5"/>
  <c r="D2275" i="5"/>
  <c r="D2276" i="5"/>
  <c r="D2277" i="5"/>
  <c r="D2278" i="5"/>
  <c r="D2279" i="5"/>
  <c r="D2280" i="5"/>
  <c r="D2281" i="5"/>
  <c r="D2282" i="5"/>
  <c r="D2283" i="5"/>
  <c r="D2284" i="5"/>
  <c r="D2285" i="5"/>
  <c r="D2286" i="5"/>
  <c r="D2287" i="5"/>
  <c r="D2288" i="5"/>
  <c r="D2289" i="5"/>
  <c r="D2290" i="5"/>
  <c r="D2291" i="5"/>
  <c r="D2292" i="5"/>
  <c r="D2293" i="5"/>
  <c r="D2294" i="5"/>
  <c r="D2295" i="5"/>
  <c r="D2296" i="5"/>
  <c r="D2297" i="5"/>
  <c r="D2298" i="5"/>
  <c r="D2299" i="5"/>
  <c r="D2300" i="5"/>
  <c r="D2301" i="5"/>
  <c r="D2302" i="5"/>
  <c r="D2303" i="5"/>
  <c r="D2304" i="5"/>
  <c r="D2305" i="5"/>
  <c r="D2306" i="5"/>
  <c r="D2307" i="5"/>
  <c r="D2308" i="5"/>
  <c r="D2309" i="5"/>
  <c r="D2310" i="5"/>
  <c r="D2311" i="5"/>
  <c r="D2312" i="5"/>
  <c r="D2313" i="5"/>
  <c r="D2314" i="5"/>
  <c r="D2315" i="5"/>
  <c r="D2316" i="5"/>
  <c r="D2317" i="5"/>
  <c r="D2318" i="5"/>
  <c r="D2319" i="5"/>
  <c r="D2320" i="5"/>
  <c r="D2321" i="5"/>
  <c r="D2322" i="5"/>
  <c r="D2323" i="5"/>
  <c r="D2324" i="5"/>
  <c r="D2325" i="5"/>
  <c r="D2326" i="5"/>
  <c r="D2327" i="5"/>
  <c r="D2328" i="5"/>
  <c r="D2329" i="5"/>
  <c r="D2330" i="5"/>
  <c r="D2331" i="5"/>
  <c r="D2332" i="5"/>
  <c r="D2333" i="5"/>
  <c r="D2334" i="5"/>
  <c r="D2335" i="5"/>
  <c r="D2336" i="5"/>
  <c r="D2337" i="5"/>
  <c r="D2338" i="5"/>
  <c r="D2339" i="5"/>
  <c r="D2340" i="5"/>
  <c r="D2341" i="5"/>
  <c r="D2342" i="5"/>
  <c r="D2343" i="5"/>
  <c r="D2344" i="5"/>
  <c r="D2345" i="5"/>
  <c r="D2346" i="5"/>
  <c r="D2347" i="5"/>
  <c r="D2348" i="5"/>
  <c r="D2349" i="5"/>
  <c r="D2350" i="5"/>
  <c r="D2351" i="5"/>
  <c r="D2352" i="5"/>
  <c r="D2353" i="5"/>
  <c r="D2354" i="5"/>
  <c r="D2355" i="5"/>
  <c r="D2356" i="5"/>
  <c r="D2357" i="5"/>
  <c r="D2358" i="5"/>
  <c r="D2359" i="5"/>
  <c r="D2360" i="5"/>
  <c r="D2361" i="5"/>
  <c r="D2362" i="5"/>
  <c r="D2363" i="5"/>
  <c r="D2364" i="5"/>
  <c r="D2365" i="5"/>
  <c r="D2366" i="5"/>
  <c r="D2367" i="5"/>
  <c r="D2368" i="5"/>
  <c r="D2369" i="5"/>
  <c r="D2370" i="5"/>
  <c r="D2371" i="5"/>
  <c r="D2372" i="5"/>
  <c r="D2373" i="5"/>
  <c r="D2374" i="5"/>
  <c r="D2375" i="5"/>
  <c r="D2376" i="5"/>
  <c r="D2377" i="5"/>
  <c r="D2378" i="5"/>
  <c r="D2379" i="5"/>
  <c r="D2380" i="5"/>
  <c r="D2381" i="5"/>
  <c r="D2382" i="5"/>
  <c r="D2383" i="5"/>
  <c r="D2384" i="5"/>
  <c r="D2385" i="5"/>
  <c r="D2386" i="5"/>
  <c r="D2387" i="5"/>
  <c r="D2388" i="5"/>
  <c r="D2389" i="5"/>
  <c r="D2390" i="5"/>
  <c r="D2391" i="5"/>
  <c r="D2392" i="5"/>
  <c r="D2393" i="5"/>
  <c r="D2394" i="5"/>
  <c r="D2395" i="5"/>
  <c r="D2396" i="5"/>
  <c r="D2397" i="5"/>
  <c r="D2398" i="5"/>
  <c r="D2399" i="5"/>
  <c r="D2400" i="5"/>
  <c r="D2401" i="5"/>
  <c r="D2402" i="5"/>
  <c r="D2403" i="5"/>
  <c r="D2404" i="5"/>
  <c r="D2405" i="5"/>
  <c r="D2406" i="5"/>
  <c r="D2407" i="5"/>
  <c r="D2408" i="5"/>
  <c r="D2409" i="5"/>
  <c r="D2410" i="5"/>
  <c r="D2411" i="5"/>
  <c r="D2412" i="5"/>
  <c r="D2413" i="5"/>
  <c r="D2414" i="5"/>
  <c r="D2415" i="5"/>
  <c r="D2416" i="5"/>
  <c r="D2417" i="5"/>
  <c r="D2418" i="5"/>
  <c r="D2419" i="5"/>
  <c r="D2420" i="5"/>
  <c r="D2421" i="5"/>
  <c r="D2422" i="5"/>
  <c r="D2423" i="5"/>
  <c r="D2424" i="5"/>
  <c r="D2425" i="5"/>
  <c r="D2426" i="5"/>
  <c r="D2427" i="5"/>
  <c r="D2428" i="5"/>
  <c r="D2429" i="5"/>
  <c r="D2430" i="5"/>
  <c r="D2431" i="5"/>
  <c r="D2432" i="5"/>
  <c r="D2433" i="5"/>
  <c r="D2434" i="5"/>
  <c r="D2435" i="5"/>
  <c r="D2436" i="5"/>
  <c r="D2437" i="5"/>
  <c r="D2438" i="5"/>
  <c r="D2439" i="5"/>
  <c r="D2440" i="5"/>
  <c r="D2441" i="5"/>
  <c r="D2442" i="5"/>
  <c r="D2443" i="5"/>
  <c r="D2444" i="5"/>
  <c r="D2445" i="5"/>
  <c r="D2446" i="5"/>
  <c r="D2447" i="5"/>
  <c r="D2448" i="5"/>
  <c r="D2449" i="5"/>
  <c r="D2450" i="5"/>
  <c r="D2451" i="5"/>
  <c r="D2452" i="5"/>
  <c r="D2453" i="5"/>
  <c r="D2454" i="5"/>
  <c r="D2455" i="5"/>
  <c r="D2456" i="5"/>
  <c r="D2457" i="5"/>
  <c r="D2458" i="5"/>
  <c r="D2459" i="5"/>
  <c r="D2460" i="5"/>
  <c r="D2461" i="5"/>
  <c r="D2462" i="5"/>
  <c r="D2463" i="5"/>
  <c r="D2464" i="5"/>
  <c r="D2465" i="5"/>
  <c r="D2466" i="5"/>
  <c r="D2467" i="5"/>
  <c r="D2468" i="5"/>
  <c r="D2469" i="5"/>
  <c r="D2470" i="5"/>
  <c r="D2471" i="5"/>
  <c r="D2472" i="5"/>
  <c r="D2473" i="5"/>
  <c r="D2474" i="5"/>
  <c r="D2475" i="5"/>
  <c r="D2476" i="5"/>
  <c r="D2477" i="5"/>
  <c r="D2478" i="5"/>
  <c r="D2479" i="5"/>
  <c r="D2480" i="5"/>
  <c r="D2481" i="5"/>
  <c r="D2482" i="5"/>
  <c r="D2483" i="5"/>
  <c r="D2484" i="5"/>
  <c r="D2485" i="5"/>
  <c r="D2486" i="5"/>
  <c r="D2487" i="5"/>
  <c r="D2488" i="5"/>
  <c r="D2489" i="5"/>
  <c r="D2490" i="5"/>
  <c r="D2491" i="5"/>
  <c r="D2492" i="5"/>
  <c r="D2493" i="5"/>
  <c r="D2494" i="5"/>
  <c r="D2495" i="5"/>
  <c r="D2496" i="5"/>
  <c r="D2497" i="5"/>
  <c r="D2498" i="5"/>
  <c r="D2499" i="5"/>
  <c r="D2500" i="5"/>
  <c r="D2501" i="5"/>
  <c r="D2502" i="5"/>
  <c r="D2503" i="5"/>
  <c r="D2504" i="5"/>
  <c r="D2505" i="5"/>
  <c r="D2506" i="5"/>
  <c r="D2507" i="5"/>
  <c r="D2508" i="5"/>
  <c r="D2509" i="5"/>
  <c r="D2510" i="5"/>
  <c r="D2511" i="5"/>
  <c r="D2512" i="5"/>
  <c r="D2513" i="5"/>
  <c r="D2514" i="5"/>
  <c r="D2515" i="5"/>
  <c r="D2516" i="5"/>
  <c r="D2517" i="5"/>
  <c r="D2518" i="5"/>
  <c r="D2519" i="5"/>
  <c r="D2520" i="5"/>
  <c r="D2521" i="5"/>
  <c r="D2522" i="5"/>
  <c r="D2523" i="5"/>
  <c r="D2524" i="5"/>
  <c r="D2525" i="5"/>
  <c r="D2526" i="5"/>
  <c r="D2527" i="5"/>
  <c r="D2528" i="5"/>
  <c r="D2529" i="5"/>
  <c r="D2530" i="5"/>
  <c r="D2531" i="5"/>
  <c r="D2532" i="5"/>
  <c r="D2533" i="5"/>
  <c r="D2534" i="5"/>
  <c r="D2535" i="5"/>
  <c r="D2536" i="5"/>
  <c r="D2537" i="5"/>
  <c r="D2538" i="5"/>
  <c r="D2539" i="5"/>
  <c r="D2540" i="5"/>
  <c r="D2541" i="5"/>
  <c r="D2542" i="5"/>
  <c r="D2543" i="5"/>
  <c r="D2544" i="5"/>
  <c r="D2545" i="5"/>
  <c r="D2546" i="5"/>
  <c r="D2547" i="5"/>
  <c r="D2548" i="5"/>
  <c r="D2549" i="5"/>
  <c r="D2550" i="5"/>
  <c r="D2551" i="5"/>
  <c r="D2552" i="5"/>
  <c r="D2553" i="5"/>
  <c r="D2554" i="5"/>
  <c r="D2555" i="5"/>
  <c r="D2556" i="5"/>
  <c r="D2557" i="5"/>
  <c r="D2558" i="5"/>
  <c r="D2559" i="5"/>
  <c r="D2560" i="5"/>
  <c r="D2561" i="5"/>
  <c r="D2562" i="5"/>
  <c r="D2563" i="5"/>
  <c r="D2564" i="5"/>
  <c r="D2565" i="5"/>
  <c r="D2566" i="5"/>
  <c r="D2567" i="5"/>
  <c r="D2568" i="5"/>
  <c r="D2569" i="5"/>
  <c r="D2570" i="5"/>
  <c r="D2571" i="5"/>
  <c r="D2572" i="5"/>
  <c r="D2573" i="5"/>
  <c r="D2574" i="5"/>
  <c r="D2575" i="5"/>
  <c r="D2576" i="5"/>
  <c r="D2577" i="5"/>
  <c r="D2578" i="5"/>
  <c r="D2579" i="5"/>
  <c r="D2580" i="5"/>
  <c r="D2581" i="5"/>
  <c r="D2582" i="5"/>
  <c r="D2583" i="5"/>
  <c r="D2584" i="5"/>
  <c r="D2585" i="5"/>
  <c r="D2586" i="5"/>
  <c r="D2587" i="5"/>
  <c r="D2588" i="5"/>
  <c r="D2589" i="5"/>
  <c r="D2590" i="5"/>
  <c r="D2591" i="5"/>
  <c r="D2592" i="5"/>
  <c r="D2593" i="5"/>
  <c r="D2594" i="5"/>
  <c r="D2595" i="5"/>
  <c r="D2596" i="5"/>
  <c r="D2597" i="5"/>
  <c r="D2598" i="5"/>
  <c r="D2599" i="5"/>
  <c r="D2600" i="5"/>
  <c r="D2601" i="5"/>
  <c r="D2602" i="5"/>
  <c r="D2603" i="5"/>
  <c r="D2604" i="5"/>
  <c r="D2605" i="5"/>
  <c r="D2606" i="5"/>
  <c r="D2607" i="5"/>
  <c r="D2608" i="5"/>
  <c r="D2609" i="5"/>
  <c r="D2610" i="5"/>
  <c r="D2611" i="5"/>
  <c r="D2612" i="5"/>
  <c r="D2613" i="5"/>
  <c r="D2614" i="5"/>
  <c r="D2615" i="5"/>
  <c r="D2616" i="5"/>
  <c r="D2617" i="5"/>
  <c r="D2618" i="5"/>
  <c r="D2619" i="5"/>
  <c r="D2620" i="5"/>
  <c r="D2621" i="5"/>
  <c r="D2622" i="5"/>
  <c r="D2623" i="5"/>
  <c r="D2624" i="5"/>
  <c r="D2625" i="5"/>
  <c r="D2626" i="5"/>
  <c r="D2627" i="5"/>
  <c r="D2628" i="5"/>
  <c r="D2629" i="5"/>
  <c r="D2630" i="5"/>
  <c r="D2631" i="5"/>
  <c r="D2632" i="5"/>
  <c r="D2633" i="5"/>
  <c r="D2634" i="5"/>
  <c r="D2635" i="5"/>
  <c r="D2636" i="5"/>
  <c r="D2637" i="5"/>
  <c r="D2638" i="5"/>
  <c r="D2639" i="5"/>
  <c r="D2640" i="5"/>
  <c r="D2641" i="5"/>
  <c r="D2642" i="5"/>
  <c r="D2643" i="5"/>
  <c r="D2644" i="5"/>
  <c r="D2645" i="5"/>
  <c r="D2646" i="5"/>
  <c r="D2647" i="5"/>
  <c r="D2648" i="5"/>
  <c r="D2649" i="5"/>
  <c r="D2650" i="5"/>
  <c r="D2651" i="5"/>
  <c r="D2652" i="5"/>
  <c r="D2653" i="5"/>
  <c r="D2654" i="5"/>
  <c r="D2655" i="5"/>
  <c r="D2656" i="5"/>
  <c r="D2657" i="5"/>
  <c r="D2658" i="5"/>
  <c r="D2659" i="5"/>
  <c r="D2660" i="5"/>
  <c r="D2661" i="5"/>
  <c r="D2662" i="5"/>
  <c r="D2663" i="5"/>
  <c r="D2664" i="5"/>
  <c r="D2665" i="5"/>
  <c r="D2666" i="5"/>
  <c r="D2667" i="5"/>
  <c r="D2668" i="5"/>
  <c r="D2669" i="5"/>
  <c r="D2670" i="5"/>
  <c r="D2671" i="5"/>
  <c r="D2672" i="5"/>
  <c r="D2673" i="5"/>
  <c r="D2674" i="5"/>
  <c r="D2675" i="5"/>
  <c r="D2676" i="5"/>
  <c r="D2677" i="5"/>
  <c r="D2678" i="5"/>
  <c r="D2679" i="5"/>
  <c r="D2680" i="5"/>
  <c r="D2681" i="5"/>
  <c r="D2682" i="5"/>
  <c r="D2683" i="5"/>
  <c r="D2684" i="5"/>
  <c r="D2685" i="5"/>
  <c r="D2686" i="5"/>
  <c r="D2687" i="5"/>
  <c r="D2688" i="5"/>
  <c r="D2689" i="5"/>
  <c r="D2690" i="5"/>
  <c r="D2691" i="5"/>
  <c r="D2692" i="5"/>
  <c r="D2693" i="5"/>
  <c r="D2694" i="5"/>
  <c r="D2695" i="5"/>
  <c r="D2696" i="5"/>
  <c r="D2697" i="5"/>
  <c r="D2698" i="5"/>
  <c r="D2699" i="5"/>
  <c r="D2700" i="5"/>
  <c r="D2701" i="5"/>
  <c r="D2702" i="5"/>
  <c r="D2703" i="5"/>
  <c r="D2704" i="5"/>
  <c r="D2705" i="5"/>
  <c r="D2706" i="5"/>
  <c r="D2707" i="5"/>
  <c r="D2708" i="5"/>
  <c r="D2709" i="5"/>
  <c r="D2710" i="5"/>
  <c r="D2711" i="5"/>
  <c r="D2712" i="5"/>
  <c r="D2713" i="5"/>
  <c r="D2714" i="5"/>
  <c r="D2715" i="5"/>
  <c r="D2716" i="5"/>
  <c r="D2717" i="5"/>
  <c r="D2718" i="5"/>
  <c r="D2719" i="5"/>
  <c r="D2720" i="5"/>
  <c r="D2721" i="5"/>
  <c r="D2722" i="5"/>
  <c r="D2723" i="5"/>
  <c r="D2724" i="5"/>
  <c r="D2725" i="5"/>
  <c r="D2726" i="5"/>
  <c r="D2727" i="5"/>
  <c r="D2728" i="5"/>
  <c r="D2729" i="5"/>
  <c r="D2730" i="5"/>
  <c r="D2731" i="5"/>
  <c r="D2732" i="5"/>
  <c r="D2733" i="5"/>
  <c r="D2734" i="5"/>
  <c r="D2735" i="5"/>
  <c r="D2736" i="5"/>
  <c r="D2737" i="5"/>
  <c r="D2738" i="5"/>
  <c r="D2739" i="5"/>
  <c r="D2740" i="5"/>
  <c r="D2741" i="5"/>
  <c r="D2742" i="5"/>
  <c r="D2743" i="5"/>
  <c r="D2744" i="5"/>
  <c r="D2745" i="5"/>
  <c r="D2746" i="5"/>
  <c r="D2747" i="5"/>
  <c r="D2748" i="5"/>
  <c r="D2749" i="5"/>
  <c r="D2750" i="5"/>
  <c r="D2751" i="5"/>
  <c r="D2752" i="5"/>
  <c r="D2753" i="5"/>
  <c r="D2754" i="5"/>
  <c r="D2755" i="5"/>
  <c r="D2756" i="5"/>
  <c r="D2757" i="5"/>
  <c r="D2758" i="5"/>
  <c r="D2759" i="5"/>
  <c r="D2760" i="5"/>
  <c r="D2761" i="5"/>
  <c r="D2762" i="5"/>
  <c r="D2763" i="5"/>
  <c r="D2764" i="5"/>
  <c r="D2765" i="5"/>
  <c r="D2766" i="5"/>
  <c r="D2767" i="5"/>
  <c r="D2768" i="5"/>
  <c r="D2769" i="5"/>
  <c r="D2770" i="5"/>
  <c r="D2771" i="5"/>
  <c r="D2772" i="5"/>
  <c r="D2773" i="5"/>
  <c r="D2774" i="5"/>
  <c r="D2775" i="5"/>
  <c r="D2776" i="5"/>
  <c r="D2777" i="5"/>
  <c r="D2778" i="5"/>
  <c r="D2779" i="5"/>
  <c r="D2780" i="5"/>
  <c r="D2781" i="5"/>
  <c r="D2782" i="5"/>
  <c r="D2783" i="5"/>
  <c r="D2784" i="5"/>
  <c r="D2785" i="5"/>
  <c r="D2786" i="5"/>
  <c r="D2787" i="5"/>
  <c r="D2788" i="5"/>
  <c r="D2789" i="5"/>
  <c r="D2790" i="5"/>
  <c r="D2791" i="5"/>
  <c r="D2792" i="5"/>
  <c r="D2793" i="5"/>
  <c r="D2794" i="5"/>
  <c r="D2795" i="5"/>
  <c r="D2796" i="5"/>
  <c r="D2797" i="5"/>
  <c r="D2798" i="5"/>
  <c r="D2799" i="5"/>
  <c r="D2800" i="5"/>
  <c r="D2801" i="5"/>
  <c r="D2802" i="5"/>
  <c r="D2803" i="5"/>
  <c r="D2804" i="5"/>
  <c r="D2805" i="5"/>
  <c r="D2806" i="5"/>
  <c r="D2807" i="5"/>
  <c r="D2808" i="5"/>
  <c r="D2809" i="5"/>
  <c r="D2810" i="5"/>
  <c r="D2811" i="5"/>
  <c r="D2812" i="5"/>
  <c r="D2813" i="5"/>
  <c r="D2814" i="5"/>
  <c r="D2815" i="5"/>
  <c r="D2816" i="5"/>
  <c r="D2817" i="5"/>
  <c r="D2818" i="5"/>
  <c r="D2819" i="5"/>
  <c r="D2820" i="5"/>
  <c r="D2821" i="5"/>
  <c r="D2822" i="5"/>
  <c r="D2823" i="5"/>
  <c r="D2824" i="5"/>
  <c r="D2825" i="5"/>
  <c r="D2826" i="5"/>
  <c r="D2827" i="5"/>
  <c r="D2828" i="5"/>
  <c r="D2829" i="5"/>
  <c r="D2830" i="5"/>
  <c r="D2831" i="5"/>
  <c r="D2832" i="5"/>
  <c r="D2833" i="5"/>
  <c r="D2834" i="5"/>
  <c r="D2835" i="5"/>
  <c r="D2836" i="5"/>
  <c r="D2837" i="5"/>
  <c r="D2838" i="5"/>
  <c r="D2839" i="5"/>
  <c r="D2840" i="5"/>
  <c r="D2841" i="5"/>
  <c r="D2842" i="5"/>
  <c r="D2843" i="5"/>
  <c r="D2844" i="5"/>
  <c r="D2845" i="5"/>
  <c r="D2846" i="5"/>
  <c r="D2847" i="5"/>
  <c r="D2848" i="5"/>
  <c r="D2849" i="5"/>
  <c r="D2850" i="5"/>
  <c r="D2851" i="5"/>
  <c r="D2852" i="5"/>
  <c r="D2853" i="5"/>
  <c r="D2854" i="5"/>
  <c r="D2855" i="5"/>
  <c r="D2856" i="5"/>
  <c r="D2857" i="5"/>
  <c r="D2858" i="5"/>
  <c r="D2859" i="5"/>
  <c r="D2860" i="5"/>
  <c r="D2861" i="5"/>
  <c r="D2862" i="5"/>
  <c r="D2863" i="5"/>
  <c r="D2864" i="5"/>
  <c r="D2865" i="5"/>
  <c r="D2866" i="5"/>
  <c r="D2867" i="5"/>
  <c r="D2868" i="5"/>
  <c r="D2869" i="5"/>
  <c r="D2870" i="5"/>
  <c r="D2871" i="5"/>
  <c r="D2872" i="5"/>
  <c r="D2873" i="5"/>
  <c r="D2874" i="5"/>
  <c r="D2875" i="5"/>
  <c r="D2876" i="5"/>
  <c r="D2877" i="5"/>
  <c r="D2878" i="5"/>
  <c r="D2879" i="5"/>
  <c r="D2880" i="5"/>
  <c r="D2881" i="5"/>
  <c r="D2882" i="5"/>
  <c r="D2883" i="5"/>
  <c r="D2884" i="5"/>
  <c r="D2885" i="5"/>
  <c r="D2886" i="5"/>
  <c r="D2887" i="5"/>
  <c r="D2888" i="5"/>
  <c r="D2889" i="5"/>
  <c r="D2890" i="5"/>
  <c r="D2891" i="5"/>
  <c r="D2892" i="5"/>
  <c r="D2893" i="5"/>
  <c r="D2894" i="5"/>
  <c r="D2895" i="5"/>
  <c r="D2896" i="5"/>
  <c r="D2897" i="5"/>
  <c r="D2898" i="5"/>
  <c r="D2899" i="5"/>
  <c r="D2900" i="5"/>
  <c r="D2901" i="5"/>
  <c r="D2902" i="5"/>
  <c r="D2903" i="5"/>
  <c r="D2904" i="5"/>
  <c r="D2905" i="5"/>
  <c r="D2906" i="5"/>
  <c r="D2907" i="5"/>
  <c r="D2908" i="5"/>
  <c r="D2909" i="5"/>
  <c r="D2910" i="5"/>
  <c r="D2911" i="5"/>
  <c r="D2912" i="5"/>
  <c r="D2913" i="5"/>
  <c r="D2914" i="5"/>
  <c r="D2915" i="5"/>
  <c r="D2916" i="5"/>
  <c r="D2917" i="5"/>
  <c r="D2918" i="5"/>
  <c r="D2919" i="5"/>
  <c r="D2920" i="5"/>
  <c r="D2921" i="5"/>
  <c r="D2922" i="5"/>
  <c r="D2923" i="5"/>
  <c r="D2924" i="5"/>
  <c r="D2925" i="5"/>
  <c r="D2926" i="5"/>
  <c r="D2927" i="5"/>
  <c r="D2928" i="5"/>
  <c r="D2929" i="5"/>
  <c r="D2930" i="5"/>
  <c r="D2931" i="5"/>
  <c r="D2932" i="5"/>
  <c r="D2933" i="5"/>
  <c r="D2934" i="5"/>
  <c r="D2935" i="5"/>
  <c r="D2936" i="5"/>
  <c r="D2937" i="5"/>
  <c r="D2938" i="5"/>
  <c r="D2939" i="5"/>
  <c r="D2940" i="5"/>
  <c r="D2941" i="5"/>
  <c r="D2942" i="5"/>
  <c r="D2943" i="5"/>
  <c r="D2944" i="5"/>
  <c r="D2945" i="5"/>
  <c r="D2946" i="5"/>
  <c r="D2947" i="5"/>
  <c r="D2948" i="5"/>
  <c r="D2949" i="5"/>
  <c r="D2950" i="5"/>
  <c r="D2951" i="5"/>
  <c r="D2952" i="5"/>
  <c r="D2953" i="5"/>
  <c r="D2954" i="5"/>
  <c r="D2955" i="5"/>
  <c r="D2956" i="5"/>
  <c r="D2957" i="5"/>
  <c r="D2958" i="5"/>
  <c r="D2959" i="5"/>
  <c r="D2960" i="5"/>
  <c r="D2961" i="5"/>
  <c r="D2962" i="5"/>
  <c r="D2963" i="5"/>
  <c r="D2964" i="5"/>
  <c r="D2965" i="5"/>
  <c r="D2966" i="5"/>
  <c r="D2967" i="5"/>
  <c r="D2968" i="5"/>
  <c r="D2969" i="5"/>
  <c r="D2970" i="5"/>
  <c r="D2971" i="5"/>
  <c r="D2972" i="5"/>
  <c r="D2973" i="5"/>
  <c r="D2974" i="5"/>
  <c r="D2975" i="5"/>
  <c r="D2976" i="5"/>
  <c r="D2977" i="5"/>
  <c r="D2978" i="5"/>
  <c r="D2979" i="5"/>
  <c r="D2980" i="5"/>
  <c r="D2981" i="5"/>
  <c r="D2982" i="5"/>
  <c r="D2983" i="5"/>
  <c r="D2984" i="5"/>
  <c r="D2985" i="5"/>
  <c r="D2986" i="5"/>
  <c r="D2987" i="5"/>
  <c r="D2988" i="5"/>
  <c r="D2989" i="5"/>
  <c r="D2990" i="5"/>
  <c r="D2991" i="5"/>
  <c r="D2992" i="5"/>
  <c r="D2993" i="5"/>
  <c r="D2994" i="5"/>
  <c r="D2995" i="5"/>
  <c r="D2996" i="5"/>
  <c r="D2997" i="5"/>
  <c r="D2998" i="5"/>
  <c r="D2999" i="5"/>
  <c r="D3000" i="5"/>
  <c r="D3001" i="5"/>
  <c r="D3002" i="5"/>
  <c r="D3003" i="5"/>
  <c r="D3004" i="5"/>
  <c r="D3005" i="5"/>
  <c r="D3006" i="5"/>
  <c r="D3007" i="5"/>
  <c r="D3008" i="5"/>
  <c r="D3009" i="5"/>
  <c r="D3010" i="5"/>
  <c r="D3011" i="5"/>
  <c r="D3012" i="5"/>
  <c r="D3013" i="5"/>
  <c r="D3014" i="5"/>
  <c r="D3015" i="5"/>
  <c r="D3016" i="5"/>
  <c r="D3017" i="5"/>
  <c r="D3018" i="5"/>
  <c r="D3019" i="5"/>
  <c r="D3020" i="5"/>
  <c r="D3021" i="5"/>
  <c r="D3022" i="5"/>
  <c r="D3023" i="5"/>
  <c r="D3024" i="5"/>
  <c r="D3025" i="5"/>
  <c r="D3026" i="5"/>
  <c r="D3027" i="5"/>
  <c r="D3028" i="5"/>
  <c r="D3029" i="5"/>
  <c r="D3030" i="5"/>
  <c r="D3031" i="5"/>
  <c r="D3032" i="5"/>
  <c r="D3033" i="5"/>
  <c r="D3034" i="5"/>
  <c r="D3035" i="5"/>
  <c r="D3036" i="5"/>
  <c r="D3037" i="5"/>
  <c r="D3038" i="5"/>
  <c r="D3039" i="5"/>
  <c r="D3040" i="5"/>
  <c r="D3041" i="5"/>
  <c r="D3042" i="5"/>
  <c r="D3043" i="5"/>
  <c r="D3044" i="5"/>
  <c r="D3045" i="5"/>
  <c r="D3046" i="5"/>
  <c r="D3047" i="5"/>
  <c r="D3048" i="5"/>
  <c r="D3049" i="5"/>
  <c r="D3050" i="5"/>
  <c r="D3051" i="5"/>
  <c r="D3052" i="5"/>
  <c r="D3053" i="5"/>
  <c r="D3054" i="5"/>
  <c r="D3055" i="5"/>
  <c r="D3056" i="5"/>
  <c r="D3057" i="5"/>
  <c r="D3058" i="5"/>
  <c r="D3059" i="5"/>
  <c r="D3060" i="5"/>
  <c r="D3061" i="5"/>
  <c r="D3062" i="5"/>
  <c r="D3063" i="5"/>
  <c r="D3064" i="5"/>
  <c r="D3065" i="5"/>
  <c r="D3066" i="5"/>
  <c r="D3067" i="5"/>
  <c r="D3068" i="5"/>
  <c r="D3069" i="5"/>
  <c r="D3070" i="5"/>
  <c r="D3071" i="5"/>
  <c r="D3072" i="5"/>
  <c r="D3073" i="5"/>
  <c r="D3074" i="5"/>
  <c r="D3075" i="5"/>
  <c r="D3076" i="5"/>
  <c r="D3077" i="5"/>
  <c r="D3078" i="5"/>
  <c r="D3079" i="5"/>
  <c r="D3080" i="5"/>
  <c r="D3081" i="5"/>
  <c r="D3082" i="5"/>
  <c r="D3083" i="5"/>
  <c r="D3084" i="5"/>
  <c r="D3085" i="5"/>
  <c r="D3086" i="5"/>
  <c r="D3087" i="5"/>
  <c r="D3088" i="5"/>
  <c r="D3089" i="5"/>
  <c r="D3090" i="5"/>
  <c r="D3091" i="5"/>
  <c r="D3092" i="5"/>
  <c r="D3093" i="5"/>
  <c r="D3094" i="5"/>
  <c r="D3095" i="5"/>
  <c r="D3096" i="5"/>
  <c r="D3097" i="5"/>
  <c r="D3098" i="5"/>
  <c r="D3099" i="5"/>
  <c r="D3100" i="5"/>
  <c r="D3101" i="5"/>
  <c r="D3102" i="5"/>
  <c r="D3103" i="5"/>
  <c r="D3104" i="5"/>
  <c r="D3105" i="5"/>
  <c r="D3106" i="5"/>
  <c r="D3107" i="5"/>
  <c r="D3108" i="5"/>
  <c r="D3109" i="5"/>
  <c r="D3110" i="5"/>
  <c r="D3111" i="5"/>
  <c r="D3112" i="5"/>
  <c r="D3113" i="5"/>
  <c r="D3114" i="5"/>
  <c r="D3115" i="5"/>
  <c r="D3116" i="5"/>
  <c r="D3117" i="5"/>
  <c r="D3118" i="5"/>
  <c r="D3119" i="5"/>
  <c r="D3120" i="5"/>
  <c r="D3121" i="5"/>
  <c r="D3122" i="5"/>
  <c r="D3123" i="5"/>
  <c r="D3124" i="5"/>
  <c r="D3125" i="5"/>
  <c r="D3126" i="5"/>
  <c r="D3127" i="5"/>
  <c r="D3128" i="5"/>
  <c r="D3129" i="5"/>
  <c r="D3130" i="5"/>
  <c r="D3131" i="5"/>
  <c r="D3132" i="5"/>
  <c r="D3133" i="5"/>
  <c r="D3134" i="5"/>
  <c r="D3135" i="5"/>
  <c r="D3136" i="5"/>
  <c r="D3137" i="5"/>
  <c r="D3" i="5"/>
  <c r="D2" i="5"/>
  <c r="G14" i="5" l="1"/>
  <c r="G16" i="5" s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2584" i="5"/>
  <c r="C2585" i="5"/>
  <c r="C2586" i="5"/>
  <c r="C2587" i="5"/>
  <c r="C2588" i="5"/>
  <c r="C2589" i="5"/>
  <c r="C2590" i="5"/>
  <c r="C2591" i="5"/>
  <c r="C2592" i="5"/>
  <c r="C2593" i="5"/>
  <c r="C2594" i="5"/>
  <c r="C2595" i="5"/>
  <c r="C2596" i="5"/>
  <c r="C2597" i="5"/>
  <c r="C2598" i="5"/>
  <c r="C2599" i="5"/>
  <c r="C2600" i="5"/>
  <c r="C2601" i="5"/>
  <c r="C2602" i="5"/>
  <c r="C2603" i="5"/>
  <c r="C2604" i="5"/>
  <c r="C2605" i="5"/>
  <c r="C2606" i="5"/>
  <c r="C2607" i="5"/>
  <c r="C2608" i="5"/>
  <c r="C2609" i="5"/>
  <c r="C2610" i="5"/>
  <c r="C2611" i="5"/>
  <c r="C2612" i="5"/>
  <c r="C2613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8" i="5"/>
  <c r="C2629" i="5"/>
  <c r="C2630" i="5"/>
  <c r="C2631" i="5"/>
  <c r="C2632" i="5"/>
  <c r="C2633" i="5"/>
  <c r="C2634" i="5"/>
  <c r="C2635" i="5"/>
  <c r="C2636" i="5"/>
  <c r="C2637" i="5"/>
  <c r="C2638" i="5"/>
  <c r="C2639" i="5"/>
  <c r="C2640" i="5"/>
  <c r="C2641" i="5"/>
  <c r="C2642" i="5"/>
  <c r="C2643" i="5"/>
  <c r="C2644" i="5"/>
  <c r="C2645" i="5"/>
  <c r="C2646" i="5"/>
  <c r="C2647" i="5"/>
  <c r="C2648" i="5"/>
  <c r="C2649" i="5"/>
  <c r="C2650" i="5"/>
  <c r="C2651" i="5"/>
  <c r="C2652" i="5"/>
  <c r="C2653" i="5"/>
  <c r="C2654" i="5"/>
  <c r="C2655" i="5"/>
  <c r="C2656" i="5"/>
  <c r="C2657" i="5"/>
  <c r="C2658" i="5"/>
  <c r="C2659" i="5"/>
  <c r="C2660" i="5"/>
  <c r="C2661" i="5"/>
  <c r="C2662" i="5"/>
  <c r="C2663" i="5"/>
  <c r="C2664" i="5"/>
  <c r="C2665" i="5"/>
  <c r="C2666" i="5"/>
  <c r="C2667" i="5"/>
  <c r="C2668" i="5"/>
  <c r="C2669" i="5"/>
  <c r="C2670" i="5"/>
  <c r="C2671" i="5"/>
  <c r="C2672" i="5"/>
  <c r="C2673" i="5"/>
  <c r="C2674" i="5"/>
  <c r="C2675" i="5"/>
  <c r="C2676" i="5"/>
  <c r="C2677" i="5"/>
  <c r="C2678" i="5"/>
  <c r="C2679" i="5"/>
  <c r="C2680" i="5"/>
  <c r="C2681" i="5"/>
  <c r="C2682" i="5"/>
  <c r="C2683" i="5"/>
  <c r="C2684" i="5"/>
  <c r="C2685" i="5"/>
  <c r="C2686" i="5"/>
  <c r="C2687" i="5"/>
  <c r="C2688" i="5"/>
  <c r="C2689" i="5"/>
  <c r="C2690" i="5"/>
  <c r="C2691" i="5"/>
  <c r="C2692" i="5"/>
  <c r="C2693" i="5"/>
  <c r="C2694" i="5"/>
  <c r="C2695" i="5"/>
  <c r="C2696" i="5"/>
  <c r="C2697" i="5"/>
  <c r="C2698" i="5"/>
  <c r="C2699" i="5"/>
  <c r="C2700" i="5"/>
  <c r="C2701" i="5"/>
  <c r="C2702" i="5"/>
  <c r="C2703" i="5"/>
  <c r="C2704" i="5"/>
  <c r="C2705" i="5"/>
  <c r="C2706" i="5"/>
  <c r="C2707" i="5"/>
  <c r="C2708" i="5"/>
  <c r="C2709" i="5"/>
  <c r="C2710" i="5"/>
  <c r="C2711" i="5"/>
  <c r="C2712" i="5"/>
  <c r="C2713" i="5"/>
  <c r="C2714" i="5"/>
  <c r="C2715" i="5"/>
  <c r="C2716" i="5"/>
  <c r="C2717" i="5"/>
  <c r="C2718" i="5"/>
  <c r="C2719" i="5"/>
  <c r="C2720" i="5"/>
  <c r="C2721" i="5"/>
  <c r="C2722" i="5"/>
  <c r="C2723" i="5"/>
  <c r="C2724" i="5"/>
  <c r="C2725" i="5"/>
  <c r="C2726" i="5"/>
  <c r="C2727" i="5"/>
  <c r="C2728" i="5"/>
  <c r="C2729" i="5"/>
  <c r="C2730" i="5"/>
  <c r="C2731" i="5"/>
  <c r="C2732" i="5"/>
  <c r="C2733" i="5"/>
  <c r="C2734" i="5"/>
  <c r="C2735" i="5"/>
  <c r="C2736" i="5"/>
  <c r="C2737" i="5"/>
  <c r="C2738" i="5"/>
  <c r="C2739" i="5"/>
  <c r="C2740" i="5"/>
  <c r="C2741" i="5"/>
  <c r="C2742" i="5"/>
  <c r="C2743" i="5"/>
  <c r="C2744" i="5"/>
  <c r="C2745" i="5"/>
  <c r="C2746" i="5"/>
  <c r="C2747" i="5"/>
  <c r="C2748" i="5"/>
  <c r="C2749" i="5"/>
  <c r="C2750" i="5"/>
  <c r="C2751" i="5"/>
  <c r="C2752" i="5"/>
  <c r="C2753" i="5"/>
  <c r="C2754" i="5"/>
  <c r="C2755" i="5"/>
  <c r="C2756" i="5"/>
  <c r="C2757" i="5"/>
  <c r="C2758" i="5"/>
  <c r="C2759" i="5"/>
  <c r="C2760" i="5"/>
  <c r="C2761" i="5"/>
  <c r="C2762" i="5"/>
  <c r="C2763" i="5"/>
  <c r="C2764" i="5"/>
  <c r="C2765" i="5"/>
  <c r="C2766" i="5"/>
  <c r="C2767" i="5"/>
  <c r="C2768" i="5"/>
  <c r="C2769" i="5"/>
  <c r="C2770" i="5"/>
  <c r="C2771" i="5"/>
  <c r="C2772" i="5"/>
  <c r="C2773" i="5"/>
  <c r="C2774" i="5"/>
  <c r="C2775" i="5"/>
  <c r="C2776" i="5"/>
  <c r="C2777" i="5"/>
  <c r="C2778" i="5"/>
  <c r="C2779" i="5"/>
  <c r="C2780" i="5"/>
  <c r="C2781" i="5"/>
  <c r="C2782" i="5"/>
  <c r="C2783" i="5"/>
  <c r="C2784" i="5"/>
  <c r="C2785" i="5"/>
  <c r="C2786" i="5"/>
  <c r="C2787" i="5"/>
  <c r="C2788" i="5"/>
  <c r="C2789" i="5"/>
  <c r="C2790" i="5"/>
  <c r="C2791" i="5"/>
  <c r="C2792" i="5"/>
  <c r="C2793" i="5"/>
  <c r="C2794" i="5"/>
  <c r="C2795" i="5"/>
  <c r="C2796" i="5"/>
  <c r="C2797" i="5"/>
  <c r="C2798" i="5"/>
  <c r="C2799" i="5"/>
  <c r="C2800" i="5"/>
  <c r="C2801" i="5"/>
  <c r="C2802" i="5"/>
  <c r="C2803" i="5"/>
  <c r="C2804" i="5"/>
  <c r="C2805" i="5"/>
  <c r="C2806" i="5"/>
  <c r="C2807" i="5"/>
  <c r="C2808" i="5"/>
  <c r="C2809" i="5"/>
  <c r="C2810" i="5"/>
  <c r="C2811" i="5"/>
  <c r="C2812" i="5"/>
  <c r="C2813" i="5"/>
  <c r="C2814" i="5"/>
  <c r="C2815" i="5"/>
  <c r="C2816" i="5"/>
  <c r="C2817" i="5"/>
  <c r="C2818" i="5"/>
  <c r="C2819" i="5"/>
  <c r="C2820" i="5"/>
  <c r="C2821" i="5"/>
  <c r="C2822" i="5"/>
  <c r="C2823" i="5"/>
  <c r="C2824" i="5"/>
  <c r="C2825" i="5"/>
  <c r="C2826" i="5"/>
  <c r="C2827" i="5"/>
  <c r="C2828" i="5"/>
  <c r="C2829" i="5"/>
  <c r="C2830" i="5"/>
  <c r="C2831" i="5"/>
  <c r="C2832" i="5"/>
  <c r="C2833" i="5"/>
  <c r="C2834" i="5"/>
  <c r="C2835" i="5"/>
  <c r="C2836" i="5"/>
  <c r="C2837" i="5"/>
  <c r="C2838" i="5"/>
  <c r="C2839" i="5"/>
  <c r="C2840" i="5"/>
  <c r="C2841" i="5"/>
  <c r="C2842" i="5"/>
  <c r="C2843" i="5"/>
  <c r="C2844" i="5"/>
  <c r="C2845" i="5"/>
  <c r="C2846" i="5"/>
  <c r="C2847" i="5"/>
  <c r="C2848" i="5"/>
  <c r="C2849" i="5"/>
  <c r="C2850" i="5"/>
  <c r="C2851" i="5"/>
  <c r="C2852" i="5"/>
  <c r="C2853" i="5"/>
  <c r="C2854" i="5"/>
  <c r="C2855" i="5"/>
  <c r="C2856" i="5"/>
  <c r="C2857" i="5"/>
  <c r="C2858" i="5"/>
  <c r="C2859" i="5"/>
  <c r="C2860" i="5"/>
  <c r="C2861" i="5"/>
  <c r="C2862" i="5"/>
  <c r="C2863" i="5"/>
  <c r="C2864" i="5"/>
  <c r="C2865" i="5"/>
  <c r="C2866" i="5"/>
  <c r="C2867" i="5"/>
  <c r="C2868" i="5"/>
  <c r="C2869" i="5"/>
  <c r="C2870" i="5"/>
  <c r="C2871" i="5"/>
  <c r="C2872" i="5"/>
  <c r="C2873" i="5"/>
  <c r="C2874" i="5"/>
  <c r="C2875" i="5"/>
  <c r="C2876" i="5"/>
  <c r="C2877" i="5"/>
  <c r="C2878" i="5"/>
  <c r="C2879" i="5"/>
  <c r="C2880" i="5"/>
  <c r="C2881" i="5"/>
  <c r="C2882" i="5"/>
  <c r="C2883" i="5"/>
  <c r="C2884" i="5"/>
  <c r="C2885" i="5"/>
  <c r="C2886" i="5"/>
  <c r="C2887" i="5"/>
  <c r="C2888" i="5"/>
  <c r="C2889" i="5"/>
  <c r="C2890" i="5"/>
  <c r="C2891" i="5"/>
  <c r="C2892" i="5"/>
  <c r="C2893" i="5"/>
  <c r="C2894" i="5"/>
  <c r="C2895" i="5"/>
  <c r="C2896" i="5"/>
  <c r="C2897" i="5"/>
  <c r="C2898" i="5"/>
  <c r="C2899" i="5"/>
  <c r="C2900" i="5"/>
  <c r="C2901" i="5"/>
  <c r="C2902" i="5"/>
  <c r="C2903" i="5"/>
  <c r="C2904" i="5"/>
  <c r="C2905" i="5"/>
  <c r="C2906" i="5"/>
  <c r="C2907" i="5"/>
  <c r="C2908" i="5"/>
  <c r="C2909" i="5"/>
  <c r="C2910" i="5"/>
  <c r="C2911" i="5"/>
  <c r="C2912" i="5"/>
  <c r="C2913" i="5"/>
  <c r="C2914" i="5"/>
  <c r="C2915" i="5"/>
  <c r="C2916" i="5"/>
  <c r="C2917" i="5"/>
  <c r="C2918" i="5"/>
  <c r="C2919" i="5"/>
  <c r="C2920" i="5"/>
  <c r="C2921" i="5"/>
  <c r="C2922" i="5"/>
  <c r="C2923" i="5"/>
  <c r="C2924" i="5"/>
  <c r="C2925" i="5"/>
  <c r="C2926" i="5"/>
  <c r="C2927" i="5"/>
  <c r="C2928" i="5"/>
  <c r="C2929" i="5"/>
  <c r="C2930" i="5"/>
  <c r="C2931" i="5"/>
  <c r="C2932" i="5"/>
  <c r="C2933" i="5"/>
  <c r="C2934" i="5"/>
  <c r="C2935" i="5"/>
  <c r="C2936" i="5"/>
  <c r="C2937" i="5"/>
  <c r="C2938" i="5"/>
  <c r="C2939" i="5"/>
  <c r="C2940" i="5"/>
  <c r="C2941" i="5"/>
  <c r="C2942" i="5"/>
  <c r="C2943" i="5"/>
  <c r="C2944" i="5"/>
  <c r="C2945" i="5"/>
  <c r="C2946" i="5"/>
  <c r="C2947" i="5"/>
  <c r="C2948" i="5"/>
  <c r="C2949" i="5"/>
  <c r="C2950" i="5"/>
  <c r="C2951" i="5"/>
  <c r="C2952" i="5"/>
  <c r="C2953" i="5"/>
  <c r="C2954" i="5"/>
  <c r="C2955" i="5"/>
  <c r="C2956" i="5"/>
  <c r="C2957" i="5"/>
  <c r="C2958" i="5"/>
  <c r="C2959" i="5"/>
  <c r="C2960" i="5"/>
  <c r="C2961" i="5"/>
  <c r="C2962" i="5"/>
  <c r="C2963" i="5"/>
  <c r="C2964" i="5"/>
  <c r="C2965" i="5"/>
  <c r="C2966" i="5"/>
  <c r="C2967" i="5"/>
  <c r="C2968" i="5"/>
  <c r="C2969" i="5"/>
  <c r="C2970" i="5"/>
  <c r="C2971" i="5"/>
  <c r="C2972" i="5"/>
  <c r="C2973" i="5"/>
  <c r="C2974" i="5"/>
  <c r="C2975" i="5"/>
  <c r="C2976" i="5"/>
  <c r="C2977" i="5"/>
  <c r="C2978" i="5"/>
  <c r="C2979" i="5"/>
  <c r="C2980" i="5"/>
  <c r="C2981" i="5"/>
  <c r="C2982" i="5"/>
  <c r="C2983" i="5"/>
  <c r="C2984" i="5"/>
  <c r="C2985" i="5"/>
  <c r="C2986" i="5"/>
  <c r="C2987" i="5"/>
  <c r="C2988" i="5"/>
  <c r="C2989" i="5"/>
  <c r="C2990" i="5"/>
  <c r="C2991" i="5"/>
  <c r="C2992" i="5"/>
  <c r="C2993" i="5"/>
  <c r="C2994" i="5"/>
  <c r="C2995" i="5"/>
  <c r="C2996" i="5"/>
  <c r="C2997" i="5"/>
  <c r="C2998" i="5"/>
  <c r="C2999" i="5"/>
  <c r="C3000" i="5"/>
  <c r="C3001" i="5"/>
  <c r="C3002" i="5"/>
  <c r="C3003" i="5"/>
  <c r="C3004" i="5"/>
  <c r="C3005" i="5"/>
  <c r="C3006" i="5"/>
  <c r="C3007" i="5"/>
  <c r="C3008" i="5"/>
  <c r="C3009" i="5"/>
  <c r="C3010" i="5"/>
  <c r="C3011" i="5"/>
  <c r="C3012" i="5"/>
  <c r="C3013" i="5"/>
  <c r="C3014" i="5"/>
  <c r="C3015" i="5"/>
  <c r="C3016" i="5"/>
  <c r="C3017" i="5"/>
  <c r="C3018" i="5"/>
  <c r="C3019" i="5"/>
  <c r="C3020" i="5"/>
  <c r="C3021" i="5"/>
  <c r="C3022" i="5"/>
  <c r="C3023" i="5"/>
  <c r="C3024" i="5"/>
  <c r="C3025" i="5"/>
  <c r="C3026" i="5"/>
  <c r="C3027" i="5"/>
  <c r="C3028" i="5"/>
  <c r="C3029" i="5"/>
  <c r="C3030" i="5"/>
  <c r="C3031" i="5"/>
  <c r="C3032" i="5"/>
  <c r="C3033" i="5"/>
  <c r="C3034" i="5"/>
  <c r="C3035" i="5"/>
  <c r="C3036" i="5"/>
  <c r="C3037" i="5"/>
  <c r="C3038" i="5"/>
  <c r="C3039" i="5"/>
  <c r="C3040" i="5"/>
  <c r="C3041" i="5"/>
  <c r="C3042" i="5"/>
  <c r="C3043" i="5"/>
  <c r="C3044" i="5"/>
  <c r="C3045" i="5"/>
  <c r="C3046" i="5"/>
  <c r="C3047" i="5"/>
  <c r="C3048" i="5"/>
  <c r="C3049" i="5"/>
  <c r="C3050" i="5"/>
  <c r="C3051" i="5"/>
  <c r="C3052" i="5"/>
  <c r="C3053" i="5"/>
  <c r="C3054" i="5"/>
  <c r="C3055" i="5"/>
  <c r="C3056" i="5"/>
  <c r="C3057" i="5"/>
  <c r="C3058" i="5"/>
  <c r="C3059" i="5"/>
  <c r="C3060" i="5"/>
  <c r="C3061" i="5"/>
  <c r="C3062" i="5"/>
  <c r="C3063" i="5"/>
  <c r="C3064" i="5"/>
  <c r="C3065" i="5"/>
  <c r="C3066" i="5"/>
  <c r="C3067" i="5"/>
  <c r="C3068" i="5"/>
  <c r="C3069" i="5"/>
  <c r="C3070" i="5"/>
  <c r="C3071" i="5"/>
  <c r="C3072" i="5"/>
  <c r="C3073" i="5"/>
  <c r="C3074" i="5"/>
  <c r="C3075" i="5"/>
  <c r="C3076" i="5"/>
  <c r="C3077" i="5"/>
  <c r="C3078" i="5"/>
  <c r="C3079" i="5"/>
  <c r="C3080" i="5"/>
  <c r="C3081" i="5"/>
  <c r="C3082" i="5"/>
  <c r="C3083" i="5"/>
  <c r="C3084" i="5"/>
  <c r="C3085" i="5"/>
  <c r="C3086" i="5"/>
  <c r="C3087" i="5"/>
  <c r="C3088" i="5"/>
  <c r="C3089" i="5"/>
  <c r="C3090" i="5"/>
  <c r="C3091" i="5"/>
  <c r="C3092" i="5"/>
  <c r="C3093" i="5"/>
  <c r="C3094" i="5"/>
  <c r="C3095" i="5"/>
  <c r="C3096" i="5"/>
  <c r="C3097" i="5"/>
  <c r="C3098" i="5"/>
  <c r="C3099" i="5"/>
  <c r="C3100" i="5"/>
  <c r="C3101" i="5"/>
  <c r="C3102" i="5"/>
  <c r="C3103" i="5"/>
  <c r="C3104" i="5"/>
  <c r="C3105" i="5"/>
  <c r="C3106" i="5"/>
  <c r="C3107" i="5"/>
  <c r="C3108" i="5"/>
  <c r="C3109" i="5"/>
  <c r="C3110" i="5"/>
  <c r="C3111" i="5"/>
  <c r="C3112" i="5"/>
  <c r="C3113" i="5"/>
  <c r="C3114" i="5"/>
  <c r="C3115" i="5"/>
  <c r="C3116" i="5"/>
  <c r="C3117" i="5"/>
  <c r="C3118" i="5"/>
  <c r="C3119" i="5"/>
  <c r="C3120" i="5"/>
  <c r="C3121" i="5"/>
  <c r="C3122" i="5"/>
  <c r="C3123" i="5"/>
  <c r="C3124" i="5"/>
  <c r="C3125" i="5"/>
  <c r="C3126" i="5"/>
  <c r="C3127" i="5"/>
  <c r="C3128" i="5"/>
  <c r="C3129" i="5"/>
  <c r="C3130" i="5"/>
  <c r="C3131" i="5"/>
  <c r="C3132" i="5"/>
  <c r="C3133" i="5"/>
  <c r="C3134" i="5"/>
  <c r="C3135" i="5"/>
  <c r="C3136" i="5"/>
  <c r="C3137" i="5"/>
  <c r="C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1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4" i="4"/>
  <c r="F2905" i="4"/>
  <c r="F2906" i="4"/>
  <c r="F2907" i="4"/>
  <c r="F2908" i="4"/>
  <c r="F2909" i="4"/>
  <c r="F2910" i="4"/>
  <c r="F2911" i="4"/>
  <c r="F2912" i="4"/>
  <c r="F2913" i="4"/>
  <c r="F2914" i="4"/>
  <c r="F2915" i="4"/>
  <c r="F2916" i="4"/>
  <c r="F2917" i="4"/>
  <c r="F2918" i="4"/>
  <c r="F2919" i="4"/>
  <c r="F2920" i="4"/>
  <c r="F2921" i="4"/>
  <c r="F2922" i="4"/>
  <c r="F2923" i="4"/>
  <c r="F2924" i="4"/>
  <c r="F2925" i="4"/>
  <c r="F2926" i="4"/>
  <c r="F2927" i="4"/>
  <c r="F2928" i="4"/>
  <c r="F2929" i="4"/>
  <c r="F2930" i="4"/>
  <c r="F2931" i="4"/>
  <c r="F2932" i="4"/>
  <c r="F2933" i="4"/>
  <c r="F2934" i="4"/>
  <c r="F2935" i="4"/>
  <c r="F2936" i="4"/>
  <c r="F2937" i="4"/>
  <c r="F2938" i="4"/>
  <c r="F2939" i="4"/>
  <c r="F2940" i="4"/>
  <c r="F2941" i="4"/>
  <c r="F2942" i="4"/>
  <c r="F2943" i="4"/>
  <c r="F2944" i="4"/>
  <c r="F2945" i="4"/>
  <c r="F2946" i="4"/>
  <c r="F2947" i="4"/>
  <c r="F2948" i="4"/>
  <c r="F2949" i="4"/>
  <c r="F2950" i="4"/>
  <c r="F2951" i="4"/>
  <c r="F2952" i="4"/>
  <c r="F2953" i="4"/>
  <c r="F2954" i="4"/>
  <c r="F2955" i="4"/>
  <c r="F2956" i="4"/>
  <c r="F2957" i="4"/>
  <c r="F2958" i="4"/>
  <c r="F2959" i="4"/>
  <c r="F2960" i="4"/>
  <c r="F2961" i="4"/>
  <c r="F2962" i="4"/>
  <c r="F2963" i="4"/>
  <c r="F2964" i="4"/>
  <c r="F2965" i="4"/>
  <c r="F2966" i="4"/>
  <c r="F2967" i="4"/>
  <c r="F2968" i="4"/>
  <c r="F2969" i="4"/>
  <c r="F2970" i="4"/>
  <c r="F2971" i="4"/>
  <c r="F2972" i="4"/>
  <c r="F2973" i="4"/>
  <c r="F2974" i="4"/>
  <c r="F2975" i="4"/>
  <c r="F2976" i="4"/>
  <c r="F2977" i="4"/>
  <c r="F2978" i="4"/>
  <c r="F2979" i="4"/>
  <c r="F2980" i="4"/>
  <c r="F2981" i="4"/>
  <c r="F2982" i="4"/>
  <c r="F2983" i="4"/>
  <c r="F2984" i="4"/>
  <c r="F2985" i="4"/>
  <c r="F2986" i="4"/>
  <c r="F2987" i="4"/>
  <c r="F2988" i="4"/>
  <c r="F2989" i="4"/>
  <c r="F2990" i="4"/>
  <c r="F2991" i="4"/>
  <c r="F2992" i="4"/>
  <c r="F2993" i="4"/>
  <c r="F2994" i="4"/>
  <c r="F2995" i="4"/>
  <c r="F2996" i="4"/>
  <c r="F2997" i="4"/>
  <c r="F2998" i="4"/>
  <c r="F2999" i="4"/>
  <c r="F3000" i="4"/>
  <c r="F3001" i="4"/>
  <c r="F3002" i="4"/>
  <c r="F3003" i="4"/>
  <c r="F3004" i="4"/>
  <c r="F3005" i="4"/>
  <c r="F3006" i="4"/>
  <c r="F3007" i="4"/>
  <c r="F3008" i="4"/>
  <c r="F3009" i="4"/>
  <c r="F3010" i="4"/>
  <c r="F3011" i="4"/>
  <c r="F3012" i="4"/>
  <c r="F3013" i="4"/>
  <c r="F3014" i="4"/>
  <c r="F3015" i="4"/>
  <c r="F3016" i="4"/>
  <c r="F3017" i="4"/>
  <c r="F3018" i="4"/>
  <c r="F3019" i="4"/>
  <c r="F3020" i="4"/>
  <c r="F3021" i="4"/>
  <c r="F3022" i="4"/>
  <c r="F3023" i="4"/>
  <c r="F3024" i="4"/>
  <c r="F3025" i="4"/>
  <c r="F3026" i="4"/>
  <c r="F3027" i="4"/>
  <c r="F3028" i="4"/>
  <c r="F3029" i="4"/>
  <c r="F3030" i="4"/>
  <c r="F3031" i="4"/>
  <c r="F3032" i="4"/>
  <c r="F3033" i="4"/>
  <c r="F3034" i="4"/>
  <c r="F3035" i="4"/>
  <c r="F3036" i="4"/>
  <c r="F3037" i="4"/>
  <c r="F3038" i="4"/>
  <c r="F3039" i="4"/>
  <c r="F3040" i="4"/>
  <c r="F3041" i="4"/>
  <c r="F3042" i="4"/>
  <c r="F3043" i="4"/>
  <c r="F3044" i="4"/>
  <c r="F3045" i="4"/>
  <c r="F3046" i="4"/>
  <c r="F3047" i="4"/>
  <c r="F3048" i="4"/>
  <c r="F3049" i="4"/>
  <c r="F3050" i="4"/>
  <c r="F3051" i="4"/>
  <c r="F3052" i="4"/>
  <c r="F3053" i="4"/>
  <c r="F3054" i="4"/>
  <c r="F3055" i="4"/>
  <c r="F3056" i="4"/>
  <c r="F3057" i="4"/>
  <c r="F3058" i="4"/>
  <c r="F3059" i="4"/>
  <c r="F3060" i="4"/>
  <c r="F3061" i="4"/>
  <c r="F3062" i="4"/>
  <c r="F3063" i="4"/>
  <c r="F3064" i="4"/>
  <c r="F3065" i="4"/>
  <c r="F3066" i="4"/>
  <c r="F3067" i="4"/>
  <c r="F3068" i="4"/>
  <c r="F3069" i="4"/>
  <c r="F3070" i="4"/>
  <c r="F3071" i="4"/>
  <c r="F3072" i="4"/>
  <c r="F3073" i="4"/>
  <c r="F3074" i="4"/>
  <c r="F3075" i="4"/>
  <c r="F3076" i="4"/>
  <c r="F3077" i="4"/>
  <c r="F3078" i="4"/>
  <c r="F3079" i="4"/>
  <c r="F3080" i="4"/>
  <c r="F3081" i="4"/>
  <c r="F3082" i="4"/>
  <c r="F3083" i="4"/>
  <c r="F3084" i="4"/>
  <c r="F3085" i="4"/>
  <c r="F3086" i="4"/>
  <c r="F3087" i="4"/>
  <c r="F3088" i="4"/>
  <c r="F3089" i="4"/>
  <c r="F3090" i="4"/>
  <c r="F3091" i="4"/>
  <c r="F3092" i="4"/>
  <c r="F3093" i="4"/>
  <c r="F3094" i="4"/>
  <c r="F3095" i="4"/>
  <c r="F3096" i="4"/>
  <c r="F3097" i="4"/>
  <c r="F3098" i="4"/>
  <c r="F3099" i="4"/>
  <c r="F3100" i="4"/>
  <c r="F3101" i="4"/>
  <c r="F3102" i="4"/>
  <c r="F3103" i="4"/>
  <c r="F3104" i="4"/>
  <c r="F3105" i="4"/>
  <c r="F3106" i="4"/>
  <c r="F3107" i="4"/>
  <c r="F3108" i="4"/>
  <c r="F3109" i="4"/>
  <c r="F3110" i="4"/>
  <c r="F3111" i="4"/>
  <c r="F3112" i="4"/>
  <c r="F3113" i="4"/>
  <c r="F3114" i="4"/>
  <c r="F3115" i="4"/>
  <c r="F3116" i="4"/>
  <c r="F3117" i="4"/>
  <c r="F3118" i="4"/>
  <c r="F3119" i="4"/>
  <c r="F3120" i="4"/>
  <c r="F3121" i="4"/>
  <c r="F3122" i="4"/>
  <c r="F3123" i="4"/>
  <c r="F3124" i="4"/>
  <c r="F3125" i="4"/>
  <c r="F3126" i="4"/>
  <c r="F3127" i="4"/>
  <c r="F3128" i="4"/>
  <c r="F3129" i="4"/>
  <c r="F3130" i="4"/>
  <c r="F3131" i="4"/>
  <c r="F3132" i="4"/>
  <c r="F3133" i="4"/>
  <c r="F3134" i="4"/>
  <c r="F3135" i="4"/>
  <c r="F3136" i="4"/>
  <c r="F3137" i="4"/>
  <c r="F2" i="4"/>
  <c r="G15" i="5" l="1"/>
</calcChain>
</file>

<file path=xl/sharedStrings.xml><?xml version="1.0" encoding="utf-8"?>
<sst xmlns="http://schemas.openxmlformats.org/spreadsheetml/2006/main" count="15431" uniqueCount="3228">
  <si>
    <t>Category_name</t>
  </si>
  <si>
    <t>Procured_in</t>
  </si>
  <si>
    <t>Product</t>
  </si>
  <si>
    <t>Berries and berry products</t>
  </si>
  <si>
    <t>India</t>
  </si>
  <si>
    <t>Amla berries, dried</t>
  </si>
  <si>
    <t>Roopaks, Ajmal Khan, N. Dehli</t>
  </si>
  <si>
    <t>Amla, Indian Gooseberries, whole, canned</t>
  </si>
  <si>
    <t>Amla, syrup from canned Indian Gooseberries</t>
  </si>
  <si>
    <t>Norway</t>
  </si>
  <si>
    <t>Bilberries, wild</t>
  </si>
  <si>
    <t>The Norwegian Crop Research Institute, Norway</t>
  </si>
  <si>
    <t>Bilberries, wild, dried</t>
  </si>
  <si>
    <t>USA</t>
  </si>
  <si>
    <t>Blackberries, cultivated</t>
  </si>
  <si>
    <t>Solabær, Sola, Norway</t>
  </si>
  <si>
    <t>Belgium</t>
  </si>
  <si>
    <t>S&amp;W Fine Food, USA</t>
  </si>
  <si>
    <t>Blackberries, cultivated, canned, drained</t>
  </si>
  <si>
    <t>Local grocery</t>
  </si>
  <si>
    <t>Blackberries, cultivated, frozen</t>
  </si>
  <si>
    <t>Wholesaler</t>
  </si>
  <si>
    <t>Findus, Norway</t>
  </si>
  <si>
    <t>Blackberries, cultivated, with sugar</t>
  </si>
  <si>
    <t>Norske Dessertbær, Norway (berries from Poland)</t>
  </si>
  <si>
    <t>Blackberries, Dessert Berries, without sugar, frozen</t>
  </si>
  <si>
    <t>Blackberries, dried, "Loch Ness"</t>
  </si>
  <si>
    <t>Blackberries, wild</t>
  </si>
  <si>
    <t>Blackcurrant, cultivated</t>
  </si>
  <si>
    <t>Norwegian University of Life Sciences</t>
  </si>
  <si>
    <t>Blackcurrant, cultivated, "Ben Tiran"</t>
  </si>
  <si>
    <t>Lerum, Norway</t>
  </si>
  <si>
    <t>Blackcurrant, syrup (100%), with sugar (undiluted)</t>
  </si>
  <si>
    <t>Stabburet, Norway</t>
  </si>
  <si>
    <t>Blackcurrant, syrup (40%), with sugar (undiluted)</t>
  </si>
  <si>
    <t>Røra fabrikker, Norway</t>
  </si>
  <si>
    <t>Blackcurrant, syrup (54%), with sugar (undiluted)</t>
  </si>
  <si>
    <t>Helios, Norway</t>
  </si>
  <si>
    <t>Blackcurrant, syrup, without sugar (undiluted)</t>
  </si>
  <si>
    <t>Poland</t>
  </si>
  <si>
    <t>Blueberries</t>
  </si>
  <si>
    <t>S&amp;W</t>
  </si>
  <si>
    <t>Blueberries, canned, heavy syrup, drained liquid</t>
  </si>
  <si>
    <t>Blueberries, canned, heavy syrup, drained solids</t>
  </si>
  <si>
    <t>Oregon</t>
  </si>
  <si>
    <t>Blueberries, canned, light syrup, drained liquid</t>
  </si>
  <si>
    <t>Blueberries, canned, light syrup, drained solids</t>
  </si>
  <si>
    <t>Blueberries, cultivated</t>
  </si>
  <si>
    <t>Blueberries, cultivated, "Aron"</t>
  </si>
  <si>
    <t>Blueberries, cultivated, "Hardyblue"</t>
  </si>
  <si>
    <t>Blueberries, Dessert Berries, without sugar, frozen</t>
  </si>
  <si>
    <t>USA, Eurocompany srl, Godo, Italy</t>
  </si>
  <si>
    <t>Blueberries, dried</t>
  </si>
  <si>
    <t>Heistad, Norway</t>
  </si>
  <si>
    <t>Blueberry, jam</t>
  </si>
  <si>
    <t>Eldorado, Norgesgruppen, Norway</t>
  </si>
  <si>
    <t>Nora, Stabburet, Norway</t>
  </si>
  <si>
    <t>Blueberry, jam, Naturlig lett</t>
  </si>
  <si>
    <t>Blueberry, jam, Noras hjemmelagde</t>
  </si>
  <si>
    <t>Meridian Foods, UK</t>
  </si>
  <si>
    <t>Blueberry, jam, Wild Blueberry Spread</t>
  </si>
  <si>
    <t>Hervik, Norway</t>
  </si>
  <si>
    <t>Blueberry, syrup (undiluted)</t>
  </si>
  <si>
    <t>Blueberry, syrup, without sugar (undiluted)</t>
  </si>
  <si>
    <t>Chokeberries, black, wild</t>
  </si>
  <si>
    <t>Cloudberries, wild</t>
  </si>
  <si>
    <t>Sweden</t>
  </si>
  <si>
    <t>Cloudberries, wild, frozen</t>
  </si>
  <si>
    <t>Cranberries, cultivated</t>
  </si>
  <si>
    <t>NaturataSpielberger AG</t>
  </si>
  <si>
    <t>Cranberries, dried</t>
  </si>
  <si>
    <t>Safeway, USA</t>
  </si>
  <si>
    <t>Ocean Spray</t>
  </si>
  <si>
    <t>Cranberry craisins cherry flavor</t>
  </si>
  <si>
    <t>Corona, Norway</t>
  </si>
  <si>
    <t>Cranberry, syrup, without sugar (undiluted)</t>
  </si>
  <si>
    <t>Skjervøy, Norway</t>
  </si>
  <si>
    <t>Crowberries</t>
  </si>
  <si>
    <t>Crowberries, frozen</t>
  </si>
  <si>
    <t>Crowberry, syrup (undiluted)</t>
  </si>
  <si>
    <t>Midnattsol Produkter, Norway</t>
  </si>
  <si>
    <t>Crowberry, syrup, juice of peel (undiluted)</t>
  </si>
  <si>
    <t>Crowberry, syrup, without sugar (undiluted)</t>
  </si>
  <si>
    <t>Dog Rose</t>
  </si>
  <si>
    <t>Lørenskog, Norway</t>
  </si>
  <si>
    <t>Setcases in Spain</t>
  </si>
  <si>
    <t>Spain</t>
  </si>
  <si>
    <t>Dog Rose, dried, whole</t>
  </si>
  <si>
    <t>Chile</t>
  </si>
  <si>
    <t>Dog Rose, powder</t>
  </si>
  <si>
    <t>Fennomer Norge, Norway</t>
  </si>
  <si>
    <t>Dog Rose, powder, HybenMax</t>
  </si>
  <si>
    <t>SunVita A/S, Denmark</t>
  </si>
  <si>
    <t>Dog Rose, powder, Hyben‐ Vital</t>
  </si>
  <si>
    <t>Risenta, Finland</t>
  </si>
  <si>
    <t>Dog Roseshell, flour</t>
  </si>
  <si>
    <t>Elderberries, black (berries from common elder), wild</t>
  </si>
  <si>
    <t>Elderberries, cultivated</t>
  </si>
  <si>
    <t>Elderberry flowerdrink, concentrate</t>
  </si>
  <si>
    <t>Elderberry, syrup, without sugar (undiluted)</t>
  </si>
  <si>
    <t>Natural Food Market Erewhon, grown in China</t>
  </si>
  <si>
    <t>Goji Berries, organic, dried</t>
  </si>
  <si>
    <t>Gooseberries, cultivated</t>
  </si>
  <si>
    <t>Juice, blackberry, juice/syrup from canned blackberries</t>
  </si>
  <si>
    <t>Tine, Norway</t>
  </si>
  <si>
    <t>Juice, cranberry</t>
  </si>
  <si>
    <t>Roche Bros</t>
  </si>
  <si>
    <t>Juice, cranberry, juice cocktail</t>
  </si>
  <si>
    <t>Stop&amp;Shop</t>
  </si>
  <si>
    <t>Juice, Mana Blå, grape, blueberry, aronia, cherry</t>
  </si>
  <si>
    <t>Juice, Mana Gul, dog rose and orange</t>
  </si>
  <si>
    <t>Juice, Mana Rød, cranberries, raspberries and grapes</t>
  </si>
  <si>
    <t>Bræmhults, Sweden</t>
  </si>
  <si>
    <t>Juice, raspberry</t>
  </si>
  <si>
    <t>Juice, strawberry</t>
  </si>
  <si>
    <t>Raspberries, cultivated</t>
  </si>
  <si>
    <t>Raspberries, Dessert Berries, without sugar, frozen</t>
  </si>
  <si>
    <t>Malawi</t>
  </si>
  <si>
    <t>Raspberries, wild</t>
  </si>
  <si>
    <t>Fruitmaster, Netherlands</t>
  </si>
  <si>
    <t>Raspberry, jam</t>
  </si>
  <si>
    <t>Raspberry, jam,</t>
  </si>
  <si>
    <t>Lerum Konserves, Norway</t>
  </si>
  <si>
    <t>Raspberry, jam, Bestemor Lerum Bringebærsyltetøy</t>
  </si>
  <si>
    <t>Raspberry, jam, light</t>
  </si>
  <si>
    <t>Red whortleberries, cultivated, dried</t>
  </si>
  <si>
    <t>Red whortleberries, frozen</t>
  </si>
  <si>
    <t>Red whortleberries, syrup, without sugar (undiluted)</t>
  </si>
  <si>
    <t>Red whortleberries, wild</t>
  </si>
  <si>
    <t>Redcurrant, cultivated</t>
  </si>
  <si>
    <t>Redcurrant, Dessert Berries, without sugar, frozen</t>
  </si>
  <si>
    <t>Rock bramble, frozen, wild</t>
  </si>
  <si>
    <t>Rowanberries, dried</t>
  </si>
  <si>
    <t>Norsk Øko‐Urt BA, Norway</t>
  </si>
  <si>
    <t>Rowanberries, wild</t>
  </si>
  <si>
    <t>Denmark</t>
  </si>
  <si>
    <t>Sea buckthorn, berries</t>
  </si>
  <si>
    <t>Sour cherries, cultivated</t>
  </si>
  <si>
    <t>Sour cherries, without stone, without sugar, frozen</t>
  </si>
  <si>
    <t>Strawberries, Corona, cultivated</t>
  </si>
  <si>
    <t>Strawberries, cultivated</t>
  </si>
  <si>
    <t>Strawberries, ”Honey,” cultivated</t>
  </si>
  <si>
    <t>Strawberries, ”Senga Sengana”, cultivated</t>
  </si>
  <si>
    <t>Strawberry, jam</t>
  </si>
  <si>
    <t>Strawberry, jam, light</t>
  </si>
  <si>
    <t>Sweet cherries, cultivated</t>
  </si>
  <si>
    <t>Wild strawberries</t>
  </si>
  <si>
    <t>Iran</t>
  </si>
  <si>
    <t>Zereshk (Barberries, dried)</t>
  </si>
  <si>
    <t>Beverages</t>
  </si>
  <si>
    <t>Løiten Brænderis Destillation, Norway</t>
  </si>
  <si>
    <t>Aquavit, Løiten Linie</t>
  </si>
  <si>
    <t>Haandbryggeriet, Norway</t>
  </si>
  <si>
    <t>Beer, Bavarian Weizen</t>
  </si>
  <si>
    <t>Frydenlund, Norway</t>
  </si>
  <si>
    <t>Beer, Bayer</t>
  </si>
  <si>
    <t>Brauerei Beck &amp; CO, Germany</t>
  </si>
  <si>
    <t>Beer, Beck`s beer</t>
  </si>
  <si>
    <t>Guinness UDV, Irland</t>
  </si>
  <si>
    <t>Beer, Guinnes Draught</t>
  </si>
  <si>
    <t>Heineken, Netherlands</t>
  </si>
  <si>
    <t>Beer, Lager Beer</t>
  </si>
  <si>
    <t>Br.Abbaye de Leffe, Belgium</t>
  </si>
  <si>
    <t>Beer, Leffe</t>
  </si>
  <si>
    <t>Bud Light</t>
  </si>
  <si>
    <t>Beer, light</t>
  </si>
  <si>
    <t>Mixed brands</t>
  </si>
  <si>
    <t>Natural Light</t>
  </si>
  <si>
    <t>Miller Light</t>
  </si>
  <si>
    <t>Coors Light</t>
  </si>
  <si>
    <t>Thisted Bryghus, Denmark</t>
  </si>
  <si>
    <t>Beer, Limfjords Porter, double brown stout</t>
  </si>
  <si>
    <t>E.C. Dahls bryggeri, Norway</t>
  </si>
  <si>
    <t>Beer, Lysholmer Spesial</t>
  </si>
  <si>
    <t>Macks Ølbryggeri, Norway</t>
  </si>
  <si>
    <t>Beer, Mack Bok‐øl</t>
  </si>
  <si>
    <t>Belgisch Abdjbier, Belgium</t>
  </si>
  <si>
    <t>Beer, Maredsous, Trippel 10</t>
  </si>
  <si>
    <t>Nøgne Ø, Norway</t>
  </si>
  <si>
    <t>Beer, Pale ale</t>
  </si>
  <si>
    <t>Chimay, Belgium</t>
  </si>
  <si>
    <t>Beer, Pères Trappistes</t>
  </si>
  <si>
    <t>Ringnes, Norway</t>
  </si>
  <si>
    <t>Beer, Pils</t>
  </si>
  <si>
    <t>Tuborg, Denmark</t>
  </si>
  <si>
    <t>Beer, Porter</t>
  </si>
  <si>
    <t>Grolsch</t>
  </si>
  <si>
    <t>Beer, Premium Lager</t>
  </si>
  <si>
    <t>Beer, regular</t>
  </si>
  <si>
    <t>Busch</t>
  </si>
  <si>
    <t>Miller High Life</t>
  </si>
  <si>
    <t>Budweiser</t>
  </si>
  <si>
    <t>Beer, Saison Dupont, Biologique</t>
  </si>
  <si>
    <t>Castle Brewery Eggenberg, Austria</t>
  </si>
  <si>
    <t>Beer, Samichlaus Bier (Santa Claus Beer), Lager Beer</t>
  </si>
  <si>
    <t>Munkholm, Norway</t>
  </si>
  <si>
    <t>Beer, without alcohol</t>
  </si>
  <si>
    <t>Aass Bryggerier, Norway</t>
  </si>
  <si>
    <t>Beer, Aass Gull</t>
  </si>
  <si>
    <t>Freia, Norway</t>
  </si>
  <si>
    <t>Blackcurrant, toddy, instant, Regia</t>
  </si>
  <si>
    <t>Blackcurrant, toddy, instant, Regia, prepared</t>
  </si>
  <si>
    <t>Glanshammars</t>
  </si>
  <si>
    <t>Blåbærsmust</t>
  </si>
  <si>
    <t>St.Remy Machecoul, France</t>
  </si>
  <si>
    <t>Brandy, Napoleon V.S.O.P.</t>
  </si>
  <si>
    <t>Halmstad, Sweden</t>
  </si>
  <si>
    <t>Cider, Ãpple, 4,5vol%</t>
  </si>
  <si>
    <t>Cider, Pãron, 2,25vol%</t>
  </si>
  <si>
    <t>Cockburn`s Port, Portugal</t>
  </si>
  <si>
    <t>Cockburn`s Port</t>
  </si>
  <si>
    <t>Solberg &amp; Hansen, Norway</t>
  </si>
  <si>
    <t>Coffee beans, green</t>
  </si>
  <si>
    <t>Turkey</t>
  </si>
  <si>
    <t>Minas</t>
  </si>
  <si>
    <t>Coffee beans, raw/green</t>
  </si>
  <si>
    <t>Coffee beans, roasted (black)</t>
  </si>
  <si>
    <t>Coffee beans, roasted, Monsooned Malabar AA</t>
  </si>
  <si>
    <t>Joh. Johannson Kaffe, Norway</t>
  </si>
  <si>
    <t>Coffee, Ali, dark burned ground, 100% Arabica, filter brewed</t>
  </si>
  <si>
    <t>Coffee, Ali, ground, 100% Arabica, boiled</t>
  </si>
  <si>
    <t>Coffee, Ali, ground, 100% Arabica, filter brewed</t>
  </si>
  <si>
    <t>Coffee, Andes Bolivia, boiled</t>
  </si>
  <si>
    <t>Coffee, Andes Bolivia, filter brewed</t>
  </si>
  <si>
    <t>CIRAD, France</t>
  </si>
  <si>
    <t>France</t>
  </si>
  <si>
    <t>Coffee, Arabica green, filter brewed</t>
  </si>
  <si>
    <t>Coffee, Arabica medium roasting, filter brewed</t>
  </si>
  <si>
    <t>Coffee, Arabica mild roasting, filter brewed</t>
  </si>
  <si>
    <t>Coffee, Arabica strong roasting, filter brewed</t>
  </si>
  <si>
    <t>Kaffehuset Friele, Norway</t>
  </si>
  <si>
    <t>Coffee, boiled</t>
  </si>
  <si>
    <t>Simon Levelt by Haarlem</t>
  </si>
  <si>
    <t>Coffee, Cafe Organico Arabica, instant, prepared</t>
  </si>
  <si>
    <t>Kaffebrenneriet, Norway</t>
  </si>
  <si>
    <t>Coffee, Caffe Latte, double, prepared</t>
  </si>
  <si>
    <t>Stockflehts, Norway</t>
  </si>
  <si>
    <t>Coffee, Caffe Latte, single, prepared</t>
  </si>
  <si>
    <t>Coffee, Cappucino, double, prepared</t>
  </si>
  <si>
    <t>Coffee, Cappucino, single, prepared</t>
  </si>
  <si>
    <t>Coffee, Cirkel Coffee, boiled</t>
  </si>
  <si>
    <t>Coffee, Cirkel Coffee, ground coffee, filter brewed</t>
  </si>
  <si>
    <t>Cellini</t>
  </si>
  <si>
    <t>Coffee, Espresso Originale Italiano, classico, prepared</t>
  </si>
  <si>
    <t>Coffee, Espresso, double, prepared</t>
  </si>
  <si>
    <t>Coffee, Espresso, single, prepared</t>
  </si>
  <si>
    <t>Coffee, Evergood, boiled</t>
  </si>
  <si>
    <t>Coffee, Evergood, caffein free, ground, filter brewed</t>
  </si>
  <si>
    <t>Coffee, Evergood, filter brewed</t>
  </si>
  <si>
    <t>Coffee, Farmers Coffee (fairtrade Max Havelaar), filter brewed</t>
  </si>
  <si>
    <t>McDonald's</t>
  </si>
  <si>
    <t>Coffee, filter brewed</t>
  </si>
  <si>
    <t>Coffee, Finca Rodomunho, boiled</t>
  </si>
  <si>
    <t>Coffee, Finca Rodomunho, filter brewed</t>
  </si>
  <si>
    <t>Coffee, Frokost, filter brewed</t>
  </si>
  <si>
    <t>Coffee, Iced coffee Cappucino, ready to drink</t>
  </si>
  <si>
    <t>Coffee, Iced coffee Mocca, ready to drink</t>
  </si>
  <si>
    <t>Nestlé, Norway</t>
  </si>
  <si>
    <t>Coffee, instant, Nescafe Gull, prepared</t>
  </si>
  <si>
    <t>Coop, Norway</t>
  </si>
  <si>
    <t>Coffee, instant, prepared</t>
  </si>
  <si>
    <t>Coffee, instant, Sombrero, prepared</t>
  </si>
  <si>
    <t>Luigi Lavazza, Italy</t>
  </si>
  <si>
    <t>Coffee, Lavazza, Caffe Espresso, 100% Arabica, prepared</t>
  </si>
  <si>
    <t>Maison du Cafe, France</t>
  </si>
  <si>
    <t>Coffee, L'Or, 100% Arabica, boiled</t>
  </si>
  <si>
    <t>Coffee, L'Or, 100% Arabica, filter brewed</t>
  </si>
  <si>
    <t>Coffee, Macciato, double, prepared</t>
  </si>
  <si>
    <t>Coffee, Macciato, single, prepared</t>
  </si>
  <si>
    <t>Coffee, prepared</t>
  </si>
  <si>
    <t>Burger King</t>
  </si>
  <si>
    <t>Wendy's</t>
  </si>
  <si>
    <t>Coffee, Robusta green, filter brewed</t>
  </si>
  <si>
    <t>Coffee, Robusta medium roasting, filter brewed</t>
  </si>
  <si>
    <t>Coffee, Robusta mild roasting, filter brewed</t>
  </si>
  <si>
    <t>Coffee, Robusta strong roasting, filter brewed</t>
  </si>
  <si>
    <t>Coffee, yellow Coop, filter brewed</t>
  </si>
  <si>
    <t>Cognac, V.S.Martell, Fine Cognac</t>
  </si>
  <si>
    <t>Cognac, X.O.Braastad, FineChampagne</t>
  </si>
  <si>
    <t>Cordial, lemon flavored, Fun light, Sitron, undiluted</t>
  </si>
  <si>
    <t>Cordial, orange flavored, Fun Light Appelsin, undiluted</t>
  </si>
  <si>
    <t>Cordial, peach flavored, Fun light, Peach Passion, undiluted</t>
  </si>
  <si>
    <t>Cordial, raspebbery flavored, Fun light, Bringebær, undiluted</t>
  </si>
  <si>
    <t>Cordial, strawberry flavored, Fun light Jordbær, undiluted</t>
  </si>
  <si>
    <t>Cordial, wild berries flavored, Fun light Wild Berries, undiluted</t>
  </si>
  <si>
    <t>Diet Mountain Dew Superb</t>
  </si>
  <si>
    <t>Red Bull</t>
  </si>
  <si>
    <t>Energy drink</t>
  </si>
  <si>
    <t>Energy drink, sugar free</t>
  </si>
  <si>
    <t>Gingerale</t>
  </si>
  <si>
    <t>Gingerale, american type</t>
  </si>
  <si>
    <t>Confecta, Norway</t>
  </si>
  <si>
    <t>Instant cocoa, Choco‐Mocca, powder</t>
  </si>
  <si>
    <t>Instant cocoa, Choco‐Mocca, prepared</t>
  </si>
  <si>
    <t>Instant cocoa, Regia express, light, powder</t>
  </si>
  <si>
    <t>Instant cocoa, Regia express, light, prepared</t>
  </si>
  <si>
    <t>Instant cocoa, Regia express, original, powder</t>
  </si>
  <si>
    <t>Instant cocoa, Regia express, original, prepared</t>
  </si>
  <si>
    <t>Toro, Norway</t>
  </si>
  <si>
    <t>Instant cocoa, Rett i Koppen, powder</t>
  </si>
  <si>
    <t>Instant cocoa, Rett i Koppen, prepared</t>
  </si>
  <si>
    <t>Hi C</t>
  </si>
  <si>
    <t>Juice drinks, 10% juce, boppin' strawberry flavor</t>
  </si>
  <si>
    <t>Capri Sun</t>
  </si>
  <si>
    <t>Juice drinks, 10% juice, splash cooler flavor</t>
  </si>
  <si>
    <t>Juice drinks, 10% juice, strawberry kiwi flavor</t>
  </si>
  <si>
    <t>Juice drinks,10% ,strawberry flavor</t>
  </si>
  <si>
    <t>Juice drinks,10% juice, blazin' blueberry flavor</t>
  </si>
  <si>
    <t>Juice drinks,10% juice, mountain cooler flavor</t>
  </si>
  <si>
    <t>Goya</t>
  </si>
  <si>
    <t>Latino beverages, guanabana nectar</t>
  </si>
  <si>
    <t>Other Brand</t>
  </si>
  <si>
    <t>Latino beverages, guava (guayaba) nectar</t>
  </si>
  <si>
    <t>Latino beverages, mango nectar</t>
  </si>
  <si>
    <t>Latino beverages, tamarind (tamarindo) nectar</t>
  </si>
  <si>
    <t>Crystal Light</t>
  </si>
  <si>
    <t>Lemonade mix, pink, sweetened with artificial sweetener</t>
  </si>
  <si>
    <t>Lemonade mix, sweetened with artificial sweetener</t>
  </si>
  <si>
    <t>Country Time</t>
  </si>
  <si>
    <t>Lemonade powder mix, pink, sweetened with sugar</t>
  </si>
  <si>
    <t>Kool Aid</t>
  </si>
  <si>
    <t>Lemonade powder mix, sweetened with sugar</t>
  </si>
  <si>
    <t>Lemonade powder mix, unsweetened</t>
  </si>
  <si>
    <t>Lemonade, lemon</t>
  </si>
  <si>
    <t>Lemonade, mixed wild berries</t>
  </si>
  <si>
    <t>Lemonade, pink, frozen concentrate</t>
  </si>
  <si>
    <t>Minute Maid</t>
  </si>
  <si>
    <t>Store Brand</t>
  </si>
  <si>
    <t>Lemonade, regular, frozen concentrate</t>
  </si>
  <si>
    <t>Arcus</t>
  </si>
  <si>
    <t>Liquor of crowberries, Frost</t>
  </si>
  <si>
    <t>Malt beer</t>
  </si>
  <si>
    <t>Carrefour</t>
  </si>
  <si>
    <t>Nectar, Multivitamine</t>
  </si>
  <si>
    <t>Aquafina</t>
  </si>
  <si>
    <t>Non‐carbonated bottled drinking water</t>
  </si>
  <si>
    <t>Evian</t>
  </si>
  <si>
    <t>Dannon</t>
  </si>
  <si>
    <t>Calistoga</t>
  </si>
  <si>
    <t>Naya</t>
  </si>
  <si>
    <t>Crystal Geyser</t>
  </si>
  <si>
    <t>Dasani</t>
  </si>
  <si>
    <t>Snappple</t>
  </si>
  <si>
    <t>Non‐carbonated flavored bottled drinking water, elements enhanced water energy, lemon</t>
  </si>
  <si>
    <t>Non‐carbonated flavored bottled drinking water, essential multi vitamin, watermelon flavor</t>
  </si>
  <si>
    <t>Propel</t>
  </si>
  <si>
    <t>Non‐carbonated flavored bottled drinking water, fitness H2O, natural lemon flavor</t>
  </si>
  <si>
    <t>Non‐carbonated flavored bottled drinking water, fluoride to go</t>
  </si>
  <si>
    <t>Very fine</t>
  </si>
  <si>
    <t>Non‐carbonated flavored bottled drinking water, fruit2o water, natural strawberry flavor</t>
  </si>
  <si>
    <t>Non‐carbonated flavored bottled drinking water, fruit2o, natural raspberry flavor</t>
  </si>
  <si>
    <t>Nestlé</t>
  </si>
  <si>
    <t>Prune drink</t>
  </si>
  <si>
    <t>Nestlé, South Africa</t>
  </si>
  <si>
    <t>Ricoffy, instant coffee &amp; chicory, Nescafe, powder</t>
  </si>
  <si>
    <t>Coca Cola Drikker</t>
  </si>
  <si>
    <t>Soft drink, citrus fruit, Urge</t>
  </si>
  <si>
    <t>Soft drink, cola, diet</t>
  </si>
  <si>
    <t>Pepsi</t>
  </si>
  <si>
    <t>Coke</t>
  </si>
  <si>
    <t>Pepsi One</t>
  </si>
  <si>
    <t>Soft drink, cola, regular</t>
  </si>
  <si>
    <t>Pepsi Co Nordic Norway AS</t>
  </si>
  <si>
    <t>Coca‐Cola Company</t>
  </si>
  <si>
    <t>Soft drink, Fanta</t>
  </si>
  <si>
    <t>Soft drink, lemon‐lime, light, 7 UP</t>
  </si>
  <si>
    <t>Coca Cola Company</t>
  </si>
  <si>
    <t>Soft drink, lemon‐lime, regular, Sprite</t>
  </si>
  <si>
    <t>Coca‐Cola Drikker</t>
  </si>
  <si>
    <t>Soft drink, lemon‐lime, Sprite</t>
  </si>
  <si>
    <t>Soft drink, orange, Solo</t>
  </si>
  <si>
    <t>Soft drink, white soda, regular</t>
  </si>
  <si>
    <t>Spirulina Cocktail</t>
  </si>
  <si>
    <t>Gatorade</t>
  </si>
  <si>
    <t>Sports drink mix, orange flavor</t>
  </si>
  <si>
    <t>Powerade</t>
  </si>
  <si>
    <t>Sports drink, lemon‐lime flavor</t>
  </si>
  <si>
    <t>Sports drink, orange flavor</t>
  </si>
  <si>
    <t>Mexico</t>
  </si>
  <si>
    <t>Tang, Jamaica, drinking powder</t>
  </si>
  <si>
    <t>Tang, Naranja, drinking powder</t>
  </si>
  <si>
    <t>Tang, Tamarino, drinking powder</t>
  </si>
  <si>
    <t>Tea, black, Ceylon Breakfast, prepared</t>
  </si>
  <si>
    <t>New Zealand</t>
  </si>
  <si>
    <t>Tea, black, Ceylon, prepared</t>
  </si>
  <si>
    <t>Tea, black, Darjeeling Tiger Hill, prepared</t>
  </si>
  <si>
    <t>Twinings, England</t>
  </si>
  <si>
    <t>Tea, black, Earl Grey, prepared</t>
  </si>
  <si>
    <t>Dihlma</t>
  </si>
  <si>
    <t>Tea, Camomile flowers, prepared</t>
  </si>
  <si>
    <t>The Foods Company Ltd, Malawi</t>
  </si>
  <si>
    <t>Tea, Combe Tea, dried</t>
  </si>
  <si>
    <t>Tea, Darjeeling, leaves, dried</t>
  </si>
  <si>
    <t>Tea, dog rose, from dried dogrose, prepared</t>
  </si>
  <si>
    <t>Weiders Farmasøytiske A/S, Norway</t>
  </si>
  <si>
    <t>Tea, dog rose, from extract, prepared</t>
  </si>
  <si>
    <t>Tea, dog rose, herb tea, prepared</t>
  </si>
  <si>
    <t>Tea, Flor de Jamaica, prepared</t>
  </si>
  <si>
    <t>Tea, fruit, Mango, prepared</t>
  </si>
  <si>
    <t>Tea, fruit, wild berries, prepared</t>
  </si>
  <si>
    <t>NPS, Japan</t>
  </si>
  <si>
    <t>Tea, green, (pink) powder</t>
  </si>
  <si>
    <t>Tea, green, Assam TGFOP, prepared</t>
  </si>
  <si>
    <t>Tea, green, dried</t>
  </si>
  <si>
    <t>Tea, green, Earl Grey, prepared</t>
  </si>
  <si>
    <t>Tetly Australia PtyLtd</t>
  </si>
  <si>
    <t>Tea, green, Emperors Garden, prepared</t>
  </si>
  <si>
    <t>Tea, green, Green Java, prepared</t>
  </si>
  <si>
    <t>Lipton</t>
  </si>
  <si>
    <t>Tea, green, Green Label, dried</t>
  </si>
  <si>
    <t>China</t>
  </si>
  <si>
    <t>Tea, green, Gunpowder, prepared</t>
  </si>
  <si>
    <t>Tea, green, Jasmin, prepared</t>
  </si>
  <si>
    <t>Tea, green, Jasmine, prepared</t>
  </si>
  <si>
    <t>Dilhma</t>
  </si>
  <si>
    <t xml:space="preserve">New Zealand </t>
  </si>
  <si>
    <t>Tea, green, Java Green, prepared</t>
  </si>
  <si>
    <t>Ajmal Khan, N. Dehli</t>
  </si>
  <si>
    <t>Tea, green, leaves, dried, Kashmir Kahawa</t>
  </si>
  <si>
    <t>Tea, green, Ling ching, prepared</t>
  </si>
  <si>
    <t>Tea, green, mint, prepared</t>
  </si>
  <si>
    <t>Tea, green, Monkey, prepared</t>
  </si>
  <si>
    <t>Tea, green, Sencha, prepared</t>
  </si>
  <si>
    <t>Tea, green, Spesial Chun Mee, prepared</t>
  </si>
  <si>
    <t>Tea, herb, Mate‐brown, prepared</t>
  </si>
  <si>
    <t>Tea, iced tea, brewed, unsweetened</t>
  </si>
  <si>
    <t>Eldorado</t>
  </si>
  <si>
    <t>Tea, iced tea, peach</t>
  </si>
  <si>
    <t>Tea, iced tea, ready to drink, brisk lemon iced tea</t>
  </si>
  <si>
    <t>Arizona</t>
  </si>
  <si>
    <t>Tea, iced tea, ready to drink, iced tea with lemon flavor</t>
  </si>
  <si>
    <t>Nestea</t>
  </si>
  <si>
    <t>Tea, iced tea, ready to drink, natural lemon iced tea</t>
  </si>
  <si>
    <t>Tea, instant, dry powder, unsweetened</t>
  </si>
  <si>
    <t>Tea, instant, dry powder, with lemon and sugar, prepared</t>
  </si>
  <si>
    <t>Tea, leaves, fresh</t>
  </si>
  <si>
    <t>Tea, Peppermint, ground and whole fresh leaves, prepared</t>
  </si>
  <si>
    <t>Rab Processors Ltd, Malawi</t>
  </si>
  <si>
    <t>Tea, Rabs Classic Malawi Tea, dried</t>
  </si>
  <si>
    <t>Freshpak, South Africa</t>
  </si>
  <si>
    <t>South Africa</t>
  </si>
  <si>
    <t>Tea, Roiboos, Aspalathus linearis, prepared</t>
  </si>
  <si>
    <t>South‐Africa</t>
  </si>
  <si>
    <t>Tea, Rooibos, prepared</t>
  </si>
  <si>
    <t>Tea, Sermoni, green tea, prepared</t>
  </si>
  <si>
    <t>Tea, Sermoni, powder</t>
  </si>
  <si>
    <t>Vanilla shake, national</t>
  </si>
  <si>
    <t>The Famouse Grouse, Gloug &amp; Son, Scotland</t>
  </si>
  <si>
    <t>Whisky, Finest Scotch Whisky</t>
  </si>
  <si>
    <t>White soda, regular</t>
  </si>
  <si>
    <t>England</t>
  </si>
  <si>
    <t>Wine, Danish Cherry‐wine</t>
  </si>
  <si>
    <t>Wine, red, Amigo</t>
  </si>
  <si>
    <t>Wine, red, Arrow 2000</t>
  </si>
  <si>
    <t>Wine, red, Banrock Station Shiraz</t>
  </si>
  <si>
    <t>Wine, red, Baro`n de Oña toija 1996</t>
  </si>
  <si>
    <t>Wine, red, Boheme</t>
  </si>
  <si>
    <t>Italy</t>
  </si>
  <si>
    <t>Wine, red, Canaletto 2000</t>
  </si>
  <si>
    <t>Wine, red, Canepa 2000</t>
  </si>
  <si>
    <t>Puglia, Italy</t>
  </si>
  <si>
    <t>Wine, red, Capella</t>
  </si>
  <si>
    <t>Wine, red, Cato Negro</t>
  </si>
  <si>
    <t>Wine, red, Chanti Collisensi 2003</t>
  </si>
  <si>
    <t>Wine, red, Chapelle Du Bois</t>
  </si>
  <si>
    <t>Wine, red, Chateau Coufran1999</t>
  </si>
  <si>
    <t>Wine, red, Chianti Classico 2000</t>
  </si>
  <si>
    <t>Wine, red, Côte de Nuits‐ Villages1998</t>
  </si>
  <si>
    <t>Wine, red, Crozes Hermitage 1999</t>
  </si>
  <si>
    <t>Wine, red, Fortino</t>
  </si>
  <si>
    <t>Wine, red, J.P.Chenet</t>
  </si>
  <si>
    <t>Wine, red, Kimberly 2001</t>
  </si>
  <si>
    <t>Wine, red, La Boiselière</t>
  </si>
  <si>
    <t>Wine, red, La Buvette</t>
  </si>
  <si>
    <t>Wine, red, Merlot</t>
  </si>
  <si>
    <t>Wine, red, Mezzamonde Negramoro</t>
  </si>
  <si>
    <t>Wine, red, Montepulciano 2001</t>
  </si>
  <si>
    <t>Wine, red, Syrah, bag‐in‐box</t>
  </si>
  <si>
    <t>Wine, red, Terriero 2001</t>
  </si>
  <si>
    <t>Wine, red, Vidigal Reserva</t>
  </si>
  <si>
    <t>Wine, red, Vino Maipo</t>
  </si>
  <si>
    <t>Wine, white, Black Tower</t>
  </si>
  <si>
    <t>Wine, white, Blue Nun</t>
  </si>
  <si>
    <t>Wine, white, Caliterra 2000</t>
  </si>
  <si>
    <t>Wine, white, Chardonnay</t>
  </si>
  <si>
    <t>Wine, white, Dr. L. Riesling</t>
  </si>
  <si>
    <t>Wine, white, Dunvar</t>
  </si>
  <si>
    <t>Wine, white, Liebfraumilch Silbervin</t>
  </si>
  <si>
    <t>Australia</t>
  </si>
  <si>
    <t>Wine, white, Milestone 2001</t>
  </si>
  <si>
    <t>Wine, white, Moscato</t>
  </si>
  <si>
    <t>Wine, white, Moselland</t>
  </si>
  <si>
    <t>Wine, white, Moselland Ars Vitis</t>
  </si>
  <si>
    <t>Wine, white, Müller Reiler Wom Heissen Stein</t>
  </si>
  <si>
    <t>Wine, white, Tarquet</t>
  </si>
  <si>
    <t>Wine, white, Viogner</t>
  </si>
  <si>
    <t>Breakfast cereals</t>
  </si>
  <si>
    <t>Post</t>
  </si>
  <si>
    <t>100% Bran</t>
  </si>
  <si>
    <t>Quaker</t>
  </si>
  <si>
    <t>100% Natural Granola, Oats, Honey, &amp; Raisins</t>
  </si>
  <si>
    <t>Kellogg's</t>
  </si>
  <si>
    <t>All‐Bran</t>
  </si>
  <si>
    <t>Kellogg's Company of Great Britain Ltd. For nordic Kellogg's Norway</t>
  </si>
  <si>
    <t>All‐Bran Plus</t>
  </si>
  <si>
    <t>All‐Bran Regular</t>
  </si>
  <si>
    <t>Bran Flakes</t>
  </si>
  <si>
    <t>Ralston</t>
  </si>
  <si>
    <t>Cap'n Crunch Peanut Butter Cereal</t>
  </si>
  <si>
    <t>General Mills, USA</t>
  </si>
  <si>
    <t>Cheerios</t>
  </si>
  <si>
    <t>Cocoa Krispies</t>
  </si>
  <si>
    <t>Kellogg's GmbH. For Nordic Kellogg`s Norway</t>
  </si>
  <si>
    <t>Cocos‐frokost, chocolate flavor</t>
  </si>
  <si>
    <t>Complete</t>
  </si>
  <si>
    <t>Corn and Rice, Crispix</t>
  </si>
  <si>
    <t>Giant Eagle</t>
  </si>
  <si>
    <t>Corn and Rice, Crispy Doubles</t>
  </si>
  <si>
    <t>Shop 'N Save</t>
  </si>
  <si>
    <t>Corn and Rice, Crispy Hexagons</t>
  </si>
  <si>
    <t>Price Chopper</t>
  </si>
  <si>
    <t>Corn Chef</t>
  </si>
  <si>
    <t>Corn Flakes</t>
  </si>
  <si>
    <t>Toasties</t>
  </si>
  <si>
    <t>Kellogg's GmbH, Germany</t>
  </si>
  <si>
    <t>Landlord, Germany</t>
  </si>
  <si>
    <t>Germany</t>
  </si>
  <si>
    <t>Corn Flakes, ecological</t>
  </si>
  <si>
    <t>Kellogg's GmbH. For Kellogg’s Norway</t>
  </si>
  <si>
    <t>Corn Flakes, Honey Crunch</t>
  </si>
  <si>
    <t>Corn Squares, Corn Biscuits</t>
  </si>
  <si>
    <t>Corn Squares, Toasted Corn</t>
  </si>
  <si>
    <t>Crispix</t>
  </si>
  <si>
    <t>Quaker Oats B.V., Netherlands</t>
  </si>
  <si>
    <t>Crusli</t>
  </si>
  <si>
    <t>Crusli, Solfrokost</t>
  </si>
  <si>
    <t>Energy Mix</t>
  </si>
  <si>
    <t>Fiber One</t>
  </si>
  <si>
    <t>Fitness</t>
  </si>
  <si>
    <t>Fitness &amp; Fruits</t>
  </si>
  <si>
    <t>Froot Loops</t>
  </si>
  <si>
    <t>Frosted Flakes</t>
  </si>
  <si>
    <t>Frosted Mine Wheets</t>
  </si>
  <si>
    <t>Grape Nuts Flakes</t>
  </si>
  <si>
    <t>Grear grains, Pecan Crunch</t>
  </si>
  <si>
    <t>Honey Bunckes of Oats</t>
  </si>
  <si>
    <t>Honey Nut Cheerios</t>
  </si>
  <si>
    <t>Just Right</t>
  </si>
  <si>
    <t>GMI</t>
  </si>
  <si>
    <t>Kix</t>
  </si>
  <si>
    <t>Life</t>
  </si>
  <si>
    <t>Loops, Multi Grain</t>
  </si>
  <si>
    <t>Low fat Granola</t>
  </si>
  <si>
    <t>Mueslix</t>
  </si>
  <si>
    <t>Multi‐Grain Chex</t>
  </si>
  <si>
    <t>Euro Shopper, Germany</t>
  </si>
  <si>
    <t>Müsli Whole Grain</t>
  </si>
  <si>
    <t>Müsli, Frokost</t>
  </si>
  <si>
    <t>Nordkronen, Norway</t>
  </si>
  <si>
    <t>Nabisco</t>
  </si>
  <si>
    <t>Nabisco Shredded</t>
  </si>
  <si>
    <t>Oat Circle</t>
  </si>
  <si>
    <t>Nakskov Mil FoodsA/S Denmark for Quaker Oats Scandinavia</t>
  </si>
  <si>
    <t>Oat squares</t>
  </si>
  <si>
    <t>Hakon, Norway</t>
  </si>
  <si>
    <t>Oat, puffed</t>
  </si>
  <si>
    <t>Norgesmøllen DA, Norway</t>
  </si>
  <si>
    <t>Gaute Næringsmiddelindustri, Norway</t>
  </si>
  <si>
    <t>Old Glory</t>
  </si>
  <si>
    <t>Original shredded wheat</t>
  </si>
  <si>
    <t>Paisin Bran</t>
  </si>
  <si>
    <t>Product 19</t>
  </si>
  <si>
    <t>Puffed Rice</t>
  </si>
  <si>
    <t>Cub Foods</t>
  </si>
  <si>
    <t>Puffed Wheat</t>
  </si>
  <si>
    <t>Raisin Bran</t>
  </si>
  <si>
    <t>Malt O`meal</t>
  </si>
  <si>
    <t>Rice Chex</t>
  </si>
  <si>
    <t>Rice Crisp</t>
  </si>
  <si>
    <t>Rice Krispies</t>
  </si>
  <si>
    <t>Rice Puffs</t>
  </si>
  <si>
    <t>Rice, puffed</t>
  </si>
  <si>
    <t>Kraft</t>
  </si>
  <si>
    <t>Shredded Wheat</t>
  </si>
  <si>
    <t>Kellogg's Company of Great Britain Ltd. For nordic Kellogg`s Norway</t>
  </si>
  <si>
    <t>Special</t>
  </si>
  <si>
    <t>Special K</t>
  </si>
  <si>
    <t>Squares</t>
  </si>
  <si>
    <t>Squares, with cinnamon</t>
  </si>
  <si>
    <t>Total</t>
  </si>
  <si>
    <t>US Mills</t>
  </si>
  <si>
    <t>Uncle Sam Cereal</t>
  </si>
  <si>
    <t>Weetabix Ltd, England</t>
  </si>
  <si>
    <t>Weetabix</t>
  </si>
  <si>
    <t>Weetos, with chockolate flavor</t>
  </si>
  <si>
    <t>Wheat Chex</t>
  </si>
  <si>
    <t>Wheat Puffs</t>
  </si>
  <si>
    <t>Wheaties</t>
  </si>
  <si>
    <t>Whole Grain Total</t>
  </si>
  <si>
    <t>Cacao, for baking, powder, Regia</t>
  </si>
  <si>
    <t>Tootsie Rolls</t>
  </si>
  <si>
    <t>Candy bars</t>
  </si>
  <si>
    <t>Candy bars, Snickers</t>
  </si>
  <si>
    <t>Kit Kat</t>
  </si>
  <si>
    <t>Candy bars, Wafer Bar</t>
  </si>
  <si>
    <t>Nidar, Norway</t>
  </si>
  <si>
    <t>Caramel, creem, Smørbukk</t>
  </si>
  <si>
    <t>Malaco</t>
  </si>
  <si>
    <t>Caramel, lemon, FOX</t>
  </si>
  <si>
    <t>Chocolate and sweets</t>
  </si>
  <si>
    <t>Plamil Foods Limited , England</t>
  </si>
  <si>
    <t>Chocolate</t>
  </si>
  <si>
    <t>Sunda, Norway</t>
  </si>
  <si>
    <t>Chocolate butter, Sjokade</t>
  </si>
  <si>
    <t>Chocolate butter, Sjokella</t>
  </si>
  <si>
    <t>Valrhona</t>
  </si>
  <si>
    <t>Chocolate, Cacao Gastronomie, 100%</t>
  </si>
  <si>
    <t>Chocolate Santander, Colombia</t>
  </si>
  <si>
    <t>Chocolate, chocolate covered cacao nibs, 53% cocoa</t>
  </si>
  <si>
    <t>Chocolate, chocolate covered coffe beans, 53% cocoa</t>
  </si>
  <si>
    <t>Chocolate, chocolate discs, 70% cocoa</t>
  </si>
  <si>
    <t>Chocolate, dark chocolate, Colombian coffee bits, 70% cocoa</t>
  </si>
  <si>
    <t>Chocolate, dark chocolate, Columbian singel origin, 70% cocoa</t>
  </si>
  <si>
    <t>Chocolate, dark chocolate,Columbian singel origin with cacao nibs, 70% cocoa</t>
  </si>
  <si>
    <t>Chocolate, dark, 70% cocoa</t>
  </si>
  <si>
    <t>Lindt &amp; Sprungli, France</t>
  </si>
  <si>
    <t>Chocolate, dark, Bocca Dark</t>
  </si>
  <si>
    <t>Chocolate, dark, for baking, Mørk Kokesjokolade</t>
  </si>
  <si>
    <t>Lindt &amp; Sprüngli, France</t>
  </si>
  <si>
    <t>Chocolate, dark, Lindt Excellence extra fine, 85% cocoa</t>
  </si>
  <si>
    <t>Chocolate, dark, Lindt Exellence 99% cocoa</t>
  </si>
  <si>
    <t>Chocolate, dark, Noir Amer, Guanaja, 70% cocoa</t>
  </si>
  <si>
    <t>Chocolate, dark, Noir Dark, Lindt Excellence, 70% cocoa</t>
  </si>
  <si>
    <t>Chocolate, dark, Noir de Domiane, Ampamakia, 64% cocoa</t>
  </si>
  <si>
    <t>Chocolate, dark, Noir de Domiane, Chuao, 65% cocoa</t>
  </si>
  <si>
    <t>Chocolate, dark, Noir de Domiane, Gran Couva, 64% cocoa</t>
  </si>
  <si>
    <t>Villars</t>
  </si>
  <si>
    <t>Chocolate, dark, Noir,  72% cocoa</t>
  </si>
  <si>
    <t>Côte d'Or</t>
  </si>
  <si>
    <t>Chocolate, dark, Sensation Brut Noir de Noir, 86% cocoa</t>
  </si>
  <si>
    <t>Chocolate, dark, Sensation intense Noir de Noir, 70% cocoa</t>
  </si>
  <si>
    <t>Chocolate, dark, Superior Dark 72% cocoa</t>
  </si>
  <si>
    <t>Kraft Foods, Switzerland</t>
  </si>
  <si>
    <t>Chocolate, dark, Toblerone</t>
  </si>
  <si>
    <t>Chocolate, Dronning</t>
  </si>
  <si>
    <t>Chocolate, for baking, Lys Kokesjokolade</t>
  </si>
  <si>
    <t>Bakers, Norway</t>
  </si>
  <si>
    <t>Chocolate, for baking, unsweetened</t>
  </si>
  <si>
    <t>Hershey's</t>
  </si>
  <si>
    <t>Chocolate, Kvikk Lunsj</t>
  </si>
  <si>
    <t>Euro Shopper</t>
  </si>
  <si>
    <t>Chocolate, milk chocolate</t>
  </si>
  <si>
    <t>Cadbury</t>
  </si>
  <si>
    <t>Chocolate, milk chocolate candy</t>
  </si>
  <si>
    <t>Brach's Stars</t>
  </si>
  <si>
    <t>Chocolate, milk chocolate candy, Hershey Kisses</t>
  </si>
  <si>
    <t>Reese's</t>
  </si>
  <si>
    <t>Chocolate, milk chocolate peanut butter cups, miniatures</t>
  </si>
  <si>
    <t>Chocolate, milk chocolate, Freia Melkesjokolade</t>
  </si>
  <si>
    <t>Masterfoods, Norway</t>
  </si>
  <si>
    <t>Chocolate, Milky Way</t>
  </si>
  <si>
    <t>Chocolate, Mokkabønner</t>
  </si>
  <si>
    <t>Chocolate, New Energy</t>
  </si>
  <si>
    <t>Chocolate, Noir Nestlé Dessert</t>
  </si>
  <si>
    <t>Chocolate, peanut butter cup miniatures, sugar‐free</t>
  </si>
  <si>
    <t>Chocolate, Selskapssjokolade</t>
  </si>
  <si>
    <t>Chocolate, semi‐dark, Colombian Singel Origin, 53% cocoa</t>
  </si>
  <si>
    <t>Chocolate, Snickers</t>
  </si>
  <si>
    <t>Chocolate, sugar‐free, chocolate candy</t>
  </si>
  <si>
    <t>Chocolate, sugar‐free, dark chocolate candy</t>
  </si>
  <si>
    <t>Ibarra, Mexico</t>
  </si>
  <si>
    <t>Chocolate, sweet authentic mexican chocolate</t>
  </si>
  <si>
    <t>Ritter Sport, Germany</t>
  </si>
  <si>
    <t>Chocolate, Voll‐Nuss (with whole hazelnuts)</t>
  </si>
  <si>
    <t>Chocolate, white, with coconut</t>
  </si>
  <si>
    <t>Chocolate, with hazelnuts, Bocca Dark</t>
  </si>
  <si>
    <t>Chocolate, with pieces of hazelnuts, Firkløver</t>
  </si>
  <si>
    <t>Chocolate, with whole hazelnuts, Helnøtt</t>
  </si>
  <si>
    <t>Coconut, sweetened, flaked</t>
  </si>
  <si>
    <t>Cononut, sweetened, flaked</t>
  </si>
  <si>
    <t>Cononut, sweetened, flaked, Angel Flake</t>
  </si>
  <si>
    <t>Nature Valley</t>
  </si>
  <si>
    <t>Granola bars, 100% natural crunchy oats and honey</t>
  </si>
  <si>
    <t>Sunbelt</t>
  </si>
  <si>
    <t>Granola bars, chewy, chocolate chip</t>
  </si>
  <si>
    <t>Granola bars, chewy, oats and honey</t>
  </si>
  <si>
    <t>Granola bars, crunchy</t>
  </si>
  <si>
    <t>Liquorice candy, Godt og blandet</t>
  </si>
  <si>
    <t>Liquorice candy, NOX</t>
  </si>
  <si>
    <t>Liquorice candy, Skipper lakrisbåter</t>
  </si>
  <si>
    <t>Rainbow, Denmark</t>
  </si>
  <si>
    <t>Marzipan</t>
  </si>
  <si>
    <t>Odense, Denmark</t>
  </si>
  <si>
    <t>Marzipan, luxury quality</t>
  </si>
  <si>
    <t>Milk chocolate peanut butter cups</t>
  </si>
  <si>
    <t>Nut and chocolate butter, Nugatti</t>
  </si>
  <si>
    <t>Power bar, chocolate flavor</t>
  </si>
  <si>
    <t>Slim‐Fast Foods co, USA</t>
  </si>
  <si>
    <t>Slim‐Fast Meal options, Chewy Granola, chocolate chip, artificially flavored</t>
  </si>
  <si>
    <t>Slim‐Fast Meal options, milk chocolate peanut flavored, meal on‐the‐go</t>
  </si>
  <si>
    <t>Slim‐Fast Meal options, oatmeal raisin, natural &amp; artificially flavored,meal on‐ the‐go</t>
  </si>
  <si>
    <t>Dairy and dairy products</t>
  </si>
  <si>
    <t>Buttermilk, skimmed</t>
  </si>
  <si>
    <t>Buttermilk, special 1.5% fat, Biola</t>
  </si>
  <si>
    <t>Buttermilk, special 1.5% fat, Cultura</t>
  </si>
  <si>
    <t>Kraft Singles</t>
  </si>
  <si>
    <t>Cheese, american cheese/pasteurized process cheese</t>
  </si>
  <si>
    <t>Kraft Deluxe</t>
  </si>
  <si>
    <t>Cheese, american cheese/pasteurized process cheese food</t>
  </si>
  <si>
    <t>Land O Lakes</t>
  </si>
  <si>
    <t>Cheese, american/skim, white, sliced, commodity</t>
  </si>
  <si>
    <t>Schreiber</t>
  </si>
  <si>
    <t>Cheese, american/skim, yellow, sliced</t>
  </si>
  <si>
    <t>Cheese, american/skim, yellow, sliced, commodity</t>
  </si>
  <si>
    <t>Cheese, Brie Coeur de Lion</t>
  </si>
  <si>
    <t>Cheese, brown goat cheese</t>
  </si>
  <si>
    <t>Cheese, Cheddar, chunk</t>
  </si>
  <si>
    <t>Cheese, Gorgonzola dolce</t>
  </si>
  <si>
    <t>Cheese, Mozzarella, low moisture part skim</t>
  </si>
  <si>
    <t>Precious</t>
  </si>
  <si>
    <t>Cheese, Mozzarella, whole milk</t>
  </si>
  <si>
    <t>Polly‐O</t>
  </si>
  <si>
    <t>Sorrento</t>
  </si>
  <si>
    <t>Cheese, Parmesan, grated</t>
  </si>
  <si>
    <t>Cheese, Philadelphia, original</t>
  </si>
  <si>
    <t>Cheese, processed, commodity</t>
  </si>
  <si>
    <t>AMPI</t>
  </si>
  <si>
    <t>Cheese, processed, white, sliced</t>
  </si>
  <si>
    <t>Bongards</t>
  </si>
  <si>
    <t>Cheese, processed, yellow, sliced, commodity</t>
  </si>
  <si>
    <t>Cheese, Roquefort</t>
  </si>
  <si>
    <t>Cheese, St Agur</t>
  </si>
  <si>
    <t>Cheese, Stilton ring</t>
  </si>
  <si>
    <t>Cheese, Swiss Cheese, slices</t>
  </si>
  <si>
    <t>Cheese, white, Norvegia</t>
  </si>
  <si>
    <t>Cottage Cheese</t>
  </si>
  <si>
    <t>Cream, 22% fat</t>
  </si>
  <si>
    <t>Cream, 35% fat</t>
  </si>
  <si>
    <t>Goatmilk</t>
  </si>
  <si>
    <t>Ice cream</t>
  </si>
  <si>
    <t>Ice cream, chocolate, regular fat</t>
  </si>
  <si>
    <t>Breyers</t>
  </si>
  <si>
    <t>Edy's/Dreyer’s</t>
  </si>
  <si>
    <t>Ice cream, chocolate, regular fat, grand chocolate flavor</t>
  </si>
  <si>
    <t>Ice cream, regular fat, natural vanilla</t>
  </si>
  <si>
    <t>Ice cream, vanilla</t>
  </si>
  <si>
    <t>Møvenpick, Switzerland</t>
  </si>
  <si>
    <t>Ice cream, vanilla, regular fat</t>
  </si>
  <si>
    <t>Hennig Olsen, Norway</t>
  </si>
  <si>
    <t>Ice cream, with strawberry</t>
  </si>
  <si>
    <t>Milk, 1%</t>
  </si>
  <si>
    <t>Milk, 2%</t>
  </si>
  <si>
    <t>Milk, chocolate, 2% reduced fat</t>
  </si>
  <si>
    <t>Milk, chocolate, 2%, reduced fat</t>
  </si>
  <si>
    <t>Milk, extra semi‐skimmed</t>
  </si>
  <si>
    <t>Milk, Kefir</t>
  </si>
  <si>
    <t>Milk, semi‐skimmed</t>
  </si>
  <si>
    <t>Milk, semi‐skimmed, ecological</t>
  </si>
  <si>
    <t>Milk, semi‐skimmed, lactose reduced</t>
  </si>
  <si>
    <t>Gausdal Meieriet for Kavli, Norway</t>
  </si>
  <si>
    <t>Milk, semi‐skimmed, Q‐Melk</t>
  </si>
  <si>
    <t>Milk, skim</t>
  </si>
  <si>
    <t>Milk, skimmed</t>
  </si>
  <si>
    <t>MATFORSK, Norway</t>
  </si>
  <si>
    <t>Milk, skimmed fermented</t>
  </si>
  <si>
    <t>Milk, skimmed fermented with blackcurrants</t>
  </si>
  <si>
    <t>Milk, skimmed fermented with blueberries</t>
  </si>
  <si>
    <t>Milk, skimmed with blueberries</t>
  </si>
  <si>
    <t>Milk, skimmed, Q ‐Melk</t>
  </si>
  <si>
    <t>Milk, skimmed, with blackcurrants</t>
  </si>
  <si>
    <t>Milk, whole, H‐Melk</t>
  </si>
  <si>
    <t>Milk, whole, Q‐Melk</t>
  </si>
  <si>
    <t>Breakstone</t>
  </si>
  <si>
    <t>Sour cream</t>
  </si>
  <si>
    <t>Sour cream, low fat</t>
  </si>
  <si>
    <t>Vanilla milkshake</t>
  </si>
  <si>
    <t>Wendy's Ice</t>
  </si>
  <si>
    <t>Yogurt</t>
  </si>
  <si>
    <t>Yoplait</t>
  </si>
  <si>
    <t>Yogurt, 99% fat free, strawberry</t>
  </si>
  <si>
    <t>Yogurt, frozen, chocolate</t>
  </si>
  <si>
    <t>Yogurt, frozen, fat free, vanilla</t>
  </si>
  <si>
    <t>Yogurt, frozen, vanilla</t>
  </si>
  <si>
    <t>Yogurt, mixed wild berries</t>
  </si>
  <si>
    <t>Yogurt, original</t>
  </si>
  <si>
    <t>Yogurt, prunes</t>
  </si>
  <si>
    <t>Yogurt, strawberries</t>
  </si>
  <si>
    <t>Yogurt, strawberry, fruit on the bottom</t>
  </si>
  <si>
    <t>Desserts and cakes</t>
  </si>
  <si>
    <t>Berthas</t>
  </si>
  <si>
    <t>Apple pie</t>
  </si>
  <si>
    <t>7 eleven</t>
  </si>
  <si>
    <t>Brownies</t>
  </si>
  <si>
    <t>ICA</t>
  </si>
  <si>
    <t>Bun, with cinnamon</t>
  </si>
  <si>
    <t>Bun, with cinnamon and vanilla cream</t>
  </si>
  <si>
    <t>Bun, with currants</t>
  </si>
  <si>
    <t>Pillsbury</t>
  </si>
  <si>
    <t>Cake frosting, chocolate, ready‐to‐spread, creamy chocolate</t>
  </si>
  <si>
    <t>Duncan Hines</t>
  </si>
  <si>
    <t>Cake frosting, chocolate, ready‐to‐spread, creamy homestyle classic chocolate</t>
  </si>
  <si>
    <t>Cake frosting, chocolate, ready‐to‐spread, creamy homestyle milk chocolate</t>
  </si>
  <si>
    <t>Cake frosting, chocolate, ready‐to‐spread, creamy milk chocolate</t>
  </si>
  <si>
    <t>Betty Crocker</t>
  </si>
  <si>
    <t>Cake frosting, chocolate, ready‐to‐spread, rich &amp; creamy</t>
  </si>
  <si>
    <t>Cake frosting, vanilla, ready‐ to‐spread, creamy</t>
  </si>
  <si>
    <t>Cake frosting, vanilla, ready‐ to‐spread, creamy homestyle</t>
  </si>
  <si>
    <t>Cake frosting, vanilla, ready‐ to‐spread, rich &amp; creamy</t>
  </si>
  <si>
    <t>Cake mix, chocolate devils food cake mix, dry,  Super Moist</t>
  </si>
  <si>
    <t>Cake mix, chocolate devils food cake mix, dry, Moist Deluxe</t>
  </si>
  <si>
    <t>Cake mix, chocolate devils food cake mix, dry, Moist Supreme</t>
  </si>
  <si>
    <t>Cake Mix, chocolate devils food cake mix, prepared, moist deluxe</t>
  </si>
  <si>
    <t>Cake mix, chocolate devils food cake mix, prepared, super moist</t>
  </si>
  <si>
    <t>Studentkafeen A/S, Norway</t>
  </si>
  <si>
    <t>Chocolate cake</t>
  </si>
  <si>
    <t>Baker Nordby, Norway</t>
  </si>
  <si>
    <t>Chocolate cake, filled</t>
  </si>
  <si>
    <t>Take away bakery</t>
  </si>
  <si>
    <t>Chocolate cake, filled, dark, Sachertorte</t>
  </si>
  <si>
    <t>Chocolate devils food cake mix, moist supreme, prepared</t>
  </si>
  <si>
    <t>Chocolate muffin, with chocolate chips</t>
  </si>
  <si>
    <t>Cini‐Minis</t>
  </si>
  <si>
    <t>Chunky Chips Ahoy</t>
  </si>
  <si>
    <t>Cookies, chocolate chip</t>
  </si>
  <si>
    <t>Entenmann's</t>
  </si>
  <si>
    <t>Chips Ahoy</t>
  </si>
  <si>
    <t>Chips Deluxe</t>
  </si>
  <si>
    <t>The horizon Biscuit Company Limited, England</t>
  </si>
  <si>
    <t>Cookies, chocolate chip cookies, with hazelnuts</t>
  </si>
  <si>
    <t>Oreo</t>
  </si>
  <si>
    <t>Cookies, chocolate with vanilla creme filling</t>
  </si>
  <si>
    <t>Cookies, chocolate with vanilla creme filling, double stuf</t>
  </si>
  <si>
    <t>Hostess</t>
  </si>
  <si>
    <t>Cupcakes, chocolate</t>
  </si>
  <si>
    <t>Little Debbie</t>
  </si>
  <si>
    <t>Doughnuts with candy sprinkles</t>
  </si>
  <si>
    <t>Doughnuts, cake, chocolate covered</t>
  </si>
  <si>
    <t>Hostess Donettes</t>
  </si>
  <si>
    <t>Store Bakery or prepackaged</t>
  </si>
  <si>
    <t>Doughnuts, cake, plain</t>
  </si>
  <si>
    <t>Doughnuts, chocolate‐glazed</t>
  </si>
  <si>
    <t>Doughnuts, glazed, plain</t>
  </si>
  <si>
    <t>Krispy Kreme</t>
  </si>
  <si>
    <t>Doughnuts, mini‐cake‐type with powdered sugar</t>
  </si>
  <si>
    <t>Doughnuts, original glazed</t>
  </si>
  <si>
    <t>Frosty dairy dessert</t>
  </si>
  <si>
    <t>Fruit dessert</t>
  </si>
  <si>
    <t>Fruit dessert, red</t>
  </si>
  <si>
    <t>Popsicle Scribblers</t>
  </si>
  <si>
    <t>Ice‐type novelties, containing fruit juice</t>
  </si>
  <si>
    <t>Popsicle Ice Bar</t>
  </si>
  <si>
    <t>Ice‐type novelties, regular, cherry flavor</t>
  </si>
  <si>
    <t>Ice‐type novelties, regular, grape flavor</t>
  </si>
  <si>
    <t>Ice‐type novelties, regular, orange flavor</t>
  </si>
  <si>
    <t>Ice‐type novelties, sugar free, cherry flavor</t>
  </si>
  <si>
    <t>Ice‐type novelties, sugar free, grape flavor</t>
  </si>
  <si>
    <t>Ice‐type novelties, sugar free, orange flavor</t>
  </si>
  <si>
    <t>Hunts Juicy Gels</t>
  </si>
  <si>
    <t>Jello, snack, strawberry flavor</t>
  </si>
  <si>
    <t>Jell‐O</t>
  </si>
  <si>
    <t>Jello, snack, strawberry/orange flavor</t>
  </si>
  <si>
    <t>Jello, with gooseberry flavor, powder, prepared</t>
  </si>
  <si>
    <t>Jello, with strawberry flavor</t>
  </si>
  <si>
    <t>Muffin with blueberries</t>
  </si>
  <si>
    <t>Muffin with blueberries, Mini Muffins</t>
  </si>
  <si>
    <t>Hungry Jack</t>
  </si>
  <si>
    <t>Pancakes, buttermilk frozen, microwave</t>
  </si>
  <si>
    <t>Aunt Jemima</t>
  </si>
  <si>
    <t>Pancakes, buttermilk, frozen, microwaved</t>
  </si>
  <si>
    <t>Eggo</t>
  </si>
  <si>
    <t>Pancakes, buttermilk, frozen, toasted</t>
  </si>
  <si>
    <t>Pancakes, buttermilk, frozen, uncooked</t>
  </si>
  <si>
    <t>Pie crust, frozen deep dish, regular fat</t>
  </si>
  <si>
    <t>Marie Callender's</t>
  </si>
  <si>
    <t>Pilsbury Pet‐Ritz</t>
  </si>
  <si>
    <t>Pie crust, frozen deep dish, regular fat, baked</t>
  </si>
  <si>
    <t>Pie crust, frozen, regular fat</t>
  </si>
  <si>
    <t>Pie crust, frozen, regular fat, baked</t>
  </si>
  <si>
    <t>Prune dessert</t>
  </si>
  <si>
    <t>Pudding mix, chocolate, cook &amp; serve</t>
  </si>
  <si>
    <t>Pudding mix, chocolate, sugar free, cook &amp; serve</t>
  </si>
  <si>
    <t>Pudding mix, chocolate, sugar‐free, fat‐free instant</t>
  </si>
  <si>
    <t>Pudding mix, vanilla,  sugar‐ free, fat‐free instant</t>
  </si>
  <si>
    <t>Pudding mix, vanilla, cook &amp; serve</t>
  </si>
  <si>
    <t>Pudding mix, vanilla, instant</t>
  </si>
  <si>
    <t>Pudding mix, vanilla, sugar free, cook &amp; serve</t>
  </si>
  <si>
    <t>Pudding, caramel, Piano, ready‐to‐eat</t>
  </si>
  <si>
    <t>Pudding, chocolate, Piano, ready‐to‐eat</t>
  </si>
  <si>
    <t>Pudding, handi snacks pudding, vanilla flavor</t>
  </si>
  <si>
    <t>Pudding, handi snacks, chocolate flavor</t>
  </si>
  <si>
    <t>Pudding, refrigerated fat free, snack pack, tapioca flavor</t>
  </si>
  <si>
    <t>Pudding, refrigerated, snack pack, chocolate flavor</t>
  </si>
  <si>
    <t>Swiss Miss</t>
  </si>
  <si>
    <t>Pudding, refrigerated, snack pack, vanilla flavor</t>
  </si>
  <si>
    <t>Pudding, refrigerated, tapioca flavor</t>
  </si>
  <si>
    <t>Pudding, refrigerated, vanilla flavor</t>
  </si>
  <si>
    <t>Hunt's</t>
  </si>
  <si>
    <t>Pudding, snack pack, chocolate flavor</t>
  </si>
  <si>
    <t>Pudding, snack pack, tapioca flavor</t>
  </si>
  <si>
    <t>Pudding, snack pack, vanilla flavor</t>
  </si>
  <si>
    <t>Ekströms</t>
  </si>
  <si>
    <t>Soup, dog rose</t>
  </si>
  <si>
    <t>Toaster pastries, strawberry, frosted</t>
  </si>
  <si>
    <t>Kellogg's Pop Tarts</t>
  </si>
  <si>
    <t>Toaster pastries, strawberry, frosted, toasted</t>
  </si>
  <si>
    <t>Toaster pastries, strawberry, plain (not frosted)</t>
  </si>
  <si>
    <t>Toaster pastries, strawberry, plain, toasted (not frosted)</t>
  </si>
  <si>
    <t>Waffels</t>
  </si>
  <si>
    <t>Waffles, buttermilk, frozen</t>
  </si>
  <si>
    <t>Waffles, buttermilk, frozen, microwaved</t>
  </si>
  <si>
    <t>Downyflake</t>
  </si>
  <si>
    <t>Waffles, buttermilk, frozen, toasted</t>
  </si>
  <si>
    <t>Waffles, regular, frozen</t>
  </si>
  <si>
    <t>Waffles, regular, frozen microwaved</t>
  </si>
  <si>
    <t>Waffles, regular, frozen, microwaved</t>
  </si>
  <si>
    <t>Waffles, regular, frozen, toasted</t>
  </si>
  <si>
    <t>Egg</t>
  </si>
  <si>
    <t>Beatrice Foods</t>
  </si>
  <si>
    <t>Egg, beaters</t>
  </si>
  <si>
    <t>Prior, Norway</t>
  </si>
  <si>
    <t>Egg, scrambled,  with milk</t>
  </si>
  <si>
    <t>Egg, whites</t>
  </si>
  <si>
    <t>Egg, whole</t>
  </si>
  <si>
    <t>Egg, whole, fried</t>
  </si>
  <si>
    <t>Egg, whole, hard cooked</t>
  </si>
  <si>
    <t>Egg, yolk</t>
  </si>
  <si>
    <t>Norgården</t>
  </si>
  <si>
    <t>Fats and oils</t>
  </si>
  <si>
    <t>Butter</t>
  </si>
  <si>
    <t>Butter, Tine smør, Ekte Meierismør</t>
  </si>
  <si>
    <t>Canola and corn oil blend</t>
  </si>
  <si>
    <t>Mazola Right Blend</t>
  </si>
  <si>
    <t>Canola oil</t>
  </si>
  <si>
    <t>Crisco</t>
  </si>
  <si>
    <t>Mazola</t>
  </si>
  <si>
    <t>Wesson</t>
  </si>
  <si>
    <t>AFB Askim Frukt‐ og Bærpresseri, Norway</t>
  </si>
  <si>
    <t>Canola oil, cold‐pressed</t>
  </si>
  <si>
    <t>Corn oil</t>
  </si>
  <si>
    <t>Fjordland, Norway</t>
  </si>
  <si>
    <t>Margarine, Brelett Oliven, light</t>
  </si>
  <si>
    <t>Margarine, Brelett, light</t>
  </si>
  <si>
    <t>Margarine, Bremykt</t>
  </si>
  <si>
    <t>Mills, Norway</t>
  </si>
  <si>
    <t>Margarine, Melange</t>
  </si>
  <si>
    <t>A/S Margarinfabrikken, Norway</t>
  </si>
  <si>
    <t>Margarine, Per</t>
  </si>
  <si>
    <t>Margarine, Soft Flora</t>
  </si>
  <si>
    <t>Margarine, Soft light</t>
  </si>
  <si>
    <t>Margarine, Soya</t>
  </si>
  <si>
    <t>Olive oil</t>
  </si>
  <si>
    <t>Bertolli</t>
  </si>
  <si>
    <t>Olive oil, extra virgin</t>
  </si>
  <si>
    <t>Gaea, Greece</t>
  </si>
  <si>
    <t>Ybarra, Spain</t>
  </si>
  <si>
    <t>Pompeian</t>
  </si>
  <si>
    <t>Pietro Coricelli, Italy</t>
  </si>
  <si>
    <t>Olive oil, extra virgin, Fraticello</t>
  </si>
  <si>
    <t>Olive oil, extra virgin, Kalamata D.O.P.</t>
  </si>
  <si>
    <t>Olive oil, extra virgin, Sitia‐ crete D.O.P.</t>
  </si>
  <si>
    <t>Iliada, Greece</t>
  </si>
  <si>
    <t>Olive oil, Kalamata extra virgin, golden selection</t>
  </si>
  <si>
    <t>Olive oil, Kalamata extra virgin, organic farming</t>
  </si>
  <si>
    <t>Soy bean oil</t>
  </si>
  <si>
    <t>Mazola Vegetable Oil</t>
  </si>
  <si>
    <t>Wesson Vegetable Oil</t>
  </si>
  <si>
    <t>Sunflower oil</t>
  </si>
  <si>
    <t>Vegetable oil</t>
  </si>
  <si>
    <t>Fish and seafood</t>
  </si>
  <si>
    <t>Bumble Bee</t>
  </si>
  <si>
    <t>Crab, canned</t>
  </si>
  <si>
    <t>Van De Kamp’s</t>
  </si>
  <si>
    <t>Fish sticks, breaded, frozen, baked, Crunchy Fish Sticks</t>
  </si>
  <si>
    <t>Gortons</t>
  </si>
  <si>
    <t>Fish sticks, breaded, frozen, baked, Crunchy Golden Fish Sticks</t>
  </si>
  <si>
    <t>Mrs Paul's</t>
  </si>
  <si>
    <t>Fish sticks, breaded, frozen, baked, Select Cuts Crunchy Fish Sticks</t>
  </si>
  <si>
    <t>Fish sticks, breaded, frozen, Crunchy Fish Sticks</t>
  </si>
  <si>
    <t>Gorton’s</t>
  </si>
  <si>
    <t>Fish sticks, breaded, frozen, Crunchy Golden Fish Sticks</t>
  </si>
  <si>
    <t>Fish sticks, breaded, frozen, Select Cuts Crunchy Fish Sticks</t>
  </si>
  <si>
    <t>Wopanada McHere, Malawi</t>
  </si>
  <si>
    <t>Kapenta, dried</t>
  </si>
  <si>
    <t>Mackerel, fried</t>
  </si>
  <si>
    <t>Mackerel, raw</t>
  </si>
  <si>
    <t>Orange roughy, fillets</t>
  </si>
  <si>
    <t>Orange roughy, fillets, baked</t>
  </si>
  <si>
    <t>Fiskern Maritime Produkter, Norway</t>
  </si>
  <si>
    <t>Pollock burger, fried</t>
  </si>
  <si>
    <t>Pollock filet, raw</t>
  </si>
  <si>
    <t>Reinhartsen Seafood, Denmark</t>
  </si>
  <si>
    <t>Prawns, peeled, cooked</t>
  </si>
  <si>
    <t>Salmon, pink, canned  with skin and bones</t>
  </si>
  <si>
    <t>Salmon, pink, canned with skin and bones</t>
  </si>
  <si>
    <t>Chicken of the Sea</t>
  </si>
  <si>
    <t>Salmon, raw</t>
  </si>
  <si>
    <t>Salmon, Red/Sockeye, canned  with skin and bones</t>
  </si>
  <si>
    <t>Orleans or Bumblebee</t>
  </si>
  <si>
    <t>Shrimp, canned, cooked</t>
  </si>
  <si>
    <t>Tilapia, fillets, baked</t>
  </si>
  <si>
    <t>Tilapia, fillets, raw</t>
  </si>
  <si>
    <t>Tuna, canned, chunk, light, in water</t>
  </si>
  <si>
    <t>Star Kist</t>
  </si>
  <si>
    <t>Diva</t>
  </si>
  <si>
    <t>Tuna, canned, in oil</t>
  </si>
  <si>
    <t>Tuna, canned, in water</t>
  </si>
  <si>
    <t>Fruit and fruit juices</t>
  </si>
  <si>
    <t>Apples, Composite of Red Delicious, Golden Delicious, Granny Smith, Gala, &amp; Fuji,</t>
  </si>
  <si>
    <t>Eldorado, Germany</t>
  </si>
  <si>
    <t>Apples, dried</t>
  </si>
  <si>
    <t>Fruit Zone, Horizon Food, UK</t>
  </si>
  <si>
    <t>Apples, dried (Tasmanian dried apples)</t>
  </si>
  <si>
    <t>Apples, Fuji</t>
  </si>
  <si>
    <t>Apples, Gala</t>
  </si>
  <si>
    <t>Apples, Golden Delicious</t>
  </si>
  <si>
    <t>Apples, Golden Delicious, without peel</t>
  </si>
  <si>
    <t>Apples, Granny Smith</t>
  </si>
  <si>
    <t>Le Crunch</t>
  </si>
  <si>
    <t>Apples, green, Greenstar</t>
  </si>
  <si>
    <t>Apples, red, Fuji</t>
  </si>
  <si>
    <t>VOG Terlano, Italy</t>
  </si>
  <si>
    <t>Apples, red, Pink Lady</t>
  </si>
  <si>
    <t>Coop, Italy</t>
  </si>
  <si>
    <t>Apples, red, Pinova</t>
  </si>
  <si>
    <t>Apples, red, Red Delicious</t>
  </si>
  <si>
    <t>Friland, Italy</t>
  </si>
  <si>
    <t>Apples, red, Red Delicious, ecological</t>
  </si>
  <si>
    <t>Apples, red, Red Delicious, without peel</t>
  </si>
  <si>
    <t>Apricots</t>
  </si>
  <si>
    <t>Apricots, canned, drained</t>
  </si>
  <si>
    <t>Apricots, dried</t>
  </si>
  <si>
    <t>Sunsweet, Turkey</t>
  </si>
  <si>
    <t>Buyers Choice</t>
  </si>
  <si>
    <t>Banana</t>
  </si>
  <si>
    <t>Del Monte</t>
  </si>
  <si>
    <t>Mali</t>
  </si>
  <si>
    <t>Cherries</t>
  </si>
  <si>
    <t>Cherries, sour, canned, heavy syrup, total can contents</t>
  </si>
  <si>
    <t>Oregon and Kroger</t>
  </si>
  <si>
    <t>Cherries, sour, canned, water pack, drained liquid</t>
  </si>
  <si>
    <t>Kroger and Red Tart</t>
  </si>
  <si>
    <t>Cherries, sour, canned, water pack, drained solids</t>
  </si>
  <si>
    <t>Clementines</t>
  </si>
  <si>
    <t>Gamma, Spania</t>
  </si>
  <si>
    <t>Cevita</t>
  </si>
  <si>
    <t>Currant (raisins of Korinth)</t>
  </si>
  <si>
    <t>Dates</t>
  </si>
  <si>
    <t>Dates, Deglet Noor</t>
  </si>
  <si>
    <t>Dates, dried</t>
  </si>
  <si>
    <t>Dates, dried, Chuhare</t>
  </si>
  <si>
    <t>Dates, Medjool</t>
  </si>
  <si>
    <t>Figs</t>
  </si>
  <si>
    <t>Figs, dried</t>
  </si>
  <si>
    <t>Smyrna, Turkey</t>
  </si>
  <si>
    <t>Dessert Maid, Australia</t>
  </si>
  <si>
    <t>Sun Maid, USA</t>
  </si>
  <si>
    <t>Figs, dried, Calimyrna</t>
  </si>
  <si>
    <t>Figs, dried, Mission</t>
  </si>
  <si>
    <t>Fruit from the African Baobab tree</t>
  </si>
  <si>
    <t>Golden Cicle, Australia</t>
  </si>
  <si>
    <t>Fruit salad, traditional, in natural juice</t>
  </si>
  <si>
    <t>Home Brand</t>
  </si>
  <si>
    <t>Glacè cherries</t>
  </si>
  <si>
    <t>Grapefruit, red</t>
  </si>
  <si>
    <t>Dole</t>
  </si>
  <si>
    <t>Jaffa</t>
  </si>
  <si>
    <t>Grapefruit, yellow</t>
  </si>
  <si>
    <t>Chiquita, Chile</t>
  </si>
  <si>
    <t>Grapes, blue</t>
  </si>
  <si>
    <t>Carmel, Israel</t>
  </si>
  <si>
    <t>Del  Monte</t>
  </si>
  <si>
    <t>Grapes, blue, Don Mario</t>
  </si>
  <si>
    <t>Grapes, blue, Salvi</t>
  </si>
  <si>
    <t>Grapes, green</t>
  </si>
  <si>
    <t>Grapes, green, Mario de Cristo</t>
  </si>
  <si>
    <t>Grapes, green, Salvi</t>
  </si>
  <si>
    <t>Grapes, green, without stone</t>
  </si>
  <si>
    <t>Grapes, red</t>
  </si>
  <si>
    <t>Guava</t>
  </si>
  <si>
    <t>Guava, wild</t>
  </si>
  <si>
    <t>Honeydew</t>
  </si>
  <si>
    <t>Ice, sorbet, mango</t>
  </si>
  <si>
    <t>Jam, apple</t>
  </si>
  <si>
    <t>Japan</t>
  </si>
  <si>
    <t>Japanese plum pulp, paste</t>
  </si>
  <si>
    <t>Juice from canned apricots</t>
  </si>
  <si>
    <t>Juice, 4 frukter (4 fruits)</t>
  </si>
  <si>
    <t>Juice, apple</t>
  </si>
  <si>
    <t>Fellesmeieriet, Norway</t>
  </si>
  <si>
    <t>Meierienes, Norway</t>
  </si>
  <si>
    <t>Mott's</t>
  </si>
  <si>
    <t>Ølen safteri, Norway</t>
  </si>
  <si>
    <t>Juice, apple, calcium enriched, with added vitamin C</t>
  </si>
  <si>
    <t>Juice, apple, God Frokost</t>
  </si>
  <si>
    <t>Juice, apple, premium</t>
  </si>
  <si>
    <t>Juicy Juice</t>
  </si>
  <si>
    <t>Juice, apple, with added vitamin C</t>
  </si>
  <si>
    <t>Juice, apple, with dietary fibre</t>
  </si>
  <si>
    <t>Juice, Cranapple</t>
  </si>
  <si>
    <t>Juice, fruits with pomegranate</t>
  </si>
  <si>
    <t>Juice, grape</t>
  </si>
  <si>
    <t>Welch's</t>
  </si>
  <si>
    <t>Juice, grape and grape blends</t>
  </si>
  <si>
    <t>Juice, grape and grape blends, sweetened</t>
  </si>
  <si>
    <t>Juice, grape and grape blends, unsweetened</t>
  </si>
  <si>
    <t>Juice, grape, purple</t>
  </si>
  <si>
    <t>Juice, grapefruit</t>
  </si>
  <si>
    <t>Juice, grapefruit, red, with pulp</t>
  </si>
  <si>
    <t>Juice, lemon</t>
  </si>
  <si>
    <t>Juice, mango and pineapple</t>
  </si>
  <si>
    <t>Farmer’s Fairtrade</t>
  </si>
  <si>
    <t>Juice, orange</t>
  </si>
  <si>
    <t>Delights</t>
  </si>
  <si>
    <t>Juice, orange and carrot</t>
  </si>
  <si>
    <t>Juice, orange and pineapple</t>
  </si>
  <si>
    <t>Juice, orange and pineapple with pulp</t>
  </si>
  <si>
    <t>Juice, orange and strawberry</t>
  </si>
  <si>
    <t>Dean</t>
  </si>
  <si>
    <t>Juice, orange, from concentrate</t>
  </si>
  <si>
    <t>Juice, orange, from concentrate, with added vitamin C</t>
  </si>
  <si>
    <t>Juice, orange, from Florida, with Omega‐3 from plant</t>
  </si>
  <si>
    <t>Juice, orange, frozen concentrate</t>
  </si>
  <si>
    <t>Juice, orange, frozen concentrate, country style</t>
  </si>
  <si>
    <t>Juice, orange, frozen concentrate, original</t>
  </si>
  <si>
    <t>Juice, orange, frozen concentrate, pulp free</t>
  </si>
  <si>
    <t>Juice, orange, red</t>
  </si>
  <si>
    <t>Juice, orange, refrigerated</t>
  </si>
  <si>
    <t>Juice, orange, refrigerated, premium</t>
  </si>
  <si>
    <t>Tropicana</t>
  </si>
  <si>
    <t>Juice, orange, refrigerated, pure premium</t>
  </si>
  <si>
    <t>Juice, orange, with pulp</t>
  </si>
  <si>
    <t>Juice, orange, with pulp, from Florida</t>
  </si>
  <si>
    <t>Juice, pineapple</t>
  </si>
  <si>
    <t>Juice, pineapple, canned or bottled, unsweetened</t>
  </si>
  <si>
    <t>Juice, pomegranate, freshly squeezed from whole pomegranate</t>
  </si>
  <si>
    <t>Juice, prune</t>
  </si>
  <si>
    <t>Sunsweet</t>
  </si>
  <si>
    <t>Juice, prune, with pulp</t>
  </si>
  <si>
    <t>Juice, Tropisk, original</t>
  </si>
  <si>
    <t>Knorr</t>
  </si>
  <si>
    <t>Juice, Vie Shot, apple, carrot, strawberry</t>
  </si>
  <si>
    <t>Juice, Vie Shot, banana, pumpkin, kiwi</t>
  </si>
  <si>
    <t>Juice, white grape</t>
  </si>
  <si>
    <t>Juice, with fruits and berries, Noras Antioksidanter med bøåbær og bringebær</t>
  </si>
  <si>
    <t>Delica (NZ) LTD</t>
  </si>
  <si>
    <t>Kiwano</t>
  </si>
  <si>
    <t>Kiwi</t>
  </si>
  <si>
    <t>Kiwi,  Gold</t>
  </si>
  <si>
    <t>Kiwi, green</t>
  </si>
  <si>
    <t>Zespri, New Zeland</t>
  </si>
  <si>
    <t>Kiwi, yellow</t>
  </si>
  <si>
    <t>Argentina</t>
  </si>
  <si>
    <t>Lemon</t>
  </si>
  <si>
    <t>DANA D`OR, Spain</t>
  </si>
  <si>
    <t>Lemon skin</t>
  </si>
  <si>
    <t>Lemon skin, from lemon ecologically grown</t>
  </si>
  <si>
    <t>Lemon, ecologically grown</t>
  </si>
  <si>
    <t>Helios</t>
  </si>
  <si>
    <t>Lemonade syrup, Blackthorn, undiluted</t>
  </si>
  <si>
    <t>Helios, Germany</t>
  </si>
  <si>
    <t>Lemonade, grape (ready to drink)</t>
  </si>
  <si>
    <t>Lime</t>
  </si>
  <si>
    <t>Brasil</t>
  </si>
  <si>
    <t>Netherlands</t>
  </si>
  <si>
    <t>Lime skin</t>
  </si>
  <si>
    <t>Mango</t>
  </si>
  <si>
    <t>Northwest Delights, USA</t>
  </si>
  <si>
    <t>Mango, dried</t>
  </si>
  <si>
    <t>Mango, red</t>
  </si>
  <si>
    <t>Pakistan</t>
  </si>
  <si>
    <t>Mango, yellow</t>
  </si>
  <si>
    <t>Rose, Spain</t>
  </si>
  <si>
    <t>Melon, Cantaloupe</t>
  </si>
  <si>
    <t>Nolem, Brazil</t>
  </si>
  <si>
    <t>Melon, Cantaloupe, small</t>
  </si>
  <si>
    <t>Melon, pattern</t>
  </si>
  <si>
    <t>Melon, yellow</t>
  </si>
  <si>
    <t>Nectar, apple</t>
  </si>
  <si>
    <t>Nectar, apple with pear</t>
  </si>
  <si>
    <t>Nectar, orange</t>
  </si>
  <si>
    <t>Nectar, Sydhavsnektar</t>
  </si>
  <si>
    <t>Nectar, Tropical</t>
  </si>
  <si>
    <t>Nectarines</t>
  </si>
  <si>
    <t>Regina</t>
  </si>
  <si>
    <t>Olives, black Kalamata, with stone</t>
  </si>
  <si>
    <t>Mario’s, Spain</t>
  </si>
  <si>
    <t>Olives, black, Hojiblanca I, without stone</t>
  </si>
  <si>
    <t>Euro Shopper, Spain</t>
  </si>
  <si>
    <t>Olives, black, without stone</t>
  </si>
  <si>
    <t>Hutesa, Spain</t>
  </si>
  <si>
    <t>Olives, green, Hojiblanca I, without stone</t>
  </si>
  <si>
    <t>Marmara, Turkey</t>
  </si>
  <si>
    <t>Olives, green, with stone</t>
  </si>
  <si>
    <t>Olymp, Greece</t>
  </si>
  <si>
    <t>Olives, green, without stone</t>
  </si>
  <si>
    <t>Olives, Kalamata, with stone</t>
  </si>
  <si>
    <t>Zenta</t>
  </si>
  <si>
    <t>Orange</t>
  </si>
  <si>
    <t>Outspan, Netherlands</t>
  </si>
  <si>
    <t>Oranges, navel</t>
  </si>
  <si>
    <t>Papaya</t>
  </si>
  <si>
    <t>Papaya, dried</t>
  </si>
  <si>
    <t>Passion fruit, wild, handpicked</t>
  </si>
  <si>
    <t>Peaches</t>
  </si>
  <si>
    <t>Peaches, canned in heavy syrup, drained liquid</t>
  </si>
  <si>
    <t>Libby</t>
  </si>
  <si>
    <t>Peaches, canned in heavy syrup, drained solids</t>
  </si>
  <si>
    <t>Peaches, canned with syrup</t>
  </si>
  <si>
    <t>Peaches, canned with syrup with spices</t>
  </si>
  <si>
    <t>Peaches, canned, in heavy syrup, drained liquid</t>
  </si>
  <si>
    <t>Pears</t>
  </si>
  <si>
    <t>Pears, Bartlett</t>
  </si>
  <si>
    <t>S&amp;W Fine Food for Oluf Lorentzen A/S</t>
  </si>
  <si>
    <t>Pears, Bartlett, selected halve, premium, canned</t>
  </si>
  <si>
    <t>Pears, Bosc</t>
  </si>
  <si>
    <t>Pears, composite of Bartlett, Green Anjou, and Bosc</t>
  </si>
  <si>
    <t>Pears, Green Anjou</t>
  </si>
  <si>
    <t>Pears, Red Anjou</t>
  </si>
  <si>
    <t>Physalis (Physalis peruviana), wild</t>
  </si>
  <si>
    <t>Pineapple</t>
  </si>
  <si>
    <t>Mariani, USA</t>
  </si>
  <si>
    <t>Pineapple, dried</t>
  </si>
  <si>
    <t>Pineapple, Gold</t>
  </si>
  <si>
    <t>Pineapples, MDII, Extra Gold</t>
  </si>
  <si>
    <t>Plantain</t>
  </si>
  <si>
    <t>Plums</t>
  </si>
  <si>
    <t>Plums, Black Diamond</t>
  </si>
  <si>
    <t>Sunsweet, USA</t>
  </si>
  <si>
    <t>Plums, dried</t>
  </si>
  <si>
    <t>Forlimpopoli, Italy</t>
  </si>
  <si>
    <t>Plums, red</t>
  </si>
  <si>
    <t>Kitto’s</t>
  </si>
  <si>
    <t>Plums, red, canned</t>
  </si>
  <si>
    <t>Pomegranate arils, dried</t>
  </si>
  <si>
    <t>Pomegranate, arils</t>
  </si>
  <si>
    <t>Pomegranate, arils and carpellar membrane</t>
  </si>
  <si>
    <t>Pomegranate, arils and juice</t>
  </si>
  <si>
    <t>Pomegranate, dried</t>
  </si>
  <si>
    <t>Pomegranate, freshly squeezed juice</t>
  </si>
  <si>
    <t>Pomegranate, only the white kernels</t>
  </si>
  <si>
    <t>Pomegranate, only yellow pith</t>
  </si>
  <si>
    <t>Pomegranate, sour, arils and juice</t>
  </si>
  <si>
    <t>Pomegranate, sweet, arils and juice</t>
  </si>
  <si>
    <t>Meypa, Turkey</t>
  </si>
  <si>
    <t>Pomegranate, whole</t>
  </si>
  <si>
    <t>Prune porridge</t>
  </si>
  <si>
    <t>Prunes</t>
  </si>
  <si>
    <t>Angas Park, Australia</t>
  </si>
  <si>
    <t>Raisins</t>
  </si>
  <si>
    <t>Sunbeam Foods, Australia</t>
  </si>
  <si>
    <t>Arteche, Spain</t>
  </si>
  <si>
    <t>Raisins, big</t>
  </si>
  <si>
    <t>Raisins, green</t>
  </si>
  <si>
    <t>Sharon</t>
  </si>
  <si>
    <t>Squash, green (Cucurbita)</t>
  </si>
  <si>
    <t>Sweet cherries</t>
  </si>
  <si>
    <t>Sweet cherries, dark, canned</t>
  </si>
  <si>
    <t>Sweet cherries, dried</t>
  </si>
  <si>
    <t>Syrup from canned cherris</t>
  </si>
  <si>
    <t>Syrup from canned pears</t>
  </si>
  <si>
    <t>Syrup from canned plums</t>
  </si>
  <si>
    <t>Tangerines</t>
  </si>
  <si>
    <t>Tangerines, Honey</t>
  </si>
  <si>
    <t>Watermelon</t>
  </si>
  <si>
    <t>Bouquet, Spania</t>
  </si>
  <si>
    <t>Watermelon, red, seedless</t>
  </si>
  <si>
    <t>Watermelon, yellow, seedless</t>
  </si>
  <si>
    <t>Grains and grain products</t>
  </si>
  <si>
    <t>Autumn wheat, Bastian</t>
  </si>
  <si>
    <t>Hatting Bageri, Denmark</t>
  </si>
  <si>
    <t>Bagels, frozen</t>
  </si>
  <si>
    <t>Store Bakery</t>
  </si>
  <si>
    <t>Bagels, plain</t>
  </si>
  <si>
    <t>Pepperidge Farm</t>
  </si>
  <si>
    <t>Lenders Original Recipe</t>
  </si>
  <si>
    <t>Bagels, plain, frozen</t>
  </si>
  <si>
    <t>Sara Lee</t>
  </si>
  <si>
    <t>Bagels, plain, frozen, toasted</t>
  </si>
  <si>
    <t>Thomas</t>
  </si>
  <si>
    <t>Bagels, plain, New York style</t>
  </si>
  <si>
    <t>Bagels, plain, New York style, toasted</t>
  </si>
  <si>
    <t>Bagels, plain, toasted</t>
  </si>
  <si>
    <t>Regal, Norway</t>
  </si>
  <si>
    <t>Barley, flour</t>
  </si>
  <si>
    <t>Møllerens, Norway</t>
  </si>
  <si>
    <t>Barley, pearl barley</t>
  </si>
  <si>
    <t>Barley, wholemeal flour, crushed</t>
  </si>
  <si>
    <t>Biscuits, refridgerated, Big Country Buttermilk</t>
  </si>
  <si>
    <t>Pillsbury Hungry Jack</t>
  </si>
  <si>
    <t>Biscuits, refridgerated, Buttermilk Fluffy, cooked</t>
  </si>
  <si>
    <t>Biscuits, refrigerated, Big Country Butter Tastin' Fluffy Biscuits, cooked</t>
  </si>
  <si>
    <t>Biscuits, refrigerated, Golden Layers Butter Tastin' Biscuits</t>
  </si>
  <si>
    <t>Biscuits, refrigerated, Golden Layers Butter Tastin', cooked</t>
  </si>
  <si>
    <t>Biscuits, refrigerated, Golden Layers buttermilk</t>
  </si>
  <si>
    <t>Biscuits, refrigerated, Golden Layers buttermilk, cooked</t>
  </si>
  <si>
    <t>Biscuits, refrigerated, Grands Butter Tastin' Biscuits</t>
  </si>
  <si>
    <t>Biscuits, refrigerated, Grands Butter Tastin' Biscuits, cooked</t>
  </si>
  <si>
    <t>Biscuits, refrigerated, Grands Buttermilk Biscuits</t>
  </si>
  <si>
    <t>Biscuits, refrigerated, Grands Buttermilk Biscuits, cooked</t>
  </si>
  <si>
    <t>Colonna</t>
  </si>
  <si>
    <t>Bread crumbs, plain</t>
  </si>
  <si>
    <t>Progresso</t>
  </si>
  <si>
    <t>Bread crumbs, seasoned</t>
  </si>
  <si>
    <t>Bread crumbs, seasoned, garlic &amp; herb</t>
  </si>
  <si>
    <t>Bread crumbs, seasoned, italian style</t>
  </si>
  <si>
    <t>Bread crumbs, seasoned, Parmesan cheese</t>
  </si>
  <si>
    <t>Bread, Graham</t>
  </si>
  <si>
    <t>Plaza bakeri, Norway</t>
  </si>
  <si>
    <t>Bread, white</t>
  </si>
  <si>
    <t>Bread, with fibre/wholemeal</t>
  </si>
  <si>
    <t>Bread, with fibre/wholemeal, Birkebeiner</t>
  </si>
  <si>
    <t>Bread, with fibre/wholemeal, Panda</t>
  </si>
  <si>
    <t>Åpent bakeri, Norway</t>
  </si>
  <si>
    <t>Bread, with fibre/wholemeal, with walnuts</t>
  </si>
  <si>
    <t>Buckwheat, white flour</t>
  </si>
  <si>
    <t>Nutana, Denmark</t>
  </si>
  <si>
    <t>Buckwheat, wholemeal flour</t>
  </si>
  <si>
    <t>Edel</t>
  </si>
  <si>
    <t>Bulgur</t>
  </si>
  <si>
    <t>Bulgur, prepared</t>
  </si>
  <si>
    <t>Colosseo (durum)</t>
  </si>
  <si>
    <t>Common millet, white flour</t>
  </si>
  <si>
    <t>E. Zwicky, Switzerland</t>
  </si>
  <si>
    <t>Common millet, wholemeal flour</t>
  </si>
  <si>
    <t>Corn Grits, white, instant</t>
  </si>
  <si>
    <t>Corn Grits, white, instant, microwave cooked</t>
  </si>
  <si>
    <t>Corn Grits, white, instant, prepared with boiling water</t>
  </si>
  <si>
    <t>Corn Grits, white, quick</t>
  </si>
  <si>
    <t>Corn Grits, white, quick, cooked on stovetop</t>
  </si>
  <si>
    <t>Corn Grits, white, quick, microwave cooked</t>
  </si>
  <si>
    <t>Corn Grits, yellow, cooked on stovetop</t>
  </si>
  <si>
    <t>Corn Grits, yellow, quick</t>
  </si>
  <si>
    <t>Corn Grits, yellow, quick, cooked on stovetop</t>
  </si>
  <si>
    <t>Corn Grits, yellow, quick, microwave cooked</t>
  </si>
  <si>
    <t>Name Brand</t>
  </si>
  <si>
    <t>Corn Meal, degermed</t>
  </si>
  <si>
    <t>El Toro</t>
  </si>
  <si>
    <t>Corn tortillas, refrigerated</t>
  </si>
  <si>
    <t>Guerrero</t>
  </si>
  <si>
    <t>Don Pancho</t>
  </si>
  <si>
    <t>Lakeside Foods</t>
  </si>
  <si>
    <t>Corn, whole kernel, canned, drained liquid</t>
  </si>
  <si>
    <t>Corn, whole kernel, canned, drained solids</t>
  </si>
  <si>
    <t>Ferrero</t>
  </si>
  <si>
    <t>Couscous</t>
  </si>
  <si>
    <t>Couscous, swelled</t>
  </si>
  <si>
    <t>Cream of Wheat, cooked on stovetop, 1 minute</t>
  </si>
  <si>
    <t>Cream of Wheat, cooked on stovetop, 2 1/2 minute</t>
  </si>
  <si>
    <t>Cream of Wheat, cooked on stovetop, 2 1/2 minutes</t>
  </si>
  <si>
    <t>Cream of Wheat, instant, microwave cooked</t>
  </si>
  <si>
    <t>Kraft Foods North Amerika, INC</t>
  </si>
  <si>
    <t>Cream of Wheat, instant, not prepared</t>
  </si>
  <si>
    <t>Cream of Wheat, instant, prepared (boiled)</t>
  </si>
  <si>
    <t>Cream of Wheat, instant, prepared with boiling water</t>
  </si>
  <si>
    <t>Cream of Wheat, microwave cooked, 2 1/2 minute</t>
  </si>
  <si>
    <t>Cream of Wheat, microwave cooked, 2 1/2 minutes</t>
  </si>
  <si>
    <t>Crispbread, brown</t>
  </si>
  <si>
    <t>Ryvita, England</t>
  </si>
  <si>
    <t>Crispbread, brown, rye‐crisp</t>
  </si>
  <si>
    <t>Wasabrød AB, Sweden</t>
  </si>
  <si>
    <t>Crispbread, brown, Wasa Husmann</t>
  </si>
  <si>
    <t>Crispbread, white, Frokost</t>
  </si>
  <si>
    <t>Crispbread, white, Wasa Frukost</t>
  </si>
  <si>
    <t>Any Brand</t>
  </si>
  <si>
    <t>Dinner rolls, brown and serve rolls</t>
  </si>
  <si>
    <t>Dinner rolls, brown and serve rolls, cooked</t>
  </si>
  <si>
    <t>Dinner rolls, soft dinner rolls, country style</t>
  </si>
  <si>
    <t>Dinner rolls, soft dinner rolls, country style, cooked</t>
  </si>
  <si>
    <t>Dinner rolls, soft dinner rolls, Parker House</t>
  </si>
  <si>
    <t>Dinner rolls, soft dinner rolls, Parker House, cooked</t>
  </si>
  <si>
    <t>Durum wheat</t>
  </si>
  <si>
    <t>Libanon</t>
  </si>
  <si>
    <t>Durum wheat, brown</t>
  </si>
  <si>
    <t>Durum wheat, white</t>
  </si>
  <si>
    <t>Light 'N Fluffy</t>
  </si>
  <si>
    <t>Egg noodles, wide</t>
  </si>
  <si>
    <t>Mueller’s</t>
  </si>
  <si>
    <t>Egg noodles, wide, cooked</t>
  </si>
  <si>
    <t>Einkorn wheat, triticum monococcum</t>
  </si>
  <si>
    <t>Creamette</t>
  </si>
  <si>
    <t>Elbow macaroni, cooked</t>
  </si>
  <si>
    <t>English muffins, cinnamon raisin</t>
  </si>
  <si>
    <t>English muffins, cinnamon raisin, toasted</t>
  </si>
  <si>
    <t>English muffins, plain</t>
  </si>
  <si>
    <t>English muffins, plain, toasted</t>
  </si>
  <si>
    <t>Mex American</t>
  </si>
  <si>
    <t>Flour tortillas, refrigerated</t>
  </si>
  <si>
    <t>La Favorita</t>
  </si>
  <si>
    <t>Foods of New Mexico</t>
  </si>
  <si>
    <t>Fonio, whole grain</t>
  </si>
  <si>
    <t>French bread</t>
  </si>
  <si>
    <t>French bread, toasted</t>
  </si>
  <si>
    <t>Norsk Mat, Norway</t>
  </si>
  <si>
    <t>Hamburger bread, with sesame seeds</t>
  </si>
  <si>
    <t>Hamburger/hot dog rolls, hamburger rolls</t>
  </si>
  <si>
    <t>Hamburger/hot dog rolls, hot dog rolls</t>
  </si>
  <si>
    <t>Maize cob (Corn cob)</t>
  </si>
  <si>
    <t>Findus, Norway (corn from Hungary)</t>
  </si>
  <si>
    <t>Maize cob (Corn cob), frozen</t>
  </si>
  <si>
    <t>Enghav AS, Norway (corn from Belgium)</t>
  </si>
  <si>
    <t>Diva, Canada</t>
  </si>
  <si>
    <t>Maize cob (Corn), canned</t>
  </si>
  <si>
    <t>Maize cob (Corn), dried</t>
  </si>
  <si>
    <t>Maize flour, Ufa, made from locally grown white mais</t>
  </si>
  <si>
    <t>Asia</t>
  </si>
  <si>
    <t>Maize, white flour</t>
  </si>
  <si>
    <t>Moka, Slovenia</t>
  </si>
  <si>
    <t>Maize, whole grain</t>
  </si>
  <si>
    <t>Bestfoods Nordic A/S</t>
  </si>
  <si>
    <t>Maizena</t>
  </si>
  <si>
    <t>Jalpur, England</t>
  </si>
  <si>
    <t>Millet, white fluor</t>
  </si>
  <si>
    <t>Oat bran</t>
  </si>
  <si>
    <t>Oat patent flour</t>
  </si>
  <si>
    <t>Oat, flour</t>
  </si>
  <si>
    <t>Axa</t>
  </si>
  <si>
    <t>Oat, rolled, Bjørn havregryn</t>
  </si>
  <si>
    <t>Oat, rolled, rough oatmeal, precooked</t>
  </si>
  <si>
    <t>Oatmeal porridge with milk and water, prepared</t>
  </si>
  <si>
    <t>Oatmeal porridge with water, Bjørn Havregyn, prepared</t>
  </si>
  <si>
    <t>Oatmeal, instant</t>
  </si>
  <si>
    <t>Oatmeal, instant, boiled</t>
  </si>
  <si>
    <t>Oatmeal, instant, microwave cooked</t>
  </si>
  <si>
    <t>Oatmeal, old fashioned</t>
  </si>
  <si>
    <t>Oatmeal, old fashioned, boiled</t>
  </si>
  <si>
    <t>Oatmeal, old fashioned, microwave cooked</t>
  </si>
  <si>
    <t>Oatmeal, quick cooking</t>
  </si>
  <si>
    <t>Oatmeal, quick cooking, 1‐ Minute Oats</t>
  </si>
  <si>
    <t>Oatmeal, quick cooking, 1‐ minute oats, boiled</t>
  </si>
  <si>
    <t>Oatmeal, quick cooking, 1‐ minute oats, microwave cooked</t>
  </si>
  <si>
    <t>Oatmeal, quick cooking, boiled</t>
  </si>
  <si>
    <t>Oatmeal, quick cooking, microwave cooked</t>
  </si>
  <si>
    <t>Oats, rolled, rough oatmeal</t>
  </si>
  <si>
    <t>Shakati Bhoug Snacks LTD Dehli</t>
  </si>
  <si>
    <t>Rice</t>
  </si>
  <si>
    <t>Rice porridge</t>
  </si>
  <si>
    <t>Urtekram, Denmark</t>
  </si>
  <si>
    <t>Rice, brown, ecologically grown</t>
  </si>
  <si>
    <t>Tilda, England</t>
  </si>
  <si>
    <t>Rice, brown, grain, Basmati</t>
  </si>
  <si>
    <t>Rice, brown, grain, Basmati, cooked</t>
  </si>
  <si>
    <t>Ming</t>
  </si>
  <si>
    <t>Rice, grain, fast</t>
  </si>
  <si>
    <t>Rice, grain, Jasmin</t>
  </si>
  <si>
    <t>Rice, long grain, white</t>
  </si>
  <si>
    <t>Rice, long grain, white, cooked</t>
  </si>
  <si>
    <t>Risenta</t>
  </si>
  <si>
    <t>Rice, white flour</t>
  </si>
  <si>
    <t>Thailand</t>
  </si>
  <si>
    <t>Rice, white, cooked, instant</t>
  </si>
  <si>
    <t>Minute</t>
  </si>
  <si>
    <t>Canilla</t>
  </si>
  <si>
    <t>Rice, white, extra long grain, cooked</t>
  </si>
  <si>
    <t>Rice, white, extra long grain, cooked, (tap water)</t>
  </si>
  <si>
    <t>Rice, white, grain, instant</t>
  </si>
  <si>
    <t>Rice, white, long grain</t>
  </si>
  <si>
    <t>Rice, white, long grain, american</t>
  </si>
  <si>
    <t>Rice, white, long grain, cooked</t>
  </si>
  <si>
    <t>Rice, white, long grain, cooked  (tap water)</t>
  </si>
  <si>
    <t>Rice, white, long grain, cooked, (tap water)</t>
  </si>
  <si>
    <t>Uncle Ben's</t>
  </si>
  <si>
    <t>Rice, white, long grain, parboiled</t>
  </si>
  <si>
    <t>Rice, white, long grain, parboiled, cooked</t>
  </si>
  <si>
    <t>Rice, whole grain</t>
  </si>
  <si>
    <t>Rye, flour, sieved</t>
  </si>
  <si>
    <t>Rye, squeezed, wholemeal flour</t>
  </si>
  <si>
    <t>Rye, white flour</t>
  </si>
  <si>
    <t>Rye, wholemeal flour</t>
  </si>
  <si>
    <t>Rye, wholemeal, fine</t>
  </si>
  <si>
    <t>Salmone (brohvete)</t>
  </si>
  <si>
    <t>Sinskajae</t>
  </si>
  <si>
    <t>Parma</t>
  </si>
  <si>
    <t>Sorghum</t>
  </si>
  <si>
    <t>Jalpur</t>
  </si>
  <si>
    <t>Sorghum (Sorgam), flour</t>
  </si>
  <si>
    <t>Sorghum, whole grain</t>
  </si>
  <si>
    <t>Spaghetti, regular</t>
  </si>
  <si>
    <t>Buitoni, Italy</t>
  </si>
  <si>
    <t>Sopps, Norway</t>
  </si>
  <si>
    <t>Ronzoni</t>
  </si>
  <si>
    <t>San Giorgio</t>
  </si>
  <si>
    <t>Spaghetti, regular, cooked</t>
  </si>
  <si>
    <t>Spelt, sieved</t>
  </si>
  <si>
    <t>Kvelde Mølle, Norway</t>
  </si>
  <si>
    <t>Spelt, wholemeal flour, ecologically grown</t>
  </si>
  <si>
    <t>Spelt, wholemeal, grov</t>
  </si>
  <si>
    <t>Spring wheat, Bastian</t>
  </si>
  <si>
    <t>Dinner Hakon, Norway</t>
  </si>
  <si>
    <t>Taco shells</t>
  </si>
  <si>
    <t>Taco shells, corn, hard, ready‐to‐eat</t>
  </si>
  <si>
    <t>Ortega</t>
  </si>
  <si>
    <t>Old El Paso</t>
  </si>
  <si>
    <t>Meadowlands, Netherlands</t>
  </si>
  <si>
    <t>Taco shells, Mariachi</t>
  </si>
  <si>
    <t>Santa Maria, Danske krydderier, Denmark</t>
  </si>
  <si>
    <t>Taco shells, Texmex</t>
  </si>
  <si>
    <t>Wheat bread</t>
  </si>
  <si>
    <t>Wonder</t>
  </si>
  <si>
    <t>Wheat bread, toasted</t>
  </si>
  <si>
    <t>Wheat germ</t>
  </si>
  <si>
    <t>Wheat, white flour</t>
  </si>
  <si>
    <t>Wheat, white flour, sieved</t>
  </si>
  <si>
    <t>Wheat, white fluor, imported</t>
  </si>
  <si>
    <t>Wheat, whole grain</t>
  </si>
  <si>
    <t>Wheat, wholemeal flour</t>
  </si>
  <si>
    <t>Wheat, wholemeal flour, Graham flour</t>
  </si>
  <si>
    <t>White bread, sliced</t>
  </si>
  <si>
    <t>Oroweat</t>
  </si>
  <si>
    <t>Whole wheat bread</t>
  </si>
  <si>
    <t>Nature's Own</t>
  </si>
  <si>
    <t>Whole wheat bread, toasted</t>
  </si>
  <si>
    <t>Herbal / traditional plant medicine</t>
  </si>
  <si>
    <t>The Himalaya Herbal Health Care</t>
  </si>
  <si>
    <t>Amalaki (Amla), powder in capsule</t>
  </si>
  <si>
    <t>Tsumura Pharmaceutical Company, Japan</t>
  </si>
  <si>
    <t>Angelicae Radix</t>
  </si>
  <si>
    <t>Arjuna, powder in capsule</t>
  </si>
  <si>
    <t>Arnica (Arnica montana), flower and seeds, dried</t>
  </si>
  <si>
    <t>Arnica (Arnica montana), leaves</t>
  </si>
  <si>
    <t>Astragali Radix</t>
  </si>
  <si>
    <t>Atractylodis Lanceae Rhizoma</t>
  </si>
  <si>
    <t>Aurantii Nobilis Pericarpium</t>
  </si>
  <si>
    <t>Ayur Slim, powder in capsule</t>
  </si>
  <si>
    <t>Blood Purifier, powder in capsule</t>
  </si>
  <si>
    <t>Bordelobo</t>
  </si>
  <si>
    <t>Brahmi, powder in capsule</t>
  </si>
  <si>
    <t>Bupleuri Radix</t>
  </si>
  <si>
    <t>Cancerina</t>
  </si>
  <si>
    <t>Cascara Sagrada</t>
  </si>
  <si>
    <t>Dabur India Limited</t>
  </si>
  <si>
    <t>Chyavanprash, Dabur</t>
  </si>
  <si>
    <t>The Zandum Pharmaceutical Works</t>
  </si>
  <si>
    <t>Chyavanprash, Zandu in Asli Ghee</t>
  </si>
  <si>
    <t>Cimicifugae Rhizoma</t>
  </si>
  <si>
    <t>Cinnamomi Cortex</t>
  </si>
  <si>
    <t>Cnidii Rhizoma</t>
  </si>
  <si>
    <t>Digestiv, powder in capsule</t>
  </si>
  <si>
    <t>Domiana de SanLuis</t>
  </si>
  <si>
    <t>Eucalipto</t>
  </si>
  <si>
    <t>Ginseng Radix</t>
  </si>
  <si>
    <t>Glycyrrhizae Radix</t>
  </si>
  <si>
    <t>Goshuyutou, kampo, traditional Chinese medicine from Japan, powder</t>
  </si>
  <si>
    <t>Hochuekkito</t>
  </si>
  <si>
    <t>Holelen</t>
  </si>
  <si>
    <t>Huacharable</t>
  </si>
  <si>
    <t>Juzentaihoto</t>
  </si>
  <si>
    <t>Kampo, traditional Chinese medicine from Japan, powder</t>
  </si>
  <si>
    <t>Karela, bitter gourd, powder in capsule</t>
  </si>
  <si>
    <t>Lasuna, garlic, powder in capsule</t>
  </si>
  <si>
    <t>Neem Guard, powder in capsule</t>
  </si>
  <si>
    <t>Nimba (Neem Tree), powder in capsule</t>
  </si>
  <si>
    <t>Paeoniae Radix</t>
  </si>
  <si>
    <t>Pinelliae Tuber</t>
  </si>
  <si>
    <t>Pinguica</t>
  </si>
  <si>
    <t>Rhemanniae Radix</t>
  </si>
  <si>
    <t>Saikokeishito</t>
  </si>
  <si>
    <t>Iquitos, Peru</t>
  </si>
  <si>
    <t>Peru</t>
  </si>
  <si>
    <t>Sangre de grado (Croton lechleri), liquid solution</t>
  </si>
  <si>
    <t>Sano Sano</t>
  </si>
  <si>
    <t>Scutellariae Radix</t>
  </si>
  <si>
    <t>Shallaki, powder in capsule</t>
  </si>
  <si>
    <t>Shuddha guggulu, powder in capsule</t>
  </si>
  <si>
    <t>Stress Guard, anti stress, powder in capsule</t>
  </si>
  <si>
    <t>Tagara, valerian, powder in capsule</t>
  </si>
  <si>
    <t>Tepezcohuite</t>
  </si>
  <si>
    <t>Tetzar</t>
  </si>
  <si>
    <t>Tila</t>
  </si>
  <si>
    <t>Triphala, powder in capsule</t>
  </si>
  <si>
    <t>Hangebyakujutsutemmato</t>
  </si>
  <si>
    <t>Tulasi, (Holy basil), powder in capsule</t>
  </si>
  <si>
    <t>Un Compuesto, herbal condiment against insomnia</t>
  </si>
  <si>
    <t>Cusco, Peru</t>
  </si>
  <si>
    <t>Uncaria Tomentosa (Uña de gato)</t>
  </si>
  <si>
    <t>Zapote</t>
  </si>
  <si>
    <t>Zarzaparrilla, root</t>
  </si>
  <si>
    <t>Zingiberis Rhizoma</t>
  </si>
  <si>
    <t>Zizyphi Fructus</t>
  </si>
  <si>
    <t>Infant foods and beverages</t>
  </si>
  <si>
    <t>Beechnut Stage 1</t>
  </si>
  <si>
    <t>Beef</t>
  </si>
  <si>
    <t>Gerber 2nd Foods</t>
  </si>
  <si>
    <t>Heinz</t>
  </si>
  <si>
    <t>Broccoli and chicken dinner</t>
  </si>
  <si>
    <t>Gerber Graduates</t>
  </si>
  <si>
    <t>Broccoli and chicken dinner, heated</t>
  </si>
  <si>
    <t>Chicken</t>
  </si>
  <si>
    <t>Hipp, Germany</t>
  </si>
  <si>
    <t>Chicken and vegetable risotto, ecological (from 8 months)</t>
  </si>
  <si>
    <t>Chicken and vegetables (from 6 months)</t>
  </si>
  <si>
    <t>Dessert, Solskinnspuré, from 6 months</t>
  </si>
  <si>
    <t>Dog Rose, extract</t>
  </si>
  <si>
    <t>Dog Rosepurée</t>
  </si>
  <si>
    <t>Fruit salad, ecological (From 8 months)</t>
  </si>
  <si>
    <t>Green beans</t>
  </si>
  <si>
    <t>Gerber 1st Foods</t>
  </si>
  <si>
    <t>Rikshospitalet University Hospital, Norway</t>
  </si>
  <si>
    <t>Human breast milk (mean of 49 samples)</t>
  </si>
  <si>
    <t>Nycomed Pharma</t>
  </si>
  <si>
    <t>Infant formula with omega 3, Collett, prepared</t>
  </si>
  <si>
    <t>Infant formula, NAN, prepared</t>
  </si>
  <si>
    <t>Småfolk Barnemat, Norway</t>
  </si>
  <si>
    <t>Jungle dessert</t>
  </si>
  <si>
    <t>Lamb</t>
  </si>
  <si>
    <t>Gerber</t>
  </si>
  <si>
    <t>Oatmeal cereal, unprepared</t>
  </si>
  <si>
    <t>Pasta bolognese</t>
  </si>
  <si>
    <t>Pasta with beef (from 8 months)</t>
  </si>
  <si>
    <t>Peas</t>
  </si>
  <si>
    <t>Porridge with oat and banana, prepared</t>
  </si>
  <si>
    <t>Porridge, wholemeal, with oat and apple, ecological, prepared</t>
  </si>
  <si>
    <t>Porridge, wholemeal, without sugar, with banana/apricot and supplements, prepared</t>
  </si>
  <si>
    <t>Porridge, wholemeal, without sugar, with fruit and supplements, prepared</t>
  </si>
  <si>
    <t>Prune juice</t>
  </si>
  <si>
    <t>Spaghetti bolognese, ecological</t>
  </si>
  <si>
    <t>Squash</t>
  </si>
  <si>
    <t>Stew with chicken, turkey and herbs</t>
  </si>
  <si>
    <t>Beechnut Table Time</t>
  </si>
  <si>
    <t>Turkey, sticks and diced</t>
  </si>
  <si>
    <t>Veal</t>
  </si>
  <si>
    <t>Vegetable and beef dinner</t>
  </si>
  <si>
    <t>Beechnut Stage 2</t>
  </si>
  <si>
    <t>Legumes</t>
  </si>
  <si>
    <t>Conservas Viter, Spain</t>
  </si>
  <si>
    <t>Beans, red, canned, boiled</t>
  </si>
  <si>
    <t>Toko‐sun, Netherlands</t>
  </si>
  <si>
    <t>Beans, white, large size, haricotes lingots Blanc</t>
  </si>
  <si>
    <t>McKenzie’s</t>
  </si>
  <si>
    <t>Berlotti beans</t>
  </si>
  <si>
    <t>Black eye beans, haricot blance</t>
  </si>
  <si>
    <t>GFT Darmstadt, Germany</t>
  </si>
  <si>
    <t>Black eye beans, white, cornille</t>
  </si>
  <si>
    <t>Black eyes beans, white, medium size, dry</t>
  </si>
  <si>
    <t>Blue beans</t>
  </si>
  <si>
    <t>Blue beans, cooked</t>
  </si>
  <si>
    <t>Broad beans, green</t>
  </si>
  <si>
    <t>Broad beans, split</t>
  </si>
  <si>
    <t>Chickpeas</t>
  </si>
  <si>
    <t>Kkorhan, Turkey</t>
  </si>
  <si>
    <t>Chickpeas, small size</t>
  </si>
  <si>
    <t>Chinese broad bean paste</t>
  </si>
  <si>
    <t>Edamame, frozen</t>
  </si>
  <si>
    <t>Edamame, frozen, prepared</t>
  </si>
  <si>
    <t>Roland, Belgium</t>
  </si>
  <si>
    <t>Flageolets beans, green, canned, boiled</t>
  </si>
  <si>
    <t>Kidney beans, canned, light red</t>
  </si>
  <si>
    <t>Kidney beans, canned, light red, cooked</t>
  </si>
  <si>
    <t>Kidney beans, dry</t>
  </si>
  <si>
    <t>Kidney beans, large size</t>
  </si>
  <si>
    <t>Kidney beans, medium size, dry</t>
  </si>
  <si>
    <t>Kidney beans, striped, large size, dry</t>
  </si>
  <si>
    <t>Lentils, black with peel</t>
  </si>
  <si>
    <t>Lentils, Cole‐Dal, yellow, split</t>
  </si>
  <si>
    <t>Lentils, green</t>
  </si>
  <si>
    <t>Lentils, Masoor‐Dal Sabat, dark brown, with peel</t>
  </si>
  <si>
    <t>Lentils, Masoor‐Dal, pink, without peel</t>
  </si>
  <si>
    <t>Lentils, Moong‐Dal, yellow, split</t>
  </si>
  <si>
    <t>Lentils, Posune</t>
  </si>
  <si>
    <t>Lentils, red</t>
  </si>
  <si>
    <t>Lentils, Toor Dal, yellow</t>
  </si>
  <si>
    <t>Lentils, white, split, Maa‐Dal</t>
  </si>
  <si>
    <t>Moung Dal, with peel</t>
  </si>
  <si>
    <t>Mung beans</t>
  </si>
  <si>
    <t>Mung beans, peeled</t>
  </si>
  <si>
    <t>Viter</t>
  </si>
  <si>
    <t>Navy beans</t>
  </si>
  <si>
    <t>Navy beans, dry</t>
  </si>
  <si>
    <t>Navy beans, dry, cooked</t>
  </si>
  <si>
    <t>Produced in Norway for Hakon Gruppen A/S</t>
  </si>
  <si>
    <t>Norrek Engros A/S</t>
  </si>
  <si>
    <t>Peas, baby, canned, drained liquid</t>
  </si>
  <si>
    <t>Le Sueur</t>
  </si>
  <si>
    <t>Peas, baby, canned, drained solids</t>
  </si>
  <si>
    <t>Peas, regular, canned, drained liquid</t>
  </si>
  <si>
    <t>Green Giant</t>
  </si>
  <si>
    <t>Peas, regular, canned, drained solids</t>
  </si>
  <si>
    <t>Peas, regular, canned, drained solids, heated</t>
  </si>
  <si>
    <t>S&amp;W, USA</t>
  </si>
  <si>
    <t>Peas, yellow, split</t>
  </si>
  <si>
    <t>Pinto beans</t>
  </si>
  <si>
    <t>Pinto beans, dried</t>
  </si>
  <si>
    <t>Pinto beans, dried, cooked</t>
  </si>
  <si>
    <t>Soy beans, Red Bean (Soja rouge)</t>
  </si>
  <si>
    <t>Soy beans, white, small size, dry</t>
  </si>
  <si>
    <t>Alpro</t>
  </si>
  <si>
    <t>Soy milk with chocolate, Alpro Soya</t>
  </si>
  <si>
    <t>Trader Joe's, USA</t>
  </si>
  <si>
    <t>Soy milk, chocolate, enriched with vitamins A, D &amp; calsium</t>
  </si>
  <si>
    <t>Provamel Alpro NV, Belgium</t>
  </si>
  <si>
    <t>Soy milk, ecological</t>
  </si>
  <si>
    <t>Soy milk, original, enriched with vitamins A, D &amp; calsium</t>
  </si>
  <si>
    <t>The Hain Celestial Group, Inc</t>
  </si>
  <si>
    <t>Soy milk, Soy dream original</t>
  </si>
  <si>
    <t>Soy milk, vanilla, enriched with vitamins A, D &amp; calsium</t>
  </si>
  <si>
    <t>Vital Soya Industy, Sri Goindwal Sahib, District Amritsar</t>
  </si>
  <si>
    <t>Soyatein (protein rich soya)</t>
  </si>
  <si>
    <t>Scandinavian Soya</t>
  </si>
  <si>
    <t>Tofu naturell</t>
  </si>
  <si>
    <t>Tofutti London</t>
  </si>
  <si>
    <t>Tofutti, creamy smooth</t>
  </si>
  <si>
    <t>Urid Dal Split</t>
  </si>
  <si>
    <t>Meat and meat products</t>
  </si>
  <si>
    <t>Spis, Norway</t>
  </si>
  <si>
    <t>Bacon, fried</t>
  </si>
  <si>
    <t>Bacon, Frokostbacon</t>
  </si>
  <si>
    <t>Kahn's</t>
  </si>
  <si>
    <t>Beef hot dogs</t>
  </si>
  <si>
    <t>Oscar Mayer</t>
  </si>
  <si>
    <t>Ball Park</t>
  </si>
  <si>
    <t>Nathan's</t>
  </si>
  <si>
    <t>Farmer John</t>
  </si>
  <si>
    <t>Beef hot dogs, cooked (boiled)</t>
  </si>
  <si>
    <t>Produced for Dagens by Danish Prima, Denmark</t>
  </si>
  <si>
    <t>Hamburger frozen</t>
  </si>
  <si>
    <t>Hamburger, frozen</t>
  </si>
  <si>
    <t>Hamburger, frozen, fried</t>
  </si>
  <si>
    <t>Gilde, Norway</t>
  </si>
  <si>
    <t>Hot dog, barbecue</t>
  </si>
  <si>
    <t>Hot dog, barbecue, fried</t>
  </si>
  <si>
    <t>Hot dog, frankfurter</t>
  </si>
  <si>
    <t>Liver, ox, frozen</t>
  </si>
  <si>
    <t>Liver, pork, frozen</t>
  </si>
  <si>
    <t>Meat franks</t>
  </si>
  <si>
    <t>Bryan</t>
  </si>
  <si>
    <t>Hygrade</t>
  </si>
  <si>
    <t>Meat franks, cooked (boiled)</t>
  </si>
  <si>
    <t>Bar S, Jumbo</t>
  </si>
  <si>
    <t>Meat franks, jumbo</t>
  </si>
  <si>
    <t>Salami</t>
  </si>
  <si>
    <t>Grilstad fabrikker AS, Norway</t>
  </si>
  <si>
    <t>Salami, Jubel</t>
  </si>
  <si>
    <t>Steak, calf</t>
  </si>
  <si>
    <t>Steak, moose</t>
  </si>
  <si>
    <t>Steak, ox</t>
  </si>
  <si>
    <t>Steak, pork</t>
  </si>
  <si>
    <t>Steak, reindeer</t>
  </si>
  <si>
    <t>Miscellaneous ingredients</t>
  </si>
  <si>
    <t>Equal</t>
  </si>
  <si>
    <t>Artificial sweetener</t>
  </si>
  <si>
    <t>Splenda</t>
  </si>
  <si>
    <t>Artificial sweetener, calorie‐ free</t>
  </si>
  <si>
    <t>Sugar Twin</t>
  </si>
  <si>
    <t>Artificial sweetener; calorie‐ free</t>
  </si>
  <si>
    <t>Monsanto</t>
  </si>
  <si>
    <t>Aspartame</t>
  </si>
  <si>
    <t>Sweet Cloud</t>
  </si>
  <si>
    <t>Barley malt syrup, organic</t>
  </si>
  <si>
    <t>Brown rice malt syrup, organic</t>
  </si>
  <si>
    <t>Emperor`s Kitchen</t>
  </si>
  <si>
    <t>Brown rice syrup, powder, organic</t>
  </si>
  <si>
    <t>Coffee mate, powder</t>
  </si>
  <si>
    <t>Karo</t>
  </si>
  <si>
    <t>Corn syrup, light</t>
  </si>
  <si>
    <t>Clements Foods Co</t>
  </si>
  <si>
    <t>Honey</t>
  </si>
  <si>
    <t>Sue Bee</t>
  </si>
  <si>
    <t>Golden Blossom</t>
  </si>
  <si>
    <t>Dutch Gold</t>
  </si>
  <si>
    <t>FMV</t>
  </si>
  <si>
    <t>Honey, clover</t>
  </si>
  <si>
    <t>Best‐in, England</t>
  </si>
  <si>
    <t>Honey, pure</t>
  </si>
  <si>
    <t>Jensen &amp; Co, Norway</t>
  </si>
  <si>
    <t>Malt‐extract, Moss</t>
  </si>
  <si>
    <t>Spring Tree</t>
  </si>
  <si>
    <t>Maple syrup, 100% pure</t>
  </si>
  <si>
    <t>Brer Raddit</t>
  </si>
  <si>
    <t>Molasses, dark</t>
  </si>
  <si>
    <t>Morton</t>
  </si>
  <si>
    <t>Salt, iodized</t>
  </si>
  <si>
    <t>Soumbala</t>
  </si>
  <si>
    <t>www.naturlegemiddel.no</t>
  </si>
  <si>
    <t>Stevia Dryss, powder</t>
  </si>
  <si>
    <t>Stevia Dråper, liquid</t>
  </si>
  <si>
    <t>Sweet Leaf</t>
  </si>
  <si>
    <t>Stevia Plus, powder plus fiber</t>
  </si>
  <si>
    <t>Stevia powder, pluss fiber</t>
  </si>
  <si>
    <t>Stevia Canada, JG Group</t>
  </si>
  <si>
    <t>Canada</t>
  </si>
  <si>
    <t>Stevia, Max 80, liquid</t>
  </si>
  <si>
    <t>Sugar colour, Negro</t>
  </si>
  <si>
    <t>Sugar, raw cane, organic</t>
  </si>
  <si>
    <t>Kroger</t>
  </si>
  <si>
    <t>Sugar, refined, granulated</t>
  </si>
  <si>
    <t>Sugar In The Raw</t>
  </si>
  <si>
    <t>Sugar, turbinado</t>
  </si>
  <si>
    <t>Vinegar, apple cider</t>
  </si>
  <si>
    <t>Brand 2</t>
  </si>
  <si>
    <t>Vinegar, balsamic</t>
  </si>
  <si>
    <t>Brand 3</t>
  </si>
  <si>
    <t>Brand 1</t>
  </si>
  <si>
    <t>Vinegar, destilled white</t>
  </si>
  <si>
    <t>Other brand</t>
  </si>
  <si>
    <t>Vinegar, distilled, white</t>
  </si>
  <si>
    <t>Vinegar, red wine</t>
  </si>
  <si>
    <t>Mixed food entrees</t>
  </si>
  <si>
    <t>Bacon egg and cheese biscuit</t>
  </si>
  <si>
    <t>Bush's</t>
  </si>
  <si>
    <t>Baked beans, pork and beans in brown sugar sauce</t>
  </si>
  <si>
    <t>Campbell's</t>
  </si>
  <si>
    <t>B &amp; M</t>
  </si>
  <si>
    <t>Baked beans, pork and beans in brown sugar sauce, heated</t>
  </si>
  <si>
    <t>Baked beans, pork and beans in tomato sauce</t>
  </si>
  <si>
    <t>Baked beans, pork and beans in tomato sauce, heated</t>
  </si>
  <si>
    <t>Baked beans, vegetarian</t>
  </si>
  <si>
    <t>Campbell`s</t>
  </si>
  <si>
    <t>Baked beans, vegetarian, heated</t>
  </si>
  <si>
    <t>Las Campanas</t>
  </si>
  <si>
    <t>Bean and cheese burritos, frozen</t>
  </si>
  <si>
    <t>Tina's</t>
  </si>
  <si>
    <t>Marquez</t>
  </si>
  <si>
    <t>Bean and cheese burritos, frozen, cooked</t>
  </si>
  <si>
    <t>Beef and bean burritos, frozen</t>
  </si>
  <si>
    <t>Patio</t>
  </si>
  <si>
    <t>El Monterey</t>
  </si>
  <si>
    <t>Beef and bean burritos, frozen, cooked</t>
  </si>
  <si>
    <t>Beef and bean burritos, frozen, family pack</t>
  </si>
  <si>
    <t>Beef stew, canned</t>
  </si>
  <si>
    <t>Armour</t>
  </si>
  <si>
    <t>Castleberry</t>
  </si>
  <si>
    <t>Dinty Moore</t>
  </si>
  <si>
    <t>Austex</t>
  </si>
  <si>
    <t>Beef stew, canned, cooked</t>
  </si>
  <si>
    <t>Big Mac, national</t>
  </si>
  <si>
    <t>Big Mac, no cheese, national</t>
  </si>
  <si>
    <t>BK Big Fish with cheese</t>
  </si>
  <si>
    <t>BK Broiler</t>
  </si>
  <si>
    <t>Breast Filet</t>
  </si>
  <si>
    <t>Taco Bell</t>
  </si>
  <si>
    <t>Burrito, bean</t>
  </si>
  <si>
    <t>Burrito, supreme with beef</t>
  </si>
  <si>
    <t>Burrito, supreme with chicken</t>
  </si>
  <si>
    <t>Burrito, supreme with steak</t>
  </si>
  <si>
    <t>Stouffer's</t>
  </si>
  <si>
    <t>Cheese lasagna, frozen, five cheese</t>
  </si>
  <si>
    <t>Cheese lasagna, frozen, five cheese, cooked</t>
  </si>
  <si>
    <t>Budget Gourmet</t>
  </si>
  <si>
    <t>Cheese lasagna, frozen, Mozzarella</t>
  </si>
  <si>
    <t>Cheese lasagna, frozen, three cheese</t>
  </si>
  <si>
    <t>Cheese lasagna, frozen, three cheese, cooked</t>
  </si>
  <si>
    <t>Tony's</t>
  </si>
  <si>
    <t>Cheese pizza, frozen, regular thin crust</t>
  </si>
  <si>
    <t>Tombstone</t>
  </si>
  <si>
    <t>Cheese pizza, frozen, rising crust</t>
  </si>
  <si>
    <t>Cheeseburger</t>
  </si>
  <si>
    <t>Cheeseburger, national</t>
  </si>
  <si>
    <t>Banquet</t>
  </si>
  <si>
    <t>Chicken pot pie, frozen, cooked</t>
  </si>
  <si>
    <t>Chicken Sandwich</t>
  </si>
  <si>
    <t>Hormel</t>
  </si>
  <si>
    <t>Chili with meat and beans, canned</t>
  </si>
  <si>
    <t>Chili Man</t>
  </si>
  <si>
    <t>Wolf</t>
  </si>
  <si>
    <t>Dennison’s</t>
  </si>
  <si>
    <t>Nalley</t>
  </si>
  <si>
    <t>Chili with meat and beans, canned (hot)</t>
  </si>
  <si>
    <t>Chili with meat and beans, canned (thick)</t>
  </si>
  <si>
    <t>Chili with meat and beans, canned, heated</t>
  </si>
  <si>
    <t>Chili with meat, no beans, canned</t>
  </si>
  <si>
    <t>Bunker Hill</t>
  </si>
  <si>
    <t>Chili with meat, no beans, canned, heated</t>
  </si>
  <si>
    <t>Classic Double with Cheese</t>
  </si>
  <si>
    <t>Croissanwich with egg and cheese</t>
  </si>
  <si>
    <t>Croissanwich with sausage and cheese</t>
  </si>
  <si>
    <t>Croissanwich with sausage, egg and cheese</t>
  </si>
  <si>
    <t>Double Whopper</t>
  </si>
  <si>
    <t>Double Whopper with cheese</t>
  </si>
  <si>
    <t>Egg McMuffin</t>
  </si>
  <si>
    <t>Eggwich with bacon and cheese</t>
  </si>
  <si>
    <t>Eggwich with bacon, egg and cheese</t>
  </si>
  <si>
    <t>Eggwich with egg and cheese</t>
  </si>
  <si>
    <t>Filet‐o‐Fish</t>
  </si>
  <si>
    <t>Ham Egg and Cheese Bagel</t>
  </si>
  <si>
    <t>Hamburger</t>
  </si>
  <si>
    <t>Hamburger with cheese, 1/4 lb Single</t>
  </si>
  <si>
    <t>Hamburger with cheese, Junior</t>
  </si>
  <si>
    <t>Hamburger, Junior</t>
  </si>
  <si>
    <t>Hamburger, No Cheese, 1/4 lb Single</t>
  </si>
  <si>
    <t>Hotcakes and sausage</t>
  </si>
  <si>
    <t>Weight Watchers Smart Ones</t>
  </si>
  <si>
    <t>Lasagna with meat, frozen, lower fat</t>
  </si>
  <si>
    <t>Lean Cuisine</t>
  </si>
  <si>
    <t>Lasagna with meat, frozen, regular, cooked</t>
  </si>
  <si>
    <t>Michelina's</t>
  </si>
  <si>
    <t>Lasagna with meat, regular, frozen</t>
  </si>
  <si>
    <t>Hormel Kid's Kitchen</t>
  </si>
  <si>
    <t>Macaroni and cheese (microwaveable cans), canned</t>
  </si>
  <si>
    <t>Macaroni and cheese mix (with dry cheese powder)</t>
  </si>
  <si>
    <t>Macaroni and cheese mix (with dry cheese powder), prepared</t>
  </si>
  <si>
    <t>Kraft Velveeta</t>
  </si>
  <si>
    <t>Macaroni and cheese mix (with prepared cheese sauce), prepared</t>
  </si>
  <si>
    <t>Chef Boyardee</t>
  </si>
  <si>
    <t>Macaroni and cheese, canned</t>
  </si>
  <si>
    <t>Franco American</t>
  </si>
  <si>
    <t>Nachos</t>
  </si>
  <si>
    <t>Nachos supreme</t>
  </si>
  <si>
    <t>Pizza, Big One Classic, prepared</t>
  </si>
  <si>
    <t>Celeste pizza for one</t>
  </si>
  <si>
    <t>Pizza, cheese pizza, frozen, regular thin crust</t>
  </si>
  <si>
    <t>Mr. P's</t>
  </si>
  <si>
    <t>Totino's</t>
  </si>
  <si>
    <t>McCain Ellio's</t>
  </si>
  <si>
    <t>Pizza, cheese pizza, frozen, rising crust</t>
  </si>
  <si>
    <t>DiGiorno</t>
  </si>
  <si>
    <t>Red Baron</t>
  </si>
  <si>
    <t>Domino's</t>
  </si>
  <si>
    <t>Pizza, cheese, classic hand‐ tossed</t>
  </si>
  <si>
    <t>Little Caesar’s</t>
  </si>
  <si>
    <t>Pizza, cheese, large deep dish</t>
  </si>
  <si>
    <t>Papa John's</t>
  </si>
  <si>
    <t>Pizza, cheese, original crust</t>
  </si>
  <si>
    <t>Pizza Hut</t>
  </si>
  <si>
    <t>Pizza, cheese, regular crust</t>
  </si>
  <si>
    <t>Pizza, cheese, thick crust</t>
  </si>
  <si>
    <t>Pizza, cheese, thin crust</t>
  </si>
  <si>
    <t>Pizza, cheese, ultimate deep dish</t>
  </si>
  <si>
    <t>Pizza, extravaganza feast, classic hand‐tossed</t>
  </si>
  <si>
    <t>Pizza, Grandiosa</t>
  </si>
  <si>
    <t>Pizza, Grandiosa, prepared</t>
  </si>
  <si>
    <t>Pizza, La Mia Pizzeria Speciale, ham and tomato, prepared</t>
  </si>
  <si>
    <t>Pizza, Original Round, cheese</t>
  </si>
  <si>
    <t>Pizza, Original Round, meal+ vegetab</t>
  </si>
  <si>
    <t>Pizza, pepperoni, classic hand‐tossed</t>
  </si>
  <si>
    <t>Pizza, pepperoni, large deep dish</t>
  </si>
  <si>
    <t>Pizza, pepperoni, original crust</t>
  </si>
  <si>
    <t>Pizza, pepperoni, original round</t>
  </si>
  <si>
    <t>Pizza, pepperoni, regular crust, prepared</t>
  </si>
  <si>
    <t>Pizza, pepperoni, thick crust</t>
  </si>
  <si>
    <t>Pizza, pepperoni, ultimate deep dish</t>
  </si>
  <si>
    <t>Peppes Pizza, Norway</t>
  </si>
  <si>
    <t>Pizza, Pig's Knuckle, prepared</t>
  </si>
  <si>
    <t>Comisal Int.Srl.Italy for Hakon</t>
  </si>
  <si>
    <t>Pizza, Pizza Margherita</t>
  </si>
  <si>
    <t>Pizza, Pizza Margherita, prepared</t>
  </si>
  <si>
    <t>First Price</t>
  </si>
  <si>
    <t>Pizza, prepared</t>
  </si>
  <si>
    <t>Dr Oetker</t>
  </si>
  <si>
    <t>Pizza, Ristorante Pizza Speciale, prepared</t>
  </si>
  <si>
    <t>Pizza, sausage &amp; pepperoni pizza, frozen, cooked</t>
  </si>
  <si>
    <t>Pizza, Super Suprime, regular crust</t>
  </si>
  <si>
    <t>Pizza, The Works, original crust</t>
  </si>
  <si>
    <t>Pizza, thin crust</t>
  </si>
  <si>
    <t>Quarter pounder, national</t>
  </si>
  <si>
    <t>Quarter Pounder, no cheese, national</t>
  </si>
  <si>
    <t>Sausage &amp; pepperoni pizza, frozen, cooked</t>
  </si>
  <si>
    <t>Sausage biscuit</t>
  </si>
  <si>
    <t>Sausage biscuit with egg</t>
  </si>
  <si>
    <t>Sausage breakfast burrito</t>
  </si>
  <si>
    <t>Sausage McMuffin</t>
  </si>
  <si>
    <t>Sausage McMuffin with egg</t>
  </si>
  <si>
    <t>Spaghetti with meat, canned</t>
  </si>
  <si>
    <t>Spaghetti with meat, canned, heated</t>
  </si>
  <si>
    <t>Spaghetti with meat, Spaghettios with Meatballs, canned</t>
  </si>
  <si>
    <t>Spaghetti with meat, Spaghettios with Meatballs, canned, heated</t>
  </si>
  <si>
    <t>Spaghetti, Garfield Spaghettios, no meat, canned</t>
  </si>
  <si>
    <t>Spaghetti, no meat, canned</t>
  </si>
  <si>
    <t>Spaghetti, Spaghettios, no meat, canned</t>
  </si>
  <si>
    <t>Spaghetti, Spaghettios, no meat, canned, heated</t>
  </si>
  <si>
    <t>Spaghetti, Where's Waldo, no meat, canned</t>
  </si>
  <si>
    <t>Spanish Omelet Bagel</t>
  </si>
  <si>
    <t>Steak egg and cheese bagel</t>
  </si>
  <si>
    <t>Trondhjems, Norway</t>
  </si>
  <si>
    <t>Stew, in brown sauce</t>
  </si>
  <si>
    <t>Terina as, Norway</t>
  </si>
  <si>
    <t>Stew, light type</t>
  </si>
  <si>
    <t>Taco salad</t>
  </si>
  <si>
    <t>Taco, crunchy</t>
  </si>
  <si>
    <t>Taco, soft with beef</t>
  </si>
  <si>
    <t>Taco, soft with chicken</t>
  </si>
  <si>
    <t>Taco, soft with steak</t>
  </si>
  <si>
    <t>Swanson</t>
  </si>
  <si>
    <t>Turkey pot pie, frozen, cooked</t>
  </si>
  <si>
    <t>Morningstar Farms</t>
  </si>
  <si>
    <t>Vegatarian burgers, Morningstar Farms Garden Veggie</t>
  </si>
  <si>
    <t>Vegetarian burger, Morningstar Farms Harvest Burger's</t>
  </si>
  <si>
    <t>Vegetarian burger, Morningstar Farms Harvest Burger's, fried</t>
  </si>
  <si>
    <t>Boca Burgers</t>
  </si>
  <si>
    <t>Vegetarian burgers, Boca Burgers Chef Max's All American Classic</t>
  </si>
  <si>
    <t>Vegetarian burgers, Morningstar Farms Grillers Hamburger Style</t>
  </si>
  <si>
    <t>Gardenburger Original</t>
  </si>
  <si>
    <t>Veggie burgers</t>
  </si>
  <si>
    <t>Whopper</t>
  </si>
  <si>
    <t>Whopper with cheese</t>
  </si>
  <si>
    <t>Nuts and seeds</t>
  </si>
  <si>
    <t>Kjøkkensjefens</t>
  </si>
  <si>
    <t>Almonds, with pellicle</t>
  </si>
  <si>
    <t>Coop Chef's</t>
  </si>
  <si>
    <t>Blue Diamond, USA</t>
  </si>
  <si>
    <t>Almonds, with pellicle, sliced</t>
  </si>
  <si>
    <t>Almonds, without pellicle (scalded using hot water)</t>
  </si>
  <si>
    <t>Freia</t>
  </si>
  <si>
    <t>Almonds, without pellicle, sliced</t>
  </si>
  <si>
    <t>Brazil nuts</t>
  </si>
  <si>
    <t>Den Lille Nøttefabrikken</t>
  </si>
  <si>
    <t>Brazil nuts, with pellicle (partly)</t>
  </si>
  <si>
    <t>Cashews, without pellicle</t>
  </si>
  <si>
    <t>Den Lille Nøttefabrikken, Norway</t>
  </si>
  <si>
    <t>Cashews, without pellicle, roasted</t>
  </si>
  <si>
    <t>Chest nuts, with pellicle (purchased with shell)</t>
  </si>
  <si>
    <t>Chest nuts, without pellicle (purchased with shell)</t>
  </si>
  <si>
    <t>Flaxseed</t>
  </si>
  <si>
    <t>Flaxseed, ground</t>
  </si>
  <si>
    <t>Flaxseed, whole brown</t>
  </si>
  <si>
    <t>Hazelnuts, roasted with salt and spices, with pellicle</t>
  </si>
  <si>
    <t>Hazelnuts, with pellicle</t>
  </si>
  <si>
    <t>Sunport</t>
  </si>
  <si>
    <t>Sunrise Food</t>
  </si>
  <si>
    <t>Hazelnuts, without pellicle</t>
  </si>
  <si>
    <t>Kernel from watermelon, roasted with salt and spices</t>
  </si>
  <si>
    <t>Kernels from pumpkin, roasted with salt and spices</t>
  </si>
  <si>
    <t>Macadamia nuts, without pellicle</t>
  </si>
  <si>
    <t>Peanut butter, coarse type</t>
  </si>
  <si>
    <t>Skippy</t>
  </si>
  <si>
    <t>Peanut butter, creamy</t>
  </si>
  <si>
    <t>Jif</t>
  </si>
  <si>
    <t>Peanut butter, crunchy</t>
  </si>
  <si>
    <t>Peanuts, Malawi nuts, Traditional African Roasted Peanuts</t>
  </si>
  <si>
    <t>KiMs, Norway</t>
  </si>
  <si>
    <t>Peanuts, Polly, roasted, with salt, without pellicle</t>
  </si>
  <si>
    <t>Food Man</t>
  </si>
  <si>
    <t>Peanuts, roasted, with pellicle (purchased with shell)</t>
  </si>
  <si>
    <t>Peanuts, without pellicle</t>
  </si>
  <si>
    <t>Pecans, with pellicle</t>
  </si>
  <si>
    <t>San Lázara</t>
  </si>
  <si>
    <t>The Green Valley</t>
  </si>
  <si>
    <t>La Pasiega, Mexico</t>
  </si>
  <si>
    <t>Pine nuts</t>
  </si>
  <si>
    <t>Davy's, Holland</t>
  </si>
  <si>
    <t>Pine nuts, ecologically grown</t>
  </si>
  <si>
    <t>Pistachios</t>
  </si>
  <si>
    <t>Pistachios (purchased with shell)</t>
  </si>
  <si>
    <t>Pistachios, roasted with salt and spices</t>
  </si>
  <si>
    <t>Spice Cargo</t>
  </si>
  <si>
    <t>Poppy seeds</t>
  </si>
  <si>
    <t>Black Boy, Rieber og søn</t>
  </si>
  <si>
    <t>Poppy seeds, dried</t>
  </si>
  <si>
    <t>TRS Wholesale CO, England</t>
  </si>
  <si>
    <t>Sesame seeds</t>
  </si>
  <si>
    <t>La Surtidora</t>
  </si>
  <si>
    <t>Sesame seeds (ajonjoli)</t>
  </si>
  <si>
    <t>Sesame seeds, black</t>
  </si>
  <si>
    <t>Sesame seeds, hulled</t>
  </si>
  <si>
    <t>Sesame seeds, white</t>
  </si>
  <si>
    <t>Sesame seeds, with shell</t>
  </si>
  <si>
    <t>Sesame seeds, without shell</t>
  </si>
  <si>
    <t>NatuVit, Denmark</t>
  </si>
  <si>
    <t>Sunflower seeds</t>
  </si>
  <si>
    <t>Walnuts, with pellicle</t>
  </si>
  <si>
    <t>Diamond</t>
  </si>
  <si>
    <t>Demanter, Bio'noix, France</t>
  </si>
  <si>
    <t>Walnuts, with pellicle (purchased with shell and cupule)</t>
  </si>
  <si>
    <t>Shells Bl</t>
  </si>
  <si>
    <t>Walnuts, with pellicle (purchased with shell)</t>
  </si>
  <si>
    <t>Natural</t>
  </si>
  <si>
    <t>Walnuts, without pellicle</t>
  </si>
  <si>
    <t>Walnuts, without pellicle (purchased with shell and cupule)</t>
  </si>
  <si>
    <t>Shells</t>
  </si>
  <si>
    <t>Walnuts, without pellicle (purchased with shell)</t>
  </si>
  <si>
    <t>Poultry and poultry products</t>
  </si>
  <si>
    <t>Tyson</t>
  </si>
  <si>
    <t>BBQ chicken wings, frozen</t>
  </si>
  <si>
    <t>TGIF</t>
  </si>
  <si>
    <t>Simmons</t>
  </si>
  <si>
    <t>BBQ chicken wings, frozen, cooked in conventional oven</t>
  </si>
  <si>
    <t>Remarkable</t>
  </si>
  <si>
    <t>BBQ chicken wings, frozen, microwave cooked</t>
  </si>
  <si>
    <t>Gwaltney</t>
  </si>
  <si>
    <t>Chicken hot dogs</t>
  </si>
  <si>
    <t>Shorgood</t>
  </si>
  <si>
    <t>Weaver</t>
  </si>
  <si>
    <t>Talmadge Farms</t>
  </si>
  <si>
    <t>Grillmaster</t>
  </si>
  <si>
    <t>Chicken hot dogs, cooked</t>
  </si>
  <si>
    <t>Chicken liver, frozen</t>
  </si>
  <si>
    <t>Chicken liver, frozen, fried</t>
  </si>
  <si>
    <t>Chicken McGrill, national</t>
  </si>
  <si>
    <t>Chicken McNuggets</t>
  </si>
  <si>
    <t>Chicken Nuggets</t>
  </si>
  <si>
    <t>Chicken nuggets, frozen</t>
  </si>
  <si>
    <t>Chicken nuggets, frozen, cooked</t>
  </si>
  <si>
    <t>Advance Fast Fixin'</t>
  </si>
  <si>
    <t>Kings Delight</t>
  </si>
  <si>
    <t>Chicken patties, frozen</t>
  </si>
  <si>
    <t>Chicken patties, frozen, cooked</t>
  </si>
  <si>
    <t>Chicken Sandwich, grilled</t>
  </si>
  <si>
    <t>Chicken tenders</t>
  </si>
  <si>
    <t>Chicken tenders, frozen</t>
  </si>
  <si>
    <t>Chicken tenders, frozen, cooked in conventional oven</t>
  </si>
  <si>
    <t>Butterball</t>
  </si>
  <si>
    <t>Chicken tenders, frozen, microwave cooked</t>
  </si>
  <si>
    <t>Chicken tenders, frozen, southern, cooked in conventional oven</t>
  </si>
  <si>
    <t>Chicken, drumstick, grilled, with skin</t>
  </si>
  <si>
    <t>Chicken, drumstick, grilled, without skin</t>
  </si>
  <si>
    <t>Chicken, with skin, frozen</t>
  </si>
  <si>
    <t>Chicken, with skin, frozen, fried</t>
  </si>
  <si>
    <t>Chicken, without skin, frozen</t>
  </si>
  <si>
    <t>Chicken, without skin, frozen, fried</t>
  </si>
  <si>
    <t>Crispy chicken sandwich, national</t>
  </si>
  <si>
    <t>Turkey hot dog, Frankfurter</t>
  </si>
  <si>
    <t>Turkey hot dogs (barbecue)</t>
  </si>
  <si>
    <t>Snacks</t>
  </si>
  <si>
    <t>Sætre AS, Norway</t>
  </si>
  <si>
    <t>Biscuits, Bixit</t>
  </si>
  <si>
    <t>StMichael for Marks and Spencer</t>
  </si>
  <si>
    <t>Biscuits, crunch cream croustillants</t>
  </si>
  <si>
    <t>Biscuits, oat, Kornmo</t>
  </si>
  <si>
    <t>Oxford Biscuits A/S, Denmark</t>
  </si>
  <si>
    <t>Biscuits, RITZ crackers</t>
  </si>
  <si>
    <t>Austin</t>
  </si>
  <si>
    <t>Cheese crackers with cheese filling</t>
  </si>
  <si>
    <t>Frito Lay</t>
  </si>
  <si>
    <t>Lance</t>
  </si>
  <si>
    <t>Cheese crackers with peanut butter filling</t>
  </si>
  <si>
    <t>Cheetos</t>
  </si>
  <si>
    <t>Cheese puff‐type cheese snacks</t>
  </si>
  <si>
    <t>Cheese puff‐type cheese snacks, crunchy</t>
  </si>
  <si>
    <t>Orville Redenbacher</t>
  </si>
  <si>
    <t>Kernel popcorn, air popped</t>
  </si>
  <si>
    <t>Jolly Time</t>
  </si>
  <si>
    <t>Kernel popcorn, oil popped</t>
  </si>
  <si>
    <t>Sun Chips</t>
  </si>
  <si>
    <t>Multigrain snack chips</t>
  </si>
  <si>
    <t>Maarud, Norway</t>
  </si>
  <si>
    <t>Popcorn</t>
  </si>
  <si>
    <t>Pop Secret</t>
  </si>
  <si>
    <t>Popcorn, microwave, 94% fat free butter flavor</t>
  </si>
  <si>
    <t>Orville Redenbacher Smart Pop</t>
  </si>
  <si>
    <t>Popcorn, microwave, 94% fat free, butter flavor</t>
  </si>
  <si>
    <t>Jolly Time Healthy Pop</t>
  </si>
  <si>
    <t>Popcorn, microwave, butter flavor</t>
  </si>
  <si>
    <t>Jolly Time Butterlicious</t>
  </si>
  <si>
    <t>Lays Classic</t>
  </si>
  <si>
    <t>Potato chips</t>
  </si>
  <si>
    <t>Lays</t>
  </si>
  <si>
    <t>Ruffles</t>
  </si>
  <si>
    <t>Pringles</t>
  </si>
  <si>
    <t>Potato chips, fat free, made with olean (olestra), original flavor</t>
  </si>
  <si>
    <t>Lays Wow</t>
  </si>
  <si>
    <t>Potato chips, made with olestra, original flavor</t>
  </si>
  <si>
    <t>Potato chips, Potetgull, classic, salt</t>
  </si>
  <si>
    <t>Pretzels</t>
  </si>
  <si>
    <t>Frito Lay Rold Gold</t>
  </si>
  <si>
    <t>Snyders of Hanover/Utz</t>
  </si>
  <si>
    <t>Saltine crackers</t>
  </si>
  <si>
    <t>Nabisco Premium Original</t>
  </si>
  <si>
    <t>Sunshine Krispy Original</t>
  </si>
  <si>
    <t>Sunshine Keebler Zesty Original</t>
  </si>
  <si>
    <t>Keebler</t>
  </si>
  <si>
    <t>Toasty peanut butter filled crackers</t>
  </si>
  <si>
    <t>Golden Flake</t>
  </si>
  <si>
    <t>Ritz Bits</t>
  </si>
  <si>
    <t>Mission</t>
  </si>
  <si>
    <t>Tortilla chips</t>
  </si>
  <si>
    <t>Tostitos</t>
  </si>
  <si>
    <t>Tortilla chips, 100% white corn</t>
  </si>
  <si>
    <t>Tortilla chips, cheese</t>
  </si>
  <si>
    <t>Doritos</t>
  </si>
  <si>
    <t>Tortilla chips, cooler ranch flavor</t>
  </si>
  <si>
    <t>Doritos Wow</t>
  </si>
  <si>
    <t>Tortilla chips, made with olestra,  nacho cheesier tortilla flavor</t>
  </si>
  <si>
    <t>Tostitos Wow</t>
  </si>
  <si>
    <t>Tortilla chips, made with olestra, restaurant style</t>
  </si>
  <si>
    <t>Tortilla chips, nacho cheesier flavor</t>
  </si>
  <si>
    <t>Soups, sauces, dressings and salsa</t>
  </si>
  <si>
    <t>Heinz, Netherlands</t>
  </si>
  <si>
    <t>Barbecue sauce</t>
  </si>
  <si>
    <t>Idun, Norway</t>
  </si>
  <si>
    <t>Barbeque ketchup</t>
  </si>
  <si>
    <t>Santa Maria, Sweden</t>
  </si>
  <si>
    <t>Barbeque oil, alround</t>
  </si>
  <si>
    <t>Barbeque sauce</t>
  </si>
  <si>
    <t>HP</t>
  </si>
  <si>
    <t>BBQ classic</t>
  </si>
  <si>
    <t>Santa Maria</t>
  </si>
  <si>
    <t>BBQ sauce orginal</t>
  </si>
  <si>
    <t>Le ricette di MONTANINI, Italy</t>
  </si>
  <si>
    <t>Bruschetta</t>
  </si>
  <si>
    <t>Chicken broth, 99% fat free</t>
  </si>
  <si>
    <t>La BioIdea</t>
  </si>
  <si>
    <t>Concentrato di pomedoro</t>
  </si>
  <si>
    <t>Mutti</t>
  </si>
  <si>
    <t>Doppio concentrato di pomodoro</t>
  </si>
  <si>
    <t>Dressing, Caesar, salad dressing, max 3% fat</t>
  </si>
  <si>
    <t>Kraft Free</t>
  </si>
  <si>
    <t>Dressing, French ,salad dressing, fat free</t>
  </si>
  <si>
    <t>Dressing, French, salad dressing</t>
  </si>
  <si>
    <t>Western</t>
  </si>
  <si>
    <t>Dressing, French, salad dressing, lite</t>
  </si>
  <si>
    <t>Dressing, French, salad dressing, regular</t>
  </si>
  <si>
    <t>Kraft Creamy</t>
  </si>
  <si>
    <t>Henri's</t>
  </si>
  <si>
    <t>Seven Seas</t>
  </si>
  <si>
    <t>Dressing, Italian, salad dressing, fat free</t>
  </si>
  <si>
    <t>Wishbone</t>
  </si>
  <si>
    <t>Dressing, Italian, salad dressing, lite</t>
  </si>
  <si>
    <t>Dressing, Italian, salad dressing, regular</t>
  </si>
  <si>
    <t>Dressing, Ranch, salad dressing</t>
  </si>
  <si>
    <t>Hidden Valley</t>
  </si>
  <si>
    <t>Dressing, Ranch, salad dressing, fat free</t>
  </si>
  <si>
    <t>Dressing, Ranch, salad dressing, light</t>
  </si>
  <si>
    <t>Dressing, Soltørket tomat (Sundried Tomato), salad dressing</t>
  </si>
  <si>
    <t>Dressing, Thousand Island, salad dressing</t>
  </si>
  <si>
    <t>Dressing, Thousand Island, salad dressing, fat free</t>
  </si>
  <si>
    <t>Dressing, Thousand Island, salad dressing, lite</t>
  </si>
  <si>
    <t>Heinz, Home Style</t>
  </si>
  <si>
    <t>Gravy, beef, Savory</t>
  </si>
  <si>
    <t>Gravy, turkey, canned</t>
  </si>
  <si>
    <t>Gravy, turkey, canned, Home Style</t>
  </si>
  <si>
    <t>Hot chili sauce</t>
  </si>
  <si>
    <t>Jalfrezi cooking sauce</t>
  </si>
  <si>
    <t>Mashed potatoe, powder</t>
  </si>
  <si>
    <t>Maggi</t>
  </si>
  <si>
    <t>Mashed potatoes, prepared</t>
  </si>
  <si>
    <t>Mashed potatoes, with milk powder, prepared</t>
  </si>
  <si>
    <t>Mayonnaise, original</t>
  </si>
  <si>
    <t>Meditarranean olive sauce</t>
  </si>
  <si>
    <t>Mexican sauce</t>
  </si>
  <si>
    <t>Mustard, Bodsennep, prepared</t>
  </si>
  <si>
    <t>Maille, France</t>
  </si>
  <si>
    <t>Mustard, Dijon originale, prepared</t>
  </si>
  <si>
    <t>Mustard, hot, prepared</t>
  </si>
  <si>
    <t>Slotts, Sweden</t>
  </si>
  <si>
    <t>Mustard, Original, prepared</t>
  </si>
  <si>
    <t>Mustard, paste, prepared</t>
  </si>
  <si>
    <t>Mustard, Premium Americana, prepared</t>
  </si>
  <si>
    <t>Colman's</t>
  </si>
  <si>
    <t>Mustard, Savora, prepared</t>
  </si>
  <si>
    <t>French`s</t>
  </si>
  <si>
    <t>Mustard, yellow, Classic Yellow Mustard, prepared</t>
  </si>
  <si>
    <t>Mustard, yellow, prepared</t>
  </si>
  <si>
    <t>Nali, Malawi</t>
  </si>
  <si>
    <t>Nali Ginger Chilie Sauce</t>
  </si>
  <si>
    <t>Nali Hot Peri‐Peri Sauce</t>
  </si>
  <si>
    <t>Passata di pomodoro con basilico</t>
  </si>
  <si>
    <t>Contadina</t>
  </si>
  <si>
    <t>Paste, canned tomato</t>
  </si>
  <si>
    <t>Pelali mediterranei</t>
  </si>
  <si>
    <t>Pesto Rosso</t>
  </si>
  <si>
    <t>HGL Gourmet Line's middelhavskjøkken</t>
  </si>
  <si>
    <t>Pesto Rosso Piccante</t>
  </si>
  <si>
    <t>Pesto Rosso Piccante, sundried tomato</t>
  </si>
  <si>
    <t>Paradiso, Italy</t>
  </si>
  <si>
    <t>Pesto Rosso, sundried tomato</t>
  </si>
  <si>
    <t>Barilla, Italy</t>
  </si>
  <si>
    <t>Pesto, alla Genovese con Basilico fresco</t>
  </si>
  <si>
    <t>Pesto, basil</t>
  </si>
  <si>
    <t>ICA, Sweden</t>
  </si>
  <si>
    <t>Pesto, basil, Italia</t>
  </si>
  <si>
    <t>Pace</t>
  </si>
  <si>
    <t>Piccante sauce, medium</t>
  </si>
  <si>
    <t>Mesterkokkens, Norway</t>
  </si>
  <si>
    <t>Pizza filling</t>
  </si>
  <si>
    <t>Pizza filling, with edible mushroom (Agaricus bisporus) and bell pepper, Casa di Italia, prepared</t>
  </si>
  <si>
    <t>Pizza filling, with tomatoes and herbs, Casa di Italia, prepared</t>
  </si>
  <si>
    <t>Pizza filling, with tomatoes and onion, Casa di Italia, prepared</t>
  </si>
  <si>
    <t>Polpa pomodori in finissimini pezzi</t>
  </si>
  <si>
    <t>Polpapezzi di pomodori italiani</t>
  </si>
  <si>
    <t>Azienda Terra Shardana</t>
  </si>
  <si>
    <t>Pomodori capperi acciughi</t>
  </si>
  <si>
    <t>Cicina Antica</t>
  </si>
  <si>
    <t>Pomodori del sole</t>
  </si>
  <si>
    <t>Pomodori secchi</t>
  </si>
  <si>
    <t>Pomodorini di collini</t>
  </si>
  <si>
    <t>Andalini</t>
  </si>
  <si>
    <t>Pomodoro al basilico</t>
  </si>
  <si>
    <t>Pomodoro mousse</t>
  </si>
  <si>
    <t>Ragu alla bolognese</t>
  </si>
  <si>
    <t>Ricotta</t>
  </si>
  <si>
    <t>Salsa dip, medium</t>
  </si>
  <si>
    <t>Salsa, All natural mild, bottled</t>
  </si>
  <si>
    <t>Salsa, Chunky salsa, medium</t>
  </si>
  <si>
    <t>Salsa, Garlic salsa</t>
  </si>
  <si>
    <t>Salsa, garlic, TEXMEX, medium</t>
  </si>
  <si>
    <t>Salsa, Habanero and tequila salsa, extra hot</t>
  </si>
  <si>
    <t>Salsa, Kutbil‐ik de Chile Habanero</t>
  </si>
  <si>
    <t>Salsa, Rio grande, medium</t>
  </si>
  <si>
    <t>Salsa, Roasted garlic, bottled</t>
  </si>
  <si>
    <t>Salsa, Salsa picante verde de Chile Habanero</t>
  </si>
  <si>
    <t>Salsa, Sweet red chili salsa, medium</t>
  </si>
  <si>
    <t>Salsa, Thick &amp; Chunky mild, bottled</t>
  </si>
  <si>
    <t>Salsa, Thick 'n' Chunky mild, bottled</t>
  </si>
  <si>
    <t>Salsa, Thick 'n Chunky, medium, bottled</t>
  </si>
  <si>
    <t>Salsa, Tropical salsa, medium</t>
  </si>
  <si>
    <t>Sauce for pasta, tomato, oregano, onion and garlic</t>
  </si>
  <si>
    <t>Sauce for pasta, with sundried tomato and shallot, Casa di Italia</t>
  </si>
  <si>
    <t>HP Foods, England</t>
  </si>
  <si>
    <t>Sauce, BBQ</t>
  </si>
  <si>
    <t>Sauce, Bearnaise, prepared</t>
  </si>
  <si>
    <t>Sauce, brown, for meatballs, prepared</t>
  </si>
  <si>
    <t>Sauce, canned tomato</t>
  </si>
  <si>
    <t>Trappeyey's Foods Inc.</t>
  </si>
  <si>
    <t>Sauce, Cayenne pepper, Red Devil</t>
  </si>
  <si>
    <t>Sauce, chili, Oriental</t>
  </si>
  <si>
    <t>Heinz, Portugal</t>
  </si>
  <si>
    <t>Sauce, chilli sauce, hot</t>
  </si>
  <si>
    <t>Blue Dragon, Malaysia</t>
  </si>
  <si>
    <t>Sauce, chilli, hot</t>
  </si>
  <si>
    <t>Sauce, for pasta</t>
  </si>
  <si>
    <t>Dolmio</t>
  </si>
  <si>
    <t>Sauce, for pasta with parmesan and creem, Al forno</t>
  </si>
  <si>
    <t>Sauce, for pasta, classic</t>
  </si>
  <si>
    <t>Sauce, for pasta, creamed, Casa d`Italia</t>
  </si>
  <si>
    <t>Ragu</t>
  </si>
  <si>
    <t>Sauce, for pasta, no meat, chunky garden combination</t>
  </si>
  <si>
    <t>Sauce, for pasta, no meat, mushroom flavor</t>
  </si>
  <si>
    <t>Prego</t>
  </si>
  <si>
    <t>Sauce, for pasta, no meat, old world style</t>
  </si>
  <si>
    <t>Sauce, for pasta, no meat, three‐cheese flavor</t>
  </si>
  <si>
    <t>Meridian</t>
  </si>
  <si>
    <t>Sauce, for pasta, spanish olives</t>
  </si>
  <si>
    <t>Sauce, for pasta, tomato and mushrooms</t>
  </si>
  <si>
    <t>Sauce, for pasta, with basil</t>
  </si>
  <si>
    <t>Sauce, for pasta, with basil, heated</t>
  </si>
  <si>
    <t>Sauce, for pasta, with chilli</t>
  </si>
  <si>
    <t>Sauce, for pasta, with chilli and onion</t>
  </si>
  <si>
    <t>Sauce, for pasta, with chilli and onion, heated</t>
  </si>
  <si>
    <t>Sauce, for pasta, with chilli, Arrabbiata</t>
  </si>
  <si>
    <t>Sauce, for pasta, with extra garlic</t>
  </si>
  <si>
    <t>Sauce, for pasta, with extra garlic, heated</t>
  </si>
  <si>
    <t>Sauce, for pasta, with extra spices</t>
  </si>
  <si>
    <t>Sauce, for pasta, with extra vegetables</t>
  </si>
  <si>
    <t>Sauce, for pasta, with garlic</t>
  </si>
  <si>
    <t>Sauce, for pasta, with sundried tomatoes</t>
  </si>
  <si>
    <t>Sauce, for pizza</t>
  </si>
  <si>
    <t>Sauce, for pizza, Casa di Italia</t>
  </si>
  <si>
    <t>Sauce, for pizza, Orginal</t>
  </si>
  <si>
    <t>Sauce, for pizza, Spicy</t>
  </si>
  <si>
    <t>Sauce, for spagetti, Italian tomato sauce with spices</t>
  </si>
  <si>
    <t>Sauce, for spaghetti</t>
  </si>
  <si>
    <t>Sauce, Hollandaise, prepared</t>
  </si>
  <si>
    <t>Sauce, Indian Korma</t>
  </si>
  <si>
    <t>Sauce, Indian Tandori</t>
  </si>
  <si>
    <t>Sauce, orginal</t>
  </si>
  <si>
    <t>SW</t>
  </si>
  <si>
    <t>Sauce, slices of tomato, with basil, garlic and oregano</t>
  </si>
  <si>
    <t>Sauce, slices of tomato, with chilli and mexican spices, canned</t>
  </si>
  <si>
    <t>Sauce, slices of tomato, with garlic, oregano and basil, canned</t>
  </si>
  <si>
    <t>Sauce, slices of tomato, with pepper, onion and creole spices, canned</t>
  </si>
  <si>
    <t>Kikkoman Foods, Netherlands</t>
  </si>
  <si>
    <t>Sauce, soya sauce</t>
  </si>
  <si>
    <t>Amoy Food LTD, Hong Kong</t>
  </si>
  <si>
    <t>Sauce, soya sauce, dark</t>
  </si>
  <si>
    <t>Sauce, soya sauce, light</t>
  </si>
  <si>
    <t>Sauce, sun dried tomato</t>
  </si>
  <si>
    <t>Landlord</t>
  </si>
  <si>
    <t>Sauce, taco, hot</t>
  </si>
  <si>
    <t>Sauce, taco, medium</t>
  </si>
  <si>
    <t>Casa Fiesta</t>
  </si>
  <si>
    <t>Sauce, taco, medium spiced, TexMex</t>
  </si>
  <si>
    <t>ICA, Belgium</t>
  </si>
  <si>
    <t>Sauce, taco, mildly spiced</t>
  </si>
  <si>
    <t>Sauce, taco, smooth, medium spiced</t>
  </si>
  <si>
    <t>Sauce, taco, smooth, strong spiced</t>
  </si>
  <si>
    <t>Sauce, taco, strong spiced</t>
  </si>
  <si>
    <t>Sauce, taco, strong spiced, TexMex</t>
  </si>
  <si>
    <t>Sauce, taco, TexMex, hot</t>
  </si>
  <si>
    <t>Sauce, taco, TexMex, mild</t>
  </si>
  <si>
    <t>Sauce, Tikka Masala, Indian</t>
  </si>
  <si>
    <t>Zwergwnwiese</t>
  </si>
  <si>
    <t>Sauce, tomato, Tomatensauce, Toskana</t>
  </si>
  <si>
    <t>Sauce, tomato, with basalmicovinegar, basil and oil, canned</t>
  </si>
  <si>
    <t>Sauce, tomato, with mushroom, canned</t>
  </si>
  <si>
    <t>Sauce, with chili</t>
  </si>
  <si>
    <t>Sauce, wrap, medium spiced</t>
  </si>
  <si>
    <t>Soup stok, japanese (bonito,tangl), powder</t>
  </si>
  <si>
    <t>Soup stok, japanese (small dried sardine), powder</t>
  </si>
  <si>
    <t>Soup, chicken noodle cup a soup, dry</t>
  </si>
  <si>
    <t>Progresso Traditional</t>
  </si>
  <si>
    <t>Soup, chicken noodle, canned, ready‐to‐eat</t>
  </si>
  <si>
    <t>Soup, chicken noodle, canned, ready‐to‐eat, Kitchen Classics</t>
  </si>
  <si>
    <t>Soup, chinese chicken soup stock, powder</t>
  </si>
  <si>
    <t>Soup, clam chowder condensed</t>
  </si>
  <si>
    <t>Soup, condensed chicken noodle soup</t>
  </si>
  <si>
    <t>Soup, condensed cream of chicken soup</t>
  </si>
  <si>
    <t>Soup, condensed cream of mushroom soup</t>
  </si>
  <si>
    <t>Soup, condensed tomato</t>
  </si>
  <si>
    <t>Soup, curry chicken, cup a soup</t>
  </si>
  <si>
    <t>Soup, Minestrone</t>
  </si>
  <si>
    <t>Soup, Pea soup, Svensk/Swedish type, prepared</t>
  </si>
  <si>
    <t>Soup, Pea soup, yellow, prepared</t>
  </si>
  <si>
    <t>Soup, potato and leek, cup a soup</t>
  </si>
  <si>
    <t>Nissin Top Ramen Noodles</t>
  </si>
  <si>
    <t>Soup, Ramen noodle soup, beef flavor, dry</t>
  </si>
  <si>
    <t>Soup, tomato, ABC kremet tomatsuppe, prepared</t>
  </si>
  <si>
    <t>Soup, tomato, canned, prepared</t>
  </si>
  <si>
    <t>Soup, tomato, condensed</t>
  </si>
  <si>
    <t>Soup, tomato, cup a soup, prepared</t>
  </si>
  <si>
    <t>Soup, tomato, prepared</t>
  </si>
  <si>
    <t>Soup, tomato, Rett i koppen, prepared</t>
  </si>
  <si>
    <t>Soup, tomato, Sunny tomato extra, prepared</t>
  </si>
  <si>
    <t>Soup, tomato, with macaroni, prepared</t>
  </si>
  <si>
    <t>Soup, tomato, with mozzarella and herbs, Rett i Koppen, prepared</t>
  </si>
  <si>
    <t>Soup, tomtato, Meksikansk tomatsuppe fra guerroro, World menus, prepared</t>
  </si>
  <si>
    <t>Spaghetti sauce, prepared</t>
  </si>
  <si>
    <t>Sacla, Italy</t>
  </si>
  <si>
    <t>Sundried tomato paste</t>
  </si>
  <si>
    <t>Sundried tomatoes, in oil</t>
  </si>
  <si>
    <t>Paradisi</t>
  </si>
  <si>
    <t>Sundried tomatoes, in oil, chopped</t>
  </si>
  <si>
    <t>Mcllhenny Company</t>
  </si>
  <si>
    <t>Tabasco Brand</t>
  </si>
  <si>
    <t>Wilkin&amp;Son Ltd, England</t>
  </si>
  <si>
    <t>Tiptree organic tomato chutney</t>
  </si>
  <si>
    <t>Tomato ketchup</t>
  </si>
  <si>
    <t>Pølsemaker Bergby</t>
  </si>
  <si>
    <t>Tomato ketchup, classico</t>
  </si>
  <si>
    <t>Tomato ketchup, organic</t>
  </si>
  <si>
    <t>Gourmet Compagniet</t>
  </si>
  <si>
    <t>Tomato ketchup, orginal</t>
  </si>
  <si>
    <t>Tomato ketchup, Red Hot Chili</t>
  </si>
  <si>
    <t>Diva, Turkey</t>
  </si>
  <si>
    <t>Tomato purée</t>
  </si>
  <si>
    <t>Starlands</t>
  </si>
  <si>
    <t>Pope</t>
  </si>
  <si>
    <t>Tomato purée, canned</t>
  </si>
  <si>
    <t>Tuttoroso</t>
  </si>
  <si>
    <t>Redpack</t>
  </si>
  <si>
    <t>Biona</t>
  </si>
  <si>
    <t>Tomato purée, organic</t>
  </si>
  <si>
    <t>Tomato sauce</t>
  </si>
  <si>
    <t>Tomatoes, with chili, chopped, canned</t>
  </si>
  <si>
    <t>Tomatoes, with garlic, chopped, canned</t>
  </si>
  <si>
    <t>Tomatoes, with sweet basil and oregano, chopped, canned</t>
  </si>
  <si>
    <t>Crown</t>
  </si>
  <si>
    <t>Vinaigrette with sundried tomato</t>
  </si>
  <si>
    <t>Wok sauce, Indian Curry</t>
  </si>
  <si>
    <t>Wok sauce, Red Hot Curry Thailand</t>
  </si>
  <si>
    <t>Spices and herbs</t>
  </si>
  <si>
    <t>A condiment with red pepper and six other spices, dried ground</t>
  </si>
  <si>
    <t>Ajwain fruit pods, whole</t>
  </si>
  <si>
    <t>Ajwain fruit pods, dried</t>
  </si>
  <si>
    <t>Hindu, Norway</t>
  </si>
  <si>
    <t>Allspice, dried ground</t>
  </si>
  <si>
    <t>Alpine lady's‐mantle, leaves, dried</t>
  </si>
  <si>
    <t>Angelica, fresh</t>
  </si>
  <si>
    <t>Norsk Øko‐Urt AB, Norway</t>
  </si>
  <si>
    <t>Angelica, leaves, dried</t>
  </si>
  <si>
    <t>Angelica, seeds, dried</t>
  </si>
  <si>
    <t>Anisisop, leaves, dried</t>
  </si>
  <si>
    <t>Ash, young leaves, dried</t>
  </si>
  <si>
    <t>Bacon and eggs, flower, dried</t>
  </si>
  <si>
    <t>Barbeque spicemix</t>
  </si>
  <si>
    <t>Engebretsen AS, Norway</t>
  </si>
  <si>
    <t>Barberry, bark</t>
  </si>
  <si>
    <t>Gökqehan ,Turkey</t>
  </si>
  <si>
    <t>Basil, dried</t>
  </si>
  <si>
    <t>Natures Treats Australia PTY LTD, Australia</t>
  </si>
  <si>
    <t>Basil, fresh</t>
  </si>
  <si>
    <t>Bay leaves, dried</t>
  </si>
  <si>
    <t>Bay leaves, fresh</t>
  </si>
  <si>
    <t>Bearberry (Arctostaphylos uva‐ursi), leaves, dried</t>
  </si>
  <si>
    <t>Bee balm (Monarda didyma), flower, dried</t>
  </si>
  <si>
    <t>Betonica officinalis, dried</t>
  </si>
  <si>
    <t>Betterave</t>
  </si>
  <si>
    <t>Birch, leaves, dried</t>
  </si>
  <si>
    <t>Birch, leaves, fresh</t>
  </si>
  <si>
    <t>Birdcherry, flower, dried</t>
  </si>
  <si>
    <t>Biting stonecrop, dried</t>
  </si>
  <si>
    <t>Blackberry, leaves, dried</t>
  </si>
  <si>
    <t>Blackcurrant, leaves, dried</t>
  </si>
  <si>
    <t>Calamus root (Acorus calamus), rhizome</t>
  </si>
  <si>
    <t>Caper, flower</t>
  </si>
  <si>
    <t>Cervera, Denmark</t>
  </si>
  <si>
    <t>Caper, fruits and stem, Caprons Finos</t>
  </si>
  <si>
    <t>Caper, small</t>
  </si>
  <si>
    <t>Asian Bazaar</t>
  </si>
  <si>
    <t>Car Magaz, whole kernels</t>
  </si>
  <si>
    <t>Caraway seeds, dried</t>
  </si>
  <si>
    <t>Cardamom pod, green, whole</t>
  </si>
  <si>
    <t>Cardamom seeds (from green pod)</t>
  </si>
  <si>
    <t>Cardamom seeds, dried</t>
  </si>
  <si>
    <t>Cardamom, dried ground</t>
  </si>
  <si>
    <t>Cardamom, whole fruit, dried</t>
  </si>
  <si>
    <t>Cayenne pepper, dried ground</t>
  </si>
  <si>
    <t>Celery seeds, whole</t>
  </si>
  <si>
    <t>Celery, leaves, dried</t>
  </si>
  <si>
    <t>Chervil, dried</t>
  </si>
  <si>
    <t>Chili, Chile Ancho, dark, whole, dried</t>
  </si>
  <si>
    <t>Chili, Chile de Arcbol, small red, whole, dried</t>
  </si>
  <si>
    <t>Chili, Chile Don Piquin, with seeds, crushed, dried</t>
  </si>
  <si>
    <t>Chili, Chile Guajillo, dark, whole, dried</t>
  </si>
  <si>
    <t>Verde Valle, Mexico</t>
  </si>
  <si>
    <t>Chili, Chile Pasilla, dark, whole, dried</t>
  </si>
  <si>
    <t>La Merced, Mexico</t>
  </si>
  <si>
    <t>Chili, Chile Piquin, dried ground</t>
  </si>
  <si>
    <t>La Anita, Mexico</t>
  </si>
  <si>
    <t>Chili, Chile, dried ground</t>
  </si>
  <si>
    <t>Chili, dried</t>
  </si>
  <si>
    <t>Chili, dried ground</t>
  </si>
  <si>
    <t>Rajah</t>
  </si>
  <si>
    <t>Chili, dried ground, hot</t>
  </si>
  <si>
    <t>Chili, dried ground, mexican</t>
  </si>
  <si>
    <t>Chili, green, whole</t>
  </si>
  <si>
    <t>Chili, red with seeds, dried</t>
  </si>
  <si>
    <t>Chili, red, whole</t>
  </si>
  <si>
    <t>Chili, without seeds, dried</t>
  </si>
  <si>
    <t>Chives, chopped, dried</t>
  </si>
  <si>
    <t>Chives, dried</t>
  </si>
  <si>
    <t>BAMA gruppen, Norway</t>
  </si>
  <si>
    <t>Chives, fresh</t>
  </si>
  <si>
    <t>Cinnamon sticks, Cassia vera indo</t>
  </si>
  <si>
    <t>Cinnamon, bark, whole</t>
  </si>
  <si>
    <t>Cinnamon, dried ground</t>
  </si>
  <si>
    <t>Canela Molida</t>
  </si>
  <si>
    <t>Cirsium heterohpyllum, leaves, dried</t>
  </si>
  <si>
    <t>Clove, dried ground</t>
  </si>
  <si>
    <t>Clove, whole, dried</t>
  </si>
  <si>
    <t>Escosa, Mexico</t>
  </si>
  <si>
    <t>Club‐moss, dried</t>
  </si>
  <si>
    <t>Coltsfoot, leaves, dried</t>
  </si>
  <si>
    <t>Columbine, Granny's bonnet, dried</t>
  </si>
  <si>
    <t>Common alkanet, dried</t>
  </si>
  <si>
    <t>Common butterwort, leaves, dried</t>
  </si>
  <si>
    <t>Common chickweed, dried</t>
  </si>
  <si>
    <t>Common elder, flower, dried</t>
  </si>
  <si>
    <t>Common elder, leaves, dried</t>
  </si>
  <si>
    <t>Common fumitory, dried</t>
  </si>
  <si>
    <t>Common horsetail, dried</t>
  </si>
  <si>
    <t>Common mallow, flower and leaves, dried</t>
  </si>
  <si>
    <t>Common mallow, flower, dried</t>
  </si>
  <si>
    <t>Common mallow, leaves, dried</t>
  </si>
  <si>
    <t>Common nettle, stinging nettle, leaves, dried</t>
  </si>
  <si>
    <t>Common polypody, rhizome</t>
  </si>
  <si>
    <t>Common silver birch, leaves, dried</t>
  </si>
  <si>
    <t>Common valerian, flower and leaves, dried</t>
  </si>
  <si>
    <t>Condiment with red pepper, dried ground</t>
  </si>
  <si>
    <t>Coriander (Dhaniya), dried ground</t>
  </si>
  <si>
    <t>Onena Spices, Spain</t>
  </si>
  <si>
    <t>Coriander seeds</t>
  </si>
  <si>
    <t>Coriander, leaves, dried</t>
  </si>
  <si>
    <t>Coriander, leaves, fresh</t>
  </si>
  <si>
    <t>Coriander, seeds, green, dried</t>
  </si>
  <si>
    <t>Cornflower, dried</t>
  </si>
  <si>
    <t>Cornflower, flower, dried</t>
  </si>
  <si>
    <t>Creeping jenny (Lysimachia nummularia), leaves, dried</t>
  </si>
  <si>
    <t>Cumin, Comino, dried ground</t>
  </si>
  <si>
    <t>Cumin, dried ground</t>
  </si>
  <si>
    <t>Comino Molido</t>
  </si>
  <si>
    <t>Cumin, Jerra, dried ground</t>
  </si>
  <si>
    <t>Cumin, seeds, whole, dried</t>
  </si>
  <si>
    <t>Cumin, whole</t>
  </si>
  <si>
    <t>Hafskjold Gartneri, Norway</t>
  </si>
  <si>
    <t>Curled parsley, fresh</t>
  </si>
  <si>
    <t>Curry, powder</t>
  </si>
  <si>
    <t>Curry, powder, Madras, hot, dried ground</t>
  </si>
  <si>
    <t>Curry, powder, Madras, mild, dried ground</t>
  </si>
  <si>
    <t>Curry, powder, Premium, mild, dried ground</t>
  </si>
  <si>
    <t>Dame's violet, dried</t>
  </si>
  <si>
    <t>Dandelion, flower, dried</t>
  </si>
  <si>
    <t>Dandelion, leaves</t>
  </si>
  <si>
    <t>Dandelion, leaves, dried</t>
  </si>
  <si>
    <t>Dandelion, root</t>
  </si>
  <si>
    <t>Devil's‐bit, dried</t>
  </si>
  <si>
    <t>Dill, dried</t>
  </si>
  <si>
    <t>Goutess, GmbH</t>
  </si>
  <si>
    <t>Dill, fresh</t>
  </si>
  <si>
    <t>Dill, seeds</t>
  </si>
  <si>
    <t>Dwarf birch, leaves, dried</t>
  </si>
  <si>
    <t>English ivy, leaves, dried</t>
  </si>
  <si>
    <t>Estragon, dried</t>
  </si>
  <si>
    <t>Estragon, french, leaves, dried</t>
  </si>
  <si>
    <t>Estragon, russian, leaves, dried</t>
  </si>
  <si>
    <t>European golden rod, dried</t>
  </si>
  <si>
    <t>Fakouhoye leaves, dried</t>
  </si>
  <si>
    <t>Fennel, leaves, dried</t>
  </si>
  <si>
    <t>Fennel, whole seeds, dried</t>
  </si>
  <si>
    <t>Fenugreek, seeds</t>
  </si>
  <si>
    <t>Fenugreek, whole</t>
  </si>
  <si>
    <t>Field bindweed, dried</t>
  </si>
  <si>
    <t>Field forget‐me‐not, dried</t>
  </si>
  <si>
    <t>Field horsetail (Equisetum arvense), leaves, dried</t>
  </si>
  <si>
    <t>Field restharrow (Ononis arvensis), root</t>
  </si>
  <si>
    <t>Figwort, dried</t>
  </si>
  <si>
    <t>Fir clubmoss, dried</t>
  </si>
  <si>
    <t>Garden Cat‐mint (Nepeta x faassenii), dried</t>
  </si>
  <si>
    <t>Garlic, dried ground</t>
  </si>
  <si>
    <t>Garlic, raw paste</t>
  </si>
  <si>
    <t>Ginger</t>
  </si>
  <si>
    <t>Ginger (jengibre molido), dried ground</t>
  </si>
  <si>
    <t>Ginger, dried</t>
  </si>
  <si>
    <t>Ginger, dried ground</t>
  </si>
  <si>
    <t>Ginger, raw paste</t>
  </si>
  <si>
    <t>Grass‐of‐Parnasuss (Parnassia palustris), dried</t>
  </si>
  <si>
    <t>Greater burdock, root</t>
  </si>
  <si>
    <t>Greater plantain, leaves, dried</t>
  </si>
  <si>
    <t>Green mint, leaves, dried</t>
  </si>
  <si>
    <t>Grey alder (Alnus incana), leaves, dried</t>
  </si>
  <si>
    <t>Ground‐ivy (Glechoma hederacea), dried</t>
  </si>
  <si>
    <t>Hazel, leaves, dried</t>
  </si>
  <si>
    <t>Heather, flower, dried</t>
  </si>
  <si>
    <t>Hoary plantain, leaves, dried</t>
  </si>
  <si>
    <t>Hollyhock, flower and leaves, dried</t>
  </si>
  <si>
    <t>Hop, cone</t>
  </si>
  <si>
    <t>Hops, leaves, dried</t>
  </si>
  <si>
    <t>Horehound (Marrubium vulgare), dried</t>
  </si>
  <si>
    <t>Hound's tongue, leaves, dried</t>
  </si>
  <si>
    <t>Houseleek, dried</t>
  </si>
  <si>
    <t>Hyssop, flower, dried</t>
  </si>
  <si>
    <t>Hyssop, leaves, dried</t>
  </si>
  <si>
    <t>Iceland moss (Cetraria islandica), dried</t>
  </si>
  <si>
    <t>Imperatoria ostruthium, rhizome</t>
  </si>
  <si>
    <t>Jalapeño Pepper, dried</t>
  </si>
  <si>
    <t>Japanese pepper, dried ground</t>
  </si>
  <si>
    <t>Japanese rose, Ramanas rose, fruit shell, dried</t>
  </si>
  <si>
    <t>Juniper berries, blue, dried</t>
  </si>
  <si>
    <t>Juniper berries, coniferous litter, dried</t>
  </si>
  <si>
    <t>Juniper berries, dried</t>
  </si>
  <si>
    <t>Juniper berries, green, dried</t>
  </si>
  <si>
    <t>Ashiq Cash&amp;Carry, England</t>
  </si>
  <si>
    <t>Kaloonji, whole seeds, dried</t>
  </si>
  <si>
    <t>Knotgrass, dried</t>
  </si>
  <si>
    <t>Lady's bedstraw, dried</t>
  </si>
  <si>
    <t>Lady's mantle, leaves, dried</t>
  </si>
  <si>
    <t>Lavender, leaves and flower, dried</t>
  </si>
  <si>
    <t>Lemon balm (Melissa officinalis), leaves, fresh</t>
  </si>
  <si>
    <t>Lemon balm, leaves, dried</t>
  </si>
  <si>
    <t>Lemon pepper</t>
  </si>
  <si>
    <t>Lemon thyme, leaves and flower, dried</t>
  </si>
  <si>
    <t>Lemon thyme, leaves, dried</t>
  </si>
  <si>
    <t>Liquorice, sweet‐root, root and rhizome</t>
  </si>
  <si>
    <t>Lovage (Levisticum officinale), leaves, dried</t>
  </si>
  <si>
    <t>Maghaj, dried</t>
  </si>
  <si>
    <t>Maral Root (Leuzea carthamoides), leaves, dried</t>
  </si>
  <si>
    <t>Marigold (Calendula officinalis), flower and leaves, dried</t>
  </si>
  <si>
    <t>Meadowsweet (Filipendula ulmaria), dried</t>
  </si>
  <si>
    <t>Meadowsweet (Filipendula ulmaria), flower and leaves, dried</t>
  </si>
  <si>
    <t>Meadowsweet (Filipendula ulmaria), flower, dried</t>
  </si>
  <si>
    <t>Meadowsweet (Filipendula ulmaria), leaves, dried</t>
  </si>
  <si>
    <t>Merian, dried</t>
  </si>
  <si>
    <t>Mint, dried</t>
  </si>
  <si>
    <t>Mint, Mentha spicata, fresh</t>
  </si>
  <si>
    <t>Motherworth (Leonurus cardiaca), dried</t>
  </si>
  <si>
    <t>Mugwort, dried</t>
  </si>
  <si>
    <t>Mullein, flower, dried</t>
  </si>
  <si>
    <t>Mustard powder</t>
  </si>
  <si>
    <t>Mustard seed, yellow, ground</t>
  </si>
  <si>
    <t>Mustard seeds</t>
  </si>
  <si>
    <t>Mustard seeds, brown, whole</t>
  </si>
  <si>
    <t>Mustard seeds, ground</t>
  </si>
  <si>
    <t>Mustard seeds, yellow, whole</t>
  </si>
  <si>
    <t>Nettle, White Deaed, dried</t>
  </si>
  <si>
    <t>Northern dock, dried</t>
  </si>
  <si>
    <t>Northern dock, root</t>
  </si>
  <si>
    <t>Nutmeg (Jalwatri), dried</t>
  </si>
  <si>
    <t>Nutmeg, dried</t>
  </si>
  <si>
    <t>Nutmeg, dried ground</t>
  </si>
  <si>
    <t>Jaifal, England</t>
  </si>
  <si>
    <t>Nutmeg, whole, dried</t>
  </si>
  <si>
    <t>Onion, dried ground</t>
  </si>
  <si>
    <t>Oregano (oregano entero), dried</t>
  </si>
  <si>
    <t>Oregano, dried</t>
  </si>
  <si>
    <t>Greece</t>
  </si>
  <si>
    <t>Gökqehan, Turkey</t>
  </si>
  <si>
    <t>McCormick</t>
  </si>
  <si>
    <t>Oregano, fresh</t>
  </si>
  <si>
    <t>Gartner, BAMA, Norway</t>
  </si>
  <si>
    <t>Orpine (Sedum telephium), rhizome</t>
  </si>
  <si>
    <t>Paprika (powder), dried ground</t>
  </si>
  <si>
    <t>Paprika Molido</t>
  </si>
  <si>
    <t>Paprika, (powder), dried ground</t>
  </si>
  <si>
    <t>Paprika, (powder), red, dried ground</t>
  </si>
  <si>
    <t>Linnes gård, Norway</t>
  </si>
  <si>
    <t>Parsely, big leaves, fresh</t>
  </si>
  <si>
    <t>Parsley</t>
  </si>
  <si>
    <t>Lier</t>
  </si>
  <si>
    <t>Parsley, big leaves, fresh</t>
  </si>
  <si>
    <t>Parsley, dried</t>
  </si>
  <si>
    <t>Pepper (pimenta dulce molida), dried ground</t>
  </si>
  <si>
    <t>Pepper, black (pimenta negra molida), dried ground</t>
  </si>
  <si>
    <t>Pepper, black, dried ground</t>
  </si>
  <si>
    <t>Pepper, black, whole, dried</t>
  </si>
  <si>
    <t>Pepper, dark green "berries" on the stem, fresh</t>
  </si>
  <si>
    <t>Pepper, green "berries" on the stem, fresh</t>
  </si>
  <si>
    <t>Pepper, white, dried ground</t>
  </si>
  <si>
    <t>Pepper, white, whole</t>
  </si>
  <si>
    <t>Peppermint, leaves, dried</t>
  </si>
  <si>
    <t>Pepperwort, garden cress, fresh</t>
  </si>
  <si>
    <t>Perforate St. John's wort, flower and leaves, dried</t>
  </si>
  <si>
    <t>Piffi, dried ground</t>
  </si>
  <si>
    <t>Piri Piri, dried ground</t>
  </si>
  <si>
    <t>Piri‐piri, dried</t>
  </si>
  <si>
    <t>Pot marigold, flower, dried</t>
  </si>
  <si>
    <t>Purple Coneflower, flower and leaves, dried</t>
  </si>
  <si>
    <t>Purple Loosestrife (Lythrum salicaria), flower and leaves, dried</t>
  </si>
  <si>
    <t>Quack grass, rootstock (Elytrigia repens, rhizome)</t>
  </si>
  <si>
    <t>Rai, dried</t>
  </si>
  <si>
    <t>Raspberry, leaves, dried</t>
  </si>
  <si>
    <t>Raspberry, leaves, fresh</t>
  </si>
  <si>
    <t>Red clover, flower, dried</t>
  </si>
  <si>
    <t>Red wortleberries, leaves, dried</t>
  </si>
  <si>
    <t>Red‐berried elder, leaves, dried</t>
  </si>
  <si>
    <t>Ribwort, leaves, dried</t>
  </si>
  <si>
    <t>Rose, flower, dried</t>
  </si>
  <si>
    <t>Rose‐bay, leaves, dried</t>
  </si>
  <si>
    <t>Rose‐bay, willow herb flower, dried</t>
  </si>
  <si>
    <t>Rose‐bay, willow herb, flower and leaves, dried</t>
  </si>
  <si>
    <t>Rosemary, dried</t>
  </si>
  <si>
    <t>Rosemary, fresh</t>
  </si>
  <si>
    <t>Rosemary, fresh leaves</t>
  </si>
  <si>
    <t>Rosemary, leaves, dried</t>
  </si>
  <si>
    <t>Roseroot, fresh</t>
  </si>
  <si>
    <t>Delhi Keshar co.</t>
  </si>
  <si>
    <t>Saffron, Balaji, dried ground</t>
  </si>
  <si>
    <t>Saffron, dried ground</t>
  </si>
  <si>
    <t>Saffron, stigma</t>
  </si>
  <si>
    <t>Carmencita, Spain</t>
  </si>
  <si>
    <t>Bahraman Saffron, Iran</t>
  </si>
  <si>
    <t>Sage, dried</t>
  </si>
  <si>
    <t>Sage, leaves, dried</t>
  </si>
  <si>
    <t>Sanguisorba officinalis, dried</t>
  </si>
  <si>
    <t>Saunf, big, dried</t>
  </si>
  <si>
    <t>Saunf, small, dried</t>
  </si>
  <si>
    <t>Scented mayweed, flower, dried</t>
  </si>
  <si>
    <t>Shah jerra, dried</t>
  </si>
  <si>
    <t>Shepherd's purse, dried</t>
  </si>
  <si>
    <t>Silverweed, dried</t>
  </si>
  <si>
    <t>Small‐leaved lime, flower, dried</t>
  </si>
  <si>
    <t>Somage, dried ground</t>
  </si>
  <si>
    <t>Sorrel, leaves, dried</t>
  </si>
  <si>
    <t>Sorrel, Wood (Oxalis acetosella), dried</t>
  </si>
  <si>
    <t>Southernwood, flower, stem and leaves, dried</t>
  </si>
  <si>
    <t>Spanish chervil, leaves, dried</t>
  </si>
  <si>
    <t>Speedwell, dried</t>
  </si>
  <si>
    <t>Spice mix,  Kjøkkensjef Natvigs</t>
  </si>
  <si>
    <t>Spice mix, Aromat</t>
  </si>
  <si>
    <t>Gastromat A/S, Norway</t>
  </si>
  <si>
    <t>Spice mix, Gastromat</t>
  </si>
  <si>
    <t>Spicemix, taco</t>
  </si>
  <si>
    <t>Spicemix, taco, original, TexMex</t>
  </si>
  <si>
    <t>Spicemix, tacos</t>
  </si>
  <si>
    <t>Spruce, leaves, dried</t>
  </si>
  <si>
    <t>St. John's wort, flower and leaves, dried</t>
  </si>
  <si>
    <t>Star anise, dried</t>
  </si>
  <si>
    <t>Medurt Pharma</t>
  </si>
  <si>
    <t>Stevia Drypp, juice from fermented leaves</t>
  </si>
  <si>
    <t>Stevia rebaudiana, dried leaves</t>
  </si>
  <si>
    <t>Stevia rebaudiana, fermented leaves</t>
  </si>
  <si>
    <t>Stevia rebaudiana, leaves</t>
  </si>
  <si>
    <t>Stinging nettle, dried</t>
  </si>
  <si>
    <t>Stinging nettle, leaves</t>
  </si>
  <si>
    <t>Iceland</t>
  </si>
  <si>
    <t>Sugar kelp, dried, Kombu Royal</t>
  </si>
  <si>
    <t>Khater Spice, Lebanon</t>
  </si>
  <si>
    <t>Summac, dried ground</t>
  </si>
  <si>
    <t>Summer savory, leaves and flower, dried</t>
  </si>
  <si>
    <t>Sundew (Drosera angelica), dried</t>
  </si>
  <si>
    <t>Sundew (Drosera rotundifolia), dried</t>
  </si>
  <si>
    <t>Sweet marjoram, leaves, dried</t>
  </si>
  <si>
    <t>Tamarind</t>
  </si>
  <si>
    <t>Tansy, flower, dried</t>
  </si>
  <si>
    <t>Tej Pata (bay leaves), dried</t>
  </si>
  <si>
    <t>Thribi, dried</t>
  </si>
  <si>
    <t>Thyme, dried</t>
  </si>
  <si>
    <t>Thyme, fresh</t>
  </si>
  <si>
    <t>Thyme, fresh leaves</t>
  </si>
  <si>
    <t>Trembling poplar, Aspen, leaves, dried</t>
  </si>
  <si>
    <t>Turmeric, dried ground</t>
  </si>
  <si>
    <t>Unifood, India</t>
  </si>
  <si>
    <t>Turmeric, Haldi, dried ground</t>
  </si>
  <si>
    <t>Turmeric, whole, dried</t>
  </si>
  <si>
    <t>Vanilla pod, seeds from pod</t>
  </si>
  <si>
    <t>Tørsleffs, Haugen‐ gruppen</t>
  </si>
  <si>
    <t>Vanilla pod, whole with seeds</t>
  </si>
  <si>
    <t>Vanilla pod, without seeds</t>
  </si>
  <si>
    <t>Vanilla, seeds from pod</t>
  </si>
  <si>
    <t>Viola canina, leaves, dried</t>
  </si>
  <si>
    <t>Wall germander (Teucrium chamaedrys), dried</t>
  </si>
  <si>
    <t>Wasabi, paste</t>
  </si>
  <si>
    <t>Wild marjoram, leaves, dried</t>
  </si>
  <si>
    <t>Woodland geranium (Geranium sylvaticum), dried</t>
  </si>
  <si>
    <t>Wormwood, absinth, dried</t>
  </si>
  <si>
    <t>Wych elm, leaves, dried</t>
  </si>
  <si>
    <t>Yarrow, flower and leaves, dried</t>
  </si>
  <si>
    <t>Yarrow, flower, dried</t>
  </si>
  <si>
    <t>Yellow Loosestrife (Lysimacha vulgaris), leaves, dried</t>
  </si>
  <si>
    <t>Yellow sweet clover, flower and leaves, dried</t>
  </si>
  <si>
    <t>Vegetables</t>
  </si>
  <si>
    <t>Natural Spirer</t>
  </si>
  <si>
    <t>Alfa sprouts</t>
  </si>
  <si>
    <t>Artichoke</t>
  </si>
  <si>
    <t>Artichoke, boiled</t>
  </si>
  <si>
    <t>Ocean Mist</t>
  </si>
  <si>
    <t>Delallo</t>
  </si>
  <si>
    <t>Artichoke, brine pack</t>
  </si>
  <si>
    <t>Mario's, Spain</t>
  </si>
  <si>
    <t>Artichoke, canned</t>
  </si>
  <si>
    <t>Artichoke, leaves</t>
  </si>
  <si>
    <t>Artichoke, microwaved</t>
  </si>
  <si>
    <t>Artichoke, water pack</t>
  </si>
  <si>
    <t>Asparagus</t>
  </si>
  <si>
    <t>Agro Paracas, Peru</t>
  </si>
  <si>
    <t>Asparagus bean, frozen</t>
  </si>
  <si>
    <t>Asparagus bean, frozen, cooked</t>
  </si>
  <si>
    <t>Asparagus, cooked</t>
  </si>
  <si>
    <t>Aubergine</t>
  </si>
  <si>
    <t>Aubergine, native, red</t>
  </si>
  <si>
    <t>Aubergine, native, white</t>
  </si>
  <si>
    <t>Avocado</t>
  </si>
  <si>
    <t>Baby carrots</t>
  </si>
  <si>
    <t>Diva, Italy</t>
  </si>
  <si>
    <t>Beans with tomato sauce, canned</t>
  </si>
  <si>
    <t>Beet (beetroot)</t>
  </si>
  <si>
    <t>Finstad Gård, Sande, Norway</t>
  </si>
  <si>
    <t>Broccoli</t>
  </si>
  <si>
    <t>Broccoli raab</t>
  </si>
  <si>
    <t>Broccoli raab, cooked</t>
  </si>
  <si>
    <t>Broccoli, cooked</t>
  </si>
  <si>
    <t>Brussels sprout, Content</t>
  </si>
  <si>
    <t>BAMA gruppen, Holland</t>
  </si>
  <si>
    <t>Brussels sprouts</t>
  </si>
  <si>
    <t>Cabbage</t>
  </si>
  <si>
    <t>Cabbage, cooked</t>
  </si>
  <si>
    <t>Cabbage, Lady</t>
  </si>
  <si>
    <t>Cabbage, red</t>
  </si>
  <si>
    <t>Cabbage, red,  Autoro</t>
  </si>
  <si>
    <t>Cabbage, red, cooked</t>
  </si>
  <si>
    <t>Cabbage, red, from packaged Classic Iceberg salad, chopped</t>
  </si>
  <si>
    <t>Cantaloupe</t>
  </si>
  <si>
    <t>Eckes‐Granini</t>
  </si>
  <si>
    <t>Carrot drink</t>
  </si>
  <si>
    <t>Carrot juice</t>
  </si>
  <si>
    <t>Carrots</t>
  </si>
  <si>
    <t>Carrots, cooked</t>
  </si>
  <si>
    <t>Birds Eye</t>
  </si>
  <si>
    <t>Carrots, cut, frozen</t>
  </si>
  <si>
    <t>Carrots, cut, frozen, boiled</t>
  </si>
  <si>
    <t>Carrots, cut, frozen, microwaved</t>
  </si>
  <si>
    <t>Carrots, from packaged Classic Iceberg salad, chopped</t>
  </si>
  <si>
    <t>Carrots, frozen</t>
  </si>
  <si>
    <t>Carrots, frozen, boiled</t>
  </si>
  <si>
    <t>Carrots, frozen, microwaved</t>
  </si>
  <si>
    <t>Carrots, Nantes Duke</t>
  </si>
  <si>
    <t>Carrots, red, in syrup</t>
  </si>
  <si>
    <t>Carrots, Yukon</t>
  </si>
  <si>
    <t>Cassava</t>
  </si>
  <si>
    <t>Latorre, Spain</t>
  </si>
  <si>
    <t>Cauliflower</t>
  </si>
  <si>
    <t>Cauliflower, Alverda</t>
  </si>
  <si>
    <t>Grafitti</t>
  </si>
  <si>
    <t>Cauliflower, blue</t>
  </si>
  <si>
    <t>Cauliflower, blue, cooked</t>
  </si>
  <si>
    <t>Cauliflower, boiled</t>
  </si>
  <si>
    <t>Cauliflower, Freemont</t>
  </si>
  <si>
    <t>Celeriac, turnip‐rooted celery</t>
  </si>
  <si>
    <t>Celery</t>
  </si>
  <si>
    <t>Celery, blanched</t>
  </si>
  <si>
    <t>FRUPOR, Portugal</t>
  </si>
  <si>
    <t>Chinese cabbage</t>
  </si>
  <si>
    <t>Norgesfrukt, Norway</t>
  </si>
  <si>
    <t>Courgettes</t>
  </si>
  <si>
    <t>Cucumber</t>
  </si>
  <si>
    <t>Cucumber (Cucumis sativus)</t>
  </si>
  <si>
    <t>Sweets Favorite</t>
  </si>
  <si>
    <t>Cucumber pickles</t>
  </si>
  <si>
    <t>Cucumber pickles, whole</t>
  </si>
  <si>
    <t>Øivind Sten, Norway</t>
  </si>
  <si>
    <t>Cucumber, small, russian</t>
  </si>
  <si>
    <t>Cucumber, without peel</t>
  </si>
  <si>
    <t>Curly kale</t>
  </si>
  <si>
    <t>Curly kale, Bornick</t>
  </si>
  <si>
    <t>Curly kale, red</t>
  </si>
  <si>
    <t>Edible mushroom (Agaricus bisporus/champignon)</t>
  </si>
  <si>
    <t>Edible mushroom (Agaricus bisporus/champignon), canned</t>
  </si>
  <si>
    <t>Fennel</t>
  </si>
  <si>
    <t>Ore Ida</t>
  </si>
  <si>
    <t>French fried potatoes, frozen, cooked, steak fries</t>
  </si>
  <si>
    <t>French fried potatoes, frozen, crinkle cut</t>
  </si>
  <si>
    <t>Store or Other Brand</t>
  </si>
  <si>
    <t>French fried potatoes, frozen, crinkle cut, cooked</t>
  </si>
  <si>
    <t>French fried potatoes, frozen, shoestring</t>
  </si>
  <si>
    <t>French fried potatoes, frozen, shoestring , cooked</t>
  </si>
  <si>
    <t>French fried potatoes, frozen, shoestring, cooked</t>
  </si>
  <si>
    <t>French fried potatoes, frozen, steak fries</t>
  </si>
  <si>
    <t>French fried potatoes, frozen, steak fries, cooked</t>
  </si>
  <si>
    <t>French fried potatoes, frozen, tater tots</t>
  </si>
  <si>
    <t>French fried potatoes, frozen, tater tots, cooked</t>
  </si>
  <si>
    <t>French fried potatoes, frozen, tater tots, seasoned shredded potatoes</t>
  </si>
  <si>
    <t>French fried potatoes, frozen, tater tots, seasoned shredded potatoes, cooked</t>
  </si>
  <si>
    <t>French fried potatoes, steak fries</t>
  </si>
  <si>
    <t>French fries</t>
  </si>
  <si>
    <t>Hoff Norske Potetindustrier, Norway</t>
  </si>
  <si>
    <t>French frites, light</t>
  </si>
  <si>
    <t>French toast sticks</t>
  </si>
  <si>
    <t>Garlic</t>
  </si>
  <si>
    <t>Hash brown rounds</t>
  </si>
  <si>
    <t>Hash browns</t>
  </si>
  <si>
    <t>Horse radish</t>
  </si>
  <si>
    <t>Leaves from the African Baobab tree, dry, crushed</t>
  </si>
  <si>
    <t>Leaves of the Pumpkin plant</t>
  </si>
  <si>
    <t>Leaves of the Sweet Potato plant</t>
  </si>
  <si>
    <t>Leek</t>
  </si>
  <si>
    <t>Lettuce, Butterhead</t>
  </si>
  <si>
    <t>Lettuce, Crispheaded</t>
  </si>
  <si>
    <t>Lettuce, Endevie</t>
  </si>
  <si>
    <t>Lettuce, Green leaves</t>
  </si>
  <si>
    <t>Lettuce, Iceberg</t>
  </si>
  <si>
    <t>Lettuce, Iceberg, from packaged Classic Iceberg salad, chopped</t>
  </si>
  <si>
    <t>Lettuce, Lollo rosso</t>
  </si>
  <si>
    <t>Lettuce, Red leaves</t>
  </si>
  <si>
    <t>Lettuce, Romaine</t>
  </si>
  <si>
    <t>Landlord, Norway</t>
  </si>
  <si>
    <t>Mixed vegetables</t>
  </si>
  <si>
    <t>Produced in Norway for Coop Norge</t>
  </si>
  <si>
    <t>Ethiopia</t>
  </si>
  <si>
    <t>Moringa Stenopetala, dried leaves and stem</t>
  </si>
  <si>
    <t>Moringa Stenopetala, fresh green leaves and stem</t>
  </si>
  <si>
    <t>Mushroom (Pholiota mutabilis)</t>
  </si>
  <si>
    <t>Mushroom, Chanterelle, wild</t>
  </si>
  <si>
    <t>Mushroom, Crimini</t>
  </si>
  <si>
    <t>Mushroom, Edible bolete</t>
  </si>
  <si>
    <t>Phillips Mushrooms</t>
  </si>
  <si>
    <t>Mushroom, Enoki</t>
  </si>
  <si>
    <t>Monterrey Mushrooms</t>
  </si>
  <si>
    <t>Mushroom, Funnel chantarelle, wild</t>
  </si>
  <si>
    <t>Mushroom, Hedgehog fungus</t>
  </si>
  <si>
    <t>Mushroom, Maitake</t>
  </si>
  <si>
    <t>Mushroom, Matriske (Russulaceae)</t>
  </si>
  <si>
    <t>Mushroom, Oyster</t>
  </si>
  <si>
    <t>Mushroom, Portabella</t>
  </si>
  <si>
    <t>Mushroom, Portabella, grilled</t>
  </si>
  <si>
    <t>Mushroom, Sheep polypore</t>
  </si>
  <si>
    <t>Mushroom, Shiitake, stir‐ fried</t>
  </si>
  <si>
    <t>Mushroom, white</t>
  </si>
  <si>
    <t>Mushroom, white, microwave cooked</t>
  </si>
  <si>
    <t>Mushroom, white, stir‐fried</t>
  </si>
  <si>
    <t>Okra (Abelmoschus esculentus)</t>
  </si>
  <si>
    <t>Okra / gumbo, dry, fluor</t>
  </si>
  <si>
    <t>Onion</t>
  </si>
  <si>
    <t>Onion flakes</t>
  </si>
  <si>
    <t>Onion, boiled</t>
  </si>
  <si>
    <t>Onion, red</t>
  </si>
  <si>
    <t>Onion, red, Red Baron</t>
  </si>
  <si>
    <t>Onion, small</t>
  </si>
  <si>
    <t>Onion, white</t>
  </si>
  <si>
    <t>Onion, yellow</t>
  </si>
  <si>
    <t>Onion, yellow, cooked</t>
  </si>
  <si>
    <t>Parsnip</t>
  </si>
  <si>
    <t>Pepper, bell‐, green</t>
  </si>
  <si>
    <t>Pepper, bell‐, orange</t>
  </si>
  <si>
    <t>Pepper, bell‐, red</t>
  </si>
  <si>
    <t>Pepper, bell‐, yellow</t>
  </si>
  <si>
    <t>Pepper, green</t>
  </si>
  <si>
    <t>Pepper, green, cooked</t>
  </si>
  <si>
    <t>Pepper, red</t>
  </si>
  <si>
    <t>Pepper, red, cooked</t>
  </si>
  <si>
    <t>Pickle, just the solution from cucumber pickles</t>
  </si>
  <si>
    <t>Pickle, just the solution from cucumber pickles (whole)</t>
  </si>
  <si>
    <t>Potato, blue, Congo</t>
  </si>
  <si>
    <t>Potatoes</t>
  </si>
  <si>
    <t>Potatoes, Beate</t>
  </si>
  <si>
    <t>Potatoes, red</t>
  </si>
  <si>
    <t>Potatoes, red, cooked</t>
  </si>
  <si>
    <t>Potatoes, Roseval</t>
  </si>
  <si>
    <t>Potatoes, Russet</t>
  </si>
  <si>
    <t>Potatoes, Russet, cooked</t>
  </si>
  <si>
    <t>Potatoes, white</t>
  </si>
  <si>
    <t>Potatoes, white, cooked</t>
  </si>
  <si>
    <t>Pumpkin</t>
  </si>
  <si>
    <t>Pumpkins</t>
  </si>
  <si>
    <t>Radishes</t>
  </si>
  <si>
    <t>Primaflor, Spain</t>
  </si>
  <si>
    <t>Rhubarb</t>
  </si>
  <si>
    <t>Savoy cabbage</t>
  </si>
  <si>
    <t>Savoy cabbage, Taler</t>
  </si>
  <si>
    <t>Spinach</t>
  </si>
  <si>
    <t>Spinach, chopped, frozen</t>
  </si>
  <si>
    <t>Spinach, chopped, frozen, boiled</t>
  </si>
  <si>
    <t>Spinach, chopped, frozen, microvawe cooked</t>
  </si>
  <si>
    <t>Spinach, frozen</t>
  </si>
  <si>
    <t>Spinach, frozen, boiled</t>
  </si>
  <si>
    <t>Spinach, frozen, microwave cooked</t>
  </si>
  <si>
    <t>Safar, Kenya</t>
  </si>
  <si>
    <t>Sugar peas</t>
  </si>
  <si>
    <t>Summer squash, green</t>
  </si>
  <si>
    <t>Summer squash, yellow</t>
  </si>
  <si>
    <t>Swede (rutabaga)</t>
  </si>
  <si>
    <t>Swede (rutabaga), Vige</t>
  </si>
  <si>
    <t>Sweet onions</t>
  </si>
  <si>
    <t>Sweet potato, blue (Yam), peeled</t>
  </si>
  <si>
    <t>Sweet potatoe</t>
  </si>
  <si>
    <t>Sweet potatoe, baked</t>
  </si>
  <si>
    <t>Sweet potatoe, boiled</t>
  </si>
  <si>
    <t>Sweet potatoe, pale</t>
  </si>
  <si>
    <t>Sweet potatoe, red/white</t>
  </si>
  <si>
    <t>Sweet potatoe, yellow</t>
  </si>
  <si>
    <t>Syrup from red carrot</t>
  </si>
  <si>
    <t>Tomato juice</t>
  </si>
  <si>
    <t>Cadiso, Denmark</t>
  </si>
  <si>
    <t>Maroc</t>
  </si>
  <si>
    <t>Cofrutos</t>
  </si>
  <si>
    <t>Granini</t>
  </si>
  <si>
    <t>Molinera</t>
  </si>
  <si>
    <t>Svanes</t>
  </si>
  <si>
    <t>Tomato juice, ecological</t>
  </si>
  <si>
    <t>Tomato juice, Premium</t>
  </si>
  <si>
    <t>Tomato juice, Sun‐C</t>
  </si>
  <si>
    <t>Tomatoes</t>
  </si>
  <si>
    <t>Tomatoes in tomato juice, canned, whole</t>
  </si>
  <si>
    <t>Red Gold</t>
  </si>
  <si>
    <t>Tomatoes, canned, chopped, heated</t>
  </si>
  <si>
    <t>The Greenery, Netherlands</t>
  </si>
  <si>
    <t>Tomatoes, cherry‐</t>
  </si>
  <si>
    <t>Jone Wiig, Norway</t>
  </si>
  <si>
    <t>Tomatoes, chopped</t>
  </si>
  <si>
    <t>Tomatoes, chopped, canned</t>
  </si>
  <si>
    <t>Tomatoes, chopped, canned, heated</t>
  </si>
  <si>
    <t>Tomatoes, cluster tomatoes</t>
  </si>
  <si>
    <t>Vereijken KwekerijenBV, Netherlands</t>
  </si>
  <si>
    <t>Tomatoes, cluster tomatoes, small</t>
  </si>
  <si>
    <t>Tomatoes, coarsely chopped, canned</t>
  </si>
  <si>
    <t>Tomatoes, cooked</t>
  </si>
  <si>
    <t>Tomatoes, crushed, passed, canned</t>
  </si>
  <si>
    <t>Tomatoes, organic peeled tomatoes, canned</t>
  </si>
  <si>
    <t>Tomatoes, plum‐</t>
  </si>
  <si>
    <t>Tomatoes, steak‐</t>
  </si>
  <si>
    <t>Norgesfrukt</t>
  </si>
  <si>
    <t>Tomatoes, sundried</t>
  </si>
  <si>
    <t>Tomatoes, sundried, in oil</t>
  </si>
  <si>
    <t>Tomatoes, whole, canned</t>
  </si>
  <si>
    <t>Tomatoes, with chili, extra rich, crushed, without skin, canned</t>
  </si>
  <si>
    <t>Tomatoes, with garlic, extra rich, crushed, without skin, canned</t>
  </si>
  <si>
    <t>Tomatoes, with roasted garlic, canned</t>
  </si>
  <si>
    <t>Tomatoes, with sweet basil, crushed, without skin, canned</t>
  </si>
  <si>
    <t>Sandhurst Fine Foods, Australia</t>
  </si>
  <si>
    <t>Tomatos, sundried, in canola oil</t>
  </si>
  <si>
    <t>Turnip</t>
  </si>
  <si>
    <t>V8</t>
  </si>
  <si>
    <t>Vegetable juice</t>
  </si>
  <si>
    <t>Yam</t>
  </si>
  <si>
    <t>Vitamin and dietary supplements</t>
  </si>
  <si>
    <t>Apotekproduksjon, Norway</t>
  </si>
  <si>
    <t>Almond oil</t>
  </si>
  <si>
    <t>Aloe Vera Gel</t>
  </si>
  <si>
    <t>Nature Made</t>
  </si>
  <si>
    <t>Alpha Lipoic Acid, 50mg</t>
  </si>
  <si>
    <t>Quixtar</t>
  </si>
  <si>
    <t>Amway Nutrilite Double X, Bronze</t>
  </si>
  <si>
    <t>Amway Nutrilite Double X, Gold</t>
  </si>
  <si>
    <t>Amway Nutrilite Double X, Silver</t>
  </si>
  <si>
    <t>MedPalett Pharmaceuticals AS</t>
  </si>
  <si>
    <t>Antioxidant capsules, Medox</t>
  </si>
  <si>
    <t>Polyphenols Laboratories AS</t>
  </si>
  <si>
    <t>Antocyanin ascorbates, Aronia</t>
  </si>
  <si>
    <t>Antocyanin capsules, Cherry</t>
  </si>
  <si>
    <t>Aqua Oleum</t>
  </si>
  <si>
    <t>Apricot kernel oil</t>
  </si>
  <si>
    <t>Pharmanex, Netherlands</t>
  </si>
  <si>
    <t>Balance, diluted</t>
  </si>
  <si>
    <t>Balance, powder</t>
  </si>
  <si>
    <t>Bausch &amp; Lomb, USA</t>
  </si>
  <si>
    <t>Bausch &amp; Lomb Ocuvite</t>
  </si>
  <si>
    <t>Bayer HealthCare, USA</t>
  </si>
  <si>
    <t>Bayer One A Day Essential</t>
  </si>
  <si>
    <t>GNC</t>
  </si>
  <si>
    <t>B‐carotene, capsules</t>
  </si>
  <si>
    <t>Body Wise International</t>
  </si>
  <si>
    <t>Body Wise Right Choice AM</t>
  </si>
  <si>
    <t>Body Wise Right Choice PM</t>
  </si>
  <si>
    <t>Puritan's Pride</t>
  </si>
  <si>
    <t>Brewer's Yeast, 7.5 grain tablet</t>
  </si>
  <si>
    <t>Bronson</t>
  </si>
  <si>
    <t>Bronson Garlic Oil, softgel 1 mg</t>
  </si>
  <si>
    <t>Catechin 100, Green‐tea capsules</t>
  </si>
  <si>
    <t>Wyeth Consumer Healthcare</t>
  </si>
  <si>
    <t>Centrum</t>
  </si>
  <si>
    <t>Centrum Silver</t>
  </si>
  <si>
    <t>Whitehall‐robins Healthcare, USA</t>
  </si>
  <si>
    <t>Centrum with lutein</t>
  </si>
  <si>
    <t>Chinese chili oil</t>
  </si>
  <si>
    <t>Chondroitin Sulfate, 400 mg</t>
  </si>
  <si>
    <t>Citamani Europe AS</t>
  </si>
  <si>
    <t>Citrosept, extract from grapefruit kernels</t>
  </si>
  <si>
    <t>KTC(Edibles)Ltd, England</t>
  </si>
  <si>
    <t>Coconut oil</t>
  </si>
  <si>
    <t>Cumberland Swan</t>
  </si>
  <si>
    <t>Cod liver oil</t>
  </si>
  <si>
    <t>Peter Møller, Norway</t>
  </si>
  <si>
    <t>Coenzyme Q10, 10 mg</t>
  </si>
  <si>
    <t>Complete One</t>
  </si>
  <si>
    <t>Coneflower solution</t>
  </si>
  <si>
    <t>CVS</t>
  </si>
  <si>
    <t>CVS Daily Vitamin (no minerals)</t>
  </si>
  <si>
    <t>CVS Iron Slow release, 50 mg</t>
  </si>
  <si>
    <t>CVS Multivitamin with minerals</t>
  </si>
  <si>
    <t>CVS plus iron</t>
  </si>
  <si>
    <t>CVS Vitamin B 12, 250 mcg</t>
  </si>
  <si>
    <t>CVS Vitamin C (as ascorbic acid), 500 mg</t>
  </si>
  <si>
    <t>CVS Vitamin C with Rose Hips, 500 mg</t>
  </si>
  <si>
    <t>CVS Vitamin E (d alpha tocopherol) 400 IU</t>
  </si>
  <si>
    <t>Nature Drogeriet A/S</t>
  </si>
  <si>
    <t>Dog Rose oil</t>
  </si>
  <si>
    <t>Carb safe</t>
  </si>
  <si>
    <t>Drink Mix vanilla flavored, diluted</t>
  </si>
  <si>
    <t>Drink Mix vanilla flavored, powder</t>
  </si>
  <si>
    <t>Echinacea cocktail</t>
  </si>
  <si>
    <t>Folat pills</t>
  </si>
  <si>
    <t>Healthy Directions Corp</t>
  </si>
  <si>
    <t>Forward Multi‐Nutrient Oacket</t>
  </si>
  <si>
    <t>Sunkost</t>
  </si>
  <si>
    <t>Gamma E capsules, oil</t>
  </si>
  <si>
    <t>SmithKline Beecham</t>
  </si>
  <si>
    <t>Geritol Liquid</t>
  </si>
  <si>
    <t>Ginkgo Biloba, 60 mg</t>
  </si>
  <si>
    <t>Ginseng cocktail</t>
  </si>
  <si>
    <t>Ortis</t>
  </si>
  <si>
    <t>Ginseng, Panax, solution</t>
  </si>
  <si>
    <t>Walgreen</t>
  </si>
  <si>
    <t>Glucosamine sulfate, 500 mg</t>
  </si>
  <si>
    <t>GNC brewer's yeast powder, 100 g</t>
  </si>
  <si>
    <t>GNC Spirulina, 500 mg capsules</t>
  </si>
  <si>
    <t>GNC Ultra Mega Gold</t>
  </si>
  <si>
    <t>Grape Seed Extract, 50 mg</t>
  </si>
  <si>
    <t>Jungamals Life Pak for Kids</t>
  </si>
  <si>
    <t>Leiner Health Products</t>
  </si>
  <si>
    <t>Kirkland high energy pak</t>
  </si>
  <si>
    <t>Kirkland high energy pak (Chromium Picolinate)</t>
  </si>
  <si>
    <t>Kirkland high energy pak (Ginseng Concentrate)</t>
  </si>
  <si>
    <t>Kirkland high energy pak (Multivitamin/mineral)</t>
  </si>
  <si>
    <t>Kirkland high energy pak (Vitamin C)</t>
  </si>
  <si>
    <t>Kirkland high energy pak (Vitamin E)</t>
  </si>
  <si>
    <t>Bando Korea</t>
  </si>
  <si>
    <t>Korean Ginseng, extract</t>
  </si>
  <si>
    <t>Nature's Bounty</t>
  </si>
  <si>
    <t>Lecithin, 1200 mg</t>
  </si>
  <si>
    <t>Lederle Protegra</t>
  </si>
  <si>
    <t>Lederle Stresstabs</t>
  </si>
  <si>
    <t>Life Extension Foundation</t>
  </si>
  <si>
    <t>Life Extension High Potency Antioxidant</t>
  </si>
  <si>
    <t>Life Pak Essentials</t>
  </si>
  <si>
    <t>Pharmanex, USA</t>
  </si>
  <si>
    <t>LifePak</t>
  </si>
  <si>
    <t>Marine Omega</t>
  </si>
  <si>
    <t>Metamucil, dierary fiber suplement, orange, powder</t>
  </si>
  <si>
    <t>Procter&amp; Gamble</t>
  </si>
  <si>
    <t>Metamucil, dierary fiber suplement, powder</t>
  </si>
  <si>
    <t>Multiminerals, supplements</t>
  </si>
  <si>
    <t>Pfizer Consumer Healthcare</t>
  </si>
  <si>
    <t>Myadec</t>
  </si>
  <si>
    <t>Natrol</t>
  </si>
  <si>
    <t>Natrol DHEA, 25 mg</t>
  </si>
  <si>
    <t>Nattkin Co, Japan</t>
  </si>
  <si>
    <t>Natto extract, capsules</t>
  </si>
  <si>
    <t>Nature Made Balanced B‐50</t>
  </si>
  <si>
    <t>Nature Made cod liver oil, capsules</t>
  </si>
  <si>
    <t>Nature Made folic acid, 400 mcg</t>
  </si>
  <si>
    <t>Nature Made Magnesium, 250 mg</t>
  </si>
  <si>
    <t>Nature Made Potassium Gluconate, 90 mg</t>
  </si>
  <si>
    <t>Nature made Vitamin B6, 100 mg</t>
  </si>
  <si>
    <t>Nature's Bounty Beta Carotene Pro Vitamin A, 25000 IU</t>
  </si>
  <si>
    <t>Nature's Bounty Calcium Citate, 200 mg</t>
  </si>
  <si>
    <t>Nature's Bounty Chromium Picolinate, 500 mcg</t>
  </si>
  <si>
    <t>Nature's Bounty Ginseng Royal Jelly plus</t>
  </si>
  <si>
    <t>Nature's Bounty Melatonin, 3 mg</t>
  </si>
  <si>
    <t>Nature's Bounty Niacin, 250 mg</t>
  </si>
  <si>
    <t>Nature's Bounty Salmon oil, 1000 mg softgels</t>
  </si>
  <si>
    <t>Nature's Bounty Vitamin A, 10000IU</t>
  </si>
  <si>
    <t>Nature's Bounty Vitamin D 400 IU</t>
  </si>
  <si>
    <t>Nature's Resource</t>
  </si>
  <si>
    <t>Nature's Resource St.John's Wort</t>
  </si>
  <si>
    <t>Fitness Pharma</t>
  </si>
  <si>
    <t>Noni, capsules</t>
  </si>
  <si>
    <t>Ocuvite ekstra, pill</t>
  </si>
  <si>
    <t>One A Day 50 Plus</t>
  </si>
  <si>
    <t>One A Day Maximum</t>
  </si>
  <si>
    <t>One a day Men`s Health Formula, pill</t>
  </si>
  <si>
    <t>One A Day Women's Formula</t>
  </si>
  <si>
    <t>Over drive</t>
  </si>
  <si>
    <t>Madaus AG, Germany</t>
  </si>
  <si>
    <t>Purple Coneflower, Echinagard</t>
  </si>
  <si>
    <t>Pycogenol</t>
  </si>
  <si>
    <t>Rexall</t>
  </si>
  <si>
    <t>Rexall Lycopene, 10 mg</t>
  </si>
  <si>
    <t>Naturata Spielberger, Germany</t>
  </si>
  <si>
    <t>Safflower oil</t>
  </si>
  <si>
    <t>Medtech Pharma</t>
  </si>
  <si>
    <t>Sambucol‐C</t>
  </si>
  <si>
    <t>Saw Palmetto, 20 mg</t>
  </si>
  <si>
    <t>Schiff</t>
  </si>
  <si>
    <t>Schiff Vegetarian Multiple</t>
  </si>
  <si>
    <t>Selenium, 100 mcg</t>
  </si>
  <si>
    <t>Shaklee Corp</t>
  </si>
  <si>
    <t>Shaklee Vita‐Lea, with Iron</t>
  </si>
  <si>
    <t>Shaw's</t>
  </si>
  <si>
    <t>Shaw's Calcium Hi Cal (oyster shell), 500 mg</t>
  </si>
  <si>
    <t>Solotron (includes iron)</t>
  </si>
  <si>
    <t>Super Antioxidant</t>
  </si>
  <si>
    <t>Tahitian Noni juice</t>
  </si>
  <si>
    <t>Tegreen</t>
  </si>
  <si>
    <t>Bristol Myers Squibb</t>
  </si>
  <si>
    <t>Theragran M</t>
  </si>
  <si>
    <t>Manufactured in China for Bristol‐Meyers products, USA</t>
  </si>
  <si>
    <t>Theragran, pill</t>
  </si>
  <si>
    <t>Pathway</t>
  </si>
  <si>
    <t>Triente plus</t>
  </si>
  <si>
    <t>Tums (calcium 200 mg)</t>
  </si>
  <si>
    <t>Viactiv</t>
  </si>
  <si>
    <t>VIACTIV Chocolate (calcium 500 mg)</t>
  </si>
  <si>
    <t>Vita amino nopal (capsules)</t>
  </si>
  <si>
    <t>Vitamine A capsules, fish liver oil, 10000IU</t>
  </si>
  <si>
    <t>Vitamine E, (dl alpha‐ tocopherol), 400 IU</t>
  </si>
  <si>
    <t>Walgreen Super Aytinal Active Adults</t>
  </si>
  <si>
    <t>Leon Frenkel Ltd, England</t>
  </si>
  <si>
    <t>Walnut oil</t>
  </si>
  <si>
    <t>Apotekproduksjon, Oslo</t>
  </si>
  <si>
    <t>Wheat germ oil</t>
  </si>
  <si>
    <t>Women's Ultra mega</t>
  </si>
  <si>
    <t>Inverness Medical</t>
  </si>
  <si>
    <t>Z‐BEC</t>
  </si>
  <si>
    <t>Zinc, 50 mg</t>
  </si>
  <si>
    <t>AARP Formula 196, no iron</t>
  </si>
  <si>
    <t>Antioxidant_content_in_mmol_100g</t>
  </si>
  <si>
    <t>Manufacturer_product label_country_of_origin</t>
  </si>
  <si>
    <t>QUARTILES</t>
  </si>
  <si>
    <t>MINIMUM</t>
  </si>
  <si>
    <t>1ST</t>
  </si>
  <si>
    <t>2ND</t>
  </si>
  <si>
    <t>3RD</t>
  </si>
  <si>
    <t>MAXIMUM</t>
  </si>
  <si>
    <t>INCLUSIVE</t>
  </si>
  <si>
    <t>EXCLUSIVE</t>
  </si>
  <si>
    <t>MEAN</t>
  </si>
  <si>
    <t>MEDIAN</t>
  </si>
  <si>
    <t>IQR</t>
  </si>
  <si>
    <t>MIN</t>
  </si>
  <si>
    <t>MAX</t>
  </si>
  <si>
    <t>LOWER B.</t>
  </si>
  <si>
    <t>UPPER B.</t>
  </si>
  <si>
    <t>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</si>
</sst>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D1D2D3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66CCFF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7">
    <xf numFmtId="0" fontId="0" fillId="0" borderId="0" xfId="0"/>
    <xf numFmtId="0" fontId="0" fillId="34" borderId="10" xfId="0" applyFill="1" applyBorder="1"/>
    <xf numFmtId="0" fontId="0" fillId="35" borderId="10" xfId="0" applyFill="1" applyBorder="1"/>
    <xf numFmtId="2" fontId="0" fillId="0" borderId="10" xfId="0" applyNumberFormat="1" applyBorder="1"/>
    <xf numFmtId="2" fontId="0" fillId="0" borderId="0" xfId="0" applyNumberFormat="1"/>
    <xf numFmtId="0" fontId="18" fillId="0" borderId="0" xfId="0" applyFont="1"/>
    <xf numFmtId="0" fontId="0" fillId="33" borderId="10" xfId="0" applyFill="1" applyBorder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Antioxidant Content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Antioxidant Content</a:t>
          </a:r>
        </a:p>
      </cx:txPr>
    </cx:title>
    <cx:plotArea>
      <cx:plotAreaRegion>
        <cx:series layoutId="boxWhisker" uniqueId="{9C20E012-647E-4D70-B827-460B1906A289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mmol/g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mmol/g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Antioxidant Content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Antioxidant Content</a:t>
          </a:r>
        </a:p>
      </cx:txPr>
    </cx:title>
    <cx:plotArea>
      <cx:plotAreaRegion>
        <cx:series layoutId="boxWhisker" uniqueId="{05088ADD-7869-43E3-BCFB-6329D43D0A55}">
          <cx:dataId val="0"/>
          <cx:layoutPr>
            <cx:visibility meanLine="0" meanMarker="1"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-5"/>
        <cx:title>
          <cx:tx>
            <cx:txData>
              <cx:v>mmol/g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mmol/g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671512</xdr:colOff>
      <xdr:row>17</xdr:row>
      <xdr:rowOff>9525</xdr:rowOff>
    </xdr:from>
    <xdr:to>
      <xdr:col>12</xdr:col>
      <xdr:colOff>247650</xdr:colOff>
      <xdr:row>40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862C85D-6031-42C8-AA92-5CFA602176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10662" y="3409950"/>
              <a:ext cx="5186363" cy="4686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666750</xdr:colOff>
      <xdr:row>17</xdr:row>
      <xdr:rowOff>38100</xdr:rowOff>
    </xdr:from>
    <xdr:to>
      <xdr:col>20</xdr:col>
      <xdr:colOff>571500</xdr:colOff>
      <xdr:row>40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8582CF4-F0E2-448C-8887-CC16EA5395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16125" y="3438525"/>
              <a:ext cx="5391150" cy="4638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08B13-3C8B-46EF-81CF-8121BD0EAFBB}">
  <sheetPr codeName="Sheet1"/>
  <dimension ref="A1:G3137"/>
  <sheetViews>
    <sheetView workbookViewId="0">
      <selection activeCell="C3126" sqref="C3126"/>
    </sheetView>
  </sheetViews>
  <sheetFormatPr defaultRowHeight="15.75" x14ac:dyDescent="0.25"/>
  <cols>
    <col min="1" max="1" width="29.875" bestFit="1" customWidth="1"/>
    <col min="2" max="2" width="80.25" bestFit="1" customWidth="1"/>
    <col min="3" max="3" width="57.25" bestFit="1" customWidth="1"/>
    <col min="4" max="4" width="12" bestFit="1" customWidth="1"/>
    <col min="5" max="5" width="30.875" bestFit="1" customWidth="1"/>
  </cols>
  <sheetData>
    <row r="1" spans="1:7" x14ac:dyDescent="0.25">
      <c r="A1" t="s">
        <v>0</v>
      </c>
      <c r="B1" t="s">
        <v>2</v>
      </c>
      <c r="C1" t="s">
        <v>3211</v>
      </c>
      <c r="D1" t="s">
        <v>1</v>
      </c>
      <c r="E1" t="s">
        <v>3210</v>
      </c>
    </row>
    <row r="2" spans="1:7" x14ac:dyDescent="0.25">
      <c r="A2" t="s">
        <v>1511</v>
      </c>
      <c r="B2" t="s">
        <v>1558</v>
      </c>
      <c r="C2" t="s">
        <v>1556</v>
      </c>
      <c r="D2" t="s">
        <v>1557</v>
      </c>
      <c r="E2" s="4">
        <v>2897.11</v>
      </c>
      <c r="F2" t="str">
        <f>IF(E2&gt;=5.45125,"outside","")</f>
        <v>outside</v>
      </c>
      <c r="G2" s="5"/>
    </row>
    <row r="3" spans="1:7" x14ac:dyDescent="0.25">
      <c r="A3" t="s">
        <v>149</v>
      </c>
      <c r="B3" t="s">
        <v>401</v>
      </c>
      <c r="C3" t="s">
        <v>400</v>
      </c>
      <c r="D3" t="s">
        <v>9</v>
      </c>
      <c r="E3" s="4">
        <v>1347.83</v>
      </c>
      <c r="F3" t="str">
        <f t="shared" ref="F3:F66" si="0">IF(E3&gt;=5.45125,"outside","")</f>
        <v>outside</v>
      </c>
    </row>
    <row r="4" spans="1:7" x14ac:dyDescent="0.25">
      <c r="A4" t="s">
        <v>3029</v>
      </c>
      <c r="B4" t="s">
        <v>3118</v>
      </c>
      <c r="C4" t="s">
        <v>3113</v>
      </c>
      <c r="D4" t="s">
        <v>13</v>
      </c>
      <c r="E4" s="4">
        <v>1052.44</v>
      </c>
      <c r="F4" t="str">
        <f t="shared" si="0"/>
        <v>outside</v>
      </c>
    </row>
    <row r="5" spans="1:7" x14ac:dyDescent="0.25">
      <c r="A5" t="s">
        <v>3029</v>
      </c>
      <c r="B5" t="s">
        <v>3086</v>
      </c>
      <c r="C5" t="s">
        <v>3080</v>
      </c>
      <c r="D5" t="s">
        <v>13</v>
      </c>
      <c r="E5" s="4">
        <v>1019.69</v>
      </c>
      <c r="F5" t="str">
        <f t="shared" si="0"/>
        <v>outside</v>
      </c>
    </row>
    <row r="6" spans="1:7" x14ac:dyDescent="0.25">
      <c r="A6" t="s">
        <v>3029</v>
      </c>
      <c r="B6" t="s">
        <v>3087</v>
      </c>
      <c r="C6" t="s">
        <v>3080</v>
      </c>
      <c r="D6" t="s">
        <v>13</v>
      </c>
      <c r="E6" s="4">
        <v>796.59</v>
      </c>
      <c r="F6" t="str">
        <f t="shared" si="0"/>
        <v>outside</v>
      </c>
    </row>
    <row r="7" spans="1:7" x14ac:dyDescent="0.25">
      <c r="A7" t="s">
        <v>3029</v>
      </c>
      <c r="B7" t="s">
        <v>3187</v>
      </c>
      <c r="C7" t="s">
        <v>3129</v>
      </c>
      <c r="D7" t="s">
        <v>9</v>
      </c>
      <c r="E7" s="4">
        <v>731.18</v>
      </c>
      <c r="F7" t="str">
        <f t="shared" si="0"/>
        <v>outside</v>
      </c>
    </row>
    <row r="8" spans="1:7" x14ac:dyDescent="0.25">
      <c r="A8" t="s">
        <v>3029</v>
      </c>
      <c r="B8" t="s">
        <v>3042</v>
      </c>
      <c r="C8" t="s">
        <v>3041</v>
      </c>
      <c r="D8" t="s">
        <v>9</v>
      </c>
      <c r="E8" s="4">
        <v>725.35</v>
      </c>
      <c r="F8" t="str">
        <f t="shared" si="0"/>
        <v>outside</v>
      </c>
    </row>
    <row r="9" spans="1:7" x14ac:dyDescent="0.25">
      <c r="A9" t="s">
        <v>1511</v>
      </c>
      <c r="B9" t="s">
        <v>1568</v>
      </c>
      <c r="C9" t="s">
        <v>1512</v>
      </c>
      <c r="D9" t="s">
        <v>4</v>
      </c>
      <c r="E9" s="4">
        <v>706.25</v>
      </c>
      <c r="F9" t="str">
        <f t="shared" si="0"/>
        <v>outside</v>
      </c>
    </row>
    <row r="10" spans="1:7" x14ac:dyDescent="0.25">
      <c r="A10" t="s">
        <v>3029</v>
      </c>
      <c r="B10" t="s">
        <v>3207</v>
      </c>
      <c r="C10" t="s">
        <v>3206</v>
      </c>
      <c r="D10" t="s">
        <v>13</v>
      </c>
      <c r="E10" s="4">
        <v>701.93</v>
      </c>
      <c r="F10" t="str">
        <f t="shared" si="0"/>
        <v>outside</v>
      </c>
    </row>
    <row r="11" spans="1:7" x14ac:dyDescent="0.25">
      <c r="A11" t="s">
        <v>3029</v>
      </c>
      <c r="B11" t="s">
        <v>3125</v>
      </c>
      <c r="D11" t="s">
        <v>13</v>
      </c>
      <c r="E11" s="4">
        <v>613.49</v>
      </c>
      <c r="F11" t="str">
        <f t="shared" si="0"/>
        <v>outside</v>
      </c>
    </row>
    <row r="12" spans="1:7" x14ac:dyDescent="0.25">
      <c r="A12" t="s">
        <v>3029</v>
      </c>
      <c r="B12" t="s">
        <v>3062</v>
      </c>
      <c r="D12" t="s">
        <v>9</v>
      </c>
      <c r="E12" s="4">
        <v>536.04999999999995</v>
      </c>
      <c r="F12" t="str">
        <f t="shared" si="0"/>
        <v>outside</v>
      </c>
    </row>
    <row r="13" spans="1:7" x14ac:dyDescent="0.25">
      <c r="A13" t="s">
        <v>3029</v>
      </c>
      <c r="B13" t="s">
        <v>3056</v>
      </c>
      <c r="C13" t="s">
        <v>3055</v>
      </c>
      <c r="D13" t="s">
        <v>13</v>
      </c>
      <c r="E13" s="4">
        <v>530.63</v>
      </c>
      <c r="F13" t="str">
        <f t="shared" si="0"/>
        <v>outside</v>
      </c>
    </row>
    <row r="14" spans="1:7" x14ac:dyDescent="0.25">
      <c r="A14" t="s">
        <v>2427</v>
      </c>
      <c r="B14" t="s">
        <v>2505</v>
      </c>
      <c r="C14" t="s">
        <v>2034</v>
      </c>
      <c r="D14" t="s">
        <v>9</v>
      </c>
      <c r="E14" s="4">
        <v>465.32</v>
      </c>
      <c r="F14" t="str">
        <f t="shared" si="0"/>
        <v>outside</v>
      </c>
    </row>
    <row r="15" spans="1:7" x14ac:dyDescent="0.25">
      <c r="A15" t="s">
        <v>3029</v>
      </c>
      <c r="B15" t="s">
        <v>3185</v>
      </c>
      <c r="C15" t="s">
        <v>3046</v>
      </c>
      <c r="D15" t="s">
        <v>9</v>
      </c>
      <c r="E15" s="4">
        <v>449.98</v>
      </c>
      <c r="F15" t="str">
        <f t="shared" si="0"/>
        <v>outside</v>
      </c>
    </row>
    <row r="16" spans="1:7" x14ac:dyDescent="0.25">
      <c r="A16" t="s">
        <v>3029</v>
      </c>
      <c r="B16" t="s">
        <v>3040</v>
      </c>
      <c r="C16" t="s">
        <v>3039</v>
      </c>
      <c r="D16" t="s">
        <v>9</v>
      </c>
      <c r="E16" s="4">
        <v>444.2</v>
      </c>
      <c r="F16" t="str">
        <f t="shared" si="0"/>
        <v>outside</v>
      </c>
    </row>
    <row r="17" spans="1:6" x14ac:dyDescent="0.25">
      <c r="A17" t="s">
        <v>3029</v>
      </c>
      <c r="B17" t="s">
        <v>3043</v>
      </c>
      <c r="C17" t="s">
        <v>3041</v>
      </c>
      <c r="D17" t="s">
        <v>9</v>
      </c>
      <c r="E17" s="4">
        <v>329.54</v>
      </c>
      <c r="F17" t="str">
        <f t="shared" si="0"/>
        <v>outside</v>
      </c>
    </row>
    <row r="18" spans="1:6" x14ac:dyDescent="0.25">
      <c r="A18" t="s">
        <v>2427</v>
      </c>
      <c r="B18" t="s">
        <v>2506</v>
      </c>
      <c r="C18" t="s">
        <v>2507</v>
      </c>
      <c r="D18" t="s">
        <v>378</v>
      </c>
      <c r="E18" s="4">
        <v>327.77</v>
      </c>
      <c r="F18" t="str">
        <f t="shared" si="0"/>
        <v>outside</v>
      </c>
    </row>
    <row r="19" spans="1:6" x14ac:dyDescent="0.25">
      <c r="A19" t="s">
        <v>3029</v>
      </c>
      <c r="B19" t="s">
        <v>3088</v>
      </c>
      <c r="C19" t="s">
        <v>3080</v>
      </c>
      <c r="D19" t="s">
        <v>13</v>
      </c>
      <c r="E19" s="4">
        <v>320.7</v>
      </c>
      <c r="F19" t="str">
        <f t="shared" si="0"/>
        <v>outside</v>
      </c>
    </row>
    <row r="20" spans="1:6" x14ac:dyDescent="0.25">
      <c r="A20" t="s">
        <v>2427</v>
      </c>
      <c r="B20" t="s">
        <v>2506</v>
      </c>
      <c r="C20" t="s">
        <v>2036</v>
      </c>
      <c r="D20" t="s">
        <v>9</v>
      </c>
      <c r="E20" s="4">
        <v>317.95999999999998</v>
      </c>
      <c r="F20" t="str">
        <f t="shared" si="0"/>
        <v>outside</v>
      </c>
    </row>
    <row r="21" spans="1:6" x14ac:dyDescent="0.25">
      <c r="A21" t="s">
        <v>3029</v>
      </c>
      <c r="B21" t="s">
        <v>3166</v>
      </c>
      <c r="C21" t="s">
        <v>3046</v>
      </c>
      <c r="D21" t="s">
        <v>9</v>
      </c>
      <c r="E21" s="4">
        <v>301.83</v>
      </c>
      <c r="F21" t="str">
        <f t="shared" si="0"/>
        <v>outside</v>
      </c>
    </row>
    <row r="22" spans="1:6" x14ac:dyDescent="0.25">
      <c r="A22" t="s">
        <v>1511</v>
      </c>
      <c r="B22" t="s">
        <v>1513</v>
      </c>
      <c r="C22" t="s">
        <v>1512</v>
      </c>
      <c r="D22" t="s">
        <v>4</v>
      </c>
      <c r="E22" s="4">
        <v>301.14</v>
      </c>
      <c r="F22" t="str">
        <f t="shared" si="0"/>
        <v>outside</v>
      </c>
    </row>
    <row r="23" spans="1:6" x14ac:dyDescent="0.25">
      <c r="A23" t="s">
        <v>3029</v>
      </c>
      <c r="B23" t="s">
        <v>3050</v>
      </c>
      <c r="C23" t="s">
        <v>3049</v>
      </c>
      <c r="D23" t="s">
        <v>13</v>
      </c>
      <c r="E23" s="4">
        <v>293.77999999999997</v>
      </c>
      <c r="F23" t="str">
        <f t="shared" si="0"/>
        <v>outside</v>
      </c>
    </row>
    <row r="24" spans="1:6" x14ac:dyDescent="0.25">
      <c r="A24" t="s">
        <v>3029</v>
      </c>
      <c r="B24" t="s">
        <v>3124</v>
      </c>
      <c r="D24" t="s">
        <v>13</v>
      </c>
      <c r="E24" s="4">
        <v>288.68</v>
      </c>
      <c r="F24" t="str">
        <f t="shared" si="0"/>
        <v>outside</v>
      </c>
    </row>
    <row r="25" spans="1:6" x14ac:dyDescent="0.25">
      <c r="A25" t="s">
        <v>3029</v>
      </c>
      <c r="B25" t="s">
        <v>3127</v>
      </c>
      <c r="C25" t="s">
        <v>3126</v>
      </c>
      <c r="D25" t="s">
        <v>13</v>
      </c>
      <c r="E25" s="4">
        <v>281.2</v>
      </c>
      <c r="F25" t="str">
        <f t="shared" si="0"/>
        <v>outside</v>
      </c>
    </row>
    <row r="26" spans="1:6" x14ac:dyDescent="0.25">
      <c r="A26" t="s">
        <v>3029</v>
      </c>
      <c r="B26" t="s">
        <v>3161</v>
      </c>
      <c r="C26" t="s">
        <v>3049</v>
      </c>
      <c r="D26" t="s">
        <v>13</v>
      </c>
      <c r="E26" s="4">
        <v>281.14</v>
      </c>
      <c r="F26" t="str">
        <f t="shared" si="0"/>
        <v>outside</v>
      </c>
    </row>
    <row r="27" spans="1:6" x14ac:dyDescent="0.25">
      <c r="A27" t="s">
        <v>3</v>
      </c>
      <c r="B27" t="s">
        <v>5</v>
      </c>
      <c r="C27" t="s">
        <v>4</v>
      </c>
      <c r="D27" t="s">
        <v>4</v>
      </c>
      <c r="E27" s="4">
        <v>261.52999999999997</v>
      </c>
      <c r="F27" t="str">
        <f t="shared" si="0"/>
        <v>outside</v>
      </c>
    </row>
    <row r="28" spans="1:6" x14ac:dyDescent="0.25">
      <c r="A28" t="s">
        <v>3029</v>
      </c>
      <c r="B28" t="s">
        <v>3084</v>
      </c>
      <c r="C28" t="s">
        <v>3080</v>
      </c>
      <c r="D28" t="s">
        <v>13</v>
      </c>
      <c r="E28" s="4">
        <v>260.97000000000003</v>
      </c>
      <c r="F28" t="str">
        <f t="shared" si="0"/>
        <v>outside</v>
      </c>
    </row>
    <row r="29" spans="1:6" x14ac:dyDescent="0.25">
      <c r="A29" t="s">
        <v>2427</v>
      </c>
      <c r="B29" t="s">
        <v>2506</v>
      </c>
      <c r="C29" t="s">
        <v>4</v>
      </c>
      <c r="D29" t="s">
        <v>4</v>
      </c>
      <c r="E29" s="4">
        <v>252.04</v>
      </c>
      <c r="F29" t="str">
        <f t="shared" si="0"/>
        <v>outside</v>
      </c>
    </row>
    <row r="30" spans="1:6" x14ac:dyDescent="0.25">
      <c r="A30" t="s">
        <v>3029</v>
      </c>
      <c r="B30" t="s">
        <v>3081</v>
      </c>
      <c r="C30" t="s">
        <v>3080</v>
      </c>
      <c r="D30" t="s">
        <v>13</v>
      </c>
      <c r="E30" s="4">
        <v>249.56</v>
      </c>
      <c r="F30" t="str">
        <f t="shared" si="0"/>
        <v>outside</v>
      </c>
    </row>
    <row r="31" spans="1:6" x14ac:dyDescent="0.25">
      <c r="A31" t="s">
        <v>3029</v>
      </c>
      <c r="B31" t="s">
        <v>3110</v>
      </c>
      <c r="C31" t="s">
        <v>3053</v>
      </c>
      <c r="D31" t="s">
        <v>13</v>
      </c>
      <c r="E31" s="4">
        <v>235.55</v>
      </c>
      <c r="F31" t="str">
        <f t="shared" si="0"/>
        <v>outside</v>
      </c>
    </row>
    <row r="32" spans="1:6" x14ac:dyDescent="0.25">
      <c r="A32" t="s">
        <v>3029</v>
      </c>
      <c r="B32" t="s">
        <v>3052</v>
      </c>
      <c r="C32" t="s">
        <v>3051</v>
      </c>
      <c r="D32" t="s">
        <v>13</v>
      </c>
      <c r="E32" s="4">
        <v>222.32</v>
      </c>
      <c r="F32" t="str">
        <f t="shared" si="0"/>
        <v>outside</v>
      </c>
    </row>
    <row r="33" spans="1:6" x14ac:dyDescent="0.25">
      <c r="A33" t="s">
        <v>3029</v>
      </c>
      <c r="B33" t="s">
        <v>3189</v>
      </c>
      <c r="C33" t="s">
        <v>3188</v>
      </c>
      <c r="D33" t="s">
        <v>13</v>
      </c>
      <c r="E33" s="4">
        <v>197.6</v>
      </c>
      <c r="F33" t="str">
        <f t="shared" si="0"/>
        <v>outside</v>
      </c>
    </row>
    <row r="34" spans="1:6" x14ac:dyDescent="0.25">
      <c r="A34" t="s">
        <v>3029</v>
      </c>
      <c r="B34" t="s">
        <v>3178</v>
      </c>
      <c r="C34" t="s">
        <v>3177</v>
      </c>
      <c r="D34" t="s">
        <v>13</v>
      </c>
      <c r="E34" s="4">
        <v>185.74</v>
      </c>
      <c r="F34" t="str">
        <f t="shared" si="0"/>
        <v>outside</v>
      </c>
    </row>
    <row r="35" spans="1:6" x14ac:dyDescent="0.25">
      <c r="A35" t="s">
        <v>2427</v>
      </c>
      <c r="B35" t="s">
        <v>2450</v>
      </c>
      <c r="C35" t="s">
        <v>11</v>
      </c>
      <c r="D35" t="s">
        <v>9</v>
      </c>
      <c r="E35" s="4">
        <v>182.1</v>
      </c>
      <c r="F35" t="str">
        <f t="shared" si="0"/>
        <v>outside</v>
      </c>
    </row>
    <row r="36" spans="1:6" x14ac:dyDescent="0.25">
      <c r="A36" t="s">
        <v>2427</v>
      </c>
      <c r="B36" t="s">
        <v>2506</v>
      </c>
      <c r="C36" t="s">
        <v>2038</v>
      </c>
      <c r="D36" t="s">
        <v>378</v>
      </c>
      <c r="E36" s="4">
        <v>175.31</v>
      </c>
      <c r="F36" t="str">
        <f t="shared" si="0"/>
        <v>outside</v>
      </c>
    </row>
    <row r="37" spans="1:6" x14ac:dyDescent="0.25">
      <c r="A37" t="s">
        <v>2427</v>
      </c>
      <c r="B37" t="s">
        <v>2626</v>
      </c>
      <c r="C37" t="s">
        <v>2435</v>
      </c>
      <c r="D37" t="s">
        <v>9</v>
      </c>
      <c r="E37" s="4">
        <v>167.82</v>
      </c>
      <c r="F37" t="str">
        <f t="shared" si="0"/>
        <v>outside</v>
      </c>
    </row>
    <row r="38" spans="1:6" x14ac:dyDescent="0.25">
      <c r="A38" t="s">
        <v>3029</v>
      </c>
      <c r="B38" t="s">
        <v>3078</v>
      </c>
      <c r="C38" t="s">
        <v>3058</v>
      </c>
      <c r="D38" t="s">
        <v>13</v>
      </c>
      <c r="E38" s="4">
        <v>165.9</v>
      </c>
      <c r="F38" t="str">
        <f t="shared" si="0"/>
        <v>outside</v>
      </c>
    </row>
    <row r="39" spans="1:6" x14ac:dyDescent="0.25">
      <c r="A39" t="s">
        <v>149</v>
      </c>
      <c r="B39" t="s">
        <v>433</v>
      </c>
      <c r="C39" t="s">
        <v>431</v>
      </c>
      <c r="D39" t="s">
        <v>13</v>
      </c>
      <c r="E39" s="4">
        <v>165.86</v>
      </c>
      <c r="F39" t="str">
        <f t="shared" si="0"/>
        <v>outside</v>
      </c>
    </row>
    <row r="40" spans="1:6" x14ac:dyDescent="0.25">
      <c r="A40" t="s">
        <v>2427</v>
      </c>
      <c r="B40" t="s">
        <v>2675</v>
      </c>
      <c r="C40" t="s">
        <v>2435</v>
      </c>
      <c r="D40" t="s">
        <v>9</v>
      </c>
      <c r="E40" s="4">
        <v>160.82</v>
      </c>
      <c r="F40" t="str">
        <f t="shared" si="0"/>
        <v>outside</v>
      </c>
    </row>
    <row r="41" spans="1:6" x14ac:dyDescent="0.25">
      <c r="A41" t="s">
        <v>149</v>
      </c>
      <c r="B41" t="s">
        <v>445</v>
      </c>
      <c r="D41" t="s">
        <v>9</v>
      </c>
      <c r="E41" s="4">
        <v>155.41999999999999</v>
      </c>
      <c r="F41" t="str">
        <f t="shared" si="0"/>
        <v>outside</v>
      </c>
    </row>
    <row r="42" spans="1:6" x14ac:dyDescent="0.25">
      <c r="A42" t="s">
        <v>2427</v>
      </c>
      <c r="B42" t="s">
        <v>2624</v>
      </c>
      <c r="C42" t="s">
        <v>11</v>
      </c>
      <c r="D42" t="s">
        <v>9</v>
      </c>
      <c r="E42" s="4">
        <v>154.05000000000001</v>
      </c>
      <c r="F42" t="str">
        <f t="shared" si="0"/>
        <v>outside</v>
      </c>
    </row>
    <row r="43" spans="1:6" x14ac:dyDescent="0.25">
      <c r="A43" t="s">
        <v>2427</v>
      </c>
      <c r="B43" t="s">
        <v>2692</v>
      </c>
      <c r="C43" t="s">
        <v>2435</v>
      </c>
      <c r="D43" t="s">
        <v>9</v>
      </c>
      <c r="E43" s="4">
        <v>153.9</v>
      </c>
      <c r="F43" t="str">
        <f t="shared" si="0"/>
        <v>outside</v>
      </c>
    </row>
    <row r="44" spans="1:6" x14ac:dyDescent="0.25">
      <c r="A44" t="s">
        <v>1511</v>
      </c>
      <c r="B44" t="s">
        <v>1516</v>
      </c>
      <c r="C44" t="s">
        <v>1512</v>
      </c>
      <c r="D44" t="s">
        <v>4</v>
      </c>
      <c r="E44" s="4">
        <v>146.94999999999999</v>
      </c>
      <c r="F44" t="str">
        <f t="shared" si="0"/>
        <v>outside</v>
      </c>
    </row>
    <row r="45" spans="1:6" x14ac:dyDescent="0.25">
      <c r="A45" t="s">
        <v>2427</v>
      </c>
      <c r="B45" t="s">
        <v>2768</v>
      </c>
      <c r="C45" t="s">
        <v>11</v>
      </c>
      <c r="D45" t="s">
        <v>9</v>
      </c>
      <c r="E45" s="4">
        <v>142.86000000000001</v>
      </c>
      <c r="F45" t="str">
        <f t="shared" si="0"/>
        <v>outside</v>
      </c>
    </row>
    <row r="46" spans="1:6" x14ac:dyDescent="0.25">
      <c r="A46" t="s">
        <v>2427</v>
      </c>
      <c r="B46" t="s">
        <v>2585</v>
      </c>
      <c r="C46" t="s">
        <v>2435</v>
      </c>
      <c r="D46" t="s">
        <v>9</v>
      </c>
      <c r="E46" s="4">
        <v>142.58000000000001</v>
      </c>
      <c r="F46" t="str">
        <f t="shared" si="0"/>
        <v>outside</v>
      </c>
    </row>
    <row r="47" spans="1:6" x14ac:dyDescent="0.25">
      <c r="A47" t="s">
        <v>3029</v>
      </c>
      <c r="B47" t="s">
        <v>3184</v>
      </c>
      <c r="C47" t="s">
        <v>3053</v>
      </c>
      <c r="D47" t="s">
        <v>13</v>
      </c>
      <c r="E47" s="4">
        <v>140.08000000000001</v>
      </c>
      <c r="F47" t="str">
        <f t="shared" si="0"/>
        <v>outside</v>
      </c>
    </row>
    <row r="48" spans="1:6" x14ac:dyDescent="0.25">
      <c r="A48" t="s">
        <v>2427</v>
      </c>
      <c r="B48" t="s">
        <v>2502</v>
      </c>
      <c r="C48" t="s">
        <v>2032</v>
      </c>
      <c r="D48" t="s">
        <v>378</v>
      </c>
      <c r="E48" s="4">
        <v>139.88999999999999</v>
      </c>
      <c r="F48" t="str">
        <f t="shared" si="0"/>
        <v>outside</v>
      </c>
    </row>
    <row r="49" spans="1:6" x14ac:dyDescent="0.25">
      <c r="A49" t="s">
        <v>3029</v>
      </c>
      <c r="B49" t="s">
        <v>3097</v>
      </c>
      <c r="C49" t="s">
        <v>3096</v>
      </c>
      <c r="D49" t="s">
        <v>13</v>
      </c>
      <c r="E49" s="4">
        <v>138.54</v>
      </c>
      <c r="F49" t="str">
        <f t="shared" si="0"/>
        <v>outside</v>
      </c>
    </row>
    <row r="50" spans="1:6" x14ac:dyDescent="0.25">
      <c r="A50" t="s">
        <v>1511</v>
      </c>
      <c r="B50" t="s">
        <v>1541</v>
      </c>
      <c r="C50" t="s">
        <v>1083</v>
      </c>
      <c r="D50" t="s">
        <v>1083</v>
      </c>
      <c r="E50" s="4">
        <v>132.58000000000001</v>
      </c>
      <c r="F50" t="str">
        <f t="shared" si="0"/>
        <v>outside</v>
      </c>
    </row>
    <row r="51" spans="1:6" x14ac:dyDescent="0.25">
      <c r="A51" t="s">
        <v>2427</v>
      </c>
      <c r="B51" t="s">
        <v>2768</v>
      </c>
      <c r="C51" t="s">
        <v>2435</v>
      </c>
      <c r="D51" t="s">
        <v>9</v>
      </c>
      <c r="E51" s="4">
        <v>131.91999999999999</v>
      </c>
      <c r="F51" t="str">
        <f t="shared" si="0"/>
        <v>outside</v>
      </c>
    </row>
    <row r="52" spans="1:6" x14ac:dyDescent="0.25">
      <c r="A52" t="s">
        <v>2427</v>
      </c>
      <c r="B52" t="s">
        <v>2433</v>
      </c>
      <c r="C52" t="s">
        <v>11</v>
      </c>
      <c r="D52" t="s">
        <v>9</v>
      </c>
      <c r="E52" s="4">
        <v>130.36000000000001</v>
      </c>
      <c r="F52" t="str">
        <f t="shared" si="0"/>
        <v>outside</v>
      </c>
    </row>
    <row r="53" spans="1:6" x14ac:dyDescent="0.25">
      <c r="A53" t="s">
        <v>2427</v>
      </c>
      <c r="B53" t="s">
        <v>2505</v>
      </c>
      <c r="D53" t="s">
        <v>13</v>
      </c>
      <c r="E53" s="4">
        <v>125.55</v>
      </c>
      <c r="F53" t="str">
        <f t="shared" si="0"/>
        <v>outside</v>
      </c>
    </row>
    <row r="54" spans="1:6" x14ac:dyDescent="0.25">
      <c r="A54" t="s">
        <v>2427</v>
      </c>
      <c r="B54" t="s">
        <v>2615</v>
      </c>
      <c r="C54" t="s">
        <v>2435</v>
      </c>
      <c r="D54" t="s">
        <v>9</v>
      </c>
      <c r="E54" s="4">
        <v>125.33</v>
      </c>
      <c r="F54" t="str">
        <f t="shared" si="0"/>
        <v>outside</v>
      </c>
    </row>
    <row r="55" spans="1:6" x14ac:dyDescent="0.25">
      <c r="A55" t="s">
        <v>2427</v>
      </c>
      <c r="B55" t="s">
        <v>2695</v>
      </c>
      <c r="C55" t="s">
        <v>11</v>
      </c>
      <c r="D55" t="s">
        <v>9</v>
      </c>
      <c r="E55" s="4">
        <v>120.99</v>
      </c>
      <c r="F55" t="str">
        <f t="shared" si="0"/>
        <v>outside</v>
      </c>
    </row>
    <row r="56" spans="1:6" x14ac:dyDescent="0.25">
      <c r="A56" t="s">
        <v>1511</v>
      </c>
      <c r="B56" t="s">
        <v>1534</v>
      </c>
      <c r="C56" t="s">
        <v>1514</v>
      </c>
      <c r="D56" t="s">
        <v>1083</v>
      </c>
      <c r="E56" s="4">
        <v>120.18</v>
      </c>
      <c r="F56" t="str">
        <f t="shared" si="0"/>
        <v>outside</v>
      </c>
    </row>
    <row r="57" spans="1:6" x14ac:dyDescent="0.25">
      <c r="A57" t="s">
        <v>2427</v>
      </c>
      <c r="B57" t="s">
        <v>2502</v>
      </c>
      <c r="C57" t="s">
        <v>2168</v>
      </c>
      <c r="D57" t="s">
        <v>9</v>
      </c>
      <c r="E57" s="4">
        <v>118.69</v>
      </c>
      <c r="F57" t="str">
        <f t="shared" si="0"/>
        <v>outside</v>
      </c>
    </row>
    <row r="58" spans="1:6" x14ac:dyDescent="0.25">
      <c r="A58" t="s">
        <v>3029</v>
      </c>
      <c r="B58" t="s">
        <v>3158</v>
      </c>
      <c r="C58" t="s">
        <v>3157</v>
      </c>
      <c r="D58" t="s">
        <v>13</v>
      </c>
      <c r="E58" s="4">
        <v>118.54</v>
      </c>
      <c r="F58" t="str">
        <f t="shared" si="0"/>
        <v>outside</v>
      </c>
    </row>
    <row r="59" spans="1:6" x14ac:dyDescent="0.25">
      <c r="A59" t="s">
        <v>2427</v>
      </c>
      <c r="B59" t="s">
        <v>2625</v>
      </c>
      <c r="C59" t="s">
        <v>11</v>
      </c>
      <c r="D59" t="s">
        <v>9</v>
      </c>
      <c r="E59" s="4">
        <v>117.77</v>
      </c>
      <c r="F59" t="str">
        <f t="shared" si="0"/>
        <v>outside</v>
      </c>
    </row>
    <row r="60" spans="1:6" x14ac:dyDescent="0.25">
      <c r="A60" t="s">
        <v>2427</v>
      </c>
      <c r="B60" t="s">
        <v>2502</v>
      </c>
      <c r="C60" t="s">
        <v>2503</v>
      </c>
      <c r="D60" t="s">
        <v>378</v>
      </c>
      <c r="E60" s="4">
        <v>114.98</v>
      </c>
      <c r="F60" t="str">
        <f t="shared" si="0"/>
        <v>outside</v>
      </c>
    </row>
    <row r="61" spans="1:6" x14ac:dyDescent="0.25">
      <c r="A61" t="s">
        <v>2427</v>
      </c>
      <c r="B61" t="s">
        <v>2769</v>
      </c>
      <c r="C61" t="s">
        <v>11</v>
      </c>
      <c r="D61" t="s">
        <v>9</v>
      </c>
      <c r="E61" s="4">
        <v>113.27</v>
      </c>
      <c r="F61" t="str">
        <f t="shared" si="0"/>
        <v>outside</v>
      </c>
    </row>
    <row r="62" spans="1:6" x14ac:dyDescent="0.25">
      <c r="A62" t="s">
        <v>1511</v>
      </c>
      <c r="B62" t="s">
        <v>1560</v>
      </c>
      <c r="C62" t="s">
        <v>1514</v>
      </c>
      <c r="D62" t="s">
        <v>1083</v>
      </c>
      <c r="E62" s="4">
        <v>111.33</v>
      </c>
      <c r="F62" t="str">
        <f t="shared" si="0"/>
        <v>outside</v>
      </c>
    </row>
    <row r="63" spans="1:6" x14ac:dyDescent="0.25">
      <c r="A63" t="s">
        <v>2427</v>
      </c>
      <c r="B63" t="s">
        <v>2627</v>
      </c>
      <c r="C63" t="s">
        <v>2435</v>
      </c>
      <c r="D63" t="s">
        <v>9</v>
      </c>
      <c r="E63" s="4">
        <v>111.3</v>
      </c>
      <c r="F63" t="str">
        <f t="shared" si="0"/>
        <v>outside</v>
      </c>
    </row>
    <row r="64" spans="1:6" x14ac:dyDescent="0.25">
      <c r="A64" t="s">
        <v>2427</v>
      </c>
      <c r="B64" t="s">
        <v>2683</v>
      </c>
      <c r="C64" t="s">
        <v>11</v>
      </c>
      <c r="D64" t="s">
        <v>9</v>
      </c>
      <c r="E64" s="4">
        <v>111.04</v>
      </c>
      <c r="F64" t="str">
        <f t="shared" si="0"/>
        <v>outside</v>
      </c>
    </row>
    <row r="65" spans="1:6" x14ac:dyDescent="0.25">
      <c r="A65" t="s">
        <v>3029</v>
      </c>
      <c r="B65" t="s">
        <v>3111</v>
      </c>
      <c r="C65" t="s">
        <v>3060</v>
      </c>
      <c r="D65" t="s">
        <v>13</v>
      </c>
      <c r="E65" s="4">
        <v>108.13</v>
      </c>
      <c r="F65" t="str">
        <f t="shared" si="0"/>
        <v>outside</v>
      </c>
    </row>
    <row r="66" spans="1:6" x14ac:dyDescent="0.25">
      <c r="A66" t="s">
        <v>2427</v>
      </c>
      <c r="B66" t="s">
        <v>2689</v>
      </c>
      <c r="C66" t="s">
        <v>11</v>
      </c>
      <c r="D66" t="s">
        <v>9</v>
      </c>
      <c r="E66" s="4">
        <v>102.07</v>
      </c>
      <c r="F66" t="str">
        <f t="shared" si="0"/>
        <v>outside</v>
      </c>
    </row>
    <row r="67" spans="1:6" x14ac:dyDescent="0.25">
      <c r="A67" t="s">
        <v>2427</v>
      </c>
      <c r="B67" t="s">
        <v>2432</v>
      </c>
      <c r="C67" t="s">
        <v>2034</v>
      </c>
      <c r="D67" t="s">
        <v>9</v>
      </c>
      <c r="E67" s="4">
        <v>101.52</v>
      </c>
      <c r="F67" t="str">
        <f t="shared" ref="F67:F130" si="1">IF(E67&gt;=5.45125,"outside","")</f>
        <v>outside</v>
      </c>
    </row>
    <row r="68" spans="1:6" x14ac:dyDescent="0.25">
      <c r="A68" t="s">
        <v>2427</v>
      </c>
      <c r="B68" t="s">
        <v>2693</v>
      </c>
      <c r="C68" t="s">
        <v>2435</v>
      </c>
      <c r="D68" t="s">
        <v>9</v>
      </c>
      <c r="E68" s="4">
        <v>101.33</v>
      </c>
      <c r="F68" t="str">
        <f t="shared" si="1"/>
        <v>outside</v>
      </c>
    </row>
    <row r="69" spans="1:6" x14ac:dyDescent="0.25">
      <c r="A69" t="s">
        <v>2427</v>
      </c>
      <c r="B69" t="s">
        <v>2432</v>
      </c>
      <c r="C69" t="s">
        <v>2431</v>
      </c>
      <c r="D69" t="s">
        <v>9</v>
      </c>
      <c r="E69" s="4">
        <v>99.28</v>
      </c>
      <c r="F69" t="str">
        <f t="shared" si="1"/>
        <v>outside</v>
      </c>
    </row>
    <row r="70" spans="1:6" x14ac:dyDescent="0.25">
      <c r="A70" t="s">
        <v>2427</v>
      </c>
      <c r="B70" t="s">
        <v>2459</v>
      </c>
      <c r="C70" t="s">
        <v>2435</v>
      </c>
      <c r="D70" t="s">
        <v>9</v>
      </c>
      <c r="E70" s="4">
        <v>97.83</v>
      </c>
      <c r="F70" t="str">
        <f t="shared" si="1"/>
        <v>outside</v>
      </c>
    </row>
    <row r="71" spans="1:6" x14ac:dyDescent="0.25">
      <c r="A71" t="s">
        <v>2427</v>
      </c>
      <c r="B71" t="s">
        <v>2650</v>
      </c>
      <c r="C71" t="s">
        <v>2652</v>
      </c>
      <c r="D71" t="s">
        <v>9</v>
      </c>
      <c r="E71" s="4">
        <v>96.64</v>
      </c>
      <c r="F71" t="str">
        <f t="shared" si="1"/>
        <v>outside</v>
      </c>
    </row>
    <row r="72" spans="1:6" x14ac:dyDescent="0.25">
      <c r="A72" t="s">
        <v>2427</v>
      </c>
      <c r="B72" t="s">
        <v>2722</v>
      </c>
      <c r="C72" t="s">
        <v>11</v>
      </c>
      <c r="D72" t="s">
        <v>9</v>
      </c>
      <c r="E72" s="4">
        <v>94.79</v>
      </c>
      <c r="F72" t="str">
        <f t="shared" si="1"/>
        <v>outside</v>
      </c>
    </row>
    <row r="73" spans="1:6" x14ac:dyDescent="0.25">
      <c r="A73" t="s">
        <v>2427</v>
      </c>
      <c r="B73" t="s">
        <v>2694</v>
      </c>
      <c r="C73" t="s">
        <v>2435</v>
      </c>
      <c r="D73" t="s">
        <v>9</v>
      </c>
      <c r="E73" s="4">
        <v>93.48</v>
      </c>
      <c r="F73" t="str">
        <f t="shared" si="1"/>
        <v>outside</v>
      </c>
    </row>
    <row r="74" spans="1:6" x14ac:dyDescent="0.25">
      <c r="A74" t="s">
        <v>2427</v>
      </c>
      <c r="B74" t="s">
        <v>2747</v>
      </c>
      <c r="C74" t="s">
        <v>2435</v>
      </c>
      <c r="D74" t="s">
        <v>9</v>
      </c>
      <c r="E74" s="4">
        <v>92.31</v>
      </c>
      <c r="F74" t="str">
        <f t="shared" si="1"/>
        <v>outside</v>
      </c>
    </row>
    <row r="75" spans="1:6" x14ac:dyDescent="0.25">
      <c r="A75" t="s">
        <v>2427</v>
      </c>
      <c r="B75" t="s">
        <v>2617</v>
      </c>
      <c r="C75" t="s">
        <v>2435</v>
      </c>
      <c r="D75" t="s">
        <v>9</v>
      </c>
      <c r="E75" s="4">
        <v>92.18</v>
      </c>
      <c r="F75" t="str">
        <f t="shared" si="1"/>
        <v>outside</v>
      </c>
    </row>
    <row r="76" spans="1:6" x14ac:dyDescent="0.25">
      <c r="A76" t="s">
        <v>2427</v>
      </c>
      <c r="B76" t="s">
        <v>2650</v>
      </c>
      <c r="C76" t="s">
        <v>2435</v>
      </c>
      <c r="D76" t="s">
        <v>9</v>
      </c>
      <c r="E76" s="4">
        <v>89.51</v>
      </c>
      <c r="F76" t="str">
        <f t="shared" si="1"/>
        <v>outside</v>
      </c>
    </row>
    <row r="77" spans="1:6" x14ac:dyDescent="0.25">
      <c r="A77" t="s">
        <v>1511</v>
      </c>
      <c r="B77" t="s">
        <v>1549</v>
      </c>
      <c r="D77" t="s">
        <v>4</v>
      </c>
      <c r="E77" s="4">
        <v>89.23</v>
      </c>
      <c r="F77" t="str">
        <f t="shared" si="1"/>
        <v>outside</v>
      </c>
    </row>
    <row r="78" spans="1:6" x14ac:dyDescent="0.25">
      <c r="A78" t="s">
        <v>3029</v>
      </c>
      <c r="B78" t="s">
        <v>3200</v>
      </c>
      <c r="C78" t="s">
        <v>3106</v>
      </c>
      <c r="D78" t="s">
        <v>13</v>
      </c>
      <c r="E78" s="4">
        <v>87.7</v>
      </c>
      <c r="F78" t="str">
        <f t="shared" si="1"/>
        <v>outside</v>
      </c>
    </row>
    <row r="79" spans="1:6" x14ac:dyDescent="0.25">
      <c r="A79" t="s">
        <v>2427</v>
      </c>
      <c r="B79" t="s">
        <v>2557</v>
      </c>
      <c r="C79" t="s">
        <v>11</v>
      </c>
      <c r="D79" t="s">
        <v>9</v>
      </c>
      <c r="E79" s="4">
        <v>86.22</v>
      </c>
      <c r="F79" t="str">
        <f t="shared" si="1"/>
        <v>outside</v>
      </c>
    </row>
    <row r="80" spans="1:6" x14ac:dyDescent="0.25">
      <c r="A80" t="s">
        <v>2427</v>
      </c>
      <c r="B80" t="s">
        <v>2746</v>
      </c>
      <c r="C80" t="s">
        <v>11</v>
      </c>
      <c r="D80" t="s">
        <v>9</v>
      </c>
      <c r="E80" s="4">
        <v>85.97</v>
      </c>
      <c r="F80" t="str">
        <f t="shared" si="1"/>
        <v>outside</v>
      </c>
    </row>
    <row r="81" spans="1:6" x14ac:dyDescent="0.25">
      <c r="A81" t="s">
        <v>2427</v>
      </c>
      <c r="B81" t="s">
        <v>2717</v>
      </c>
      <c r="C81" t="s">
        <v>147</v>
      </c>
      <c r="D81" t="s">
        <v>147</v>
      </c>
      <c r="E81" s="4">
        <v>85.58</v>
      </c>
      <c r="F81" t="str">
        <f t="shared" si="1"/>
        <v>outside</v>
      </c>
    </row>
    <row r="82" spans="1:6" x14ac:dyDescent="0.25">
      <c r="A82" t="s">
        <v>2427</v>
      </c>
      <c r="B82" t="s">
        <v>2650</v>
      </c>
      <c r="C82" t="s">
        <v>2653</v>
      </c>
      <c r="D82" t="s">
        <v>378</v>
      </c>
      <c r="E82" s="4">
        <v>82.61</v>
      </c>
      <c r="F82" t="str">
        <f t="shared" si="1"/>
        <v>outside</v>
      </c>
    </row>
    <row r="83" spans="1:6" x14ac:dyDescent="0.25">
      <c r="A83" t="s">
        <v>2427</v>
      </c>
      <c r="B83" t="s">
        <v>2607</v>
      </c>
      <c r="C83" t="s">
        <v>11</v>
      </c>
      <c r="D83" t="s">
        <v>9</v>
      </c>
      <c r="E83" s="4">
        <v>80.260000000000005</v>
      </c>
      <c r="F83" t="str">
        <f t="shared" si="1"/>
        <v>outside</v>
      </c>
    </row>
    <row r="84" spans="1:6" x14ac:dyDescent="0.25">
      <c r="A84" t="s">
        <v>2427</v>
      </c>
      <c r="B84" t="s">
        <v>2745</v>
      </c>
      <c r="C84" t="s">
        <v>11</v>
      </c>
      <c r="D84" t="s">
        <v>9</v>
      </c>
      <c r="E84" s="4">
        <v>79.02</v>
      </c>
      <c r="F84" t="str">
        <f t="shared" si="1"/>
        <v>outside</v>
      </c>
    </row>
    <row r="85" spans="1:6" x14ac:dyDescent="0.25">
      <c r="A85" t="s">
        <v>3</v>
      </c>
      <c r="B85" t="s">
        <v>87</v>
      </c>
      <c r="C85" t="s">
        <v>37</v>
      </c>
      <c r="D85" t="s">
        <v>9</v>
      </c>
      <c r="E85" s="4">
        <v>78.09</v>
      </c>
      <c r="F85" t="str">
        <f t="shared" si="1"/>
        <v>outside</v>
      </c>
    </row>
    <row r="86" spans="1:6" x14ac:dyDescent="0.25">
      <c r="A86" t="s">
        <v>3029</v>
      </c>
      <c r="B86" t="s">
        <v>3193</v>
      </c>
      <c r="C86" t="s">
        <v>3192</v>
      </c>
      <c r="D86" t="s">
        <v>13</v>
      </c>
      <c r="E86" s="4">
        <v>77.48</v>
      </c>
      <c r="F86" t="str">
        <f t="shared" si="1"/>
        <v>outside</v>
      </c>
    </row>
    <row r="87" spans="1:6" x14ac:dyDescent="0.25">
      <c r="A87" t="s">
        <v>2427</v>
      </c>
      <c r="B87" t="s">
        <v>2605</v>
      </c>
      <c r="C87" t="s">
        <v>11</v>
      </c>
      <c r="D87" t="s">
        <v>9</v>
      </c>
      <c r="E87" s="4">
        <v>76.77</v>
      </c>
      <c r="F87" t="str">
        <f t="shared" si="1"/>
        <v>outside</v>
      </c>
    </row>
    <row r="88" spans="1:6" x14ac:dyDescent="0.25">
      <c r="A88" t="s">
        <v>3</v>
      </c>
      <c r="B88" t="s">
        <v>95</v>
      </c>
      <c r="C88" t="s">
        <v>94</v>
      </c>
      <c r="D88" t="s">
        <v>9</v>
      </c>
      <c r="E88" s="4">
        <v>75.84</v>
      </c>
      <c r="F88" t="str">
        <f t="shared" si="1"/>
        <v>outside</v>
      </c>
    </row>
    <row r="89" spans="1:6" x14ac:dyDescent="0.25">
      <c r="A89" t="s">
        <v>2427</v>
      </c>
      <c r="B89" t="s">
        <v>2649</v>
      </c>
      <c r="C89" t="s">
        <v>2038</v>
      </c>
      <c r="D89" t="s">
        <v>378</v>
      </c>
      <c r="E89" s="4">
        <v>73.77</v>
      </c>
      <c r="F89" t="str">
        <f t="shared" si="1"/>
        <v>outside</v>
      </c>
    </row>
    <row r="90" spans="1:6" x14ac:dyDescent="0.25">
      <c r="A90" t="s">
        <v>2427</v>
      </c>
      <c r="B90" t="s">
        <v>2774</v>
      </c>
      <c r="C90" t="s">
        <v>11</v>
      </c>
      <c r="D90" t="s">
        <v>9</v>
      </c>
      <c r="E90" s="4">
        <v>72.959999999999994</v>
      </c>
      <c r="F90" t="str">
        <f t="shared" si="1"/>
        <v>outside</v>
      </c>
    </row>
    <row r="91" spans="1:6" x14ac:dyDescent="0.25">
      <c r="A91" t="s">
        <v>2427</v>
      </c>
      <c r="B91" t="s">
        <v>2731</v>
      </c>
      <c r="C91" t="s">
        <v>11</v>
      </c>
      <c r="D91" t="s">
        <v>9</v>
      </c>
      <c r="E91" s="4">
        <v>72.16</v>
      </c>
      <c r="F91" t="str">
        <f t="shared" si="1"/>
        <v>outside</v>
      </c>
    </row>
    <row r="92" spans="1:6" x14ac:dyDescent="0.25">
      <c r="A92" t="s">
        <v>2427</v>
      </c>
      <c r="B92" t="s">
        <v>2629</v>
      </c>
      <c r="C92" t="s">
        <v>2527</v>
      </c>
      <c r="D92" t="s">
        <v>9</v>
      </c>
      <c r="E92" s="4">
        <v>71.95</v>
      </c>
      <c r="F92" t="str">
        <f t="shared" si="1"/>
        <v>outside</v>
      </c>
    </row>
    <row r="93" spans="1:6" x14ac:dyDescent="0.25">
      <c r="A93" t="s">
        <v>2427</v>
      </c>
      <c r="B93" t="s">
        <v>2622</v>
      </c>
      <c r="C93" t="s">
        <v>11</v>
      </c>
      <c r="D93" t="s">
        <v>9</v>
      </c>
      <c r="E93" s="4">
        <v>69.569999999999993</v>
      </c>
      <c r="F93" t="str">
        <f t="shared" si="1"/>
        <v>outside</v>
      </c>
    </row>
    <row r="94" spans="1:6" x14ac:dyDescent="0.25">
      <c r="A94" t="s">
        <v>2427</v>
      </c>
      <c r="B94" t="s">
        <v>2696</v>
      </c>
      <c r="C94" t="s">
        <v>2034</v>
      </c>
      <c r="D94" t="s">
        <v>9</v>
      </c>
      <c r="E94" s="4">
        <v>66.92</v>
      </c>
      <c r="F94" t="str">
        <f t="shared" si="1"/>
        <v>outside</v>
      </c>
    </row>
    <row r="95" spans="1:6" x14ac:dyDescent="0.25">
      <c r="A95" t="s">
        <v>3029</v>
      </c>
      <c r="B95" t="s">
        <v>3175</v>
      </c>
      <c r="C95" t="s">
        <v>3174</v>
      </c>
      <c r="D95" t="s">
        <v>13</v>
      </c>
      <c r="E95" s="4">
        <v>65.81</v>
      </c>
      <c r="F95" t="str">
        <f t="shared" si="1"/>
        <v>outside</v>
      </c>
    </row>
    <row r="96" spans="1:6" x14ac:dyDescent="0.25">
      <c r="A96" t="s">
        <v>1511</v>
      </c>
      <c r="B96" t="s">
        <v>1565</v>
      </c>
      <c r="C96" t="s">
        <v>378</v>
      </c>
      <c r="D96" t="s">
        <v>378</v>
      </c>
      <c r="E96" s="4">
        <v>64.58</v>
      </c>
      <c r="F96" t="str">
        <f t="shared" si="1"/>
        <v>outside</v>
      </c>
    </row>
    <row r="97" spans="1:6" x14ac:dyDescent="0.25">
      <c r="A97" t="s">
        <v>1511</v>
      </c>
      <c r="B97" t="s">
        <v>1533</v>
      </c>
      <c r="C97" t="s">
        <v>1514</v>
      </c>
      <c r="D97" t="s">
        <v>1083</v>
      </c>
      <c r="E97" s="4">
        <v>64.31</v>
      </c>
      <c r="F97" t="str">
        <f t="shared" si="1"/>
        <v>outside</v>
      </c>
    </row>
    <row r="98" spans="1:6" x14ac:dyDescent="0.25">
      <c r="A98" t="s">
        <v>2427</v>
      </c>
      <c r="B98" t="s">
        <v>2752</v>
      </c>
      <c r="C98" t="s">
        <v>2034</v>
      </c>
      <c r="D98" t="s">
        <v>9</v>
      </c>
      <c r="E98" s="4">
        <v>63.75</v>
      </c>
      <c r="F98" t="str">
        <f t="shared" si="1"/>
        <v>outside</v>
      </c>
    </row>
    <row r="99" spans="1:6" x14ac:dyDescent="0.25">
      <c r="A99" t="s">
        <v>2427</v>
      </c>
      <c r="B99" t="s">
        <v>2735</v>
      </c>
      <c r="C99" t="s">
        <v>2733</v>
      </c>
      <c r="D99" t="s">
        <v>9</v>
      </c>
      <c r="E99" s="4">
        <v>63.55</v>
      </c>
      <c r="F99" t="str">
        <f t="shared" si="1"/>
        <v>outside</v>
      </c>
    </row>
    <row r="100" spans="1:6" x14ac:dyDescent="0.25">
      <c r="A100" t="s">
        <v>2427</v>
      </c>
      <c r="B100" t="s">
        <v>2502</v>
      </c>
      <c r="C100" t="s">
        <v>2442</v>
      </c>
      <c r="D100" t="s">
        <v>9</v>
      </c>
      <c r="E100" s="4">
        <v>63.27</v>
      </c>
      <c r="F100" t="str">
        <f t="shared" si="1"/>
        <v>outside</v>
      </c>
    </row>
    <row r="101" spans="1:6" x14ac:dyDescent="0.25">
      <c r="A101" t="s">
        <v>2427</v>
      </c>
      <c r="B101" t="s">
        <v>2752</v>
      </c>
      <c r="C101" t="s">
        <v>2435</v>
      </c>
      <c r="D101" t="s">
        <v>9</v>
      </c>
      <c r="E101" s="4">
        <v>63.13</v>
      </c>
      <c r="F101" t="str">
        <f t="shared" si="1"/>
        <v>outside</v>
      </c>
    </row>
    <row r="102" spans="1:6" x14ac:dyDescent="0.25">
      <c r="A102" t="s">
        <v>3029</v>
      </c>
      <c r="B102" t="s">
        <v>3130</v>
      </c>
      <c r="C102" t="s">
        <v>3129</v>
      </c>
      <c r="D102" t="s">
        <v>9</v>
      </c>
      <c r="E102" s="4">
        <v>62.16</v>
      </c>
      <c r="F102" t="str">
        <f t="shared" si="1"/>
        <v>outside</v>
      </c>
    </row>
    <row r="103" spans="1:6" x14ac:dyDescent="0.25">
      <c r="A103" t="s">
        <v>2427</v>
      </c>
      <c r="B103" t="s">
        <v>2703</v>
      </c>
      <c r="C103" t="s">
        <v>6</v>
      </c>
      <c r="D103" t="s">
        <v>4</v>
      </c>
      <c r="E103" s="4">
        <v>61.72</v>
      </c>
      <c r="F103" t="str">
        <f t="shared" si="1"/>
        <v>outside</v>
      </c>
    </row>
    <row r="104" spans="1:6" x14ac:dyDescent="0.25">
      <c r="A104" t="s">
        <v>2427</v>
      </c>
      <c r="B104" t="s">
        <v>2509</v>
      </c>
      <c r="C104" t="s">
        <v>11</v>
      </c>
      <c r="D104" t="s">
        <v>9</v>
      </c>
      <c r="E104" s="4">
        <v>61.32</v>
      </c>
      <c r="F104" t="str">
        <f t="shared" si="1"/>
        <v>outside</v>
      </c>
    </row>
    <row r="105" spans="1:6" x14ac:dyDescent="0.25">
      <c r="A105" t="s">
        <v>2427</v>
      </c>
      <c r="B105" t="s">
        <v>2744</v>
      </c>
      <c r="C105" t="s">
        <v>2435</v>
      </c>
      <c r="D105" t="s">
        <v>9</v>
      </c>
      <c r="E105" s="4">
        <v>59.66</v>
      </c>
      <c r="F105" t="str">
        <f t="shared" si="1"/>
        <v>outside</v>
      </c>
    </row>
    <row r="106" spans="1:6" x14ac:dyDescent="0.25">
      <c r="A106" t="s">
        <v>2427</v>
      </c>
      <c r="B106" t="s">
        <v>2586</v>
      </c>
      <c r="C106" t="s">
        <v>11</v>
      </c>
      <c r="D106" t="s">
        <v>9</v>
      </c>
      <c r="E106" s="4">
        <v>59.27</v>
      </c>
      <c r="F106" t="str">
        <f t="shared" si="1"/>
        <v>outside</v>
      </c>
    </row>
    <row r="107" spans="1:6" x14ac:dyDescent="0.25">
      <c r="A107" t="s">
        <v>2427</v>
      </c>
      <c r="B107" t="s">
        <v>2707</v>
      </c>
      <c r="C107" t="s">
        <v>2032</v>
      </c>
      <c r="D107" t="s">
        <v>378</v>
      </c>
      <c r="E107" s="4">
        <v>58.8</v>
      </c>
      <c r="F107" t="str">
        <f t="shared" si="1"/>
        <v>outside</v>
      </c>
    </row>
    <row r="108" spans="1:6" x14ac:dyDescent="0.25">
      <c r="A108" t="s">
        <v>2427</v>
      </c>
      <c r="B108" t="s">
        <v>2603</v>
      </c>
      <c r="C108" t="s">
        <v>11</v>
      </c>
      <c r="D108" t="s">
        <v>9</v>
      </c>
      <c r="E108" s="4">
        <v>58.66</v>
      </c>
      <c r="F108" t="str">
        <f t="shared" si="1"/>
        <v>outside</v>
      </c>
    </row>
    <row r="109" spans="1:6" x14ac:dyDescent="0.25">
      <c r="A109" t="s">
        <v>2427</v>
      </c>
      <c r="B109" t="s">
        <v>2656</v>
      </c>
      <c r="C109" t="s">
        <v>11</v>
      </c>
      <c r="D109" t="s">
        <v>9</v>
      </c>
      <c r="E109" s="4">
        <v>57.83</v>
      </c>
      <c r="F109" t="str">
        <f t="shared" si="1"/>
        <v>outside</v>
      </c>
    </row>
    <row r="110" spans="1:6" x14ac:dyDescent="0.25">
      <c r="A110" t="s">
        <v>149</v>
      </c>
      <c r="B110" t="s">
        <v>438</v>
      </c>
      <c r="C110" t="s">
        <v>437</v>
      </c>
      <c r="D110" t="s">
        <v>117</v>
      </c>
      <c r="E110" s="4">
        <v>57.72</v>
      </c>
      <c r="F110" t="str">
        <f t="shared" si="1"/>
        <v>outside</v>
      </c>
    </row>
    <row r="111" spans="1:6" x14ac:dyDescent="0.25">
      <c r="A111" t="s">
        <v>149</v>
      </c>
      <c r="B111" t="s">
        <v>391</v>
      </c>
      <c r="C111" t="s">
        <v>390</v>
      </c>
      <c r="D111" t="s">
        <v>117</v>
      </c>
      <c r="E111" s="4">
        <v>57.57</v>
      </c>
      <c r="F111" t="str">
        <f t="shared" si="1"/>
        <v>outside</v>
      </c>
    </row>
    <row r="112" spans="1:6" x14ac:dyDescent="0.25">
      <c r="A112" t="s">
        <v>2427</v>
      </c>
      <c r="B112" t="s">
        <v>2589</v>
      </c>
      <c r="C112" t="s">
        <v>11</v>
      </c>
      <c r="D112" t="s">
        <v>9</v>
      </c>
      <c r="E112" s="4">
        <v>56.98</v>
      </c>
      <c r="F112" t="str">
        <f t="shared" si="1"/>
        <v>outside</v>
      </c>
    </row>
    <row r="113" spans="1:6" x14ac:dyDescent="0.25">
      <c r="A113" t="s">
        <v>2427</v>
      </c>
      <c r="B113" t="s">
        <v>2699</v>
      </c>
      <c r="C113" t="s">
        <v>2435</v>
      </c>
      <c r="D113" t="s">
        <v>9</v>
      </c>
      <c r="E113" s="4">
        <v>56.95</v>
      </c>
      <c r="F113" t="str">
        <f t="shared" si="1"/>
        <v>outside</v>
      </c>
    </row>
    <row r="114" spans="1:6" x14ac:dyDescent="0.25">
      <c r="A114" t="s">
        <v>3029</v>
      </c>
      <c r="B114" t="s">
        <v>3164</v>
      </c>
      <c r="C114" t="s">
        <v>3051</v>
      </c>
      <c r="D114" t="s">
        <v>9</v>
      </c>
      <c r="E114" s="4">
        <v>56.69</v>
      </c>
      <c r="F114" t="str">
        <f t="shared" si="1"/>
        <v>outside</v>
      </c>
    </row>
    <row r="115" spans="1:6" x14ac:dyDescent="0.25">
      <c r="A115" t="s">
        <v>2427</v>
      </c>
      <c r="B115" t="s">
        <v>2642</v>
      </c>
      <c r="C115" t="s">
        <v>11</v>
      </c>
      <c r="D115" t="s">
        <v>9</v>
      </c>
      <c r="E115" s="4">
        <v>56.69</v>
      </c>
      <c r="F115" t="str">
        <f t="shared" si="1"/>
        <v>outside</v>
      </c>
    </row>
    <row r="116" spans="1:6" x14ac:dyDescent="0.25">
      <c r="A116" t="s">
        <v>2427</v>
      </c>
      <c r="B116" t="s">
        <v>2690</v>
      </c>
      <c r="C116" t="s">
        <v>11</v>
      </c>
      <c r="D116" t="s">
        <v>9</v>
      </c>
      <c r="E116" s="4">
        <v>56.66</v>
      </c>
      <c r="F116" t="str">
        <f t="shared" si="1"/>
        <v>outside</v>
      </c>
    </row>
    <row r="117" spans="1:6" x14ac:dyDescent="0.25">
      <c r="A117" t="s">
        <v>2427</v>
      </c>
      <c r="B117" t="s">
        <v>2440</v>
      </c>
      <c r="C117" t="s">
        <v>11</v>
      </c>
      <c r="D117" t="s">
        <v>9</v>
      </c>
      <c r="E117" s="4">
        <v>56.1</v>
      </c>
      <c r="F117" t="str">
        <f t="shared" si="1"/>
        <v>outside</v>
      </c>
    </row>
    <row r="118" spans="1:6" x14ac:dyDescent="0.25">
      <c r="A118" t="s">
        <v>2427</v>
      </c>
      <c r="B118" t="s">
        <v>2443</v>
      </c>
      <c r="C118" t="s">
        <v>11</v>
      </c>
      <c r="D118" t="s">
        <v>9</v>
      </c>
      <c r="E118" s="4">
        <v>55.63</v>
      </c>
      <c r="F118" t="str">
        <f t="shared" si="1"/>
        <v>outside</v>
      </c>
    </row>
    <row r="119" spans="1:6" x14ac:dyDescent="0.25">
      <c r="A119" t="s">
        <v>1006</v>
      </c>
      <c r="B119" t="s">
        <v>1240</v>
      </c>
      <c r="C119" t="s">
        <v>86</v>
      </c>
      <c r="D119" t="s">
        <v>9</v>
      </c>
      <c r="E119" s="4">
        <v>55.52</v>
      </c>
      <c r="F119" t="str">
        <f t="shared" si="1"/>
        <v>outside</v>
      </c>
    </row>
    <row r="120" spans="1:6" x14ac:dyDescent="0.25">
      <c r="A120" t="s">
        <v>1511</v>
      </c>
      <c r="B120" t="s">
        <v>1551</v>
      </c>
      <c r="C120" t="s">
        <v>1514</v>
      </c>
      <c r="D120" t="s">
        <v>1083</v>
      </c>
      <c r="E120" s="4">
        <v>55.13</v>
      </c>
      <c r="F120" t="str">
        <f t="shared" si="1"/>
        <v>outside</v>
      </c>
    </row>
    <row r="121" spans="1:6" x14ac:dyDescent="0.25">
      <c r="A121" t="s">
        <v>2427</v>
      </c>
      <c r="B121" t="s">
        <v>2721</v>
      </c>
      <c r="C121" t="s">
        <v>2435</v>
      </c>
      <c r="D121" t="s">
        <v>9</v>
      </c>
      <c r="E121" s="4">
        <v>54.96</v>
      </c>
      <c r="F121" t="str">
        <f t="shared" si="1"/>
        <v>outside</v>
      </c>
    </row>
    <row r="122" spans="1:6" x14ac:dyDescent="0.25">
      <c r="A122" t="s">
        <v>2427</v>
      </c>
      <c r="B122" t="s">
        <v>2677</v>
      </c>
      <c r="C122" t="s">
        <v>11</v>
      </c>
      <c r="D122" t="s">
        <v>9</v>
      </c>
      <c r="E122" s="4">
        <v>54.37</v>
      </c>
      <c r="F122" t="str">
        <f t="shared" si="1"/>
        <v>outside</v>
      </c>
    </row>
    <row r="123" spans="1:6" x14ac:dyDescent="0.25">
      <c r="A123" t="s">
        <v>3</v>
      </c>
      <c r="B123" t="s">
        <v>89</v>
      </c>
      <c r="C123" t="s">
        <v>88</v>
      </c>
      <c r="D123" t="s">
        <v>9</v>
      </c>
      <c r="E123" s="4">
        <v>54.3</v>
      </c>
      <c r="F123" t="str">
        <f t="shared" si="1"/>
        <v>outside</v>
      </c>
    </row>
    <row r="124" spans="1:6" x14ac:dyDescent="0.25">
      <c r="A124" t="s">
        <v>2427</v>
      </c>
      <c r="B124" t="s">
        <v>2628</v>
      </c>
      <c r="C124" t="s">
        <v>2168</v>
      </c>
      <c r="D124" t="s">
        <v>9</v>
      </c>
      <c r="E124" s="4">
        <v>53.92</v>
      </c>
      <c r="F124" t="str">
        <f t="shared" si="1"/>
        <v>outside</v>
      </c>
    </row>
    <row r="125" spans="1:6" x14ac:dyDescent="0.25">
      <c r="A125" t="s">
        <v>2427</v>
      </c>
      <c r="B125" t="s">
        <v>2502</v>
      </c>
      <c r="C125" t="s">
        <v>2034</v>
      </c>
      <c r="D125" t="s">
        <v>9</v>
      </c>
      <c r="E125" s="4">
        <v>53.04</v>
      </c>
      <c r="F125" t="str">
        <f t="shared" si="1"/>
        <v>outside</v>
      </c>
    </row>
    <row r="126" spans="1:6" x14ac:dyDescent="0.25">
      <c r="A126" t="s">
        <v>3029</v>
      </c>
      <c r="B126" t="s">
        <v>3065</v>
      </c>
      <c r="C126" t="s">
        <v>3063</v>
      </c>
      <c r="D126" t="s">
        <v>13</v>
      </c>
      <c r="E126" s="4">
        <v>52.51</v>
      </c>
      <c r="F126" t="str">
        <f t="shared" si="1"/>
        <v>outside</v>
      </c>
    </row>
    <row r="127" spans="1:6" x14ac:dyDescent="0.25">
      <c r="A127" t="s">
        <v>2427</v>
      </c>
      <c r="B127" t="s">
        <v>2597</v>
      </c>
      <c r="C127" t="s">
        <v>2435</v>
      </c>
      <c r="D127" t="s">
        <v>9</v>
      </c>
      <c r="E127" s="4">
        <v>52.29</v>
      </c>
      <c r="F127" t="str">
        <f t="shared" si="1"/>
        <v>outside</v>
      </c>
    </row>
    <row r="128" spans="1:6" x14ac:dyDescent="0.25">
      <c r="A128" t="s">
        <v>2427</v>
      </c>
      <c r="B128" t="s">
        <v>2582</v>
      </c>
      <c r="C128" t="s">
        <v>11</v>
      </c>
      <c r="D128" t="s">
        <v>9</v>
      </c>
      <c r="E128" s="4">
        <v>52.27</v>
      </c>
      <c r="F128" t="str">
        <f t="shared" si="1"/>
        <v>outside</v>
      </c>
    </row>
    <row r="129" spans="1:6" x14ac:dyDescent="0.25">
      <c r="A129" t="s">
        <v>149</v>
      </c>
      <c r="B129" t="s">
        <v>354</v>
      </c>
      <c r="C129" t="s">
        <v>353</v>
      </c>
      <c r="D129" t="s">
        <v>117</v>
      </c>
      <c r="E129" s="4">
        <v>51.86</v>
      </c>
      <c r="F129" t="str">
        <f t="shared" si="1"/>
        <v>outside</v>
      </c>
    </row>
    <row r="130" spans="1:6" x14ac:dyDescent="0.25">
      <c r="A130" t="s">
        <v>3029</v>
      </c>
      <c r="B130" t="s">
        <v>3137</v>
      </c>
      <c r="C130" t="s">
        <v>3136</v>
      </c>
      <c r="D130" t="s">
        <v>13</v>
      </c>
      <c r="E130" s="4">
        <v>51.38</v>
      </c>
      <c r="F130" t="str">
        <f t="shared" si="1"/>
        <v>outside</v>
      </c>
    </row>
    <row r="131" spans="1:6" x14ac:dyDescent="0.25">
      <c r="A131" t="s">
        <v>2427</v>
      </c>
      <c r="B131" t="s">
        <v>2667</v>
      </c>
      <c r="C131" t="s">
        <v>2653</v>
      </c>
      <c r="D131" t="s">
        <v>378</v>
      </c>
      <c r="E131" s="4">
        <v>50.96</v>
      </c>
      <c r="F131" t="str">
        <f t="shared" ref="F131:F194" si="2">IF(E131&gt;=5.45125,"outside","")</f>
        <v>outside</v>
      </c>
    </row>
    <row r="132" spans="1:6" x14ac:dyDescent="0.25">
      <c r="A132" t="s">
        <v>3029</v>
      </c>
      <c r="B132" t="s">
        <v>3128</v>
      </c>
      <c r="C132" t="s">
        <v>3046</v>
      </c>
      <c r="D132" t="s">
        <v>9</v>
      </c>
      <c r="E132" s="4">
        <v>49.62</v>
      </c>
      <c r="F132" t="str">
        <f t="shared" si="2"/>
        <v>outside</v>
      </c>
    </row>
    <row r="133" spans="1:6" x14ac:dyDescent="0.25">
      <c r="A133" t="s">
        <v>3029</v>
      </c>
      <c r="B133" t="s">
        <v>3169</v>
      </c>
      <c r="C133" t="s">
        <v>3060</v>
      </c>
      <c r="D133" t="s">
        <v>13</v>
      </c>
      <c r="E133" s="4">
        <v>49.58</v>
      </c>
      <c r="F133" t="str">
        <f t="shared" si="2"/>
        <v>outside</v>
      </c>
    </row>
    <row r="134" spans="1:6" x14ac:dyDescent="0.25">
      <c r="A134" t="s">
        <v>3</v>
      </c>
      <c r="B134" t="s">
        <v>12</v>
      </c>
      <c r="C134" t="s">
        <v>11</v>
      </c>
      <c r="D134" t="s">
        <v>9</v>
      </c>
      <c r="E134" s="4">
        <v>48.32</v>
      </c>
      <c r="F134" t="str">
        <f t="shared" si="2"/>
        <v>outside</v>
      </c>
    </row>
    <row r="135" spans="1:6" x14ac:dyDescent="0.25">
      <c r="A135" t="s">
        <v>2427</v>
      </c>
      <c r="B135" t="s">
        <v>2766</v>
      </c>
      <c r="C135" t="s">
        <v>11</v>
      </c>
      <c r="D135" t="s">
        <v>9</v>
      </c>
      <c r="E135" s="4">
        <v>48.14</v>
      </c>
      <c r="F135" t="str">
        <f t="shared" si="2"/>
        <v>outside</v>
      </c>
    </row>
    <row r="136" spans="1:6" x14ac:dyDescent="0.25">
      <c r="A136" t="s">
        <v>2776</v>
      </c>
      <c r="B136" t="s">
        <v>2887</v>
      </c>
      <c r="C136" t="s">
        <v>1035</v>
      </c>
      <c r="D136" t="s">
        <v>1035</v>
      </c>
      <c r="E136" s="4">
        <v>48.07</v>
      </c>
      <c r="F136" t="str">
        <f t="shared" si="2"/>
        <v>outside</v>
      </c>
    </row>
    <row r="137" spans="1:6" x14ac:dyDescent="0.25">
      <c r="A137" t="s">
        <v>2427</v>
      </c>
      <c r="B137" t="s">
        <v>2650</v>
      </c>
      <c r="C137" t="s">
        <v>2431</v>
      </c>
      <c r="D137" t="s">
        <v>9</v>
      </c>
      <c r="E137" s="4">
        <v>48.02</v>
      </c>
      <c r="F137" t="str">
        <f t="shared" si="2"/>
        <v>outside</v>
      </c>
    </row>
    <row r="138" spans="1:6" x14ac:dyDescent="0.25">
      <c r="A138" t="s">
        <v>2427</v>
      </c>
      <c r="B138" t="s">
        <v>2703</v>
      </c>
      <c r="C138" t="s">
        <v>953</v>
      </c>
      <c r="D138" t="s">
        <v>9</v>
      </c>
      <c r="E138" s="4">
        <v>47.83</v>
      </c>
      <c r="F138" t="str">
        <f t="shared" si="2"/>
        <v>outside</v>
      </c>
    </row>
    <row r="139" spans="1:6" x14ac:dyDescent="0.25">
      <c r="A139" t="s">
        <v>2427</v>
      </c>
      <c r="B139" t="s">
        <v>2439</v>
      </c>
      <c r="C139" t="s">
        <v>11</v>
      </c>
      <c r="D139" t="s">
        <v>9</v>
      </c>
      <c r="E139" s="4">
        <v>47.78</v>
      </c>
      <c r="F139" t="str">
        <f t="shared" si="2"/>
        <v>outside</v>
      </c>
    </row>
    <row r="140" spans="1:6" x14ac:dyDescent="0.25">
      <c r="A140" t="s">
        <v>2427</v>
      </c>
      <c r="B140" t="s">
        <v>2650</v>
      </c>
      <c r="C140" t="s">
        <v>378</v>
      </c>
      <c r="D140" t="s">
        <v>378</v>
      </c>
      <c r="E140" s="4">
        <v>47.64</v>
      </c>
      <c r="F140" t="str">
        <f t="shared" si="2"/>
        <v>outside</v>
      </c>
    </row>
    <row r="141" spans="1:6" x14ac:dyDescent="0.25">
      <c r="A141" t="s">
        <v>1511</v>
      </c>
      <c r="B141" t="s">
        <v>1538</v>
      </c>
      <c r="C141" t="s">
        <v>378</v>
      </c>
      <c r="D141" t="s">
        <v>378</v>
      </c>
      <c r="E141" s="4">
        <v>47.3</v>
      </c>
      <c r="F141" t="str">
        <f t="shared" si="2"/>
        <v>outside</v>
      </c>
    </row>
    <row r="142" spans="1:6" x14ac:dyDescent="0.25">
      <c r="A142" t="s">
        <v>1511</v>
      </c>
      <c r="B142" t="s">
        <v>1528</v>
      </c>
      <c r="C142" t="s">
        <v>378</v>
      </c>
      <c r="D142" t="s">
        <v>378</v>
      </c>
      <c r="E142" s="4">
        <v>47.15</v>
      </c>
      <c r="F142" t="str">
        <f t="shared" si="2"/>
        <v>outside</v>
      </c>
    </row>
    <row r="143" spans="1:6" x14ac:dyDescent="0.25">
      <c r="A143" t="s">
        <v>2427</v>
      </c>
      <c r="B143" t="s">
        <v>2686</v>
      </c>
      <c r="C143" t="s">
        <v>2435</v>
      </c>
      <c r="D143" t="s">
        <v>9</v>
      </c>
      <c r="E143" s="4">
        <v>46.89</v>
      </c>
      <c r="F143" t="str">
        <f t="shared" si="2"/>
        <v>outside</v>
      </c>
    </row>
    <row r="144" spans="1:6" x14ac:dyDescent="0.25">
      <c r="A144" t="s">
        <v>2427</v>
      </c>
      <c r="B144" t="s">
        <v>2451</v>
      </c>
      <c r="C144" t="s">
        <v>2435</v>
      </c>
      <c r="D144" t="s">
        <v>9</v>
      </c>
      <c r="E144" s="4">
        <v>46.56</v>
      </c>
      <c r="F144" t="str">
        <f t="shared" si="2"/>
        <v>outside</v>
      </c>
    </row>
    <row r="145" spans="1:6" x14ac:dyDescent="0.25">
      <c r="A145" t="s">
        <v>2427</v>
      </c>
      <c r="B145" t="s">
        <v>2650</v>
      </c>
      <c r="C145" t="s">
        <v>2651</v>
      </c>
      <c r="D145" t="s">
        <v>9</v>
      </c>
      <c r="E145" s="4">
        <v>45.58</v>
      </c>
      <c r="F145" t="str">
        <f t="shared" si="2"/>
        <v>outside</v>
      </c>
    </row>
    <row r="146" spans="1:6" x14ac:dyDescent="0.25">
      <c r="A146" t="s">
        <v>2427</v>
      </c>
      <c r="B146" t="s">
        <v>2650</v>
      </c>
      <c r="C146" t="s">
        <v>2034</v>
      </c>
      <c r="D146" t="s">
        <v>9</v>
      </c>
      <c r="E146" s="4">
        <v>44.99</v>
      </c>
      <c r="F146" t="str">
        <f t="shared" si="2"/>
        <v>outside</v>
      </c>
    </row>
    <row r="147" spans="1:6" x14ac:dyDescent="0.25">
      <c r="A147" t="s">
        <v>2427</v>
      </c>
      <c r="B147" t="s">
        <v>2598</v>
      </c>
      <c r="C147" t="s">
        <v>2435</v>
      </c>
      <c r="D147" t="s">
        <v>9</v>
      </c>
      <c r="E147" s="4">
        <v>44.9</v>
      </c>
      <c r="F147" t="str">
        <f t="shared" si="2"/>
        <v>outside</v>
      </c>
    </row>
    <row r="148" spans="1:6" x14ac:dyDescent="0.25">
      <c r="A148" t="s">
        <v>3029</v>
      </c>
      <c r="B148" t="s">
        <v>3064</v>
      </c>
      <c r="C148" t="s">
        <v>3063</v>
      </c>
      <c r="D148" t="s">
        <v>13</v>
      </c>
      <c r="E148" s="4">
        <v>44.8</v>
      </c>
      <c r="F148" t="str">
        <f t="shared" si="2"/>
        <v>outside</v>
      </c>
    </row>
    <row r="149" spans="1:6" x14ac:dyDescent="0.25">
      <c r="A149" t="s">
        <v>2427</v>
      </c>
      <c r="B149" t="s">
        <v>2561</v>
      </c>
      <c r="C149" t="s">
        <v>2435</v>
      </c>
      <c r="D149" t="s">
        <v>9</v>
      </c>
      <c r="E149" s="4">
        <v>44.75</v>
      </c>
      <c r="F149" t="str">
        <f t="shared" si="2"/>
        <v>outside</v>
      </c>
    </row>
    <row r="150" spans="1:6" x14ac:dyDescent="0.25">
      <c r="A150" t="s">
        <v>2427</v>
      </c>
      <c r="B150" t="s">
        <v>2641</v>
      </c>
      <c r="C150" t="s">
        <v>11</v>
      </c>
      <c r="D150" t="s">
        <v>9</v>
      </c>
      <c r="E150" s="4">
        <v>43.61</v>
      </c>
      <c r="F150" t="str">
        <f t="shared" si="2"/>
        <v>outside</v>
      </c>
    </row>
    <row r="151" spans="1:6" x14ac:dyDescent="0.25">
      <c r="A151" t="s">
        <v>3029</v>
      </c>
      <c r="B151" t="s">
        <v>3067</v>
      </c>
      <c r="C151" t="s">
        <v>3066</v>
      </c>
      <c r="D151" t="s">
        <v>13</v>
      </c>
      <c r="E151" s="4">
        <v>43.56</v>
      </c>
      <c r="F151" t="str">
        <f t="shared" si="2"/>
        <v>outside</v>
      </c>
    </row>
    <row r="152" spans="1:6" x14ac:dyDescent="0.25">
      <c r="A152" t="s">
        <v>2427</v>
      </c>
      <c r="B152" t="s">
        <v>2645</v>
      </c>
      <c r="C152" t="s">
        <v>378</v>
      </c>
      <c r="D152" t="s">
        <v>378</v>
      </c>
      <c r="E152" s="4">
        <v>43.52</v>
      </c>
      <c r="F152" t="str">
        <f t="shared" si="2"/>
        <v>outside</v>
      </c>
    </row>
    <row r="153" spans="1:6" x14ac:dyDescent="0.25">
      <c r="A153" t="s">
        <v>2427</v>
      </c>
      <c r="B153" t="s">
        <v>2612</v>
      </c>
      <c r="C153" t="s">
        <v>2435</v>
      </c>
      <c r="D153" t="s">
        <v>9</v>
      </c>
      <c r="E153" s="4">
        <v>43.31</v>
      </c>
      <c r="F153" t="str">
        <f t="shared" si="2"/>
        <v>outside</v>
      </c>
    </row>
    <row r="154" spans="1:6" x14ac:dyDescent="0.25">
      <c r="A154" t="s">
        <v>2427</v>
      </c>
      <c r="B154" t="s">
        <v>2559</v>
      </c>
      <c r="C154" t="s">
        <v>2034</v>
      </c>
      <c r="D154" t="s">
        <v>9</v>
      </c>
      <c r="E154" s="4">
        <v>43.31</v>
      </c>
      <c r="F154" t="str">
        <f t="shared" si="2"/>
        <v>outside</v>
      </c>
    </row>
    <row r="155" spans="1:6" x14ac:dyDescent="0.25">
      <c r="A155" t="s">
        <v>2427</v>
      </c>
      <c r="B155" t="s">
        <v>2560</v>
      </c>
      <c r="C155" t="s">
        <v>2435</v>
      </c>
      <c r="D155" t="s">
        <v>9</v>
      </c>
      <c r="E155" s="4">
        <v>43.22</v>
      </c>
      <c r="F155" t="str">
        <f t="shared" si="2"/>
        <v>outside</v>
      </c>
    </row>
    <row r="156" spans="1:6" x14ac:dyDescent="0.25">
      <c r="A156" t="s">
        <v>3029</v>
      </c>
      <c r="B156" t="s">
        <v>3135</v>
      </c>
      <c r="C156" t="s">
        <v>1598</v>
      </c>
      <c r="D156" t="s">
        <v>9</v>
      </c>
      <c r="E156" s="4">
        <v>42.83</v>
      </c>
      <c r="F156" t="str">
        <f t="shared" si="2"/>
        <v>outside</v>
      </c>
    </row>
    <row r="157" spans="1:6" x14ac:dyDescent="0.25">
      <c r="A157" t="s">
        <v>2427</v>
      </c>
      <c r="B157" t="s">
        <v>2751</v>
      </c>
      <c r="C157" t="s">
        <v>2651</v>
      </c>
      <c r="D157" t="s">
        <v>9</v>
      </c>
      <c r="E157" s="4">
        <v>42.56</v>
      </c>
      <c r="F157" t="str">
        <f t="shared" si="2"/>
        <v>outside</v>
      </c>
    </row>
    <row r="158" spans="1:6" x14ac:dyDescent="0.25">
      <c r="A158" t="s">
        <v>2427</v>
      </c>
      <c r="B158" t="s">
        <v>2743</v>
      </c>
      <c r="C158" t="s">
        <v>2742</v>
      </c>
      <c r="D158" t="s">
        <v>9</v>
      </c>
      <c r="E158" s="4">
        <v>42.36</v>
      </c>
      <c r="F158" t="str">
        <f t="shared" si="2"/>
        <v>outside</v>
      </c>
    </row>
    <row r="159" spans="1:6" x14ac:dyDescent="0.25">
      <c r="A159" t="s">
        <v>2427</v>
      </c>
      <c r="B159" t="s">
        <v>2752</v>
      </c>
      <c r="C159" t="s">
        <v>2651</v>
      </c>
      <c r="D159" t="s">
        <v>9</v>
      </c>
      <c r="E159" s="4">
        <v>42</v>
      </c>
      <c r="F159" t="str">
        <f t="shared" si="2"/>
        <v>outside</v>
      </c>
    </row>
    <row r="160" spans="1:6" x14ac:dyDescent="0.25">
      <c r="A160" t="s">
        <v>2427</v>
      </c>
      <c r="B160" t="s">
        <v>2512</v>
      </c>
      <c r="C160" t="s">
        <v>11</v>
      </c>
      <c r="D160" t="s">
        <v>9</v>
      </c>
      <c r="E160" s="4">
        <v>41.93</v>
      </c>
      <c r="F160" t="str">
        <f t="shared" si="2"/>
        <v>outside</v>
      </c>
    </row>
    <row r="161" spans="1:6" x14ac:dyDescent="0.25">
      <c r="A161" t="s">
        <v>1511</v>
      </c>
      <c r="B161" t="s">
        <v>1571</v>
      </c>
      <c r="C161" t="s">
        <v>378</v>
      </c>
      <c r="D161" t="s">
        <v>378</v>
      </c>
      <c r="E161" s="4">
        <v>40.89</v>
      </c>
      <c r="F161" t="str">
        <f t="shared" si="2"/>
        <v>outside</v>
      </c>
    </row>
    <row r="162" spans="1:6" x14ac:dyDescent="0.25">
      <c r="A162" t="s">
        <v>3029</v>
      </c>
      <c r="B162" t="s">
        <v>3065</v>
      </c>
      <c r="C162" t="s">
        <v>3066</v>
      </c>
      <c r="D162" t="s">
        <v>13</v>
      </c>
      <c r="E162" s="4">
        <v>40.51</v>
      </c>
      <c r="F162" t="str">
        <f t="shared" si="2"/>
        <v>outside</v>
      </c>
    </row>
    <row r="163" spans="1:6" x14ac:dyDescent="0.25">
      <c r="A163" t="s">
        <v>2427</v>
      </c>
      <c r="B163" t="s">
        <v>2650</v>
      </c>
      <c r="D163" t="s">
        <v>13</v>
      </c>
      <c r="E163" s="4">
        <v>40.299999999999997</v>
      </c>
      <c r="F163" t="str">
        <f t="shared" si="2"/>
        <v>outside</v>
      </c>
    </row>
    <row r="164" spans="1:6" x14ac:dyDescent="0.25">
      <c r="A164" t="s">
        <v>2427</v>
      </c>
      <c r="B164" t="s">
        <v>2501</v>
      </c>
      <c r="C164" t="s">
        <v>378</v>
      </c>
      <c r="D164" t="s">
        <v>378</v>
      </c>
      <c r="E164" s="4">
        <v>40.14</v>
      </c>
      <c r="F164" t="str">
        <f t="shared" si="2"/>
        <v>outside</v>
      </c>
    </row>
    <row r="165" spans="1:6" x14ac:dyDescent="0.25">
      <c r="A165" t="s">
        <v>2427</v>
      </c>
      <c r="B165" t="s">
        <v>2699</v>
      </c>
      <c r="C165" t="s">
        <v>2032</v>
      </c>
      <c r="D165" t="s">
        <v>378</v>
      </c>
      <c r="E165" s="4">
        <v>39.99</v>
      </c>
      <c r="F165" t="str">
        <f t="shared" si="2"/>
        <v>outside</v>
      </c>
    </row>
    <row r="166" spans="1:6" x14ac:dyDescent="0.25">
      <c r="A166" t="s">
        <v>3029</v>
      </c>
      <c r="B166" t="s">
        <v>3099</v>
      </c>
      <c r="C166" t="s">
        <v>3098</v>
      </c>
      <c r="D166" t="s">
        <v>9</v>
      </c>
      <c r="E166" s="4">
        <v>39.97</v>
      </c>
      <c r="F166" t="str">
        <f t="shared" si="2"/>
        <v>outside</v>
      </c>
    </row>
    <row r="167" spans="1:6" x14ac:dyDescent="0.25">
      <c r="A167" t="s">
        <v>2427</v>
      </c>
      <c r="B167" t="s">
        <v>2688</v>
      </c>
      <c r="C167" t="s">
        <v>2435</v>
      </c>
      <c r="D167" t="s">
        <v>9</v>
      </c>
      <c r="E167" s="4">
        <v>39.92</v>
      </c>
      <c r="F167" t="str">
        <f t="shared" si="2"/>
        <v>outside</v>
      </c>
    </row>
    <row r="168" spans="1:6" x14ac:dyDescent="0.25">
      <c r="A168" t="s">
        <v>1511</v>
      </c>
      <c r="B168" t="s">
        <v>1570</v>
      </c>
      <c r="C168" t="s">
        <v>1512</v>
      </c>
      <c r="D168" t="s">
        <v>4</v>
      </c>
      <c r="E168" s="4">
        <v>39.67</v>
      </c>
      <c r="F168" t="str">
        <f t="shared" si="2"/>
        <v>outside</v>
      </c>
    </row>
    <row r="169" spans="1:6" x14ac:dyDescent="0.25">
      <c r="A169" t="s">
        <v>2427</v>
      </c>
      <c r="B169" t="s">
        <v>2708</v>
      </c>
      <c r="C169" t="s">
        <v>2435</v>
      </c>
      <c r="D169" t="s">
        <v>9</v>
      </c>
      <c r="E169" s="4">
        <v>39.36</v>
      </c>
      <c r="F169" t="str">
        <f t="shared" si="2"/>
        <v>outside</v>
      </c>
    </row>
    <row r="170" spans="1:6" x14ac:dyDescent="0.25">
      <c r="A170" t="s">
        <v>1511</v>
      </c>
      <c r="B170" t="s">
        <v>1544</v>
      </c>
      <c r="C170" t="s">
        <v>378</v>
      </c>
      <c r="D170" t="s">
        <v>378</v>
      </c>
      <c r="E170" s="4">
        <v>39.18</v>
      </c>
      <c r="F170" t="str">
        <f t="shared" si="2"/>
        <v>outside</v>
      </c>
    </row>
    <row r="171" spans="1:6" x14ac:dyDescent="0.25">
      <c r="A171" t="s">
        <v>1511</v>
      </c>
      <c r="B171" t="s">
        <v>1574</v>
      </c>
      <c r="C171" t="s">
        <v>378</v>
      </c>
      <c r="D171" t="s">
        <v>378</v>
      </c>
      <c r="E171" s="4">
        <v>38.78</v>
      </c>
      <c r="F171" t="str">
        <f t="shared" si="2"/>
        <v>outside</v>
      </c>
    </row>
    <row r="172" spans="1:6" x14ac:dyDescent="0.25">
      <c r="A172" t="s">
        <v>2427</v>
      </c>
      <c r="B172" t="s">
        <v>2504</v>
      </c>
      <c r="C172" t="s">
        <v>11</v>
      </c>
      <c r="D172" t="s">
        <v>9</v>
      </c>
      <c r="E172" s="4">
        <v>38.18</v>
      </c>
      <c r="F172" t="str">
        <f t="shared" si="2"/>
        <v>outside</v>
      </c>
    </row>
    <row r="173" spans="1:6" x14ac:dyDescent="0.25">
      <c r="A173" t="s">
        <v>2427</v>
      </c>
      <c r="B173" t="s">
        <v>2633</v>
      </c>
      <c r="C173" t="s">
        <v>11</v>
      </c>
      <c r="D173" t="s">
        <v>9</v>
      </c>
      <c r="E173" s="4">
        <v>37.71</v>
      </c>
      <c r="F173" t="str">
        <f t="shared" si="2"/>
        <v>outside</v>
      </c>
    </row>
    <row r="174" spans="1:6" x14ac:dyDescent="0.25">
      <c r="A174" t="s">
        <v>1511</v>
      </c>
      <c r="B174" t="s">
        <v>1573</v>
      </c>
      <c r="C174" t="s">
        <v>1572</v>
      </c>
      <c r="D174" t="s">
        <v>1557</v>
      </c>
      <c r="E174" s="4">
        <v>37.1</v>
      </c>
      <c r="F174" t="str">
        <f t="shared" si="2"/>
        <v>outside</v>
      </c>
    </row>
    <row r="175" spans="1:6" x14ac:dyDescent="0.25">
      <c r="A175" t="s">
        <v>3</v>
      </c>
      <c r="B175" t="s">
        <v>26</v>
      </c>
      <c r="C175" t="s">
        <v>11</v>
      </c>
      <c r="D175" t="s">
        <v>9</v>
      </c>
      <c r="E175" s="4">
        <v>37.08</v>
      </c>
      <c r="F175" t="str">
        <f t="shared" si="2"/>
        <v>outside</v>
      </c>
    </row>
    <row r="176" spans="1:6" x14ac:dyDescent="0.25">
      <c r="A176" t="s">
        <v>2427</v>
      </c>
      <c r="B176" t="s">
        <v>2602</v>
      </c>
      <c r="C176" t="s">
        <v>1083</v>
      </c>
      <c r="D176" t="s">
        <v>1083</v>
      </c>
      <c r="E176" s="4">
        <v>36.92</v>
      </c>
      <c r="F176" t="str">
        <f t="shared" si="2"/>
        <v>outside</v>
      </c>
    </row>
    <row r="177" spans="1:6" x14ac:dyDescent="0.25">
      <c r="A177" t="s">
        <v>1511</v>
      </c>
      <c r="B177" t="s">
        <v>1517</v>
      </c>
      <c r="C177" t="s">
        <v>378</v>
      </c>
      <c r="D177" t="s">
        <v>378</v>
      </c>
      <c r="E177" s="4">
        <v>36.28</v>
      </c>
      <c r="F177" t="str">
        <f t="shared" si="2"/>
        <v>outside</v>
      </c>
    </row>
    <row r="178" spans="1:6" x14ac:dyDescent="0.25">
      <c r="A178" t="s">
        <v>3029</v>
      </c>
      <c r="B178" t="s">
        <v>3112</v>
      </c>
      <c r="C178" t="s">
        <v>3046</v>
      </c>
      <c r="D178" t="s">
        <v>9</v>
      </c>
      <c r="E178" s="4">
        <v>36.270000000000003</v>
      </c>
      <c r="F178" t="str">
        <f t="shared" si="2"/>
        <v>outside</v>
      </c>
    </row>
    <row r="179" spans="1:6" x14ac:dyDescent="0.25">
      <c r="A179" t="s">
        <v>2427</v>
      </c>
      <c r="B179" t="s">
        <v>2620</v>
      </c>
      <c r="C179" t="s">
        <v>2435</v>
      </c>
      <c r="D179" t="s">
        <v>9</v>
      </c>
      <c r="E179" s="4">
        <v>36.17</v>
      </c>
      <c r="F179" t="str">
        <f t="shared" si="2"/>
        <v>outside</v>
      </c>
    </row>
    <row r="180" spans="1:6" x14ac:dyDescent="0.25">
      <c r="A180" t="s">
        <v>3029</v>
      </c>
      <c r="B180" t="s">
        <v>3102</v>
      </c>
      <c r="C180" t="s">
        <v>3060</v>
      </c>
      <c r="D180" t="s">
        <v>13</v>
      </c>
      <c r="E180" s="4">
        <v>35.85</v>
      </c>
      <c r="F180" t="str">
        <f t="shared" si="2"/>
        <v>outside</v>
      </c>
    </row>
    <row r="181" spans="1:6" x14ac:dyDescent="0.25">
      <c r="A181" t="s">
        <v>2427</v>
      </c>
      <c r="B181" t="s">
        <v>2696</v>
      </c>
      <c r="C181" t="s">
        <v>2431</v>
      </c>
      <c r="D181" t="s">
        <v>9</v>
      </c>
      <c r="E181" s="4">
        <v>35.81</v>
      </c>
      <c r="F181" t="str">
        <f t="shared" si="2"/>
        <v>outside</v>
      </c>
    </row>
    <row r="182" spans="1:6" x14ac:dyDescent="0.25">
      <c r="A182" t="s">
        <v>2427</v>
      </c>
      <c r="B182" t="s">
        <v>2715</v>
      </c>
      <c r="C182" t="s">
        <v>11</v>
      </c>
      <c r="D182" t="s">
        <v>9</v>
      </c>
      <c r="E182" s="4">
        <v>35.79</v>
      </c>
      <c r="F182" t="str">
        <f t="shared" si="2"/>
        <v>outside</v>
      </c>
    </row>
    <row r="183" spans="1:6" x14ac:dyDescent="0.25">
      <c r="A183" t="s">
        <v>1511</v>
      </c>
      <c r="B183" t="s">
        <v>1530</v>
      </c>
      <c r="C183" t="s">
        <v>1529</v>
      </c>
      <c r="D183" t="s">
        <v>4</v>
      </c>
      <c r="E183" s="4">
        <v>35.700000000000003</v>
      </c>
      <c r="F183" t="str">
        <f t="shared" si="2"/>
        <v>outside</v>
      </c>
    </row>
    <row r="184" spans="1:6" x14ac:dyDescent="0.25">
      <c r="A184" t="s">
        <v>3029</v>
      </c>
      <c r="B184" t="s">
        <v>3037</v>
      </c>
      <c r="C184" t="s">
        <v>3035</v>
      </c>
      <c r="D184" t="s">
        <v>13</v>
      </c>
      <c r="E184" s="4">
        <v>35.68</v>
      </c>
      <c r="F184" t="str">
        <f t="shared" si="2"/>
        <v>outside</v>
      </c>
    </row>
    <row r="185" spans="1:6" x14ac:dyDescent="0.25">
      <c r="A185" t="s">
        <v>2427</v>
      </c>
      <c r="B185" t="s">
        <v>2588</v>
      </c>
      <c r="C185" t="s">
        <v>11</v>
      </c>
      <c r="D185" t="s">
        <v>9</v>
      </c>
      <c r="E185" s="4">
        <v>35.51</v>
      </c>
      <c r="F185" t="str">
        <f t="shared" si="2"/>
        <v>outside</v>
      </c>
    </row>
    <row r="186" spans="1:6" x14ac:dyDescent="0.25">
      <c r="A186" t="s">
        <v>2427</v>
      </c>
      <c r="B186" t="s">
        <v>2522</v>
      </c>
      <c r="C186" t="s">
        <v>11</v>
      </c>
      <c r="D186" t="s">
        <v>9</v>
      </c>
      <c r="E186" s="4">
        <v>35.42</v>
      </c>
      <c r="F186" t="str">
        <f t="shared" si="2"/>
        <v>outside</v>
      </c>
    </row>
    <row r="187" spans="1:6" x14ac:dyDescent="0.25">
      <c r="A187" t="s">
        <v>2427</v>
      </c>
      <c r="B187" t="s">
        <v>2593</v>
      </c>
      <c r="C187" t="s">
        <v>2435</v>
      </c>
      <c r="D187" t="s">
        <v>9</v>
      </c>
      <c r="E187" s="4">
        <v>35.28</v>
      </c>
      <c r="F187" t="str">
        <f t="shared" si="2"/>
        <v>outside</v>
      </c>
    </row>
    <row r="188" spans="1:6" x14ac:dyDescent="0.25">
      <c r="A188" t="s">
        <v>2427</v>
      </c>
      <c r="B188" t="s">
        <v>2521</v>
      </c>
      <c r="C188" t="s">
        <v>2435</v>
      </c>
      <c r="D188" t="s">
        <v>9</v>
      </c>
      <c r="E188" s="4">
        <v>35.229999999999997</v>
      </c>
      <c r="F188" t="str">
        <f t="shared" si="2"/>
        <v>outside</v>
      </c>
    </row>
    <row r="189" spans="1:6" x14ac:dyDescent="0.25">
      <c r="A189" t="s">
        <v>2427</v>
      </c>
      <c r="B189" t="s">
        <v>2720</v>
      </c>
      <c r="C189" t="s">
        <v>11</v>
      </c>
      <c r="D189" t="s">
        <v>9</v>
      </c>
      <c r="E189" s="4">
        <v>34.880000000000003</v>
      </c>
      <c r="F189" t="str">
        <f t="shared" si="2"/>
        <v>outside</v>
      </c>
    </row>
    <row r="190" spans="1:6" x14ac:dyDescent="0.25">
      <c r="A190" t="s">
        <v>2427</v>
      </c>
      <c r="B190" t="s">
        <v>2707</v>
      </c>
      <c r="C190" t="s">
        <v>2431</v>
      </c>
      <c r="D190" t="s">
        <v>9</v>
      </c>
      <c r="E190" s="4">
        <v>34.880000000000003</v>
      </c>
      <c r="F190" t="str">
        <f t="shared" si="2"/>
        <v>outside</v>
      </c>
    </row>
    <row r="191" spans="1:6" x14ac:dyDescent="0.25">
      <c r="A191" t="s">
        <v>2427</v>
      </c>
      <c r="B191" t="s">
        <v>2716</v>
      </c>
      <c r="C191" t="s">
        <v>11</v>
      </c>
      <c r="D191" t="s">
        <v>9</v>
      </c>
      <c r="E191" s="4">
        <v>34.83</v>
      </c>
      <c r="F191" t="str">
        <f t="shared" si="2"/>
        <v>outside</v>
      </c>
    </row>
    <row r="192" spans="1:6" x14ac:dyDescent="0.25">
      <c r="A192" t="s">
        <v>2427</v>
      </c>
      <c r="B192" t="s">
        <v>2691</v>
      </c>
      <c r="C192" t="s">
        <v>11</v>
      </c>
      <c r="D192" t="s">
        <v>9</v>
      </c>
      <c r="E192" s="4">
        <v>34.81</v>
      </c>
      <c r="F192" t="str">
        <f t="shared" si="2"/>
        <v>outside</v>
      </c>
    </row>
    <row r="193" spans="1:6" x14ac:dyDescent="0.25">
      <c r="A193" t="s">
        <v>3</v>
      </c>
      <c r="B193" t="s">
        <v>83</v>
      </c>
      <c r="C193" t="s">
        <v>9</v>
      </c>
      <c r="D193" t="s">
        <v>9</v>
      </c>
      <c r="E193" s="4">
        <v>34.49</v>
      </c>
      <c r="F193" t="str">
        <f t="shared" si="2"/>
        <v>outside</v>
      </c>
    </row>
    <row r="194" spans="1:6" x14ac:dyDescent="0.25">
      <c r="A194" t="s">
        <v>2427</v>
      </c>
      <c r="B194" t="s">
        <v>2709</v>
      </c>
      <c r="C194" t="s">
        <v>11</v>
      </c>
      <c r="D194" t="s">
        <v>9</v>
      </c>
      <c r="E194" s="4">
        <v>33.369999999999997</v>
      </c>
      <c r="F194" t="str">
        <f t="shared" si="2"/>
        <v>outside</v>
      </c>
    </row>
    <row r="195" spans="1:6" x14ac:dyDescent="0.25">
      <c r="A195" t="s">
        <v>1983</v>
      </c>
      <c r="B195" t="s">
        <v>2052</v>
      </c>
      <c r="D195" t="s">
        <v>9</v>
      </c>
      <c r="E195" s="4">
        <v>33.29</v>
      </c>
      <c r="F195" t="str">
        <f t="shared" ref="F195:F258" si="3">IF(E195&gt;=5.45125,"outside","")</f>
        <v>outside</v>
      </c>
    </row>
    <row r="196" spans="1:6" x14ac:dyDescent="0.25">
      <c r="A196" t="s">
        <v>2427</v>
      </c>
      <c r="B196" t="s">
        <v>2438</v>
      </c>
      <c r="C196" t="s">
        <v>2435</v>
      </c>
      <c r="D196" t="s">
        <v>9</v>
      </c>
      <c r="E196" s="4">
        <v>33.14</v>
      </c>
      <c r="F196" t="str">
        <f t="shared" si="3"/>
        <v>outside</v>
      </c>
    </row>
    <row r="197" spans="1:6" x14ac:dyDescent="0.25">
      <c r="A197" t="s">
        <v>1983</v>
      </c>
      <c r="B197" t="s">
        <v>2052</v>
      </c>
      <c r="C197" t="s">
        <v>2051</v>
      </c>
      <c r="D197" t="s">
        <v>9</v>
      </c>
      <c r="E197" s="4">
        <v>33.090000000000003</v>
      </c>
      <c r="F197" t="str">
        <f t="shared" si="3"/>
        <v>outside</v>
      </c>
    </row>
    <row r="198" spans="1:6" x14ac:dyDescent="0.25">
      <c r="A198" t="s">
        <v>1983</v>
      </c>
      <c r="B198" t="s">
        <v>2052</v>
      </c>
      <c r="D198" t="s">
        <v>457</v>
      </c>
      <c r="E198" s="4">
        <v>33.04</v>
      </c>
      <c r="F198" t="str">
        <f t="shared" si="3"/>
        <v>outside</v>
      </c>
    </row>
    <row r="199" spans="1:6" x14ac:dyDescent="0.25">
      <c r="A199" t="s">
        <v>2427</v>
      </c>
      <c r="B199" t="s">
        <v>2644</v>
      </c>
      <c r="C199" t="s">
        <v>4</v>
      </c>
      <c r="D199" t="s">
        <v>4</v>
      </c>
      <c r="E199" s="4">
        <v>33</v>
      </c>
      <c r="F199" t="str">
        <f t="shared" si="3"/>
        <v>outside</v>
      </c>
    </row>
    <row r="200" spans="1:6" x14ac:dyDescent="0.25">
      <c r="A200" t="s">
        <v>2427</v>
      </c>
      <c r="B200" t="s">
        <v>2595</v>
      </c>
      <c r="C200" t="s">
        <v>11</v>
      </c>
      <c r="D200" t="s">
        <v>9</v>
      </c>
      <c r="E200" s="4">
        <v>32.65</v>
      </c>
      <c r="F200" t="str">
        <f t="shared" si="3"/>
        <v>outside</v>
      </c>
    </row>
    <row r="201" spans="1:6" x14ac:dyDescent="0.25">
      <c r="A201" t="s">
        <v>2427</v>
      </c>
      <c r="B201" t="s">
        <v>2501</v>
      </c>
      <c r="C201" t="s">
        <v>2465</v>
      </c>
      <c r="D201" t="s">
        <v>378</v>
      </c>
      <c r="E201" s="4">
        <v>32.61</v>
      </c>
      <c r="F201" t="str">
        <f t="shared" si="3"/>
        <v>outside</v>
      </c>
    </row>
    <row r="202" spans="1:6" x14ac:dyDescent="0.25">
      <c r="A202" t="s">
        <v>2427</v>
      </c>
      <c r="B202" t="s">
        <v>2686</v>
      </c>
      <c r="C202" t="s">
        <v>11</v>
      </c>
      <c r="D202" t="s">
        <v>9</v>
      </c>
      <c r="E202" s="4">
        <v>32.56</v>
      </c>
      <c r="F202" t="str">
        <f t="shared" si="3"/>
        <v>outside</v>
      </c>
    </row>
    <row r="203" spans="1:6" x14ac:dyDescent="0.25">
      <c r="A203" t="s">
        <v>3029</v>
      </c>
      <c r="B203" t="s">
        <v>3165</v>
      </c>
      <c r="C203" t="s">
        <v>3051</v>
      </c>
      <c r="D203" t="s">
        <v>13</v>
      </c>
      <c r="E203" s="4">
        <v>32.479999999999997</v>
      </c>
      <c r="F203" t="str">
        <f t="shared" si="3"/>
        <v>outside</v>
      </c>
    </row>
    <row r="204" spans="1:6" x14ac:dyDescent="0.25">
      <c r="A204" t="s">
        <v>3</v>
      </c>
      <c r="B204" t="s">
        <v>125</v>
      </c>
      <c r="C204" t="s">
        <v>11</v>
      </c>
      <c r="D204" t="s">
        <v>9</v>
      </c>
      <c r="E204" s="4">
        <v>32.28</v>
      </c>
      <c r="F204" t="str">
        <f t="shared" si="3"/>
        <v>outside</v>
      </c>
    </row>
    <row r="205" spans="1:6" x14ac:dyDescent="0.25">
      <c r="A205" t="s">
        <v>2427</v>
      </c>
      <c r="B205" t="s">
        <v>2587</v>
      </c>
      <c r="C205" t="s">
        <v>11</v>
      </c>
      <c r="D205" t="s">
        <v>9</v>
      </c>
      <c r="E205" s="4">
        <v>31.72</v>
      </c>
      <c r="F205" t="str">
        <f t="shared" si="3"/>
        <v>outside</v>
      </c>
    </row>
    <row r="206" spans="1:6" x14ac:dyDescent="0.25">
      <c r="A206" t="s">
        <v>2427</v>
      </c>
      <c r="B206" t="s">
        <v>2772</v>
      </c>
      <c r="C206" t="s">
        <v>11</v>
      </c>
      <c r="D206" t="s">
        <v>9</v>
      </c>
      <c r="E206" s="4">
        <v>31.66</v>
      </c>
      <c r="F206" t="str">
        <f t="shared" si="3"/>
        <v>outside</v>
      </c>
    </row>
    <row r="207" spans="1:6" x14ac:dyDescent="0.25">
      <c r="A207" t="s">
        <v>2427</v>
      </c>
      <c r="B207" t="s">
        <v>2502</v>
      </c>
      <c r="C207" t="s">
        <v>4</v>
      </c>
      <c r="D207" t="s">
        <v>4</v>
      </c>
      <c r="E207" s="4">
        <v>31.64</v>
      </c>
      <c r="F207" t="str">
        <f t="shared" si="3"/>
        <v>outside</v>
      </c>
    </row>
    <row r="208" spans="1:6" x14ac:dyDescent="0.25">
      <c r="A208" t="s">
        <v>1983</v>
      </c>
      <c r="B208" t="s">
        <v>2052</v>
      </c>
      <c r="C208" t="s">
        <v>2053</v>
      </c>
      <c r="D208" t="s">
        <v>9</v>
      </c>
      <c r="E208" s="4">
        <v>31.38</v>
      </c>
      <c r="F208" t="str">
        <f t="shared" si="3"/>
        <v>outside</v>
      </c>
    </row>
    <row r="209" spans="1:6" x14ac:dyDescent="0.25">
      <c r="A209" t="s">
        <v>2427</v>
      </c>
      <c r="B209" t="s">
        <v>2534</v>
      </c>
      <c r="C209" t="s">
        <v>11</v>
      </c>
      <c r="D209" t="s">
        <v>9</v>
      </c>
      <c r="E209" s="4">
        <v>31.31</v>
      </c>
      <c r="F209" t="str">
        <f t="shared" si="3"/>
        <v>outside</v>
      </c>
    </row>
    <row r="210" spans="1:6" x14ac:dyDescent="0.25">
      <c r="A210" t="s">
        <v>2427</v>
      </c>
      <c r="B210" t="s">
        <v>2448</v>
      </c>
      <c r="C210" t="s">
        <v>2173</v>
      </c>
      <c r="D210" t="s">
        <v>9</v>
      </c>
      <c r="E210" s="4">
        <v>31.29</v>
      </c>
      <c r="F210" t="str">
        <f t="shared" si="3"/>
        <v>outside</v>
      </c>
    </row>
    <row r="211" spans="1:6" x14ac:dyDescent="0.25">
      <c r="A211" t="s">
        <v>2427</v>
      </c>
      <c r="B211" t="s">
        <v>2592</v>
      </c>
      <c r="C211" t="s">
        <v>11</v>
      </c>
      <c r="D211" t="s">
        <v>9</v>
      </c>
      <c r="E211" s="4">
        <v>30.96</v>
      </c>
      <c r="F211" t="str">
        <f t="shared" si="3"/>
        <v>outside</v>
      </c>
    </row>
    <row r="212" spans="1:6" x14ac:dyDescent="0.25">
      <c r="A212" t="s">
        <v>2427</v>
      </c>
      <c r="B212" t="s">
        <v>2445</v>
      </c>
      <c r="C212" t="s">
        <v>2034</v>
      </c>
      <c r="D212" t="s">
        <v>9</v>
      </c>
      <c r="E212" s="4">
        <v>30.86</v>
      </c>
      <c r="F212" t="str">
        <f t="shared" si="3"/>
        <v>outside</v>
      </c>
    </row>
    <row r="213" spans="1:6" x14ac:dyDescent="0.25">
      <c r="A213" t="s">
        <v>3029</v>
      </c>
      <c r="B213" t="s">
        <v>3036</v>
      </c>
      <c r="C213" t="s">
        <v>3035</v>
      </c>
      <c r="D213" t="s">
        <v>13</v>
      </c>
      <c r="E213" s="4">
        <v>30.81</v>
      </c>
      <c r="F213" t="str">
        <f t="shared" si="3"/>
        <v>outside</v>
      </c>
    </row>
    <row r="214" spans="1:6" x14ac:dyDescent="0.25">
      <c r="A214" t="s">
        <v>2427</v>
      </c>
      <c r="B214" t="s">
        <v>2749</v>
      </c>
      <c r="C214" t="s">
        <v>11</v>
      </c>
      <c r="D214" t="s">
        <v>9</v>
      </c>
      <c r="E214" s="4">
        <v>30.71</v>
      </c>
      <c r="F214" t="str">
        <f t="shared" si="3"/>
        <v>outside</v>
      </c>
    </row>
    <row r="215" spans="1:6" x14ac:dyDescent="0.25">
      <c r="A215" t="s">
        <v>2427</v>
      </c>
      <c r="B215" t="s">
        <v>2454</v>
      </c>
      <c r="C215" t="s">
        <v>2435</v>
      </c>
      <c r="D215" t="s">
        <v>9</v>
      </c>
      <c r="E215" s="4">
        <v>30.44</v>
      </c>
      <c r="F215" t="str">
        <f t="shared" si="3"/>
        <v>outside</v>
      </c>
    </row>
    <row r="216" spans="1:6" x14ac:dyDescent="0.25">
      <c r="A216" t="s">
        <v>2427</v>
      </c>
      <c r="B216" t="s">
        <v>2552</v>
      </c>
      <c r="C216" t="s">
        <v>11</v>
      </c>
      <c r="D216" t="s">
        <v>9</v>
      </c>
      <c r="E216" s="4">
        <v>30.18</v>
      </c>
      <c r="F216" t="str">
        <f t="shared" si="3"/>
        <v>outside</v>
      </c>
    </row>
    <row r="217" spans="1:6" x14ac:dyDescent="0.25">
      <c r="A217" t="s">
        <v>3029</v>
      </c>
      <c r="B217" t="s">
        <v>3191</v>
      </c>
      <c r="C217" t="s">
        <v>3190</v>
      </c>
      <c r="D217" t="s">
        <v>9</v>
      </c>
      <c r="E217" s="4">
        <v>29.97</v>
      </c>
      <c r="F217" t="str">
        <f t="shared" si="3"/>
        <v>outside</v>
      </c>
    </row>
    <row r="218" spans="1:6" x14ac:dyDescent="0.25">
      <c r="A218" t="s">
        <v>3029</v>
      </c>
      <c r="B218" t="s">
        <v>3038</v>
      </c>
      <c r="C218" t="s">
        <v>3035</v>
      </c>
      <c r="D218" t="s">
        <v>13</v>
      </c>
      <c r="E218" s="4">
        <v>29.72</v>
      </c>
      <c r="F218" t="str">
        <f t="shared" si="3"/>
        <v>outside</v>
      </c>
    </row>
    <row r="219" spans="1:6" x14ac:dyDescent="0.25">
      <c r="A219" t="s">
        <v>3</v>
      </c>
      <c r="B219" t="s">
        <v>8</v>
      </c>
      <c r="C219" t="s">
        <v>6</v>
      </c>
      <c r="D219" t="s">
        <v>4</v>
      </c>
      <c r="E219" s="4">
        <v>29.7</v>
      </c>
      <c r="F219" t="str">
        <f t="shared" si="3"/>
        <v>outside</v>
      </c>
    </row>
    <row r="220" spans="1:6" x14ac:dyDescent="0.25">
      <c r="A220" t="s">
        <v>2427</v>
      </c>
      <c r="B220" t="s">
        <v>2613</v>
      </c>
      <c r="C220" t="s">
        <v>2435</v>
      </c>
      <c r="D220" t="s">
        <v>9</v>
      </c>
      <c r="E220" s="4">
        <v>29.61</v>
      </c>
      <c r="F220" t="str">
        <f t="shared" si="3"/>
        <v>outside</v>
      </c>
    </row>
    <row r="221" spans="1:6" x14ac:dyDescent="0.25">
      <c r="A221" t="s">
        <v>2427</v>
      </c>
      <c r="B221" t="s">
        <v>2590</v>
      </c>
      <c r="C221" t="s">
        <v>11</v>
      </c>
      <c r="D221" t="s">
        <v>9</v>
      </c>
      <c r="E221" s="4">
        <v>29.35</v>
      </c>
      <c r="F221" t="str">
        <f t="shared" si="3"/>
        <v>outside</v>
      </c>
    </row>
    <row r="222" spans="1:6" x14ac:dyDescent="0.25">
      <c r="A222" t="s">
        <v>2427</v>
      </c>
      <c r="B222" t="s">
        <v>2730</v>
      </c>
      <c r="C222" t="s">
        <v>2435</v>
      </c>
      <c r="D222" t="s">
        <v>9</v>
      </c>
      <c r="E222" s="4">
        <v>29.31</v>
      </c>
      <c r="F222" t="str">
        <f t="shared" si="3"/>
        <v>outside</v>
      </c>
    </row>
    <row r="223" spans="1:6" x14ac:dyDescent="0.25">
      <c r="A223" t="s">
        <v>3</v>
      </c>
      <c r="B223" t="s">
        <v>93</v>
      </c>
      <c r="C223" t="s">
        <v>92</v>
      </c>
      <c r="D223" t="s">
        <v>9</v>
      </c>
      <c r="E223" s="4">
        <v>28.49</v>
      </c>
      <c r="F223" t="str">
        <f t="shared" si="3"/>
        <v>outside</v>
      </c>
    </row>
    <row r="224" spans="1:6" x14ac:dyDescent="0.25">
      <c r="A224" t="s">
        <v>2427</v>
      </c>
      <c r="B224" t="s">
        <v>2562</v>
      </c>
      <c r="C224" t="s">
        <v>11</v>
      </c>
      <c r="D224" t="s">
        <v>9</v>
      </c>
      <c r="E224" s="4">
        <v>28.43</v>
      </c>
      <c r="F224" t="str">
        <f t="shared" si="3"/>
        <v>outside</v>
      </c>
    </row>
    <row r="225" spans="1:6" x14ac:dyDescent="0.25">
      <c r="A225" t="s">
        <v>2427</v>
      </c>
      <c r="B225" t="s">
        <v>2430</v>
      </c>
      <c r="C225" t="s">
        <v>4</v>
      </c>
      <c r="D225" t="s">
        <v>4</v>
      </c>
      <c r="E225" s="4">
        <v>28.42</v>
      </c>
      <c r="F225" t="str">
        <f t="shared" si="3"/>
        <v>outside</v>
      </c>
    </row>
    <row r="226" spans="1:6" x14ac:dyDescent="0.25">
      <c r="A226" t="s">
        <v>2427</v>
      </c>
      <c r="B226" t="s">
        <v>2569</v>
      </c>
      <c r="C226" t="s">
        <v>11</v>
      </c>
      <c r="D226" t="s">
        <v>9</v>
      </c>
      <c r="E226" s="4">
        <v>28.15</v>
      </c>
      <c r="F226" t="str">
        <f t="shared" si="3"/>
        <v>outside</v>
      </c>
    </row>
    <row r="227" spans="1:6" x14ac:dyDescent="0.25">
      <c r="A227" t="s">
        <v>2427</v>
      </c>
      <c r="B227" t="s">
        <v>2445</v>
      </c>
      <c r="C227" t="s">
        <v>2435</v>
      </c>
      <c r="D227" t="s">
        <v>9</v>
      </c>
      <c r="E227" s="4">
        <v>28.1</v>
      </c>
      <c r="F227" t="str">
        <f t="shared" si="3"/>
        <v>outside</v>
      </c>
    </row>
    <row r="228" spans="1:6" x14ac:dyDescent="0.25">
      <c r="A228" t="s">
        <v>2427</v>
      </c>
      <c r="B228" t="s">
        <v>2558</v>
      </c>
      <c r="C228" t="s">
        <v>11</v>
      </c>
      <c r="D228" t="s">
        <v>9</v>
      </c>
      <c r="E228" s="4">
        <v>27.98</v>
      </c>
      <c r="F228" t="str">
        <f t="shared" si="3"/>
        <v>outside</v>
      </c>
    </row>
    <row r="229" spans="1:6" x14ac:dyDescent="0.25">
      <c r="A229" t="s">
        <v>2427</v>
      </c>
      <c r="B229" t="s">
        <v>2600</v>
      </c>
      <c r="C229" t="s">
        <v>11</v>
      </c>
      <c r="D229" t="s">
        <v>9</v>
      </c>
      <c r="E229" s="4">
        <v>27.56</v>
      </c>
      <c r="F229" t="str">
        <f t="shared" si="3"/>
        <v>outside</v>
      </c>
    </row>
    <row r="230" spans="1:6" x14ac:dyDescent="0.25">
      <c r="A230" t="s">
        <v>3</v>
      </c>
      <c r="B230" t="s">
        <v>148</v>
      </c>
      <c r="C230" t="s">
        <v>147</v>
      </c>
      <c r="D230" t="s">
        <v>147</v>
      </c>
      <c r="E230" s="4">
        <v>27.3</v>
      </c>
      <c r="F230" t="str">
        <f t="shared" si="3"/>
        <v>outside</v>
      </c>
    </row>
    <row r="231" spans="1:6" x14ac:dyDescent="0.25">
      <c r="A231" t="s">
        <v>2427</v>
      </c>
      <c r="B231" t="s">
        <v>2755</v>
      </c>
      <c r="C231" t="s">
        <v>11</v>
      </c>
      <c r="D231" t="s">
        <v>9</v>
      </c>
      <c r="E231" s="4">
        <v>26.65</v>
      </c>
      <c r="F231" t="str">
        <f t="shared" si="3"/>
        <v>outside</v>
      </c>
    </row>
    <row r="232" spans="1:6" x14ac:dyDescent="0.25">
      <c r="A232" t="s">
        <v>149</v>
      </c>
      <c r="B232" t="s">
        <v>435</v>
      </c>
      <c r="C232" t="s">
        <v>117</v>
      </c>
      <c r="D232" t="s">
        <v>117</v>
      </c>
      <c r="E232" s="4">
        <v>26.55</v>
      </c>
      <c r="F232" t="str">
        <f t="shared" si="3"/>
        <v>outside</v>
      </c>
    </row>
    <row r="233" spans="1:6" x14ac:dyDescent="0.25">
      <c r="A233" t="s">
        <v>2427</v>
      </c>
      <c r="B233" t="s">
        <v>2455</v>
      </c>
      <c r="C233" t="s">
        <v>9</v>
      </c>
      <c r="D233" t="s">
        <v>9</v>
      </c>
      <c r="E233" s="4">
        <v>26.23</v>
      </c>
      <c r="F233" t="str">
        <f t="shared" si="3"/>
        <v>outside</v>
      </c>
    </row>
    <row r="234" spans="1:6" x14ac:dyDescent="0.25">
      <c r="A234" t="s">
        <v>3</v>
      </c>
      <c r="B234" t="s">
        <v>83</v>
      </c>
      <c r="C234" t="s">
        <v>9</v>
      </c>
      <c r="D234" t="s">
        <v>9</v>
      </c>
      <c r="E234" s="4">
        <v>25.86</v>
      </c>
      <c r="F234" t="str">
        <f t="shared" si="3"/>
        <v>outside</v>
      </c>
    </row>
    <row r="235" spans="1:6" x14ac:dyDescent="0.25">
      <c r="A235" t="s">
        <v>1511</v>
      </c>
      <c r="B235" t="s">
        <v>1523</v>
      </c>
      <c r="C235" t="s">
        <v>1512</v>
      </c>
      <c r="D235" t="s">
        <v>4</v>
      </c>
      <c r="E235" s="4">
        <v>25.42</v>
      </c>
      <c r="F235" t="str">
        <f t="shared" si="3"/>
        <v>outside</v>
      </c>
    </row>
    <row r="236" spans="1:6" x14ac:dyDescent="0.25">
      <c r="A236" t="s">
        <v>1983</v>
      </c>
      <c r="B236" t="s">
        <v>2047</v>
      </c>
      <c r="D236" t="s">
        <v>9</v>
      </c>
      <c r="E236" s="4">
        <v>25.41</v>
      </c>
      <c r="F236" t="str">
        <f t="shared" si="3"/>
        <v>outside</v>
      </c>
    </row>
    <row r="237" spans="1:6" x14ac:dyDescent="0.25">
      <c r="A237" t="s">
        <v>2427</v>
      </c>
      <c r="B237" t="s">
        <v>2436</v>
      </c>
      <c r="C237" t="s">
        <v>2435</v>
      </c>
      <c r="D237" t="s">
        <v>9</v>
      </c>
      <c r="E237" s="4">
        <v>25.25</v>
      </c>
      <c r="F237" t="str">
        <f t="shared" si="3"/>
        <v>outside</v>
      </c>
    </row>
    <row r="238" spans="1:6" x14ac:dyDescent="0.25">
      <c r="A238" t="s">
        <v>2427</v>
      </c>
      <c r="B238" t="s">
        <v>2516</v>
      </c>
      <c r="C238" t="s">
        <v>11</v>
      </c>
      <c r="D238" t="s">
        <v>9</v>
      </c>
      <c r="E238" s="4">
        <v>25.06</v>
      </c>
      <c r="F238" t="str">
        <f t="shared" si="3"/>
        <v>outside</v>
      </c>
    </row>
    <row r="239" spans="1:6" x14ac:dyDescent="0.25">
      <c r="A239" t="s">
        <v>2427</v>
      </c>
      <c r="B239" t="s">
        <v>2612</v>
      </c>
      <c r="C239" t="s">
        <v>11</v>
      </c>
      <c r="D239" t="s">
        <v>9</v>
      </c>
      <c r="E239" s="4">
        <v>24.99</v>
      </c>
      <c r="F239" t="str">
        <f t="shared" si="3"/>
        <v>outside</v>
      </c>
    </row>
    <row r="240" spans="1:6" x14ac:dyDescent="0.25">
      <c r="A240" t="s">
        <v>2427</v>
      </c>
      <c r="B240" t="s">
        <v>2704</v>
      </c>
      <c r="C240" t="s">
        <v>2705</v>
      </c>
      <c r="D240" t="s">
        <v>9</v>
      </c>
      <c r="E240" s="4">
        <v>24.83</v>
      </c>
      <c r="F240" t="str">
        <f t="shared" si="3"/>
        <v>outside</v>
      </c>
    </row>
    <row r="241" spans="1:6" x14ac:dyDescent="0.25">
      <c r="A241" t="s">
        <v>2427</v>
      </c>
      <c r="B241" t="s">
        <v>2519</v>
      </c>
      <c r="C241" t="s">
        <v>2435</v>
      </c>
      <c r="D241" t="s">
        <v>9</v>
      </c>
      <c r="E241" s="4">
        <v>24.63</v>
      </c>
      <c r="F241" t="str">
        <f t="shared" si="3"/>
        <v>outside</v>
      </c>
    </row>
    <row r="242" spans="1:6" x14ac:dyDescent="0.25">
      <c r="A242" t="s">
        <v>2427</v>
      </c>
      <c r="B242" t="s">
        <v>2553</v>
      </c>
      <c r="C242" t="s">
        <v>2554</v>
      </c>
      <c r="D242" t="s">
        <v>9</v>
      </c>
      <c r="E242" s="4">
        <v>24.47</v>
      </c>
      <c r="F242" t="str">
        <f t="shared" si="3"/>
        <v>outside</v>
      </c>
    </row>
    <row r="243" spans="1:6" x14ac:dyDescent="0.25">
      <c r="A243" t="s">
        <v>2427</v>
      </c>
      <c r="B243" t="s">
        <v>2580</v>
      </c>
      <c r="C243" t="s">
        <v>2032</v>
      </c>
      <c r="D243" t="s">
        <v>378</v>
      </c>
      <c r="E243" s="4">
        <v>24.37</v>
      </c>
      <c r="F243" t="str">
        <f t="shared" si="3"/>
        <v>outside</v>
      </c>
    </row>
    <row r="244" spans="1:6" x14ac:dyDescent="0.25">
      <c r="A244" t="s">
        <v>2427</v>
      </c>
      <c r="B244" t="s">
        <v>2699</v>
      </c>
      <c r="C244" t="s">
        <v>2652</v>
      </c>
      <c r="D244" t="s">
        <v>9</v>
      </c>
      <c r="E244" s="4">
        <v>24.34</v>
      </c>
      <c r="F244" t="str">
        <f t="shared" si="3"/>
        <v>outside</v>
      </c>
    </row>
    <row r="245" spans="1:6" x14ac:dyDescent="0.25">
      <c r="A245" t="s">
        <v>149</v>
      </c>
      <c r="B245" t="s">
        <v>403</v>
      </c>
      <c r="D245" t="s">
        <v>9</v>
      </c>
      <c r="E245" s="4">
        <v>24.31</v>
      </c>
      <c r="F245" t="str">
        <f t="shared" si="3"/>
        <v>outside</v>
      </c>
    </row>
    <row r="246" spans="1:6" x14ac:dyDescent="0.25">
      <c r="A246" t="s">
        <v>2427</v>
      </c>
      <c r="B246" t="s">
        <v>2448</v>
      </c>
      <c r="C246" t="s">
        <v>2034</v>
      </c>
      <c r="D246" t="s">
        <v>9</v>
      </c>
      <c r="E246" s="4">
        <v>24.29</v>
      </c>
      <c r="F246" t="str">
        <f t="shared" si="3"/>
        <v>outside</v>
      </c>
    </row>
    <row r="247" spans="1:6" x14ac:dyDescent="0.25">
      <c r="A247" t="s">
        <v>2427</v>
      </c>
      <c r="B247" t="s">
        <v>2514</v>
      </c>
      <c r="C247" t="s">
        <v>11</v>
      </c>
      <c r="D247" t="s">
        <v>9</v>
      </c>
      <c r="E247" s="4">
        <v>24.13</v>
      </c>
      <c r="F247" t="str">
        <f t="shared" si="3"/>
        <v>outside</v>
      </c>
    </row>
    <row r="248" spans="1:6" x14ac:dyDescent="0.25">
      <c r="A248" t="s">
        <v>2427</v>
      </c>
      <c r="B248" t="s">
        <v>2524</v>
      </c>
      <c r="C248" t="s">
        <v>11</v>
      </c>
      <c r="D248" t="s">
        <v>9</v>
      </c>
      <c r="E248" s="4">
        <v>24.03</v>
      </c>
      <c r="F248" t="str">
        <f t="shared" si="3"/>
        <v>outside</v>
      </c>
    </row>
    <row r="249" spans="1:6" x14ac:dyDescent="0.25">
      <c r="A249" t="s">
        <v>2427</v>
      </c>
      <c r="B249" t="s">
        <v>2702</v>
      </c>
      <c r="C249" t="s">
        <v>2701</v>
      </c>
      <c r="D249" t="s">
        <v>4</v>
      </c>
      <c r="E249" s="4">
        <v>23.83</v>
      </c>
      <c r="F249" t="str">
        <f t="shared" si="3"/>
        <v>outside</v>
      </c>
    </row>
    <row r="250" spans="1:6" x14ac:dyDescent="0.25">
      <c r="A250" t="s">
        <v>2427</v>
      </c>
      <c r="B250" t="s">
        <v>2632</v>
      </c>
      <c r="C250" t="s">
        <v>11</v>
      </c>
      <c r="D250" t="s">
        <v>9</v>
      </c>
      <c r="E250" s="4">
        <v>23.79</v>
      </c>
      <c r="F250" t="str">
        <f t="shared" si="3"/>
        <v>outside</v>
      </c>
    </row>
    <row r="251" spans="1:6" x14ac:dyDescent="0.25">
      <c r="A251" t="s">
        <v>2427</v>
      </c>
      <c r="B251" t="s">
        <v>2620</v>
      </c>
      <c r="C251" t="s">
        <v>11</v>
      </c>
      <c r="D251" t="s">
        <v>9</v>
      </c>
      <c r="E251" s="4">
        <v>23.7</v>
      </c>
      <c r="F251" t="str">
        <f t="shared" si="3"/>
        <v>outside</v>
      </c>
    </row>
    <row r="252" spans="1:6" x14ac:dyDescent="0.25">
      <c r="A252" t="s">
        <v>2427</v>
      </c>
      <c r="B252" t="s">
        <v>2458</v>
      </c>
      <c r="C252" t="s">
        <v>11</v>
      </c>
      <c r="D252" t="s">
        <v>9</v>
      </c>
      <c r="E252" s="4">
        <v>23.31</v>
      </c>
      <c r="F252" t="str">
        <f t="shared" si="3"/>
        <v>outside</v>
      </c>
    </row>
    <row r="253" spans="1:6" x14ac:dyDescent="0.25">
      <c r="A253" t="s">
        <v>3029</v>
      </c>
      <c r="B253" t="s">
        <v>3162</v>
      </c>
      <c r="C253" t="s">
        <v>3051</v>
      </c>
      <c r="D253" t="s">
        <v>13</v>
      </c>
      <c r="E253" s="4">
        <v>23.25</v>
      </c>
      <c r="F253" t="str">
        <f t="shared" si="3"/>
        <v>outside</v>
      </c>
    </row>
    <row r="254" spans="1:6" x14ac:dyDescent="0.25">
      <c r="A254" t="s">
        <v>2427</v>
      </c>
      <c r="B254" t="s">
        <v>2456</v>
      </c>
      <c r="C254" t="s">
        <v>11</v>
      </c>
      <c r="D254" t="s">
        <v>9</v>
      </c>
      <c r="E254" s="4">
        <v>23.08</v>
      </c>
      <c r="F254" t="str">
        <f t="shared" si="3"/>
        <v>outside</v>
      </c>
    </row>
    <row r="255" spans="1:6" x14ac:dyDescent="0.25">
      <c r="A255" t="s">
        <v>149</v>
      </c>
      <c r="B255" t="s">
        <v>217</v>
      </c>
      <c r="C255" t="s">
        <v>211</v>
      </c>
      <c r="D255" t="s">
        <v>9</v>
      </c>
      <c r="E255" s="4">
        <v>22.73</v>
      </c>
      <c r="F255" t="str">
        <f t="shared" si="3"/>
        <v>outside</v>
      </c>
    </row>
    <row r="256" spans="1:6" x14ac:dyDescent="0.25">
      <c r="A256" t="s">
        <v>2427</v>
      </c>
      <c r="B256" t="s">
        <v>2547</v>
      </c>
      <c r="C256" t="s">
        <v>11</v>
      </c>
      <c r="D256" t="s">
        <v>9</v>
      </c>
      <c r="E256" s="4">
        <v>22.63</v>
      </c>
      <c r="F256" t="str">
        <f t="shared" si="3"/>
        <v>outside</v>
      </c>
    </row>
    <row r="257" spans="1:6" x14ac:dyDescent="0.25">
      <c r="A257" t="s">
        <v>149</v>
      </c>
      <c r="B257" t="s">
        <v>216</v>
      </c>
      <c r="C257" t="s">
        <v>213</v>
      </c>
      <c r="D257" t="s">
        <v>9</v>
      </c>
      <c r="E257" s="4">
        <v>22.29</v>
      </c>
      <c r="F257" t="str">
        <f t="shared" si="3"/>
        <v>outside</v>
      </c>
    </row>
    <row r="258" spans="1:6" x14ac:dyDescent="0.25">
      <c r="A258" t="s">
        <v>2427</v>
      </c>
      <c r="B258" t="s">
        <v>2578</v>
      </c>
      <c r="D258" t="s">
        <v>378</v>
      </c>
      <c r="E258" s="4">
        <v>22.19</v>
      </c>
      <c r="F258" t="str">
        <f t="shared" si="3"/>
        <v>outside</v>
      </c>
    </row>
    <row r="259" spans="1:6" x14ac:dyDescent="0.25">
      <c r="A259" t="s">
        <v>2427</v>
      </c>
      <c r="B259" t="s">
        <v>2580</v>
      </c>
      <c r="C259" t="s">
        <v>2168</v>
      </c>
      <c r="D259" t="s">
        <v>9</v>
      </c>
      <c r="E259" s="4">
        <v>22.12</v>
      </c>
      <c r="F259" t="str">
        <f t="shared" ref="F259:F322" si="4">IF(E259&gt;=5.45125,"outside","")</f>
        <v>outside</v>
      </c>
    </row>
    <row r="260" spans="1:6" x14ac:dyDescent="0.25">
      <c r="A260" t="s">
        <v>2427</v>
      </c>
      <c r="B260" t="s">
        <v>2523</v>
      </c>
      <c r="C260" t="s">
        <v>11</v>
      </c>
      <c r="D260" t="s">
        <v>9</v>
      </c>
      <c r="E260" s="4">
        <v>22.07</v>
      </c>
      <c r="F260" t="str">
        <f t="shared" si="4"/>
        <v>outside</v>
      </c>
    </row>
    <row r="261" spans="1:6" x14ac:dyDescent="0.25">
      <c r="A261" t="s">
        <v>2427</v>
      </c>
      <c r="B261" t="s">
        <v>2584</v>
      </c>
      <c r="C261" t="s">
        <v>11</v>
      </c>
      <c r="D261" t="s">
        <v>9</v>
      </c>
      <c r="E261" s="4">
        <v>22.03</v>
      </c>
      <c r="F261" t="str">
        <f t="shared" si="4"/>
        <v>outside</v>
      </c>
    </row>
    <row r="262" spans="1:6" x14ac:dyDescent="0.25">
      <c r="A262" t="s">
        <v>2427</v>
      </c>
      <c r="B262" t="s">
        <v>2580</v>
      </c>
      <c r="D262" t="s">
        <v>13</v>
      </c>
      <c r="E262" s="4">
        <v>21.57</v>
      </c>
      <c r="F262" t="str">
        <f t="shared" si="4"/>
        <v>outside</v>
      </c>
    </row>
    <row r="263" spans="1:6" x14ac:dyDescent="0.25">
      <c r="A263" t="s">
        <v>2427</v>
      </c>
      <c r="B263" t="s">
        <v>2650</v>
      </c>
      <c r="C263" t="s">
        <v>2173</v>
      </c>
      <c r="D263" t="s">
        <v>9</v>
      </c>
      <c r="E263" s="4">
        <v>21.42</v>
      </c>
      <c r="F263" t="str">
        <f t="shared" si="4"/>
        <v>outside</v>
      </c>
    </row>
    <row r="264" spans="1:6" x14ac:dyDescent="0.25">
      <c r="A264" t="s">
        <v>2427</v>
      </c>
      <c r="B264" t="s">
        <v>2687</v>
      </c>
      <c r="C264" t="s">
        <v>9</v>
      </c>
      <c r="D264" t="s">
        <v>9</v>
      </c>
      <c r="E264" s="4">
        <v>21.36</v>
      </c>
      <c r="F264" t="str">
        <f t="shared" si="4"/>
        <v>outside</v>
      </c>
    </row>
    <row r="265" spans="1:6" x14ac:dyDescent="0.25">
      <c r="A265" t="s">
        <v>1511</v>
      </c>
      <c r="B265" t="s">
        <v>1555</v>
      </c>
      <c r="C265" t="s">
        <v>1514</v>
      </c>
      <c r="D265" t="s">
        <v>1083</v>
      </c>
      <c r="E265" s="4">
        <v>21.35</v>
      </c>
      <c r="F265" t="str">
        <f t="shared" si="4"/>
        <v>outside</v>
      </c>
    </row>
    <row r="266" spans="1:6" x14ac:dyDescent="0.25">
      <c r="A266" t="s">
        <v>2427</v>
      </c>
      <c r="B266" t="s">
        <v>2550</v>
      </c>
      <c r="C266" t="s">
        <v>11</v>
      </c>
      <c r="D266" t="s">
        <v>9</v>
      </c>
      <c r="E266" s="4">
        <v>21.07</v>
      </c>
      <c r="F266" t="str">
        <f t="shared" si="4"/>
        <v>outside</v>
      </c>
    </row>
    <row r="267" spans="1:6" x14ac:dyDescent="0.25">
      <c r="A267" t="s">
        <v>3</v>
      </c>
      <c r="B267" t="s">
        <v>91</v>
      </c>
      <c r="C267" t="s">
        <v>90</v>
      </c>
      <c r="D267" t="s">
        <v>9</v>
      </c>
      <c r="E267" s="4">
        <v>20.82</v>
      </c>
      <c r="F267" t="str">
        <f t="shared" si="4"/>
        <v>outside</v>
      </c>
    </row>
    <row r="268" spans="1:6" x14ac:dyDescent="0.25">
      <c r="A268" t="s">
        <v>2427</v>
      </c>
      <c r="B268" t="s">
        <v>2704</v>
      </c>
      <c r="C268" t="s">
        <v>2706</v>
      </c>
      <c r="D268" t="s">
        <v>147</v>
      </c>
      <c r="E268" s="4">
        <v>20.58</v>
      </c>
      <c r="F268" t="str">
        <f t="shared" si="4"/>
        <v>outside</v>
      </c>
    </row>
    <row r="269" spans="1:6" x14ac:dyDescent="0.25">
      <c r="A269" t="s">
        <v>2427</v>
      </c>
      <c r="B269" t="s">
        <v>2515</v>
      </c>
      <c r="C269" t="s">
        <v>11</v>
      </c>
      <c r="D269" t="s">
        <v>9</v>
      </c>
      <c r="E269" s="4">
        <v>20.36</v>
      </c>
      <c r="F269" t="str">
        <f t="shared" si="4"/>
        <v>outside</v>
      </c>
    </row>
    <row r="270" spans="1:6" x14ac:dyDescent="0.25">
      <c r="A270" t="s">
        <v>2427</v>
      </c>
      <c r="B270" t="s">
        <v>2645</v>
      </c>
      <c r="C270" t="s">
        <v>2034</v>
      </c>
      <c r="D270" t="s">
        <v>9</v>
      </c>
      <c r="E270" s="4">
        <v>20.32</v>
      </c>
      <c r="F270" t="str">
        <f t="shared" si="4"/>
        <v>outside</v>
      </c>
    </row>
    <row r="271" spans="1:6" x14ac:dyDescent="0.25">
      <c r="A271" t="s">
        <v>2427</v>
      </c>
      <c r="B271" t="s">
        <v>2553</v>
      </c>
      <c r="C271" t="s">
        <v>2435</v>
      </c>
      <c r="D271" t="s">
        <v>9</v>
      </c>
      <c r="E271" s="4">
        <v>20.23</v>
      </c>
      <c r="F271" t="str">
        <f t="shared" si="4"/>
        <v>outside</v>
      </c>
    </row>
    <row r="272" spans="1:6" x14ac:dyDescent="0.25">
      <c r="A272" t="s">
        <v>149</v>
      </c>
      <c r="B272" t="s">
        <v>212</v>
      </c>
      <c r="C272" t="s">
        <v>211</v>
      </c>
      <c r="D272" t="s">
        <v>9</v>
      </c>
      <c r="E272" s="4">
        <v>20.18</v>
      </c>
      <c r="F272" t="str">
        <f t="shared" si="4"/>
        <v>outside</v>
      </c>
    </row>
    <row r="273" spans="1:6" x14ac:dyDescent="0.25">
      <c r="A273" t="s">
        <v>1511</v>
      </c>
      <c r="B273" t="s">
        <v>1550</v>
      </c>
      <c r="C273" t="s">
        <v>1512</v>
      </c>
      <c r="D273" t="s">
        <v>4</v>
      </c>
      <c r="E273" s="4">
        <v>19.989999999999998</v>
      </c>
      <c r="F273" t="str">
        <f t="shared" si="4"/>
        <v>outside</v>
      </c>
    </row>
    <row r="274" spans="1:6" x14ac:dyDescent="0.25">
      <c r="A274" t="s">
        <v>1983</v>
      </c>
      <c r="B274" t="s">
        <v>2047</v>
      </c>
      <c r="C274" t="s">
        <v>2049</v>
      </c>
      <c r="D274" t="s">
        <v>9</v>
      </c>
      <c r="E274" s="4">
        <v>19.75</v>
      </c>
      <c r="F274" t="str">
        <f t="shared" si="4"/>
        <v>outside</v>
      </c>
    </row>
    <row r="275" spans="1:6" x14ac:dyDescent="0.25">
      <c r="A275" t="s">
        <v>2427</v>
      </c>
      <c r="B275" t="s">
        <v>2718</v>
      </c>
      <c r="C275" t="s">
        <v>11</v>
      </c>
      <c r="D275" t="s">
        <v>9</v>
      </c>
      <c r="E275" s="4">
        <v>19.52</v>
      </c>
      <c r="F275" t="str">
        <f t="shared" si="4"/>
        <v>outside</v>
      </c>
    </row>
    <row r="276" spans="1:6" x14ac:dyDescent="0.25">
      <c r="A276" t="s">
        <v>1511</v>
      </c>
      <c r="B276" t="s">
        <v>1567</v>
      </c>
      <c r="C276" t="s">
        <v>378</v>
      </c>
      <c r="D276" t="s">
        <v>378</v>
      </c>
      <c r="E276" s="4">
        <v>19.489999999999998</v>
      </c>
      <c r="F276" t="str">
        <f t="shared" si="4"/>
        <v>outside</v>
      </c>
    </row>
    <row r="277" spans="1:6" x14ac:dyDescent="0.25">
      <c r="A277" t="s">
        <v>2427</v>
      </c>
      <c r="B277" t="s">
        <v>2643</v>
      </c>
      <c r="C277" t="s">
        <v>6</v>
      </c>
      <c r="D277" t="s">
        <v>4</v>
      </c>
      <c r="E277" s="4">
        <v>19.420000000000002</v>
      </c>
      <c r="F277" t="str">
        <f t="shared" si="4"/>
        <v>outside</v>
      </c>
    </row>
    <row r="278" spans="1:6" x14ac:dyDescent="0.25">
      <c r="A278" t="s">
        <v>3029</v>
      </c>
      <c r="B278" t="s">
        <v>3181</v>
      </c>
      <c r="C278" t="s">
        <v>3180</v>
      </c>
      <c r="D278" t="s">
        <v>13</v>
      </c>
      <c r="E278" s="4">
        <v>19.36</v>
      </c>
      <c r="F278" t="str">
        <f t="shared" si="4"/>
        <v>outside</v>
      </c>
    </row>
    <row r="279" spans="1:6" x14ac:dyDescent="0.25">
      <c r="A279" t="s">
        <v>2427</v>
      </c>
      <c r="B279" t="s">
        <v>2604</v>
      </c>
      <c r="C279" t="s">
        <v>11</v>
      </c>
      <c r="D279" t="s">
        <v>9</v>
      </c>
      <c r="E279" s="4">
        <v>19.29</v>
      </c>
      <c r="F279" t="str">
        <f t="shared" si="4"/>
        <v>outside</v>
      </c>
    </row>
    <row r="280" spans="1:6" x14ac:dyDescent="0.25">
      <c r="A280" t="s">
        <v>1511</v>
      </c>
      <c r="B280" t="s">
        <v>1527</v>
      </c>
      <c r="C280" t="s">
        <v>378</v>
      </c>
      <c r="D280" t="s">
        <v>378</v>
      </c>
      <c r="E280" s="4">
        <v>19.14</v>
      </c>
      <c r="F280" t="str">
        <f t="shared" si="4"/>
        <v>outside</v>
      </c>
    </row>
    <row r="281" spans="1:6" x14ac:dyDescent="0.25">
      <c r="A281" t="s">
        <v>3</v>
      </c>
      <c r="B281" t="s">
        <v>132</v>
      </c>
      <c r="C281" t="s">
        <v>11</v>
      </c>
      <c r="D281" t="s">
        <v>9</v>
      </c>
      <c r="E281" s="4">
        <v>19.13</v>
      </c>
      <c r="F281" t="str">
        <f t="shared" si="4"/>
        <v>outside</v>
      </c>
    </row>
    <row r="282" spans="1:6" x14ac:dyDescent="0.25">
      <c r="A282" t="s">
        <v>2427</v>
      </c>
      <c r="B282" t="s">
        <v>2564</v>
      </c>
      <c r="C282" t="s">
        <v>2435</v>
      </c>
      <c r="D282" t="s">
        <v>9</v>
      </c>
      <c r="E282" s="4">
        <v>18.91</v>
      </c>
      <c r="F282" t="str">
        <f t="shared" si="4"/>
        <v>outside</v>
      </c>
    </row>
    <row r="283" spans="1:6" x14ac:dyDescent="0.25">
      <c r="A283" t="s">
        <v>1983</v>
      </c>
      <c r="B283" t="s">
        <v>2050</v>
      </c>
      <c r="D283" t="s">
        <v>457</v>
      </c>
      <c r="E283" s="4">
        <v>18.670000000000002</v>
      </c>
      <c r="F283" t="str">
        <f t="shared" si="4"/>
        <v>outside</v>
      </c>
    </row>
    <row r="284" spans="1:6" x14ac:dyDescent="0.25">
      <c r="A284" t="s">
        <v>2427</v>
      </c>
      <c r="B284" t="s">
        <v>2773</v>
      </c>
      <c r="C284" t="s">
        <v>2435</v>
      </c>
      <c r="D284" t="s">
        <v>9</v>
      </c>
      <c r="E284" s="4">
        <v>18.61</v>
      </c>
      <c r="F284" t="str">
        <f t="shared" si="4"/>
        <v>outside</v>
      </c>
    </row>
    <row r="285" spans="1:6" x14ac:dyDescent="0.25">
      <c r="A285" t="s">
        <v>2427</v>
      </c>
      <c r="B285" t="s">
        <v>2750</v>
      </c>
      <c r="C285" t="s">
        <v>4</v>
      </c>
      <c r="D285" t="s">
        <v>4</v>
      </c>
      <c r="E285" s="4">
        <v>18.54</v>
      </c>
      <c r="F285" t="str">
        <f t="shared" si="4"/>
        <v>outside</v>
      </c>
    </row>
    <row r="286" spans="1:6" x14ac:dyDescent="0.25">
      <c r="A286" t="s">
        <v>1578</v>
      </c>
      <c r="B286" t="s">
        <v>1591</v>
      </c>
      <c r="C286" t="s">
        <v>394</v>
      </c>
      <c r="D286" t="s">
        <v>9</v>
      </c>
      <c r="E286" s="4">
        <v>18.52</v>
      </c>
      <c r="F286" t="str">
        <f t="shared" si="4"/>
        <v>outside</v>
      </c>
    </row>
    <row r="287" spans="1:6" x14ac:dyDescent="0.25">
      <c r="A287" t="s">
        <v>2427</v>
      </c>
      <c r="B287" t="s">
        <v>2511</v>
      </c>
      <c r="C287" t="s">
        <v>11</v>
      </c>
      <c r="D287" t="s">
        <v>9</v>
      </c>
      <c r="E287" s="4">
        <v>18.37</v>
      </c>
      <c r="F287" t="str">
        <f t="shared" si="4"/>
        <v>outside</v>
      </c>
    </row>
    <row r="288" spans="1:6" x14ac:dyDescent="0.25">
      <c r="A288" t="s">
        <v>1511</v>
      </c>
      <c r="B288" t="s">
        <v>1532</v>
      </c>
      <c r="C288" t="s">
        <v>1531</v>
      </c>
      <c r="D288" t="s">
        <v>4</v>
      </c>
      <c r="E288" s="4">
        <v>18.32</v>
      </c>
      <c r="F288" t="str">
        <f t="shared" si="4"/>
        <v>outside</v>
      </c>
    </row>
    <row r="289" spans="1:6" x14ac:dyDescent="0.25">
      <c r="A289" t="s">
        <v>2427</v>
      </c>
      <c r="B289" t="s">
        <v>2445</v>
      </c>
      <c r="C289" t="s">
        <v>2032</v>
      </c>
      <c r="D289" t="s">
        <v>378</v>
      </c>
      <c r="E289" s="4">
        <v>18.239999999999998</v>
      </c>
      <c r="F289" t="str">
        <f t="shared" si="4"/>
        <v>outside</v>
      </c>
    </row>
    <row r="290" spans="1:6" x14ac:dyDescent="0.25">
      <c r="A290" t="s">
        <v>2427</v>
      </c>
      <c r="B290" t="s">
        <v>2640</v>
      </c>
      <c r="C290" t="s">
        <v>11</v>
      </c>
      <c r="D290" t="s">
        <v>9</v>
      </c>
      <c r="E290" s="4">
        <v>18.21</v>
      </c>
      <c r="F290" t="str">
        <f t="shared" si="4"/>
        <v>outside</v>
      </c>
    </row>
    <row r="291" spans="1:6" x14ac:dyDescent="0.25">
      <c r="A291" t="s">
        <v>1511</v>
      </c>
      <c r="B291" t="s">
        <v>1524</v>
      </c>
      <c r="C291" t="s">
        <v>378</v>
      </c>
      <c r="D291" t="s">
        <v>378</v>
      </c>
      <c r="E291" s="4">
        <v>17.98</v>
      </c>
      <c r="F291" t="str">
        <f t="shared" si="4"/>
        <v>outside</v>
      </c>
    </row>
    <row r="292" spans="1:6" x14ac:dyDescent="0.25">
      <c r="A292" t="s">
        <v>2427</v>
      </c>
      <c r="B292" t="s">
        <v>2476</v>
      </c>
      <c r="C292" t="s">
        <v>11</v>
      </c>
      <c r="D292" t="s">
        <v>9</v>
      </c>
      <c r="E292" s="4">
        <v>17.670000000000002</v>
      </c>
      <c r="F292" t="str">
        <f t="shared" si="4"/>
        <v>outside</v>
      </c>
    </row>
    <row r="293" spans="1:6" x14ac:dyDescent="0.25">
      <c r="A293" t="s">
        <v>2427</v>
      </c>
      <c r="B293" t="s">
        <v>2502</v>
      </c>
      <c r="D293" t="s">
        <v>13</v>
      </c>
      <c r="E293" s="4">
        <v>17.649999999999999</v>
      </c>
      <c r="F293" t="str">
        <f t="shared" si="4"/>
        <v>outside</v>
      </c>
    </row>
    <row r="294" spans="1:6" x14ac:dyDescent="0.25">
      <c r="A294" t="s">
        <v>1511</v>
      </c>
      <c r="B294" t="s">
        <v>1576</v>
      </c>
      <c r="C294" t="s">
        <v>1514</v>
      </c>
      <c r="D294" t="s">
        <v>1083</v>
      </c>
      <c r="E294" s="4">
        <v>17.52</v>
      </c>
      <c r="F294" t="str">
        <f t="shared" si="4"/>
        <v>outside</v>
      </c>
    </row>
    <row r="295" spans="1:6" x14ac:dyDescent="0.25">
      <c r="A295" t="s">
        <v>2427</v>
      </c>
      <c r="B295" t="s">
        <v>2568</v>
      </c>
      <c r="C295" t="s">
        <v>11</v>
      </c>
      <c r="D295" t="s">
        <v>9</v>
      </c>
      <c r="E295" s="4">
        <v>17.510000000000002</v>
      </c>
      <c r="F295" t="str">
        <f t="shared" si="4"/>
        <v>outside</v>
      </c>
    </row>
    <row r="296" spans="1:6" x14ac:dyDescent="0.25">
      <c r="A296" t="s">
        <v>1511</v>
      </c>
      <c r="B296" t="s">
        <v>1521</v>
      </c>
      <c r="C296" t="s">
        <v>1514</v>
      </c>
      <c r="D296" t="s">
        <v>1083</v>
      </c>
      <c r="E296" s="4">
        <v>17.48</v>
      </c>
      <c r="F296" t="str">
        <f t="shared" si="4"/>
        <v>outside</v>
      </c>
    </row>
    <row r="297" spans="1:6" x14ac:dyDescent="0.25">
      <c r="A297" t="s">
        <v>2427</v>
      </c>
      <c r="B297" t="s">
        <v>2475</v>
      </c>
      <c r="C297" t="s">
        <v>2435</v>
      </c>
      <c r="D297" t="s">
        <v>9</v>
      </c>
      <c r="E297" s="4">
        <v>16.91</v>
      </c>
      <c r="F297" t="str">
        <f t="shared" si="4"/>
        <v>outside</v>
      </c>
    </row>
    <row r="298" spans="1:6" x14ac:dyDescent="0.25">
      <c r="A298" t="s">
        <v>2427</v>
      </c>
      <c r="B298" t="s">
        <v>2712</v>
      </c>
      <c r="C298" t="s">
        <v>2435</v>
      </c>
      <c r="D298" t="s">
        <v>9</v>
      </c>
      <c r="E298" s="4">
        <v>16.63</v>
      </c>
      <c r="F298" t="str">
        <f t="shared" si="4"/>
        <v>outside</v>
      </c>
    </row>
    <row r="299" spans="1:6" x14ac:dyDescent="0.25">
      <c r="A299" t="s">
        <v>2427</v>
      </c>
      <c r="B299" t="s">
        <v>2610</v>
      </c>
      <c r="C299" t="s">
        <v>11</v>
      </c>
      <c r="D299" t="s">
        <v>9</v>
      </c>
      <c r="E299" s="4">
        <v>16.62</v>
      </c>
      <c r="F299" t="str">
        <f t="shared" si="4"/>
        <v>outside</v>
      </c>
    </row>
    <row r="300" spans="1:6" x14ac:dyDescent="0.25">
      <c r="A300" t="s">
        <v>149</v>
      </c>
      <c r="B300" t="s">
        <v>244</v>
      </c>
      <c r="C300" t="s">
        <v>236</v>
      </c>
      <c r="D300" t="s">
        <v>9</v>
      </c>
      <c r="E300" s="4">
        <v>16.329999999999998</v>
      </c>
      <c r="F300" t="str">
        <f t="shared" si="4"/>
        <v>outside</v>
      </c>
    </row>
    <row r="301" spans="1:6" x14ac:dyDescent="0.25">
      <c r="A301" t="s">
        <v>2427</v>
      </c>
      <c r="B301" t="s">
        <v>2682</v>
      </c>
      <c r="C301" t="s">
        <v>2435</v>
      </c>
      <c r="D301" t="s">
        <v>9</v>
      </c>
      <c r="E301" s="4">
        <v>16.09</v>
      </c>
      <c r="F301" t="str">
        <f t="shared" si="4"/>
        <v>outside</v>
      </c>
    </row>
    <row r="302" spans="1:6" x14ac:dyDescent="0.25">
      <c r="A302" t="s">
        <v>1983</v>
      </c>
      <c r="B302" t="s">
        <v>2047</v>
      </c>
      <c r="C302" t="s">
        <v>2048</v>
      </c>
      <c r="D302" t="s">
        <v>9</v>
      </c>
      <c r="E302" s="4">
        <v>16.02</v>
      </c>
      <c r="F302" t="str">
        <f t="shared" si="4"/>
        <v>outside</v>
      </c>
    </row>
    <row r="303" spans="1:6" x14ac:dyDescent="0.25">
      <c r="A303" t="s">
        <v>2427</v>
      </c>
      <c r="B303" t="s">
        <v>2553</v>
      </c>
      <c r="C303" t="s">
        <v>2034</v>
      </c>
      <c r="D303" t="s">
        <v>9</v>
      </c>
      <c r="E303" s="4">
        <v>15.94</v>
      </c>
      <c r="F303" t="str">
        <f t="shared" si="4"/>
        <v>outside</v>
      </c>
    </row>
    <row r="304" spans="1:6" x14ac:dyDescent="0.25">
      <c r="A304" t="s">
        <v>1983</v>
      </c>
      <c r="B304" t="s">
        <v>2047</v>
      </c>
      <c r="C304" t="s">
        <v>4</v>
      </c>
      <c r="D304" t="s">
        <v>4</v>
      </c>
      <c r="E304" s="4">
        <v>15.84</v>
      </c>
      <c r="F304" t="str">
        <f t="shared" si="4"/>
        <v>outside</v>
      </c>
    </row>
    <row r="305" spans="1:6" x14ac:dyDescent="0.25">
      <c r="A305" t="s">
        <v>2427</v>
      </c>
      <c r="B305" t="s">
        <v>2647</v>
      </c>
      <c r="C305" t="s">
        <v>2646</v>
      </c>
      <c r="D305" t="s">
        <v>9</v>
      </c>
      <c r="E305" s="4">
        <v>15.83</v>
      </c>
      <c r="F305" t="str">
        <f t="shared" si="4"/>
        <v>outside</v>
      </c>
    </row>
    <row r="306" spans="1:6" x14ac:dyDescent="0.25">
      <c r="A306" t="s">
        <v>149</v>
      </c>
      <c r="B306" t="s">
        <v>245</v>
      </c>
      <c r="C306" t="s">
        <v>236</v>
      </c>
      <c r="D306" t="s">
        <v>9</v>
      </c>
      <c r="E306" s="4">
        <v>15.83</v>
      </c>
      <c r="F306" t="str">
        <f t="shared" si="4"/>
        <v>outside</v>
      </c>
    </row>
    <row r="307" spans="1:6" x14ac:dyDescent="0.25">
      <c r="A307" t="s">
        <v>1983</v>
      </c>
      <c r="B307" t="s">
        <v>2052</v>
      </c>
      <c r="C307" t="s">
        <v>4</v>
      </c>
      <c r="D307" t="s">
        <v>4</v>
      </c>
      <c r="E307" s="4">
        <v>15.76</v>
      </c>
      <c r="F307" t="str">
        <f t="shared" si="4"/>
        <v>outside</v>
      </c>
    </row>
    <row r="308" spans="1:6" x14ac:dyDescent="0.25">
      <c r="A308" t="s">
        <v>2427</v>
      </c>
      <c r="B308" t="s">
        <v>2756</v>
      </c>
      <c r="D308" t="s">
        <v>13</v>
      </c>
      <c r="E308" s="4">
        <v>15.68</v>
      </c>
      <c r="F308" t="str">
        <f t="shared" si="4"/>
        <v>outside</v>
      </c>
    </row>
    <row r="309" spans="1:6" x14ac:dyDescent="0.25">
      <c r="A309" t="s">
        <v>2427</v>
      </c>
      <c r="B309" t="s">
        <v>2771</v>
      </c>
      <c r="C309" t="s">
        <v>11</v>
      </c>
      <c r="D309" t="s">
        <v>9</v>
      </c>
      <c r="E309" s="4">
        <v>15.65</v>
      </c>
      <c r="F309" t="str">
        <f t="shared" si="4"/>
        <v>outside</v>
      </c>
    </row>
    <row r="310" spans="1:6" x14ac:dyDescent="0.25">
      <c r="A310" t="s">
        <v>2427</v>
      </c>
      <c r="B310" t="s">
        <v>2756</v>
      </c>
      <c r="C310" t="s">
        <v>2032</v>
      </c>
      <c r="D310" t="s">
        <v>378</v>
      </c>
      <c r="E310" s="4">
        <v>15.63</v>
      </c>
      <c r="F310" t="str">
        <f t="shared" si="4"/>
        <v>outside</v>
      </c>
    </row>
    <row r="311" spans="1:6" x14ac:dyDescent="0.25">
      <c r="A311" t="s">
        <v>1736</v>
      </c>
      <c r="B311" t="s">
        <v>1780</v>
      </c>
      <c r="C311" t="s">
        <v>298</v>
      </c>
      <c r="D311" t="s">
        <v>9</v>
      </c>
      <c r="E311" s="4">
        <v>15.54</v>
      </c>
      <c r="F311" t="str">
        <f t="shared" si="4"/>
        <v>outside</v>
      </c>
    </row>
    <row r="312" spans="1:6" x14ac:dyDescent="0.25">
      <c r="A312" t="s">
        <v>149</v>
      </c>
      <c r="B312" t="s">
        <v>215</v>
      </c>
      <c r="C312" t="s">
        <v>214</v>
      </c>
      <c r="D312" t="s">
        <v>9</v>
      </c>
      <c r="E312" s="4">
        <v>15.19</v>
      </c>
      <c r="F312" t="str">
        <f t="shared" si="4"/>
        <v>outside</v>
      </c>
    </row>
    <row r="313" spans="1:6" x14ac:dyDescent="0.25">
      <c r="A313" t="s">
        <v>1983</v>
      </c>
      <c r="B313" t="s">
        <v>2047</v>
      </c>
      <c r="C313" t="s">
        <v>13</v>
      </c>
      <c r="D313" t="s">
        <v>9</v>
      </c>
      <c r="E313" s="4">
        <v>15.16</v>
      </c>
      <c r="F313" t="str">
        <f t="shared" si="4"/>
        <v>outside</v>
      </c>
    </row>
    <row r="314" spans="1:6" x14ac:dyDescent="0.25">
      <c r="A314" t="s">
        <v>2427</v>
      </c>
      <c r="B314" t="s">
        <v>2449</v>
      </c>
      <c r="C314" t="s">
        <v>2446</v>
      </c>
      <c r="D314" t="s">
        <v>415</v>
      </c>
      <c r="E314" s="4">
        <v>15.05</v>
      </c>
      <c r="F314" t="str">
        <f t="shared" si="4"/>
        <v>outside</v>
      </c>
    </row>
    <row r="315" spans="1:6" x14ac:dyDescent="0.25">
      <c r="A315" t="s">
        <v>609</v>
      </c>
      <c r="B315" t="s">
        <v>620</v>
      </c>
      <c r="C315" t="s">
        <v>617</v>
      </c>
      <c r="D315" t="s">
        <v>9</v>
      </c>
      <c r="E315" s="4">
        <v>14.98</v>
      </c>
      <c r="F315" t="str">
        <f t="shared" si="4"/>
        <v>outside</v>
      </c>
    </row>
    <row r="316" spans="1:6" x14ac:dyDescent="0.25">
      <c r="A316" t="s">
        <v>2427</v>
      </c>
      <c r="B316" t="s">
        <v>2543</v>
      </c>
      <c r="C316" t="s">
        <v>2032</v>
      </c>
      <c r="D316" t="s">
        <v>378</v>
      </c>
      <c r="E316" s="4">
        <v>14.92</v>
      </c>
      <c r="F316" t="str">
        <f t="shared" si="4"/>
        <v>outside</v>
      </c>
    </row>
    <row r="317" spans="1:6" x14ac:dyDescent="0.25">
      <c r="A317" t="s">
        <v>609</v>
      </c>
      <c r="B317" t="s">
        <v>621</v>
      </c>
      <c r="C317" t="s">
        <v>617</v>
      </c>
      <c r="D317" t="s">
        <v>9</v>
      </c>
      <c r="E317" s="4">
        <v>14.79</v>
      </c>
      <c r="F317" t="str">
        <f t="shared" si="4"/>
        <v>outside</v>
      </c>
    </row>
    <row r="318" spans="1:6" x14ac:dyDescent="0.25">
      <c r="A318" t="s">
        <v>3029</v>
      </c>
      <c r="B318" t="s">
        <v>3160</v>
      </c>
      <c r="C318" t="s">
        <v>3159</v>
      </c>
      <c r="D318" t="s">
        <v>13</v>
      </c>
      <c r="E318" s="4">
        <v>14.76</v>
      </c>
      <c r="F318" t="str">
        <f t="shared" si="4"/>
        <v>outside</v>
      </c>
    </row>
    <row r="319" spans="1:6" x14ac:dyDescent="0.25">
      <c r="A319" t="s">
        <v>609</v>
      </c>
      <c r="B319" t="s">
        <v>623</v>
      </c>
      <c r="C319" t="s">
        <v>617</v>
      </c>
      <c r="D319" t="s">
        <v>9</v>
      </c>
      <c r="E319" s="4">
        <v>14.47</v>
      </c>
      <c r="F319" t="str">
        <f t="shared" si="4"/>
        <v>outside</v>
      </c>
    </row>
    <row r="320" spans="1:6" x14ac:dyDescent="0.25">
      <c r="A320" t="s">
        <v>1983</v>
      </c>
      <c r="B320" t="s">
        <v>2047</v>
      </c>
      <c r="C320" t="s">
        <v>1996</v>
      </c>
      <c r="D320" t="s">
        <v>9</v>
      </c>
      <c r="E320" s="4">
        <v>14.29</v>
      </c>
      <c r="F320" t="str">
        <f t="shared" si="4"/>
        <v>outside</v>
      </c>
    </row>
    <row r="321" spans="1:6" x14ac:dyDescent="0.25">
      <c r="A321" t="s">
        <v>2427</v>
      </c>
      <c r="B321" t="s">
        <v>2583</v>
      </c>
      <c r="C321" t="s">
        <v>11</v>
      </c>
      <c r="D321" t="s">
        <v>9</v>
      </c>
      <c r="E321" s="4">
        <v>14.26</v>
      </c>
      <c r="F321" t="str">
        <f t="shared" si="4"/>
        <v>outside</v>
      </c>
    </row>
    <row r="322" spans="1:6" x14ac:dyDescent="0.25">
      <c r="A322" t="s">
        <v>2427</v>
      </c>
      <c r="B322" t="s">
        <v>2737</v>
      </c>
      <c r="D322" t="s">
        <v>9</v>
      </c>
      <c r="E322" s="4">
        <v>14.25</v>
      </c>
      <c r="F322" t="str">
        <f t="shared" si="4"/>
        <v>outside</v>
      </c>
    </row>
    <row r="323" spans="1:6" x14ac:dyDescent="0.25">
      <c r="A323" t="s">
        <v>1511</v>
      </c>
      <c r="B323" t="s">
        <v>1545</v>
      </c>
      <c r="C323" t="s">
        <v>1514</v>
      </c>
      <c r="D323" t="s">
        <v>1083</v>
      </c>
      <c r="E323" s="4">
        <v>14.18</v>
      </c>
      <c r="F323" t="str">
        <f t="shared" ref="F323:F386" si="5">IF(E323&gt;=5.45125,"outside","")</f>
        <v>outside</v>
      </c>
    </row>
    <row r="324" spans="1:6" x14ac:dyDescent="0.25">
      <c r="A324" t="s">
        <v>2427</v>
      </c>
      <c r="B324" t="s">
        <v>2574</v>
      </c>
      <c r="C324" t="s">
        <v>11</v>
      </c>
      <c r="D324" t="s">
        <v>9</v>
      </c>
      <c r="E324" s="4">
        <v>14.18</v>
      </c>
      <c r="F324" t="str">
        <f t="shared" si="5"/>
        <v>outside</v>
      </c>
    </row>
    <row r="325" spans="1:6" x14ac:dyDescent="0.25">
      <c r="A325" t="s">
        <v>3</v>
      </c>
      <c r="B325" t="s">
        <v>83</v>
      </c>
      <c r="C325" t="s">
        <v>85</v>
      </c>
      <c r="D325" t="s">
        <v>86</v>
      </c>
      <c r="E325" s="4">
        <v>14.16</v>
      </c>
      <c r="F325" t="str">
        <f t="shared" si="5"/>
        <v>outside</v>
      </c>
    </row>
    <row r="326" spans="1:6" x14ac:dyDescent="0.25">
      <c r="A326" t="s">
        <v>1511</v>
      </c>
      <c r="B326" t="s">
        <v>1562</v>
      </c>
      <c r="C326" t="s">
        <v>1512</v>
      </c>
      <c r="D326" t="s">
        <v>4</v>
      </c>
      <c r="E326" s="4">
        <v>13.77</v>
      </c>
      <c r="F326" t="str">
        <f t="shared" si="5"/>
        <v>outside</v>
      </c>
    </row>
    <row r="327" spans="1:6" x14ac:dyDescent="0.25">
      <c r="A327" t="s">
        <v>496</v>
      </c>
      <c r="B327" t="s">
        <v>599</v>
      </c>
      <c r="C327" t="s">
        <v>199</v>
      </c>
      <c r="D327" t="s">
        <v>9</v>
      </c>
      <c r="E327" s="4">
        <v>13.74</v>
      </c>
      <c r="F327" t="str">
        <f t="shared" si="5"/>
        <v>outside</v>
      </c>
    </row>
    <row r="328" spans="1:6" x14ac:dyDescent="0.25">
      <c r="A328" t="s">
        <v>1511</v>
      </c>
      <c r="B328" t="s">
        <v>1575</v>
      </c>
      <c r="C328" t="s">
        <v>1572</v>
      </c>
      <c r="D328" t="s">
        <v>1557</v>
      </c>
      <c r="E328" s="4">
        <v>13.73</v>
      </c>
      <c r="F328" t="str">
        <f t="shared" si="5"/>
        <v>outside</v>
      </c>
    </row>
    <row r="329" spans="1:6" x14ac:dyDescent="0.25">
      <c r="A329" t="s">
        <v>2427</v>
      </c>
      <c r="B329" t="s">
        <v>2559</v>
      </c>
      <c r="C329" t="s">
        <v>2173</v>
      </c>
      <c r="D329" t="s">
        <v>9</v>
      </c>
      <c r="E329" s="4">
        <v>13.63</v>
      </c>
      <c r="F329" t="str">
        <f t="shared" si="5"/>
        <v>outside</v>
      </c>
    </row>
    <row r="330" spans="1:6" x14ac:dyDescent="0.25">
      <c r="A330" t="s">
        <v>2427</v>
      </c>
      <c r="B330" t="s">
        <v>2759</v>
      </c>
      <c r="C330" t="s">
        <v>4</v>
      </c>
      <c r="D330" t="s">
        <v>4</v>
      </c>
      <c r="E330" s="4">
        <v>13.6</v>
      </c>
      <c r="F330" t="str">
        <f t="shared" si="5"/>
        <v>outside</v>
      </c>
    </row>
    <row r="331" spans="1:6" x14ac:dyDescent="0.25">
      <c r="A331" t="s">
        <v>609</v>
      </c>
      <c r="B331" t="s">
        <v>629</v>
      </c>
      <c r="C331" t="s">
        <v>628</v>
      </c>
      <c r="D331" t="s">
        <v>9</v>
      </c>
      <c r="E331" s="4">
        <v>13.58</v>
      </c>
      <c r="F331" t="str">
        <f t="shared" si="5"/>
        <v>outside</v>
      </c>
    </row>
    <row r="332" spans="1:6" x14ac:dyDescent="0.25">
      <c r="A332" t="s">
        <v>609</v>
      </c>
      <c r="B332" t="s">
        <v>622</v>
      </c>
      <c r="C332" t="s">
        <v>617</v>
      </c>
      <c r="D332" t="s">
        <v>9</v>
      </c>
      <c r="E332" s="4">
        <v>13.56</v>
      </c>
      <c r="F332" t="str">
        <f t="shared" si="5"/>
        <v>outside</v>
      </c>
    </row>
    <row r="333" spans="1:6" x14ac:dyDescent="0.25">
      <c r="A333" t="s">
        <v>3</v>
      </c>
      <c r="B333" t="s">
        <v>64</v>
      </c>
      <c r="C333" t="s">
        <v>9</v>
      </c>
      <c r="D333" t="s">
        <v>9</v>
      </c>
      <c r="E333" s="4">
        <v>13.48</v>
      </c>
      <c r="F333" t="str">
        <f t="shared" si="5"/>
        <v>outside</v>
      </c>
    </row>
    <row r="334" spans="1:6" x14ac:dyDescent="0.25">
      <c r="A334" t="s">
        <v>609</v>
      </c>
      <c r="B334" t="s">
        <v>624</v>
      </c>
      <c r="C334" t="s">
        <v>625</v>
      </c>
      <c r="D334" t="s">
        <v>9</v>
      </c>
      <c r="E334" s="4">
        <v>13.44</v>
      </c>
      <c r="F334" t="str">
        <f t="shared" si="5"/>
        <v>outside</v>
      </c>
    </row>
    <row r="335" spans="1:6" x14ac:dyDescent="0.25">
      <c r="A335" t="s">
        <v>609</v>
      </c>
      <c r="B335" t="s">
        <v>618</v>
      </c>
      <c r="C335" t="s">
        <v>617</v>
      </c>
      <c r="D335" t="s">
        <v>9</v>
      </c>
      <c r="E335" s="4">
        <v>13.29</v>
      </c>
      <c r="F335" t="str">
        <f t="shared" si="5"/>
        <v>outside</v>
      </c>
    </row>
    <row r="336" spans="1:6" x14ac:dyDescent="0.25">
      <c r="A336" t="s">
        <v>3</v>
      </c>
      <c r="B336" t="s">
        <v>7</v>
      </c>
      <c r="C336" t="s">
        <v>6</v>
      </c>
      <c r="D336" t="s">
        <v>4</v>
      </c>
      <c r="E336" s="4">
        <v>13.27</v>
      </c>
      <c r="F336" t="str">
        <f t="shared" si="5"/>
        <v>outside</v>
      </c>
    </row>
    <row r="337" spans="1:6" x14ac:dyDescent="0.25">
      <c r="A337" t="s">
        <v>2427</v>
      </c>
      <c r="B337" t="s">
        <v>2631</v>
      </c>
      <c r="C337" t="s">
        <v>11</v>
      </c>
      <c r="D337" t="s">
        <v>9</v>
      </c>
      <c r="E337" s="4">
        <v>13.19</v>
      </c>
      <c r="F337" t="str">
        <f t="shared" si="5"/>
        <v>outside</v>
      </c>
    </row>
    <row r="338" spans="1:6" x14ac:dyDescent="0.25">
      <c r="A338" t="s">
        <v>1983</v>
      </c>
      <c r="B338" t="s">
        <v>2047</v>
      </c>
      <c r="D338" t="s">
        <v>13</v>
      </c>
      <c r="E338" s="4">
        <v>13.13</v>
      </c>
      <c r="F338" t="str">
        <f t="shared" si="5"/>
        <v>outside</v>
      </c>
    </row>
    <row r="339" spans="1:6" x14ac:dyDescent="0.25">
      <c r="A339" t="s">
        <v>2427</v>
      </c>
      <c r="B339" t="s">
        <v>2738</v>
      </c>
      <c r="C339" t="s">
        <v>11</v>
      </c>
      <c r="D339" t="s">
        <v>9</v>
      </c>
      <c r="E339" s="4">
        <v>13.09</v>
      </c>
      <c r="F339" t="str">
        <f t="shared" si="5"/>
        <v>outside</v>
      </c>
    </row>
    <row r="340" spans="1:6" x14ac:dyDescent="0.25">
      <c r="A340" t="s">
        <v>2427</v>
      </c>
      <c r="B340" t="s">
        <v>2543</v>
      </c>
      <c r="C340" t="s">
        <v>2034</v>
      </c>
      <c r="D340" t="s">
        <v>9</v>
      </c>
      <c r="E340" s="4">
        <v>13.02</v>
      </c>
      <c r="F340" t="str">
        <f t="shared" si="5"/>
        <v>outside</v>
      </c>
    </row>
    <row r="341" spans="1:6" x14ac:dyDescent="0.25">
      <c r="A341" t="s">
        <v>2427</v>
      </c>
      <c r="B341" t="s">
        <v>2765</v>
      </c>
      <c r="C341" t="s">
        <v>11</v>
      </c>
      <c r="D341" t="s">
        <v>9</v>
      </c>
      <c r="E341" s="4">
        <v>12.9</v>
      </c>
      <c r="F341" t="str">
        <f t="shared" si="5"/>
        <v>outside</v>
      </c>
    </row>
    <row r="342" spans="1:6" x14ac:dyDescent="0.25">
      <c r="A342" t="s">
        <v>149</v>
      </c>
      <c r="B342" t="s">
        <v>322</v>
      </c>
      <c r="C342" t="s">
        <v>320</v>
      </c>
      <c r="D342" t="s">
        <v>13</v>
      </c>
      <c r="E342" s="4">
        <v>12.75</v>
      </c>
      <c r="F342" t="str">
        <f t="shared" si="5"/>
        <v>outside</v>
      </c>
    </row>
    <row r="343" spans="1:6" x14ac:dyDescent="0.25">
      <c r="A343" t="s">
        <v>2427</v>
      </c>
      <c r="B343" t="s">
        <v>2548</v>
      </c>
      <c r="C343" t="s">
        <v>2435</v>
      </c>
      <c r="D343" t="s">
        <v>9</v>
      </c>
      <c r="E343" s="4">
        <v>12.72</v>
      </c>
      <c r="F343" t="str">
        <f t="shared" si="5"/>
        <v>outside</v>
      </c>
    </row>
    <row r="344" spans="1:6" x14ac:dyDescent="0.25">
      <c r="A344" t="s">
        <v>3</v>
      </c>
      <c r="B344" t="s">
        <v>83</v>
      </c>
      <c r="C344" t="s">
        <v>84</v>
      </c>
      <c r="D344" t="s">
        <v>9</v>
      </c>
      <c r="E344" s="4">
        <v>12.65</v>
      </c>
      <c r="F344" t="str">
        <f t="shared" si="5"/>
        <v>outside</v>
      </c>
    </row>
    <row r="345" spans="1:6" x14ac:dyDescent="0.25">
      <c r="A345" t="s">
        <v>149</v>
      </c>
      <c r="B345" t="s">
        <v>245</v>
      </c>
      <c r="C345" t="s">
        <v>234</v>
      </c>
      <c r="D345" t="s">
        <v>9</v>
      </c>
      <c r="E345" s="4">
        <v>12.64</v>
      </c>
      <c r="F345" t="str">
        <f t="shared" si="5"/>
        <v>outside</v>
      </c>
    </row>
    <row r="346" spans="1:6" x14ac:dyDescent="0.25">
      <c r="A346" t="s">
        <v>609</v>
      </c>
      <c r="B346" t="s">
        <v>619</v>
      </c>
      <c r="C346" t="s">
        <v>617</v>
      </c>
      <c r="D346" t="s">
        <v>9</v>
      </c>
      <c r="E346" s="4">
        <v>12.62</v>
      </c>
      <c r="F346" t="str">
        <f t="shared" si="5"/>
        <v>outside</v>
      </c>
    </row>
    <row r="347" spans="1:6" x14ac:dyDescent="0.25">
      <c r="A347" t="s">
        <v>3029</v>
      </c>
      <c r="B347" t="s">
        <v>3071</v>
      </c>
      <c r="C347" t="s">
        <v>3070</v>
      </c>
      <c r="D347" t="s">
        <v>9</v>
      </c>
      <c r="E347" s="4">
        <v>12.58</v>
      </c>
      <c r="F347" t="str">
        <f t="shared" si="5"/>
        <v>outside</v>
      </c>
    </row>
    <row r="348" spans="1:6" x14ac:dyDescent="0.25">
      <c r="A348" t="s">
        <v>2427</v>
      </c>
      <c r="B348" t="s">
        <v>2594</v>
      </c>
      <c r="C348" t="s">
        <v>11</v>
      </c>
      <c r="D348" t="s">
        <v>9</v>
      </c>
      <c r="E348" s="4">
        <v>12.49</v>
      </c>
      <c r="F348" t="str">
        <f t="shared" si="5"/>
        <v>outside</v>
      </c>
    </row>
    <row r="349" spans="1:6" x14ac:dyDescent="0.25">
      <c r="A349" t="s">
        <v>3029</v>
      </c>
      <c r="B349" t="s">
        <v>3083</v>
      </c>
      <c r="C349" t="s">
        <v>3080</v>
      </c>
      <c r="D349" t="s">
        <v>13</v>
      </c>
      <c r="E349" s="4">
        <v>12.35</v>
      </c>
      <c r="F349" t="str">
        <f t="shared" si="5"/>
        <v>outside</v>
      </c>
    </row>
    <row r="350" spans="1:6" x14ac:dyDescent="0.25">
      <c r="A350" t="s">
        <v>2427</v>
      </c>
      <c r="B350" t="s">
        <v>2445</v>
      </c>
      <c r="D350" t="s">
        <v>13</v>
      </c>
      <c r="E350" s="4">
        <v>12.31</v>
      </c>
      <c r="F350" t="str">
        <f t="shared" si="5"/>
        <v>outside</v>
      </c>
    </row>
    <row r="351" spans="1:6" x14ac:dyDescent="0.25">
      <c r="A351" t="s">
        <v>149</v>
      </c>
      <c r="B351" t="s">
        <v>212</v>
      </c>
      <c r="C351" t="s">
        <v>213</v>
      </c>
      <c r="D351" t="s">
        <v>9</v>
      </c>
      <c r="E351" s="4">
        <v>12.3</v>
      </c>
      <c r="F351" t="str">
        <f t="shared" si="5"/>
        <v>outside</v>
      </c>
    </row>
    <row r="352" spans="1:6" x14ac:dyDescent="0.25">
      <c r="A352" t="s">
        <v>609</v>
      </c>
      <c r="B352" t="s">
        <v>634</v>
      </c>
      <c r="C352" t="s">
        <v>615</v>
      </c>
      <c r="D352" t="s">
        <v>9</v>
      </c>
      <c r="E352" s="4">
        <v>12.26</v>
      </c>
      <c r="F352" t="str">
        <f t="shared" si="5"/>
        <v>outside</v>
      </c>
    </row>
    <row r="353" spans="1:6" x14ac:dyDescent="0.25">
      <c r="A353" t="s">
        <v>2427</v>
      </c>
      <c r="B353" t="s">
        <v>2488</v>
      </c>
      <c r="C353" t="s">
        <v>2032</v>
      </c>
      <c r="D353" t="s">
        <v>378</v>
      </c>
      <c r="E353" s="4">
        <v>12.21</v>
      </c>
      <c r="F353" t="str">
        <f t="shared" si="5"/>
        <v>outside</v>
      </c>
    </row>
    <row r="354" spans="1:6" x14ac:dyDescent="0.25">
      <c r="A354" t="s">
        <v>2427</v>
      </c>
      <c r="B354" t="s">
        <v>2517</v>
      </c>
      <c r="C354" t="s">
        <v>11</v>
      </c>
      <c r="D354" t="s">
        <v>9</v>
      </c>
      <c r="E354" s="4">
        <v>12.17</v>
      </c>
      <c r="F354" t="str">
        <f t="shared" si="5"/>
        <v>outside</v>
      </c>
    </row>
    <row r="355" spans="1:6" x14ac:dyDescent="0.25">
      <c r="A355" t="s">
        <v>2427</v>
      </c>
      <c r="B355" t="s">
        <v>2488</v>
      </c>
      <c r="C355" t="s">
        <v>2442</v>
      </c>
      <c r="D355" t="s">
        <v>9</v>
      </c>
      <c r="E355" s="4">
        <v>12.15</v>
      </c>
      <c r="F355" t="str">
        <f t="shared" si="5"/>
        <v>outside</v>
      </c>
    </row>
    <row r="356" spans="1:6" x14ac:dyDescent="0.25">
      <c r="A356" t="s">
        <v>609</v>
      </c>
      <c r="B356" t="s">
        <v>630</v>
      </c>
      <c r="C356" t="s">
        <v>628</v>
      </c>
      <c r="D356" t="s">
        <v>9</v>
      </c>
      <c r="E356" s="4">
        <v>12.09</v>
      </c>
      <c r="F356" t="str">
        <f t="shared" si="5"/>
        <v>outside</v>
      </c>
    </row>
    <row r="357" spans="1:6" x14ac:dyDescent="0.25">
      <c r="A357" t="s">
        <v>2427</v>
      </c>
      <c r="B357" t="s">
        <v>2532</v>
      </c>
      <c r="C357" t="s">
        <v>11</v>
      </c>
      <c r="D357" t="s">
        <v>9</v>
      </c>
      <c r="E357" s="4">
        <v>11.96</v>
      </c>
      <c r="F357" t="str">
        <f t="shared" si="5"/>
        <v>outside</v>
      </c>
    </row>
    <row r="358" spans="1:6" x14ac:dyDescent="0.25">
      <c r="A358" t="s">
        <v>2776</v>
      </c>
      <c r="B358" t="s">
        <v>2904</v>
      </c>
      <c r="C358" t="s">
        <v>2903</v>
      </c>
      <c r="D358" t="s">
        <v>2903</v>
      </c>
      <c r="E358" s="4">
        <v>11.9</v>
      </c>
      <c r="F358" t="str">
        <f t="shared" si="5"/>
        <v>outside</v>
      </c>
    </row>
    <row r="359" spans="1:6" x14ac:dyDescent="0.25">
      <c r="A359" t="s">
        <v>2427</v>
      </c>
      <c r="B359" t="s">
        <v>2457</v>
      </c>
      <c r="C359" t="s">
        <v>11</v>
      </c>
      <c r="D359" t="s">
        <v>9</v>
      </c>
      <c r="E359" s="4">
        <v>11.89</v>
      </c>
      <c r="F359" t="str">
        <f t="shared" si="5"/>
        <v>outside</v>
      </c>
    </row>
    <row r="360" spans="1:6" x14ac:dyDescent="0.25">
      <c r="A360" t="s">
        <v>2427</v>
      </c>
      <c r="B360" t="s">
        <v>2538</v>
      </c>
      <c r="C360" t="s">
        <v>2489</v>
      </c>
      <c r="D360" t="s">
        <v>9</v>
      </c>
      <c r="E360" s="4">
        <v>11.88</v>
      </c>
      <c r="F360" t="str">
        <f t="shared" si="5"/>
        <v>outside</v>
      </c>
    </row>
    <row r="361" spans="1:6" x14ac:dyDescent="0.25">
      <c r="A361" t="s">
        <v>2427</v>
      </c>
      <c r="B361" t="s">
        <v>2491</v>
      </c>
      <c r="C361" t="s">
        <v>2431</v>
      </c>
      <c r="D361" t="s">
        <v>9</v>
      </c>
      <c r="E361" s="4">
        <v>11.86</v>
      </c>
      <c r="F361" t="str">
        <f t="shared" si="5"/>
        <v>outside</v>
      </c>
    </row>
    <row r="362" spans="1:6" x14ac:dyDescent="0.25">
      <c r="A362" t="s">
        <v>2427</v>
      </c>
      <c r="B362" t="s">
        <v>2758</v>
      </c>
      <c r="C362" t="s">
        <v>2489</v>
      </c>
      <c r="D362" t="s">
        <v>9</v>
      </c>
      <c r="E362" s="4">
        <v>11.83</v>
      </c>
      <c r="F362" t="str">
        <f t="shared" si="5"/>
        <v>outside</v>
      </c>
    </row>
    <row r="363" spans="1:6" x14ac:dyDescent="0.25">
      <c r="A363" t="s">
        <v>609</v>
      </c>
      <c r="B363" t="s">
        <v>639</v>
      </c>
      <c r="C363" t="s">
        <v>638</v>
      </c>
      <c r="D363" t="s">
        <v>9</v>
      </c>
      <c r="E363" s="4">
        <v>11.67</v>
      </c>
      <c r="F363" t="str">
        <f t="shared" si="5"/>
        <v>outside</v>
      </c>
    </row>
    <row r="364" spans="1:6" x14ac:dyDescent="0.25">
      <c r="A364" t="s">
        <v>1511</v>
      </c>
      <c r="B364" t="s">
        <v>1540</v>
      </c>
      <c r="C364" t="s">
        <v>1514</v>
      </c>
      <c r="D364" t="s">
        <v>1083</v>
      </c>
      <c r="E364" s="4">
        <v>11.58</v>
      </c>
      <c r="F364" t="str">
        <f t="shared" si="5"/>
        <v>outside</v>
      </c>
    </row>
    <row r="365" spans="1:6" x14ac:dyDescent="0.25">
      <c r="A365" t="s">
        <v>2427</v>
      </c>
      <c r="B365" t="s">
        <v>2681</v>
      </c>
      <c r="C365" t="s">
        <v>2435</v>
      </c>
      <c r="D365" t="s">
        <v>9</v>
      </c>
      <c r="E365" s="4">
        <v>11.47</v>
      </c>
      <c r="F365" t="str">
        <f t="shared" si="5"/>
        <v>outside</v>
      </c>
    </row>
    <row r="366" spans="1:6" x14ac:dyDescent="0.25">
      <c r="A366" t="s">
        <v>609</v>
      </c>
      <c r="B366" t="s">
        <v>641</v>
      </c>
      <c r="C366" t="s">
        <v>291</v>
      </c>
      <c r="D366" t="s">
        <v>9</v>
      </c>
      <c r="E366" s="4">
        <v>11.35</v>
      </c>
      <c r="F366" t="str">
        <f t="shared" si="5"/>
        <v>outside</v>
      </c>
    </row>
    <row r="367" spans="1:6" x14ac:dyDescent="0.25">
      <c r="A367" t="s">
        <v>2427</v>
      </c>
      <c r="B367" t="s">
        <v>2579</v>
      </c>
      <c r="C367" t="s">
        <v>4</v>
      </c>
      <c r="D367" t="s">
        <v>4</v>
      </c>
      <c r="E367" s="4">
        <v>11.31</v>
      </c>
      <c r="F367" t="str">
        <f t="shared" si="5"/>
        <v>outside</v>
      </c>
    </row>
    <row r="368" spans="1:6" x14ac:dyDescent="0.25">
      <c r="A368" t="s">
        <v>2427</v>
      </c>
      <c r="B368" t="s">
        <v>2732</v>
      </c>
      <c r="C368" t="s">
        <v>4</v>
      </c>
      <c r="D368" t="s">
        <v>4</v>
      </c>
      <c r="E368" s="4">
        <v>11.3</v>
      </c>
      <c r="F368" t="str">
        <f t="shared" si="5"/>
        <v>outside</v>
      </c>
    </row>
    <row r="369" spans="1:6" x14ac:dyDescent="0.25">
      <c r="A369" t="s">
        <v>149</v>
      </c>
      <c r="B369" t="s">
        <v>267</v>
      </c>
      <c r="C369" t="s">
        <v>236</v>
      </c>
      <c r="D369" t="s">
        <v>9</v>
      </c>
      <c r="E369" s="4">
        <v>11.3</v>
      </c>
      <c r="F369" t="str">
        <f t="shared" si="5"/>
        <v>outside</v>
      </c>
    </row>
    <row r="370" spans="1:6" x14ac:dyDescent="0.25">
      <c r="A370" t="s">
        <v>3029</v>
      </c>
      <c r="B370" t="s">
        <v>3205</v>
      </c>
      <c r="C370" t="s">
        <v>3053</v>
      </c>
      <c r="D370" t="s">
        <v>13</v>
      </c>
      <c r="E370" s="4">
        <v>11.29</v>
      </c>
      <c r="F370" t="str">
        <f t="shared" si="5"/>
        <v>outside</v>
      </c>
    </row>
    <row r="371" spans="1:6" x14ac:dyDescent="0.25">
      <c r="A371" t="s">
        <v>609</v>
      </c>
      <c r="B371" t="s">
        <v>616</v>
      </c>
      <c r="C371" t="s">
        <v>615</v>
      </c>
      <c r="D371" t="s">
        <v>9</v>
      </c>
      <c r="E371" s="4">
        <v>11.22</v>
      </c>
      <c r="F371" t="str">
        <f t="shared" si="5"/>
        <v>outside</v>
      </c>
    </row>
    <row r="372" spans="1:6" x14ac:dyDescent="0.25">
      <c r="A372" t="s">
        <v>2427</v>
      </c>
      <c r="B372" t="s">
        <v>2497</v>
      </c>
      <c r="C372" t="s">
        <v>2435</v>
      </c>
      <c r="D372" t="s">
        <v>9</v>
      </c>
      <c r="E372" s="4">
        <v>11.14</v>
      </c>
      <c r="F372" t="str">
        <f t="shared" si="5"/>
        <v>outside</v>
      </c>
    </row>
    <row r="373" spans="1:6" x14ac:dyDescent="0.25">
      <c r="A373" t="s">
        <v>2427</v>
      </c>
      <c r="B373" t="s">
        <v>2698</v>
      </c>
      <c r="C373" t="s">
        <v>2655</v>
      </c>
      <c r="D373" t="s">
        <v>9</v>
      </c>
      <c r="E373" s="4">
        <v>11.07</v>
      </c>
      <c r="F373" t="str">
        <f t="shared" si="5"/>
        <v>outside</v>
      </c>
    </row>
    <row r="374" spans="1:6" x14ac:dyDescent="0.25">
      <c r="A374" t="s">
        <v>609</v>
      </c>
      <c r="B374" t="s">
        <v>637</v>
      </c>
      <c r="C374" t="s">
        <v>636</v>
      </c>
      <c r="D374" t="s">
        <v>9</v>
      </c>
      <c r="E374" s="4">
        <v>11</v>
      </c>
      <c r="F374" t="str">
        <f t="shared" si="5"/>
        <v>outside</v>
      </c>
    </row>
    <row r="375" spans="1:6" x14ac:dyDescent="0.25">
      <c r="A375" t="s">
        <v>2427</v>
      </c>
      <c r="B375" t="s">
        <v>2543</v>
      </c>
      <c r="C375" t="s">
        <v>2036</v>
      </c>
      <c r="D375" t="s">
        <v>9</v>
      </c>
      <c r="E375" s="4">
        <v>10.93</v>
      </c>
      <c r="F375" t="str">
        <f t="shared" si="5"/>
        <v>outside</v>
      </c>
    </row>
    <row r="376" spans="1:6" x14ac:dyDescent="0.25">
      <c r="A376" t="s">
        <v>2427</v>
      </c>
      <c r="B376" t="s">
        <v>2756</v>
      </c>
      <c r="C376" t="s">
        <v>2489</v>
      </c>
      <c r="D376" t="s">
        <v>9</v>
      </c>
      <c r="E376" s="4">
        <v>10.92</v>
      </c>
      <c r="F376" t="str">
        <f t="shared" si="5"/>
        <v>outside</v>
      </c>
    </row>
    <row r="377" spans="1:6" x14ac:dyDescent="0.25">
      <c r="A377" t="s">
        <v>1006</v>
      </c>
      <c r="B377" t="s">
        <v>1058</v>
      </c>
      <c r="C377" t="s">
        <v>117</v>
      </c>
      <c r="D377" t="s">
        <v>117</v>
      </c>
      <c r="E377" s="4">
        <v>10.84</v>
      </c>
      <c r="F377" t="str">
        <f t="shared" si="5"/>
        <v>outside</v>
      </c>
    </row>
    <row r="378" spans="1:6" x14ac:dyDescent="0.25">
      <c r="A378" t="s">
        <v>3</v>
      </c>
      <c r="B378" t="s">
        <v>78</v>
      </c>
      <c r="C378" t="s">
        <v>9</v>
      </c>
      <c r="D378" t="s">
        <v>9</v>
      </c>
      <c r="E378" s="4">
        <v>10.8</v>
      </c>
      <c r="F378" t="str">
        <f t="shared" si="5"/>
        <v>outside</v>
      </c>
    </row>
    <row r="379" spans="1:6" x14ac:dyDescent="0.25">
      <c r="A379" t="s">
        <v>609</v>
      </c>
      <c r="B379" t="s">
        <v>631</v>
      </c>
      <c r="C379" t="s">
        <v>615</v>
      </c>
      <c r="D379" t="s">
        <v>9</v>
      </c>
      <c r="E379" s="4">
        <v>10.74</v>
      </c>
      <c r="F379" t="str">
        <f t="shared" si="5"/>
        <v>outside</v>
      </c>
    </row>
    <row r="380" spans="1:6" x14ac:dyDescent="0.25">
      <c r="A380" t="s">
        <v>1511</v>
      </c>
      <c r="B380" t="s">
        <v>1537</v>
      </c>
      <c r="C380" t="s">
        <v>378</v>
      </c>
      <c r="D380" t="s">
        <v>378</v>
      </c>
      <c r="E380" s="4">
        <v>10.69</v>
      </c>
      <c r="F380" t="str">
        <f t="shared" si="5"/>
        <v>outside</v>
      </c>
    </row>
    <row r="381" spans="1:6" x14ac:dyDescent="0.25">
      <c r="A381" t="s">
        <v>1983</v>
      </c>
      <c r="B381" t="s">
        <v>2022</v>
      </c>
      <c r="C381" t="s">
        <v>2023</v>
      </c>
      <c r="D381" t="s">
        <v>378</v>
      </c>
      <c r="E381" s="4">
        <v>10.62</v>
      </c>
      <c r="F381" t="str">
        <f t="shared" si="5"/>
        <v>outside</v>
      </c>
    </row>
    <row r="382" spans="1:6" x14ac:dyDescent="0.25">
      <c r="A382" t="s">
        <v>2427</v>
      </c>
      <c r="B382" t="s">
        <v>2573</v>
      </c>
      <c r="C382" t="s">
        <v>11</v>
      </c>
      <c r="D382" t="s">
        <v>9</v>
      </c>
      <c r="E382" s="4">
        <v>10.58</v>
      </c>
      <c r="F382" t="str">
        <f t="shared" si="5"/>
        <v>outside</v>
      </c>
    </row>
    <row r="383" spans="1:6" x14ac:dyDescent="0.25">
      <c r="A383" t="s">
        <v>2427</v>
      </c>
      <c r="B383" t="s">
        <v>2756</v>
      </c>
      <c r="C383" t="s">
        <v>2757</v>
      </c>
      <c r="D383" t="s">
        <v>9</v>
      </c>
      <c r="E383" s="4">
        <v>10.55</v>
      </c>
      <c r="F383" t="str">
        <f t="shared" si="5"/>
        <v>outside</v>
      </c>
    </row>
    <row r="384" spans="1:6" x14ac:dyDescent="0.25">
      <c r="A384" t="s">
        <v>2427</v>
      </c>
      <c r="B384" t="s">
        <v>2635</v>
      </c>
      <c r="D384" t="s">
        <v>13</v>
      </c>
      <c r="E384" s="4">
        <v>10.53</v>
      </c>
      <c r="F384" t="str">
        <f t="shared" si="5"/>
        <v>outside</v>
      </c>
    </row>
    <row r="385" spans="1:6" x14ac:dyDescent="0.25">
      <c r="A385" t="s">
        <v>2427</v>
      </c>
      <c r="B385" t="s">
        <v>2543</v>
      </c>
      <c r="C385" t="s">
        <v>1083</v>
      </c>
      <c r="D385" t="s">
        <v>1083</v>
      </c>
      <c r="E385" s="4">
        <v>10.47</v>
      </c>
      <c r="F385" t="str">
        <f t="shared" si="5"/>
        <v>outside</v>
      </c>
    </row>
    <row r="386" spans="1:6" x14ac:dyDescent="0.25">
      <c r="A386" t="s">
        <v>609</v>
      </c>
      <c r="B386" t="s">
        <v>647</v>
      </c>
      <c r="C386" t="s">
        <v>648</v>
      </c>
      <c r="D386" t="s">
        <v>13</v>
      </c>
      <c r="E386" s="4">
        <v>10.47</v>
      </c>
      <c r="F386" t="str">
        <f t="shared" si="5"/>
        <v>outside</v>
      </c>
    </row>
    <row r="387" spans="1:6" x14ac:dyDescent="0.25">
      <c r="A387" t="s">
        <v>2427</v>
      </c>
      <c r="B387" t="s">
        <v>2770</v>
      </c>
      <c r="C387" t="s">
        <v>11</v>
      </c>
      <c r="D387" t="s">
        <v>9</v>
      </c>
      <c r="E387" s="4">
        <v>10.42</v>
      </c>
      <c r="F387" t="str">
        <f t="shared" ref="F387:F450" si="6">IF(E387&gt;=5.45125,"outside","")</f>
        <v>outside</v>
      </c>
    </row>
    <row r="388" spans="1:6" x14ac:dyDescent="0.25">
      <c r="A388" t="s">
        <v>1511</v>
      </c>
      <c r="B388" t="s">
        <v>1525</v>
      </c>
      <c r="C388" t="s">
        <v>1512</v>
      </c>
      <c r="D388" t="s">
        <v>4</v>
      </c>
      <c r="E388" s="4">
        <v>10.4</v>
      </c>
      <c r="F388" t="str">
        <f t="shared" si="6"/>
        <v>outside</v>
      </c>
    </row>
    <row r="389" spans="1:6" x14ac:dyDescent="0.25">
      <c r="A389" t="s">
        <v>2427</v>
      </c>
      <c r="B389" t="s">
        <v>2634</v>
      </c>
      <c r="C389" t="s">
        <v>2225</v>
      </c>
      <c r="D389" t="s">
        <v>9</v>
      </c>
      <c r="E389" s="4">
        <v>10.39</v>
      </c>
      <c r="F389" t="str">
        <f t="shared" si="6"/>
        <v>outside</v>
      </c>
    </row>
    <row r="390" spans="1:6" x14ac:dyDescent="0.25">
      <c r="A390" t="s">
        <v>609</v>
      </c>
      <c r="B390" t="s">
        <v>633</v>
      </c>
      <c r="C390" t="s">
        <v>615</v>
      </c>
      <c r="D390" t="s">
        <v>9</v>
      </c>
      <c r="E390" s="4">
        <v>10.33</v>
      </c>
      <c r="F390" t="str">
        <f t="shared" si="6"/>
        <v>outside</v>
      </c>
    </row>
    <row r="391" spans="1:6" x14ac:dyDescent="0.25">
      <c r="A391" t="s">
        <v>2427</v>
      </c>
      <c r="B391" t="s">
        <v>2634</v>
      </c>
      <c r="C391" t="s">
        <v>2032</v>
      </c>
      <c r="D391" t="s">
        <v>378</v>
      </c>
      <c r="E391" s="4">
        <v>10.3</v>
      </c>
      <c r="F391" t="str">
        <f t="shared" si="6"/>
        <v>outside</v>
      </c>
    </row>
    <row r="392" spans="1:6" x14ac:dyDescent="0.25">
      <c r="A392" t="s">
        <v>2427</v>
      </c>
      <c r="B392" t="s">
        <v>2536</v>
      </c>
      <c r="C392" t="s">
        <v>2537</v>
      </c>
      <c r="D392" t="s">
        <v>378</v>
      </c>
      <c r="E392" s="4">
        <v>10.3</v>
      </c>
      <c r="F392" t="str">
        <f t="shared" si="6"/>
        <v>outside</v>
      </c>
    </row>
    <row r="393" spans="1:6" x14ac:dyDescent="0.25">
      <c r="A393" t="s">
        <v>2427</v>
      </c>
      <c r="B393" t="s">
        <v>2756</v>
      </c>
      <c r="C393" t="s">
        <v>2034</v>
      </c>
      <c r="D393" t="s">
        <v>9</v>
      </c>
      <c r="E393" s="4">
        <v>10.25</v>
      </c>
      <c r="F393" t="str">
        <f t="shared" si="6"/>
        <v>outside</v>
      </c>
    </row>
    <row r="394" spans="1:6" x14ac:dyDescent="0.25">
      <c r="A394" t="s">
        <v>2427</v>
      </c>
      <c r="B394" t="s">
        <v>2563</v>
      </c>
      <c r="C394" t="s">
        <v>1035</v>
      </c>
      <c r="D394" t="s">
        <v>1035</v>
      </c>
      <c r="E394" s="4">
        <v>10.199999999999999</v>
      </c>
      <c r="F394" t="str">
        <f t="shared" si="6"/>
        <v>outside</v>
      </c>
    </row>
    <row r="395" spans="1:6" x14ac:dyDescent="0.25">
      <c r="A395" t="s">
        <v>2427</v>
      </c>
      <c r="B395" t="s">
        <v>2591</v>
      </c>
      <c r="C395" t="s">
        <v>11</v>
      </c>
      <c r="D395" t="s">
        <v>9</v>
      </c>
      <c r="E395" s="4">
        <v>10.16</v>
      </c>
      <c r="F395" t="str">
        <f t="shared" si="6"/>
        <v>outside</v>
      </c>
    </row>
    <row r="396" spans="1:6" x14ac:dyDescent="0.25">
      <c r="A396" t="s">
        <v>2427</v>
      </c>
      <c r="B396" t="s">
        <v>2571</v>
      </c>
      <c r="C396" t="s">
        <v>11</v>
      </c>
      <c r="D396" t="s">
        <v>9</v>
      </c>
      <c r="E396" s="4">
        <v>10.15</v>
      </c>
      <c r="F396" t="str">
        <f t="shared" si="6"/>
        <v>outside</v>
      </c>
    </row>
    <row r="397" spans="1:6" x14ac:dyDescent="0.25">
      <c r="A397" t="s">
        <v>149</v>
      </c>
      <c r="B397" t="s">
        <v>418</v>
      </c>
      <c r="C397" t="s">
        <v>417</v>
      </c>
      <c r="D397" t="s">
        <v>4</v>
      </c>
      <c r="E397" s="4">
        <v>10.130000000000001</v>
      </c>
      <c r="F397" t="str">
        <f t="shared" si="6"/>
        <v>outside</v>
      </c>
    </row>
    <row r="398" spans="1:6" x14ac:dyDescent="0.25">
      <c r="A398" t="s">
        <v>3</v>
      </c>
      <c r="B398" t="s">
        <v>132</v>
      </c>
      <c r="C398" t="s">
        <v>133</v>
      </c>
      <c r="D398" t="s">
        <v>9</v>
      </c>
      <c r="E398" s="4">
        <v>10.130000000000001</v>
      </c>
      <c r="F398" t="str">
        <f t="shared" si="6"/>
        <v>outside</v>
      </c>
    </row>
    <row r="399" spans="1:6" x14ac:dyDescent="0.25">
      <c r="A399" t="s">
        <v>2427</v>
      </c>
      <c r="B399" t="s">
        <v>2763</v>
      </c>
      <c r="C399" t="s">
        <v>2034</v>
      </c>
      <c r="D399" t="s">
        <v>9</v>
      </c>
      <c r="E399" s="4">
        <v>10.09</v>
      </c>
      <c r="F399" t="str">
        <f t="shared" si="6"/>
        <v>outside</v>
      </c>
    </row>
    <row r="400" spans="1:6" x14ac:dyDescent="0.25">
      <c r="A400" t="s">
        <v>2427</v>
      </c>
      <c r="B400" t="s">
        <v>2666</v>
      </c>
      <c r="C400" t="s">
        <v>2435</v>
      </c>
      <c r="D400" t="s">
        <v>9</v>
      </c>
      <c r="E400" s="4">
        <v>10.09</v>
      </c>
      <c r="F400" t="str">
        <f t="shared" si="6"/>
        <v>outside</v>
      </c>
    </row>
    <row r="401" spans="1:6" x14ac:dyDescent="0.25">
      <c r="A401" t="s">
        <v>2427</v>
      </c>
      <c r="B401" t="s">
        <v>2543</v>
      </c>
      <c r="C401" t="s">
        <v>13</v>
      </c>
      <c r="D401" t="s">
        <v>13</v>
      </c>
      <c r="E401" s="4">
        <v>9.98</v>
      </c>
      <c r="F401" t="str">
        <f t="shared" si="6"/>
        <v>outside</v>
      </c>
    </row>
    <row r="402" spans="1:6" x14ac:dyDescent="0.25">
      <c r="A402" t="s">
        <v>2427</v>
      </c>
      <c r="B402" t="s">
        <v>2611</v>
      </c>
      <c r="C402" t="s">
        <v>11</v>
      </c>
      <c r="D402" t="s">
        <v>9</v>
      </c>
      <c r="E402" s="4">
        <v>9.9</v>
      </c>
      <c r="F402" t="str">
        <f t="shared" si="6"/>
        <v>outside</v>
      </c>
    </row>
    <row r="403" spans="1:6" x14ac:dyDescent="0.25">
      <c r="A403" t="s">
        <v>2427</v>
      </c>
      <c r="B403" t="s">
        <v>2445</v>
      </c>
      <c r="C403" t="s">
        <v>2444</v>
      </c>
      <c r="D403" t="s">
        <v>9</v>
      </c>
      <c r="E403" s="4">
        <v>9.86</v>
      </c>
      <c r="F403" t="str">
        <f t="shared" si="6"/>
        <v>outside</v>
      </c>
    </row>
    <row r="404" spans="1:6" x14ac:dyDescent="0.25">
      <c r="A404" t="s">
        <v>2427</v>
      </c>
      <c r="B404" t="s">
        <v>2623</v>
      </c>
      <c r="C404" t="s">
        <v>11</v>
      </c>
      <c r="D404" t="s">
        <v>9</v>
      </c>
      <c r="E404" s="4">
        <v>9.83</v>
      </c>
      <c r="F404" t="str">
        <f t="shared" si="6"/>
        <v>outside</v>
      </c>
    </row>
    <row r="405" spans="1:6" x14ac:dyDescent="0.25">
      <c r="A405" t="s">
        <v>1983</v>
      </c>
      <c r="B405" t="s">
        <v>2022</v>
      </c>
      <c r="D405" t="s">
        <v>13</v>
      </c>
      <c r="E405" s="4">
        <v>9.67</v>
      </c>
      <c r="F405" t="str">
        <f t="shared" si="6"/>
        <v>outside</v>
      </c>
    </row>
    <row r="406" spans="1:6" x14ac:dyDescent="0.25">
      <c r="A406" t="s">
        <v>1511</v>
      </c>
      <c r="B406" t="s">
        <v>1542</v>
      </c>
      <c r="C406" t="s">
        <v>1514</v>
      </c>
      <c r="D406" t="s">
        <v>1083</v>
      </c>
      <c r="E406" s="4">
        <v>9.67</v>
      </c>
      <c r="F406" t="str">
        <f t="shared" si="6"/>
        <v>outside</v>
      </c>
    </row>
    <row r="407" spans="1:6" x14ac:dyDescent="0.25">
      <c r="A407" t="s">
        <v>2427</v>
      </c>
      <c r="B407" t="s">
        <v>2638</v>
      </c>
      <c r="C407" t="s">
        <v>378</v>
      </c>
      <c r="D407" t="s">
        <v>378</v>
      </c>
      <c r="E407" s="4">
        <v>9.44</v>
      </c>
      <c r="F407" t="str">
        <f t="shared" si="6"/>
        <v>outside</v>
      </c>
    </row>
    <row r="408" spans="1:6" x14ac:dyDescent="0.25">
      <c r="A408" t="s">
        <v>2427</v>
      </c>
      <c r="B408" t="s">
        <v>2570</v>
      </c>
      <c r="C408" t="s">
        <v>2435</v>
      </c>
      <c r="D408" t="s">
        <v>9</v>
      </c>
      <c r="E408" s="4">
        <v>9.41</v>
      </c>
      <c r="F408" t="str">
        <f t="shared" si="6"/>
        <v>outside</v>
      </c>
    </row>
    <row r="409" spans="1:6" x14ac:dyDescent="0.25">
      <c r="A409" t="s">
        <v>2427</v>
      </c>
      <c r="B409" t="s">
        <v>2452</v>
      </c>
      <c r="C409" t="s">
        <v>11</v>
      </c>
      <c r="D409" t="s">
        <v>9</v>
      </c>
      <c r="E409" s="4">
        <v>9.41</v>
      </c>
      <c r="F409" t="str">
        <f t="shared" si="6"/>
        <v>outside</v>
      </c>
    </row>
    <row r="410" spans="1:6" x14ac:dyDescent="0.25">
      <c r="A410" t="s">
        <v>2427</v>
      </c>
      <c r="B410" t="s">
        <v>2679</v>
      </c>
      <c r="C410" t="s">
        <v>2173</v>
      </c>
      <c r="D410" t="s">
        <v>9</v>
      </c>
      <c r="E410" s="4">
        <v>9.39</v>
      </c>
      <c r="F410" t="str">
        <f t="shared" si="6"/>
        <v>outside</v>
      </c>
    </row>
    <row r="411" spans="1:6" x14ac:dyDescent="0.25">
      <c r="A411" t="s">
        <v>2427</v>
      </c>
      <c r="B411" t="s">
        <v>2606</v>
      </c>
      <c r="C411" t="s">
        <v>2034</v>
      </c>
      <c r="D411" t="s">
        <v>9</v>
      </c>
      <c r="E411" s="4">
        <v>9.27</v>
      </c>
      <c r="F411" t="str">
        <f t="shared" si="6"/>
        <v>outside</v>
      </c>
    </row>
    <row r="412" spans="1:6" x14ac:dyDescent="0.25">
      <c r="A412" t="s">
        <v>1983</v>
      </c>
      <c r="B412" t="s">
        <v>2022</v>
      </c>
      <c r="C412" t="s">
        <v>2024</v>
      </c>
      <c r="D412" t="s">
        <v>9</v>
      </c>
      <c r="E412" s="4">
        <v>9.24</v>
      </c>
      <c r="F412" t="str">
        <f t="shared" si="6"/>
        <v>outside</v>
      </c>
    </row>
    <row r="413" spans="1:6" x14ac:dyDescent="0.25">
      <c r="A413" t="s">
        <v>3</v>
      </c>
      <c r="B413" t="s">
        <v>40</v>
      </c>
      <c r="C413" t="s">
        <v>39</v>
      </c>
      <c r="D413" t="s">
        <v>9</v>
      </c>
      <c r="E413" s="4">
        <v>9.24</v>
      </c>
      <c r="F413" t="str">
        <f t="shared" si="6"/>
        <v>outside</v>
      </c>
    </row>
    <row r="414" spans="1:6" x14ac:dyDescent="0.25">
      <c r="A414" t="s">
        <v>2427</v>
      </c>
      <c r="B414" t="s">
        <v>2618</v>
      </c>
      <c r="C414" t="s">
        <v>2435</v>
      </c>
      <c r="D414" t="s">
        <v>9</v>
      </c>
      <c r="E414" s="4">
        <v>9.2200000000000006</v>
      </c>
      <c r="F414" t="str">
        <f t="shared" si="6"/>
        <v>outside</v>
      </c>
    </row>
    <row r="415" spans="1:6" x14ac:dyDescent="0.25">
      <c r="A415" t="s">
        <v>2427</v>
      </c>
      <c r="B415" t="s">
        <v>2520</v>
      </c>
      <c r="C415" t="s">
        <v>2435</v>
      </c>
      <c r="D415" t="s">
        <v>9</v>
      </c>
      <c r="E415" s="4">
        <v>9.1999999999999993</v>
      </c>
      <c r="F415" t="str">
        <f t="shared" si="6"/>
        <v>outside</v>
      </c>
    </row>
    <row r="416" spans="1:6" x14ac:dyDescent="0.25">
      <c r="A416" t="s">
        <v>2427</v>
      </c>
      <c r="B416" t="s">
        <v>2536</v>
      </c>
      <c r="C416" t="s">
        <v>2032</v>
      </c>
      <c r="D416" t="s">
        <v>378</v>
      </c>
      <c r="E416" s="4">
        <v>9.14</v>
      </c>
      <c r="F416" t="str">
        <f t="shared" si="6"/>
        <v>outside</v>
      </c>
    </row>
    <row r="417" spans="1:6" x14ac:dyDescent="0.25">
      <c r="A417" t="s">
        <v>3</v>
      </c>
      <c r="B417" t="s">
        <v>30</v>
      </c>
      <c r="C417" t="s">
        <v>29</v>
      </c>
      <c r="D417" t="s">
        <v>9</v>
      </c>
      <c r="E417" s="4">
        <v>9.09</v>
      </c>
      <c r="F417" t="str">
        <f t="shared" si="6"/>
        <v>outside</v>
      </c>
    </row>
    <row r="418" spans="1:6" x14ac:dyDescent="0.25">
      <c r="A418" t="s">
        <v>2427</v>
      </c>
      <c r="B418" t="s">
        <v>2518</v>
      </c>
      <c r="C418" t="s">
        <v>11</v>
      </c>
      <c r="D418" t="s">
        <v>9</v>
      </c>
      <c r="E418" s="4">
        <v>9.06</v>
      </c>
      <c r="F418" t="str">
        <f t="shared" si="6"/>
        <v>outside</v>
      </c>
    </row>
    <row r="419" spans="1:6" x14ac:dyDescent="0.25">
      <c r="A419" t="s">
        <v>1006</v>
      </c>
      <c r="B419" t="s">
        <v>1235</v>
      </c>
      <c r="D419" t="s">
        <v>9</v>
      </c>
      <c r="E419" s="4">
        <v>9.0500000000000007</v>
      </c>
      <c r="F419" t="str">
        <f t="shared" si="6"/>
        <v>outside</v>
      </c>
    </row>
    <row r="420" spans="1:6" x14ac:dyDescent="0.25">
      <c r="A420" t="s">
        <v>609</v>
      </c>
      <c r="B420" t="s">
        <v>627</v>
      </c>
      <c r="C420" t="s">
        <v>564</v>
      </c>
      <c r="D420" t="s">
        <v>9</v>
      </c>
      <c r="E420" s="4">
        <v>9.0399999999999991</v>
      </c>
      <c r="F420" t="str">
        <f t="shared" si="6"/>
        <v>outside</v>
      </c>
    </row>
    <row r="421" spans="1:6" x14ac:dyDescent="0.25">
      <c r="A421" t="s">
        <v>609</v>
      </c>
      <c r="B421" t="s">
        <v>640</v>
      </c>
      <c r="C421" t="s">
        <v>638</v>
      </c>
      <c r="D421" t="s">
        <v>9</v>
      </c>
      <c r="E421" s="4">
        <v>9.0299999999999994</v>
      </c>
      <c r="F421" t="str">
        <f t="shared" si="6"/>
        <v>outside</v>
      </c>
    </row>
    <row r="422" spans="1:6" x14ac:dyDescent="0.25">
      <c r="A422" t="s">
        <v>2427</v>
      </c>
      <c r="B422" t="s">
        <v>2606</v>
      </c>
      <c r="C422" t="s">
        <v>2435</v>
      </c>
      <c r="D422" t="s">
        <v>9</v>
      </c>
      <c r="E422" s="4">
        <v>8.89</v>
      </c>
      <c r="F422" t="str">
        <f t="shared" si="6"/>
        <v>outside</v>
      </c>
    </row>
    <row r="423" spans="1:6" x14ac:dyDescent="0.25">
      <c r="A423" t="s">
        <v>2427</v>
      </c>
      <c r="B423" t="s">
        <v>2533</v>
      </c>
      <c r="C423" t="s">
        <v>2435</v>
      </c>
      <c r="D423" t="s">
        <v>9</v>
      </c>
      <c r="E423" s="4">
        <v>8.84</v>
      </c>
      <c r="F423" t="str">
        <f t="shared" si="6"/>
        <v>outside</v>
      </c>
    </row>
    <row r="424" spans="1:6" x14ac:dyDescent="0.25">
      <c r="A424" t="s">
        <v>609</v>
      </c>
      <c r="B424" t="s">
        <v>671</v>
      </c>
      <c r="C424" t="s">
        <v>670</v>
      </c>
      <c r="D424" t="s">
        <v>9</v>
      </c>
      <c r="E424" s="4">
        <v>8.83</v>
      </c>
      <c r="F424" t="str">
        <f t="shared" si="6"/>
        <v>outside</v>
      </c>
    </row>
    <row r="425" spans="1:6" x14ac:dyDescent="0.25">
      <c r="A425" t="s">
        <v>2427</v>
      </c>
      <c r="B425" t="s">
        <v>2669</v>
      </c>
      <c r="C425" t="s">
        <v>2034</v>
      </c>
      <c r="D425" t="s">
        <v>9</v>
      </c>
      <c r="E425" s="4">
        <v>8.7100000000000009</v>
      </c>
      <c r="F425" t="str">
        <f t="shared" si="6"/>
        <v>outside</v>
      </c>
    </row>
    <row r="426" spans="1:6" x14ac:dyDescent="0.25">
      <c r="A426" t="s">
        <v>2427</v>
      </c>
      <c r="B426" t="s">
        <v>2763</v>
      </c>
      <c r="C426" t="s">
        <v>2527</v>
      </c>
      <c r="D426" t="s">
        <v>9</v>
      </c>
      <c r="E426" s="4">
        <v>8.69</v>
      </c>
      <c r="F426" t="str">
        <f t="shared" si="6"/>
        <v>outside</v>
      </c>
    </row>
    <row r="427" spans="1:6" x14ac:dyDescent="0.25">
      <c r="A427" t="s">
        <v>2427</v>
      </c>
      <c r="B427" t="s">
        <v>2572</v>
      </c>
      <c r="C427" t="s">
        <v>11</v>
      </c>
      <c r="D427" t="s">
        <v>9</v>
      </c>
      <c r="E427" s="4">
        <v>8.69</v>
      </c>
      <c r="F427" t="str">
        <f t="shared" si="6"/>
        <v>outside</v>
      </c>
    </row>
    <row r="428" spans="1:6" x14ac:dyDescent="0.25">
      <c r="A428" t="s">
        <v>2427</v>
      </c>
      <c r="B428" t="s">
        <v>2437</v>
      </c>
      <c r="C428" t="s">
        <v>2435</v>
      </c>
      <c r="D428" t="s">
        <v>9</v>
      </c>
      <c r="E428" s="4">
        <v>8.66</v>
      </c>
      <c r="F428" t="str">
        <f t="shared" si="6"/>
        <v>outside</v>
      </c>
    </row>
    <row r="429" spans="1:6" x14ac:dyDescent="0.25">
      <c r="A429" t="s">
        <v>2427</v>
      </c>
      <c r="B429" t="s">
        <v>2657</v>
      </c>
      <c r="D429" t="s">
        <v>13</v>
      </c>
      <c r="E429" s="4">
        <v>8.6</v>
      </c>
      <c r="F429" t="str">
        <f t="shared" si="6"/>
        <v>outside</v>
      </c>
    </row>
    <row r="430" spans="1:6" x14ac:dyDescent="0.25">
      <c r="A430" t="s">
        <v>3</v>
      </c>
      <c r="B430" t="s">
        <v>10</v>
      </c>
      <c r="C430" t="s">
        <v>9</v>
      </c>
      <c r="D430" t="s">
        <v>9</v>
      </c>
      <c r="E430" s="4">
        <v>8.5500000000000007</v>
      </c>
      <c r="F430" t="str">
        <f t="shared" si="6"/>
        <v>outside</v>
      </c>
    </row>
    <row r="431" spans="1:6" x14ac:dyDescent="0.25">
      <c r="A431" t="s">
        <v>3</v>
      </c>
      <c r="B431" t="s">
        <v>131</v>
      </c>
      <c r="C431" t="s">
        <v>9</v>
      </c>
      <c r="D431" t="s">
        <v>9</v>
      </c>
      <c r="E431" s="4">
        <v>8.51</v>
      </c>
      <c r="F431" t="str">
        <f t="shared" si="6"/>
        <v>outside</v>
      </c>
    </row>
    <row r="432" spans="1:6" x14ac:dyDescent="0.25">
      <c r="A432" t="s">
        <v>2427</v>
      </c>
      <c r="B432" t="s">
        <v>2763</v>
      </c>
      <c r="C432" t="s">
        <v>2761</v>
      </c>
      <c r="D432" t="s">
        <v>9</v>
      </c>
      <c r="E432" s="4">
        <v>8.5</v>
      </c>
      <c r="F432" t="str">
        <f t="shared" si="6"/>
        <v>outside</v>
      </c>
    </row>
    <row r="433" spans="1:6" x14ac:dyDescent="0.25">
      <c r="A433" t="s">
        <v>3</v>
      </c>
      <c r="B433" t="s">
        <v>77</v>
      </c>
      <c r="C433" t="s">
        <v>9</v>
      </c>
      <c r="D433" t="s">
        <v>9</v>
      </c>
      <c r="E433" s="4">
        <v>8.4499999999999993</v>
      </c>
      <c r="F433" t="str">
        <f t="shared" si="6"/>
        <v>outside</v>
      </c>
    </row>
    <row r="434" spans="1:6" x14ac:dyDescent="0.25">
      <c r="A434" t="s">
        <v>2427</v>
      </c>
      <c r="B434" t="s">
        <v>2607</v>
      </c>
      <c r="C434" t="s">
        <v>133</v>
      </c>
      <c r="D434" t="s">
        <v>9</v>
      </c>
      <c r="E434" s="4">
        <v>8.42</v>
      </c>
      <c r="F434" t="str">
        <f t="shared" si="6"/>
        <v>outside</v>
      </c>
    </row>
    <row r="435" spans="1:6" x14ac:dyDescent="0.25">
      <c r="A435" t="s">
        <v>609</v>
      </c>
      <c r="B435" t="s">
        <v>632</v>
      </c>
      <c r="C435" t="s">
        <v>628</v>
      </c>
      <c r="D435" t="s">
        <v>9</v>
      </c>
      <c r="E435" s="4">
        <v>8.3800000000000008</v>
      </c>
      <c r="F435" t="str">
        <f t="shared" si="6"/>
        <v>outside</v>
      </c>
    </row>
    <row r="436" spans="1:6" x14ac:dyDescent="0.25">
      <c r="A436" t="s">
        <v>2427</v>
      </c>
      <c r="B436" t="s">
        <v>2488</v>
      </c>
      <c r="C436" t="s">
        <v>13</v>
      </c>
      <c r="D436" t="s">
        <v>13</v>
      </c>
      <c r="E436" s="4">
        <v>8.3699999999999992</v>
      </c>
      <c r="F436" t="str">
        <f t="shared" si="6"/>
        <v>outside</v>
      </c>
    </row>
    <row r="437" spans="1:6" x14ac:dyDescent="0.25">
      <c r="A437" t="s">
        <v>2427</v>
      </c>
      <c r="B437" t="s">
        <v>2601</v>
      </c>
      <c r="C437" t="s">
        <v>2034</v>
      </c>
      <c r="D437" t="s">
        <v>9</v>
      </c>
      <c r="E437" s="4">
        <v>8.25</v>
      </c>
      <c r="F437" t="str">
        <f t="shared" si="6"/>
        <v>outside</v>
      </c>
    </row>
    <row r="438" spans="1:6" x14ac:dyDescent="0.25">
      <c r="A438" t="s">
        <v>1983</v>
      </c>
      <c r="B438" t="s">
        <v>2022</v>
      </c>
      <c r="C438" t="s">
        <v>1996</v>
      </c>
      <c r="D438" t="s">
        <v>9</v>
      </c>
      <c r="E438" s="4">
        <v>8.24</v>
      </c>
      <c r="F438" t="str">
        <f t="shared" si="6"/>
        <v>outside</v>
      </c>
    </row>
    <row r="439" spans="1:6" x14ac:dyDescent="0.25">
      <c r="A439" t="s">
        <v>2427</v>
      </c>
      <c r="B439" t="s">
        <v>2666</v>
      </c>
      <c r="C439" t="s">
        <v>2032</v>
      </c>
      <c r="D439" t="s">
        <v>378</v>
      </c>
      <c r="E439" s="4">
        <v>8.23</v>
      </c>
      <c r="F439" t="str">
        <f t="shared" si="6"/>
        <v>outside</v>
      </c>
    </row>
    <row r="440" spans="1:6" x14ac:dyDescent="0.25">
      <c r="A440" t="s">
        <v>2427</v>
      </c>
      <c r="B440" t="s">
        <v>2535</v>
      </c>
      <c r="C440" t="s">
        <v>378</v>
      </c>
      <c r="D440" t="s">
        <v>378</v>
      </c>
      <c r="E440" s="4">
        <v>8.23</v>
      </c>
      <c r="F440" t="str">
        <f t="shared" si="6"/>
        <v>outside</v>
      </c>
    </row>
    <row r="441" spans="1:6" x14ac:dyDescent="0.25">
      <c r="A441" t="s">
        <v>2427</v>
      </c>
      <c r="B441" t="s">
        <v>2474</v>
      </c>
      <c r="C441" t="s">
        <v>2032</v>
      </c>
      <c r="D441" t="s">
        <v>378</v>
      </c>
      <c r="E441" s="4">
        <v>8.17</v>
      </c>
      <c r="F441" t="str">
        <f t="shared" si="6"/>
        <v>outside</v>
      </c>
    </row>
    <row r="442" spans="1:6" x14ac:dyDescent="0.25">
      <c r="A442" t="s">
        <v>2427</v>
      </c>
      <c r="B442" t="s">
        <v>2657</v>
      </c>
      <c r="C442" t="s">
        <v>2442</v>
      </c>
      <c r="D442" t="s">
        <v>9</v>
      </c>
      <c r="E442" s="4">
        <v>8.08</v>
      </c>
      <c r="F442" t="str">
        <f t="shared" si="6"/>
        <v>outside</v>
      </c>
    </row>
    <row r="443" spans="1:6" x14ac:dyDescent="0.25">
      <c r="A443" t="s">
        <v>1983</v>
      </c>
      <c r="B443" t="s">
        <v>2022</v>
      </c>
      <c r="C443" t="s">
        <v>2025</v>
      </c>
      <c r="D443" t="s">
        <v>378</v>
      </c>
      <c r="E443" s="4">
        <v>7.91</v>
      </c>
      <c r="F443" t="str">
        <f t="shared" si="6"/>
        <v>outside</v>
      </c>
    </row>
    <row r="444" spans="1:6" x14ac:dyDescent="0.25">
      <c r="A444" t="s">
        <v>3</v>
      </c>
      <c r="B444" t="s">
        <v>77</v>
      </c>
      <c r="C444" t="s">
        <v>76</v>
      </c>
      <c r="D444" t="s">
        <v>9</v>
      </c>
      <c r="E444" s="4">
        <v>7.89</v>
      </c>
      <c r="F444" t="str">
        <f t="shared" si="6"/>
        <v>outside</v>
      </c>
    </row>
    <row r="445" spans="1:6" x14ac:dyDescent="0.25">
      <c r="A445" t="s">
        <v>609</v>
      </c>
      <c r="B445" t="s">
        <v>663</v>
      </c>
      <c r="C445" t="s">
        <v>257</v>
      </c>
      <c r="D445" t="s">
        <v>9</v>
      </c>
      <c r="E445" s="4">
        <v>7.87</v>
      </c>
      <c r="F445" t="str">
        <f t="shared" si="6"/>
        <v>outside</v>
      </c>
    </row>
    <row r="446" spans="1:6" x14ac:dyDescent="0.25">
      <c r="A446" t="s">
        <v>2427</v>
      </c>
      <c r="B446" t="s">
        <v>2488</v>
      </c>
      <c r="C446" t="s">
        <v>2489</v>
      </c>
      <c r="D446" t="s">
        <v>9</v>
      </c>
      <c r="E446" s="4">
        <v>7.87</v>
      </c>
      <c r="F446" t="str">
        <f t="shared" si="6"/>
        <v>outside</v>
      </c>
    </row>
    <row r="447" spans="1:6" x14ac:dyDescent="0.25">
      <c r="A447" t="s">
        <v>609</v>
      </c>
      <c r="B447" t="s">
        <v>624</v>
      </c>
      <c r="C447" t="s">
        <v>199</v>
      </c>
      <c r="D447" t="s">
        <v>9</v>
      </c>
      <c r="E447" s="4">
        <v>7.83</v>
      </c>
      <c r="F447" t="str">
        <f t="shared" si="6"/>
        <v>outside</v>
      </c>
    </row>
    <row r="448" spans="1:6" x14ac:dyDescent="0.25">
      <c r="A448" t="s">
        <v>2427</v>
      </c>
      <c r="B448" t="s">
        <v>2496</v>
      </c>
      <c r="C448" t="s">
        <v>2032</v>
      </c>
      <c r="D448" t="s">
        <v>378</v>
      </c>
      <c r="E448" s="4">
        <v>7.8</v>
      </c>
      <c r="F448" t="str">
        <f t="shared" si="6"/>
        <v>outside</v>
      </c>
    </row>
    <row r="449" spans="1:6" x14ac:dyDescent="0.25">
      <c r="A449" t="s">
        <v>1511</v>
      </c>
      <c r="B449" t="s">
        <v>1536</v>
      </c>
      <c r="C449" t="s">
        <v>1512</v>
      </c>
      <c r="D449" t="s">
        <v>4</v>
      </c>
      <c r="E449" s="4">
        <v>7.68</v>
      </c>
      <c r="F449" t="str">
        <f t="shared" si="6"/>
        <v>outside</v>
      </c>
    </row>
    <row r="450" spans="1:6" x14ac:dyDescent="0.25">
      <c r="A450" t="s">
        <v>609</v>
      </c>
      <c r="B450" t="s">
        <v>626</v>
      </c>
      <c r="C450" t="s">
        <v>605</v>
      </c>
      <c r="D450" t="s">
        <v>9</v>
      </c>
      <c r="E450" s="4">
        <v>7.67</v>
      </c>
      <c r="F450" t="str">
        <f t="shared" si="6"/>
        <v>outside</v>
      </c>
    </row>
    <row r="451" spans="1:6" x14ac:dyDescent="0.25">
      <c r="A451" t="s">
        <v>609</v>
      </c>
      <c r="B451" t="s">
        <v>635</v>
      </c>
      <c r="C451" t="s">
        <v>615</v>
      </c>
      <c r="D451" t="s">
        <v>9</v>
      </c>
      <c r="E451" s="4">
        <v>7.64</v>
      </c>
      <c r="F451" t="str">
        <f t="shared" ref="F451:F514" si="7">IF(E451&gt;=5.45125,"outside","")</f>
        <v>outside</v>
      </c>
    </row>
    <row r="452" spans="1:6" x14ac:dyDescent="0.25">
      <c r="A452" t="s">
        <v>2427</v>
      </c>
      <c r="B452" t="s">
        <v>2487</v>
      </c>
      <c r="C452" t="s">
        <v>2168</v>
      </c>
      <c r="D452" t="s">
        <v>9</v>
      </c>
      <c r="E452" s="4">
        <v>7.63</v>
      </c>
      <c r="F452" t="str">
        <f t="shared" si="7"/>
        <v>outside</v>
      </c>
    </row>
    <row r="453" spans="1:6" x14ac:dyDescent="0.25">
      <c r="A453" t="s">
        <v>1511</v>
      </c>
      <c r="B453" t="s">
        <v>1547</v>
      </c>
      <c r="C453" t="s">
        <v>1512</v>
      </c>
      <c r="D453" t="s">
        <v>4</v>
      </c>
      <c r="E453" s="4">
        <v>7.57</v>
      </c>
      <c r="F453" t="str">
        <f t="shared" si="7"/>
        <v>outside</v>
      </c>
    </row>
    <row r="454" spans="1:6" x14ac:dyDescent="0.25">
      <c r="A454" t="s">
        <v>3</v>
      </c>
      <c r="B454" t="s">
        <v>10</v>
      </c>
      <c r="C454" t="s">
        <v>9</v>
      </c>
      <c r="D454" t="s">
        <v>9</v>
      </c>
      <c r="E454" s="4">
        <v>7.57</v>
      </c>
      <c r="F454" t="str">
        <f t="shared" si="7"/>
        <v>outside</v>
      </c>
    </row>
    <row r="455" spans="1:6" x14ac:dyDescent="0.25">
      <c r="A455" t="s">
        <v>2427</v>
      </c>
      <c r="B455" t="s">
        <v>2482</v>
      </c>
      <c r="C455" t="s">
        <v>2481</v>
      </c>
      <c r="D455" t="s">
        <v>378</v>
      </c>
      <c r="E455" s="4">
        <v>7.54</v>
      </c>
      <c r="F455" t="str">
        <f t="shared" si="7"/>
        <v>outside</v>
      </c>
    </row>
    <row r="456" spans="1:6" x14ac:dyDescent="0.25">
      <c r="A456" t="s">
        <v>2427</v>
      </c>
      <c r="B456" t="s">
        <v>2639</v>
      </c>
      <c r="C456" t="s">
        <v>2465</v>
      </c>
      <c r="D456" t="s">
        <v>378</v>
      </c>
      <c r="E456" s="4">
        <v>7.52</v>
      </c>
      <c r="F456" t="str">
        <f t="shared" si="7"/>
        <v>outside</v>
      </c>
    </row>
    <row r="457" spans="1:6" x14ac:dyDescent="0.25">
      <c r="A457" t="s">
        <v>1983</v>
      </c>
      <c r="B457" t="s">
        <v>2046</v>
      </c>
      <c r="C457" t="s">
        <v>564</v>
      </c>
      <c r="D457" t="s">
        <v>9</v>
      </c>
      <c r="E457" s="4">
        <v>7.5</v>
      </c>
      <c r="F457" t="str">
        <f t="shared" si="7"/>
        <v>outside</v>
      </c>
    </row>
    <row r="458" spans="1:6" x14ac:dyDescent="0.25">
      <c r="A458" t="s">
        <v>2427</v>
      </c>
      <c r="B458" t="s">
        <v>2657</v>
      </c>
      <c r="C458" t="s">
        <v>2658</v>
      </c>
      <c r="D458" t="s">
        <v>378</v>
      </c>
      <c r="E458" s="4">
        <v>7.44</v>
      </c>
      <c r="F458" t="str">
        <f t="shared" si="7"/>
        <v>outside</v>
      </c>
    </row>
    <row r="459" spans="1:6" x14ac:dyDescent="0.25">
      <c r="A459" t="s">
        <v>2427</v>
      </c>
      <c r="B459" t="s">
        <v>2666</v>
      </c>
      <c r="D459" t="s">
        <v>13</v>
      </c>
      <c r="E459" s="4">
        <v>7.43</v>
      </c>
      <c r="F459" t="str">
        <f t="shared" si="7"/>
        <v>outside</v>
      </c>
    </row>
    <row r="460" spans="1:6" x14ac:dyDescent="0.25">
      <c r="A460" t="s">
        <v>2427</v>
      </c>
      <c r="B460" t="s">
        <v>2545</v>
      </c>
      <c r="C460" t="s">
        <v>2489</v>
      </c>
      <c r="D460" t="s">
        <v>9</v>
      </c>
      <c r="E460" s="4">
        <v>7.43</v>
      </c>
      <c r="F460" t="str">
        <f t="shared" si="7"/>
        <v>outside</v>
      </c>
    </row>
    <row r="461" spans="1:6" x14ac:dyDescent="0.25">
      <c r="A461" t="s">
        <v>609</v>
      </c>
      <c r="B461" t="s">
        <v>666</v>
      </c>
      <c r="C461" t="s">
        <v>617</v>
      </c>
      <c r="D461" t="s">
        <v>9</v>
      </c>
      <c r="E461" s="4">
        <v>7.4</v>
      </c>
      <c r="F461" t="str">
        <f t="shared" si="7"/>
        <v>outside</v>
      </c>
    </row>
    <row r="462" spans="1:6" x14ac:dyDescent="0.25">
      <c r="A462" t="s">
        <v>2427</v>
      </c>
      <c r="B462" t="s">
        <v>2762</v>
      </c>
      <c r="C462" t="s">
        <v>2761</v>
      </c>
      <c r="D462" t="s">
        <v>9</v>
      </c>
      <c r="E462" s="4">
        <v>7.38</v>
      </c>
      <c r="F462" t="str">
        <f t="shared" si="7"/>
        <v>outside</v>
      </c>
    </row>
    <row r="463" spans="1:6" x14ac:dyDescent="0.25">
      <c r="A463" t="s">
        <v>1511</v>
      </c>
      <c r="B463" t="s">
        <v>1520</v>
      </c>
      <c r="C463" t="s">
        <v>1514</v>
      </c>
      <c r="D463" t="s">
        <v>1083</v>
      </c>
      <c r="E463" s="4">
        <v>7.37</v>
      </c>
      <c r="F463" t="str">
        <f t="shared" si="7"/>
        <v>outside</v>
      </c>
    </row>
    <row r="464" spans="1:6" x14ac:dyDescent="0.25">
      <c r="A464" t="s">
        <v>1983</v>
      </c>
      <c r="B464" t="s">
        <v>2022</v>
      </c>
      <c r="C464" t="s">
        <v>2005</v>
      </c>
      <c r="D464" t="s">
        <v>9</v>
      </c>
      <c r="E464" s="4">
        <v>7.31</v>
      </c>
      <c r="F464" t="str">
        <f t="shared" si="7"/>
        <v>outside</v>
      </c>
    </row>
    <row r="465" spans="1:6" x14ac:dyDescent="0.25">
      <c r="A465" t="s">
        <v>1006</v>
      </c>
      <c r="B465" t="s">
        <v>1233</v>
      </c>
      <c r="C465" t="s">
        <v>4</v>
      </c>
      <c r="D465" t="s">
        <v>4</v>
      </c>
      <c r="E465" s="4">
        <v>7.28</v>
      </c>
      <c r="F465" t="str">
        <f t="shared" si="7"/>
        <v>outside</v>
      </c>
    </row>
    <row r="466" spans="1:6" x14ac:dyDescent="0.25">
      <c r="A466" t="s">
        <v>609</v>
      </c>
      <c r="B466" t="s">
        <v>647</v>
      </c>
      <c r="C466" t="s">
        <v>646</v>
      </c>
      <c r="D466" t="s">
        <v>13</v>
      </c>
      <c r="E466" s="4">
        <v>7.28</v>
      </c>
      <c r="F466" t="str">
        <f t="shared" si="7"/>
        <v>outside</v>
      </c>
    </row>
    <row r="467" spans="1:6" x14ac:dyDescent="0.25">
      <c r="A467" t="s">
        <v>2427</v>
      </c>
      <c r="B467" t="s">
        <v>2762</v>
      </c>
      <c r="C467" t="s">
        <v>2034</v>
      </c>
      <c r="D467" t="s">
        <v>9</v>
      </c>
      <c r="E467" s="4">
        <v>7.16</v>
      </c>
      <c r="F467" t="str">
        <f t="shared" si="7"/>
        <v>outside</v>
      </c>
    </row>
    <row r="468" spans="1:6" x14ac:dyDescent="0.25">
      <c r="A468" t="s">
        <v>2427</v>
      </c>
      <c r="B468" t="s">
        <v>2486</v>
      </c>
      <c r="C468" t="s">
        <v>2485</v>
      </c>
      <c r="D468" t="s">
        <v>378</v>
      </c>
      <c r="E468" s="4">
        <v>7.15</v>
      </c>
      <c r="F468" t="str">
        <f t="shared" si="7"/>
        <v>outside</v>
      </c>
    </row>
    <row r="469" spans="1:6" x14ac:dyDescent="0.25">
      <c r="A469" t="s">
        <v>3</v>
      </c>
      <c r="B469" t="s">
        <v>137</v>
      </c>
      <c r="C469" t="s">
        <v>9</v>
      </c>
      <c r="D469" t="s">
        <v>9</v>
      </c>
      <c r="E469" s="4">
        <v>7.14</v>
      </c>
      <c r="F469" t="str">
        <f t="shared" si="7"/>
        <v>outside</v>
      </c>
    </row>
    <row r="470" spans="1:6" x14ac:dyDescent="0.25">
      <c r="A470" t="s">
        <v>2427</v>
      </c>
      <c r="B470" t="s">
        <v>2762</v>
      </c>
      <c r="C470" t="s">
        <v>2527</v>
      </c>
      <c r="D470" t="s">
        <v>9</v>
      </c>
      <c r="E470" s="4">
        <v>7.13</v>
      </c>
      <c r="F470" t="str">
        <f t="shared" si="7"/>
        <v>outside</v>
      </c>
    </row>
    <row r="471" spans="1:6" x14ac:dyDescent="0.25">
      <c r="A471" t="s">
        <v>3</v>
      </c>
      <c r="B471" t="s">
        <v>50</v>
      </c>
      <c r="C471" t="s">
        <v>24</v>
      </c>
      <c r="D471" t="s">
        <v>9</v>
      </c>
      <c r="E471" s="4">
        <v>7.13</v>
      </c>
      <c r="F471" t="str">
        <f t="shared" si="7"/>
        <v>outside</v>
      </c>
    </row>
    <row r="472" spans="1:6" x14ac:dyDescent="0.25">
      <c r="A472" t="s">
        <v>3029</v>
      </c>
      <c r="B472" t="s">
        <v>3048</v>
      </c>
      <c r="C472" t="s">
        <v>3046</v>
      </c>
      <c r="D472" t="s">
        <v>9</v>
      </c>
      <c r="E472" s="4">
        <v>7.13</v>
      </c>
      <c r="F472" t="str">
        <f t="shared" si="7"/>
        <v>outside</v>
      </c>
    </row>
    <row r="473" spans="1:6" x14ac:dyDescent="0.25">
      <c r="A473" t="s">
        <v>2427</v>
      </c>
      <c r="B473" t="s">
        <v>2497</v>
      </c>
      <c r="C473" t="s">
        <v>2034</v>
      </c>
      <c r="D473" t="s">
        <v>9</v>
      </c>
      <c r="E473" s="4">
        <v>7.11</v>
      </c>
      <c r="F473" t="str">
        <f t="shared" si="7"/>
        <v>outside</v>
      </c>
    </row>
    <row r="474" spans="1:6" x14ac:dyDescent="0.25">
      <c r="A474" t="s">
        <v>2427</v>
      </c>
      <c r="B474" t="s">
        <v>2710</v>
      </c>
      <c r="C474" t="s">
        <v>4</v>
      </c>
      <c r="D474" t="s">
        <v>4</v>
      </c>
      <c r="E474" s="4">
        <v>7.09</v>
      </c>
      <c r="F474" t="str">
        <f t="shared" si="7"/>
        <v>outside</v>
      </c>
    </row>
    <row r="475" spans="1:6" x14ac:dyDescent="0.25">
      <c r="A475" t="s">
        <v>2427</v>
      </c>
      <c r="B475" t="s">
        <v>2704</v>
      </c>
      <c r="C475" t="s">
        <v>378</v>
      </c>
      <c r="D475" t="s">
        <v>378</v>
      </c>
      <c r="E475" s="4">
        <v>7.02</v>
      </c>
      <c r="F475" t="str">
        <f t="shared" si="7"/>
        <v>outside</v>
      </c>
    </row>
    <row r="476" spans="1:6" x14ac:dyDescent="0.25">
      <c r="A476" t="s">
        <v>149</v>
      </c>
      <c r="B476" t="s">
        <v>397</v>
      </c>
      <c r="C476" t="s">
        <v>378</v>
      </c>
      <c r="D476" t="s">
        <v>378</v>
      </c>
      <c r="E476" s="4">
        <v>6.99</v>
      </c>
      <c r="F476" t="str">
        <f t="shared" si="7"/>
        <v>outside</v>
      </c>
    </row>
    <row r="477" spans="1:6" x14ac:dyDescent="0.25">
      <c r="A477" t="s">
        <v>2427</v>
      </c>
      <c r="B477" t="s">
        <v>2549</v>
      </c>
      <c r="C477" t="s">
        <v>9</v>
      </c>
      <c r="D477" t="s">
        <v>9</v>
      </c>
      <c r="E477" s="4">
        <v>6.89</v>
      </c>
      <c r="F477" t="str">
        <f t="shared" si="7"/>
        <v>outside</v>
      </c>
    </row>
    <row r="478" spans="1:6" x14ac:dyDescent="0.25">
      <c r="A478" t="s">
        <v>2427</v>
      </c>
      <c r="B478" t="s">
        <v>2500</v>
      </c>
      <c r="C478" t="s">
        <v>2446</v>
      </c>
      <c r="D478" t="s">
        <v>415</v>
      </c>
      <c r="E478" s="4">
        <v>6.84</v>
      </c>
      <c r="F478" t="str">
        <f t="shared" si="7"/>
        <v>outside</v>
      </c>
    </row>
    <row r="479" spans="1:6" x14ac:dyDescent="0.25">
      <c r="A479" t="s">
        <v>2427</v>
      </c>
      <c r="B479" t="s">
        <v>2536</v>
      </c>
      <c r="C479" t="s">
        <v>2034</v>
      </c>
      <c r="D479" t="s">
        <v>9</v>
      </c>
      <c r="E479" s="4">
        <v>6.82</v>
      </c>
      <c r="F479" t="str">
        <f t="shared" si="7"/>
        <v>outside</v>
      </c>
    </row>
    <row r="480" spans="1:6" x14ac:dyDescent="0.25">
      <c r="A480" t="s">
        <v>2427</v>
      </c>
      <c r="B480" t="s">
        <v>2657</v>
      </c>
      <c r="C480" t="s">
        <v>2489</v>
      </c>
      <c r="D480" t="s">
        <v>9</v>
      </c>
      <c r="E480" s="4">
        <v>6.78</v>
      </c>
      <c r="F480" t="str">
        <f t="shared" si="7"/>
        <v>outside</v>
      </c>
    </row>
    <row r="481" spans="1:6" x14ac:dyDescent="0.25">
      <c r="A481" t="s">
        <v>149</v>
      </c>
      <c r="B481" t="s">
        <v>409</v>
      </c>
      <c r="C481" t="s">
        <v>408</v>
      </c>
      <c r="D481" t="s">
        <v>4</v>
      </c>
      <c r="E481" s="4">
        <v>6.77</v>
      </c>
      <c r="F481" t="str">
        <f t="shared" si="7"/>
        <v>outside</v>
      </c>
    </row>
    <row r="482" spans="1:6" x14ac:dyDescent="0.25">
      <c r="A482" t="s">
        <v>2427</v>
      </c>
      <c r="B482" t="s">
        <v>2637</v>
      </c>
      <c r="C482" t="s">
        <v>2465</v>
      </c>
      <c r="D482" t="s">
        <v>378</v>
      </c>
      <c r="E482" s="4">
        <v>6.7</v>
      </c>
      <c r="F482" t="str">
        <f t="shared" si="7"/>
        <v>outside</v>
      </c>
    </row>
    <row r="483" spans="1:6" x14ac:dyDescent="0.25">
      <c r="A483" t="s">
        <v>2427</v>
      </c>
      <c r="B483" t="s">
        <v>2669</v>
      </c>
      <c r="C483" t="s">
        <v>2032</v>
      </c>
      <c r="D483" t="s">
        <v>378</v>
      </c>
      <c r="E483" s="4">
        <v>6.68</v>
      </c>
      <c r="F483" t="str">
        <f t="shared" si="7"/>
        <v>outside</v>
      </c>
    </row>
    <row r="484" spans="1:6" x14ac:dyDescent="0.25">
      <c r="A484" t="s">
        <v>1578</v>
      </c>
      <c r="B484" t="s">
        <v>1592</v>
      </c>
      <c r="C484" t="s">
        <v>257</v>
      </c>
      <c r="D484" t="s">
        <v>9</v>
      </c>
      <c r="E484" s="4">
        <v>6.68</v>
      </c>
      <c r="F484" t="str">
        <f t="shared" si="7"/>
        <v>outside</v>
      </c>
    </row>
    <row r="485" spans="1:6" x14ac:dyDescent="0.25">
      <c r="A485" t="s">
        <v>1511</v>
      </c>
      <c r="B485" t="s">
        <v>1535</v>
      </c>
      <c r="C485" t="s">
        <v>1514</v>
      </c>
      <c r="D485" t="s">
        <v>1083</v>
      </c>
      <c r="E485" s="4">
        <v>6.68</v>
      </c>
      <c r="F485" t="str">
        <f t="shared" si="7"/>
        <v>outside</v>
      </c>
    </row>
    <row r="486" spans="1:6" x14ac:dyDescent="0.25">
      <c r="A486" t="s">
        <v>2427</v>
      </c>
      <c r="B486" t="s">
        <v>2669</v>
      </c>
      <c r="C486" t="s">
        <v>2489</v>
      </c>
      <c r="D486" t="s">
        <v>9</v>
      </c>
      <c r="E486" s="4">
        <v>6.65</v>
      </c>
      <c r="F486" t="str">
        <f t="shared" si="7"/>
        <v>outside</v>
      </c>
    </row>
    <row r="487" spans="1:6" x14ac:dyDescent="0.25">
      <c r="A487" t="s">
        <v>2427</v>
      </c>
      <c r="B487" t="s">
        <v>2544</v>
      </c>
      <c r="C487" t="s">
        <v>2489</v>
      </c>
      <c r="D487" t="s">
        <v>9</v>
      </c>
      <c r="E487" s="4">
        <v>6.65</v>
      </c>
      <c r="F487" t="str">
        <f t="shared" si="7"/>
        <v>outside</v>
      </c>
    </row>
    <row r="488" spans="1:6" x14ac:dyDescent="0.25">
      <c r="A488" t="s">
        <v>2427</v>
      </c>
      <c r="B488" t="s">
        <v>2460</v>
      </c>
      <c r="C488" t="s">
        <v>11</v>
      </c>
      <c r="D488" t="s">
        <v>9</v>
      </c>
      <c r="E488" s="4">
        <v>6.65</v>
      </c>
      <c r="F488" t="str">
        <f t="shared" si="7"/>
        <v>outside</v>
      </c>
    </row>
    <row r="489" spans="1:6" x14ac:dyDescent="0.25">
      <c r="A489" t="s">
        <v>2427</v>
      </c>
      <c r="B489" t="s">
        <v>2719</v>
      </c>
      <c r="C489" t="s">
        <v>11</v>
      </c>
      <c r="D489" t="s">
        <v>9</v>
      </c>
      <c r="E489" s="4">
        <v>6.54</v>
      </c>
      <c r="F489" t="str">
        <f t="shared" si="7"/>
        <v>outside</v>
      </c>
    </row>
    <row r="490" spans="1:6" x14ac:dyDescent="0.25">
      <c r="A490" t="s">
        <v>1006</v>
      </c>
      <c r="B490" t="s">
        <v>1244</v>
      </c>
      <c r="C490" t="s">
        <v>86</v>
      </c>
      <c r="D490" t="s">
        <v>9</v>
      </c>
      <c r="E490" s="4">
        <v>6.54</v>
      </c>
      <c r="F490" t="str">
        <f t="shared" si="7"/>
        <v>outside</v>
      </c>
    </row>
    <row r="491" spans="1:6" x14ac:dyDescent="0.25">
      <c r="A491" t="s">
        <v>2427</v>
      </c>
      <c r="B491" t="s">
        <v>2680</v>
      </c>
      <c r="C491" t="s">
        <v>2034</v>
      </c>
      <c r="D491" t="s">
        <v>9</v>
      </c>
      <c r="E491" s="4">
        <v>6.51</v>
      </c>
      <c r="F491" t="str">
        <f t="shared" si="7"/>
        <v>outside</v>
      </c>
    </row>
    <row r="492" spans="1:6" x14ac:dyDescent="0.25">
      <c r="A492" t="s">
        <v>149</v>
      </c>
      <c r="B492" t="s">
        <v>268</v>
      </c>
      <c r="C492" t="s">
        <v>236</v>
      </c>
      <c r="D492" t="s">
        <v>9</v>
      </c>
      <c r="E492" s="4">
        <v>6.48</v>
      </c>
      <c r="F492" t="str">
        <f t="shared" si="7"/>
        <v>outside</v>
      </c>
    </row>
    <row r="493" spans="1:6" x14ac:dyDescent="0.25">
      <c r="A493" t="s">
        <v>2427</v>
      </c>
      <c r="B493" t="s">
        <v>2711</v>
      </c>
      <c r="C493" t="s">
        <v>4</v>
      </c>
      <c r="D493" t="s">
        <v>4</v>
      </c>
      <c r="E493" s="4">
        <v>6.46</v>
      </c>
      <c r="F493" t="str">
        <f t="shared" si="7"/>
        <v>outside</v>
      </c>
    </row>
    <row r="494" spans="1:6" x14ac:dyDescent="0.25">
      <c r="A494" t="s">
        <v>1511</v>
      </c>
      <c r="B494" t="s">
        <v>1564</v>
      </c>
      <c r="C494" t="s">
        <v>1512</v>
      </c>
      <c r="D494" t="s">
        <v>4</v>
      </c>
      <c r="E494" s="4">
        <v>6.44</v>
      </c>
      <c r="F494" t="str">
        <f t="shared" si="7"/>
        <v>outside</v>
      </c>
    </row>
    <row r="495" spans="1:6" x14ac:dyDescent="0.25">
      <c r="A495" t="s">
        <v>1511</v>
      </c>
      <c r="B495" t="s">
        <v>1563</v>
      </c>
      <c r="D495" t="s">
        <v>4</v>
      </c>
      <c r="E495" s="4">
        <v>6.39</v>
      </c>
      <c r="F495" t="str">
        <f t="shared" si="7"/>
        <v>outside</v>
      </c>
    </row>
    <row r="496" spans="1:6" x14ac:dyDescent="0.25">
      <c r="A496" t="s">
        <v>2427</v>
      </c>
      <c r="B496" t="s">
        <v>2698</v>
      </c>
      <c r="C496" t="s">
        <v>2498</v>
      </c>
      <c r="D496" t="s">
        <v>9</v>
      </c>
      <c r="E496" s="4">
        <v>6.34</v>
      </c>
      <c r="F496" t="str">
        <f t="shared" si="7"/>
        <v>outside</v>
      </c>
    </row>
    <row r="497" spans="1:6" x14ac:dyDescent="0.25">
      <c r="A497" t="s">
        <v>1983</v>
      </c>
      <c r="B497" t="s">
        <v>2022</v>
      </c>
      <c r="D497" t="s">
        <v>9</v>
      </c>
      <c r="E497" s="4">
        <v>6.32</v>
      </c>
      <c r="F497" t="str">
        <f t="shared" si="7"/>
        <v>outside</v>
      </c>
    </row>
    <row r="498" spans="1:6" x14ac:dyDescent="0.25">
      <c r="A498" t="s">
        <v>3</v>
      </c>
      <c r="B498" t="s">
        <v>99</v>
      </c>
      <c r="C498" t="s">
        <v>37</v>
      </c>
      <c r="D498" t="s">
        <v>9</v>
      </c>
      <c r="E498" s="4">
        <v>6.31</v>
      </c>
      <c r="F498" t="str">
        <f t="shared" si="7"/>
        <v>outside</v>
      </c>
    </row>
    <row r="499" spans="1:6" x14ac:dyDescent="0.25">
      <c r="A499" t="s">
        <v>2427</v>
      </c>
      <c r="B499" t="s">
        <v>2737</v>
      </c>
      <c r="C499" t="s">
        <v>2733</v>
      </c>
      <c r="D499" t="s">
        <v>9</v>
      </c>
      <c r="E499" s="4">
        <v>6.27</v>
      </c>
      <c r="F499" t="str">
        <f t="shared" si="7"/>
        <v>outside</v>
      </c>
    </row>
    <row r="500" spans="1:6" x14ac:dyDescent="0.25">
      <c r="A500" t="s">
        <v>609</v>
      </c>
      <c r="B500" t="s">
        <v>661</v>
      </c>
      <c r="C500" t="s">
        <v>605</v>
      </c>
      <c r="D500" t="s">
        <v>9</v>
      </c>
      <c r="E500" s="4">
        <v>6.23</v>
      </c>
      <c r="F500" t="str">
        <f t="shared" si="7"/>
        <v>outside</v>
      </c>
    </row>
    <row r="501" spans="1:6" x14ac:dyDescent="0.25">
      <c r="A501" t="s">
        <v>3</v>
      </c>
      <c r="B501" t="s">
        <v>14</v>
      </c>
      <c r="D501" t="s">
        <v>9</v>
      </c>
      <c r="E501" s="4">
        <v>6.14</v>
      </c>
      <c r="F501" t="str">
        <f t="shared" si="7"/>
        <v>outside</v>
      </c>
    </row>
    <row r="502" spans="1:6" x14ac:dyDescent="0.25">
      <c r="A502" t="s">
        <v>3</v>
      </c>
      <c r="B502" t="s">
        <v>27</v>
      </c>
      <c r="C502" t="s">
        <v>9</v>
      </c>
      <c r="D502" t="s">
        <v>9</v>
      </c>
      <c r="E502" s="4">
        <v>6.13</v>
      </c>
      <c r="F502" t="str">
        <f t="shared" si="7"/>
        <v>outside</v>
      </c>
    </row>
    <row r="503" spans="1:6" x14ac:dyDescent="0.25">
      <c r="A503" t="s">
        <v>2427</v>
      </c>
      <c r="B503" t="s">
        <v>2428</v>
      </c>
      <c r="C503" t="s">
        <v>1083</v>
      </c>
      <c r="D503" t="s">
        <v>1083</v>
      </c>
      <c r="E503" s="4">
        <v>6.08</v>
      </c>
      <c r="F503" t="str">
        <f t="shared" si="7"/>
        <v>outside</v>
      </c>
    </row>
    <row r="504" spans="1:6" x14ac:dyDescent="0.25">
      <c r="A504" t="s">
        <v>3</v>
      </c>
      <c r="B504" t="s">
        <v>138</v>
      </c>
      <c r="C504" t="s">
        <v>9</v>
      </c>
      <c r="D504" t="s">
        <v>9</v>
      </c>
      <c r="E504" s="4">
        <v>6.07</v>
      </c>
      <c r="F504" t="str">
        <f t="shared" si="7"/>
        <v>outside</v>
      </c>
    </row>
    <row r="505" spans="1:6" x14ac:dyDescent="0.25">
      <c r="A505" t="s">
        <v>1006</v>
      </c>
      <c r="B505" t="s">
        <v>1011</v>
      </c>
      <c r="C505" t="s">
        <v>488</v>
      </c>
      <c r="D505" t="s">
        <v>383</v>
      </c>
      <c r="E505" s="4">
        <v>6.07</v>
      </c>
      <c r="F505" t="str">
        <f t="shared" si="7"/>
        <v>outside</v>
      </c>
    </row>
    <row r="506" spans="1:6" x14ac:dyDescent="0.25">
      <c r="A506" t="s">
        <v>3029</v>
      </c>
      <c r="B506" t="s">
        <v>3119</v>
      </c>
      <c r="C506" t="s">
        <v>3113</v>
      </c>
      <c r="D506" t="s">
        <v>13</v>
      </c>
      <c r="E506" s="4">
        <v>6.05</v>
      </c>
      <c r="F506" t="str">
        <f t="shared" si="7"/>
        <v>outside</v>
      </c>
    </row>
    <row r="507" spans="1:6" x14ac:dyDescent="0.25">
      <c r="A507" t="s">
        <v>3</v>
      </c>
      <c r="B507" t="s">
        <v>25</v>
      </c>
      <c r="C507" t="s">
        <v>24</v>
      </c>
      <c r="D507" t="s">
        <v>9</v>
      </c>
      <c r="E507" s="4">
        <v>5.98</v>
      </c>
      <c r="F507" t="str">
        <f t="shared" si="7"/>
        <v>outside</v>
      </c>
    </row>
    <row r="508" spans="1:6" x14ac:dyDescent="0.25">
      <c r="A508" t="s">
        <v>3029</v>
      </c>
      <c r="B508" t="s">
        <v>3109</v>
      </c>
      <c r="C508" t="s">
        <v>3053</v>
      </c>
      <c r="D508" t="s">
        <v>13</v>
      </c>
      <c r="E508" s="4">
        <v>5.97</v>
      </c>
      <c r="F508" t="str">
        <f t="shared" si="7"/>
        <v>outside</v>
      </c>
    </row>
    <row r="509" spans="1:6" x14ac:dyDescent="0.25">
      <c r="A509" t="s">
        <v>2427</v>
      </c>
      <c r="B509" t="s">
        <v>2490</v>
      </c>
      <c r="C509" t="s">
        <v>2431</v>
      </c>
      <c r="D509" t="s">
        <v>9</v>
      </c>
      <c r="E509" s="4">
        <v>5.96</v>
      </c>
      <c r="F509" t="str">
        <f t="shared" si="7"/>
        <v>outside</v>
      </c>
    </row>
    <row r="510" spans="1:6" x14ac:dyDescent="0.25">
      <c r="A510" t="s">
        <v>2427</v>
      </c>
      <c r="B510" t="s">
        <v>2657</v>
      </c>
      <c r="C510" t="s">
        <v>2168</v>
      </c>
      <c r="D510" t="s">
        <v>9</v>
      </c>
      <c r="E510" s="4">
        <v>5.93</v>
      </c>
      <c r="F510" t="str">
        <f t="shared" si="7"/>
        <v>outside</v>
      </c>
    </row>
    <row r="511" spans="1:6" x14ac:dyDescent="0.25">
      <c r="A511" t="s">
        <v>3</v>
      </c>
      <c r="B511" t="s">
        <v>63</v>
      </c>
      <c r="C511" t="s">
        <v>37</v>
      </c>
      <c r="D511" t="s">
        <v>9</v>
      </c>
      <c r="E511" s="4">
        <v>5.91</v>
      </c>
      <c r="F511" t="str">
        <f t="shared" si="7"/>
        <v>outside</v>
      </c>
    </row>
    <row r="512" spans="1:6" x14ac:dyDescent="0.25">
      <c r="A512" t="s">
        <v>3</v>
      </c>
      <c r="B512" t="s">
        <v>82</v>
      </c>
      <c r="C512" t="s">
        <v>80</v>
      </c>
      <c r="D512" t="s">
        <v>9</v>
      </c>
      <c r="E512" s="4">
        <v>5.9</v>
      </c>
      <c r="F512" t="str">
        <f t="shared" si="7"/>
        <v>outside</v>
      </c>
    </row>
    <row r="513" spans="1:6" x14ac:dyDescent="0.25">
      <c r="A513" t="s">
        <v>2427</v>
      </c>
      <c r="B513" t="s">
        <v>2473</v>
      </c>
      <c r="C513" t="s">
        <v>2034</v>
      </c>
      <c r="D513" t="s">
        <v>9</v>
      </c>
      <c r="E513" s="4">
        <v>5.9</v>
      </c>
      <c r="F513" t="str">
        <f t="shared" si="7"/>
        <v>outside</v>
      </c>
    </row>
    <row r="514" spans="1:6" x14ac:dyDescent="0.25">
      <c r="A514" t="s">
        <v>1511</v>
      </c>
      <c r="B514" t="s">
        <v>1577</v>
      </c>
      <c r="C514" t="s">
        <v>1514</v>
      </c>
      <c r="D514" t="s">
        <v>1083</v>
      </c>
      <c r="E514" s="4">
        <v>5.88</v>
      </c>
      <c r="F514" t="str">
        <f t="shared" si="7"/>
        <v>outside</v>
      </c>
    </row>
    <row r="515" spans="1:6" x14ac:dyDescent="0.25">
      <c r="A515" t="s">
        <v>1511</v>
      </c>
      <c r="B515" t="s">
        <v>1566</v>
      </c>
      <c r="C515" t="s">
        <v>378</v>
      </c>
      <c r="D515" t="s">
        <v>378</v>
      </c>
      <c r="E515" s="4">
        <v>5.88</v>
      </c>
      <c r="F515" t="str">
        <f t="shared" ref="F515:F578" si="8">IF(E515&gt;=5.45125,"outside","")</f>
        <v>outside</v>
      </c>
    </row>
    <row r="516" spans="1:6" x14ac:dyDescent="0.25">
      <c r="A516" t="s">
        <v>2427</v>
      </c>
      <c r="B516" t="s">
        <v>2565</v>
      </c>
      <c r="C516" t="s">
        <v>2036</v>
      </c>
      <c r="D516" t="s">
        <v>9</v>
      </c>
      <c r="E516" s="4">
        <v>5.84</v>
      </c>
      <c r="F516" t="str">
        <f t="shared" si="8"/>
        <v>outside</v>
      </c>
    </row>
    <row r="517" spans="1:6" x14ac:dyDescent="0.25">
      <c r="A517" t="s">
        <v>149</v>
      </c>
      <c r="B517" t="s">
        <v>292</v>
      </c>
      <c r="C517" t="s">
        <v>291</v>
      </c>
      <c r="D517" t="s">
        <v>9</v>
      </c>
      <c r="E517" s="4">
        <v>5.83</v>
      </c>
      <c r="F517" t="str">
        <f t="shared" si="8"/>
        <v>outside</v>
      </c>
    </row>
    <row r="518" spans="1:6" x14ac:dyDescent="0.25">
      <c r="A518" t="s">
        <v>2427</v>
      </c>
      <c r="B518" t="s">
        <v>2660</v>
      </c>
      <c r="C518" t="s">
        <v>2032</v>
      </c>
      <c r="D518" t="s">
        <v>378</v>
      </c>
      <c r="E518" s="4">
        <v>5.75</v>
      </c>
      <c r="F518" t="str">
        <f t="shared" si="8"/>
        <v>outside</v>
      </c>
    </row>
    <row r="519" spans="1:6" x14ac:dyDescent="0.25">
      <c r="A519" t="s">
        <v>1511</v>
      </c>
      <c r="B519" t="s">
        <v>1526</v>
      </c>
      <c r="C519" t="s">
        <v>1514</v>
      </c>
      <c r="D519" t="s">
        <v>1083</v>
      </c>
      <c r="E519" s="4">
        <v>5.66</v>
      </c>
      <c r="F519" t="str">
        <f t="shared" si="8"/>
        <v>outside</v>
      </c>
    </row>
    <row r="520" spans="1:6" x14ac:dyDescent="0.25">
      <c r="A520" t="s">
        <v>2427</v>
      </c>
      <c r="B520" t="s">
        <v>2697</v>
      </c>
      <c r="C520" t="s">
        <v>9</v>
      </c>
      <c r="D520" t="s">
        <v>9</v>
      </c>
      <c r="E520" s="4">
        <v>5.64</v>
      </c>
      <c r="F520" t="str">
        <f t="shared" si="8"/>
        <v>outside</v>
      </c>
    </row>
    <row r="521" spans="1:6" x14ac:dyDescent="0.25">
      <c r="A521" t="s">
        <v>2427</v>
      </c>
      <c r="B521" t="s">
        <v>2700</v>
      </c>
      <c r="C521" t="s">
        <v>11</v>
      </c>
      <c r="D521" t="s">
        <v>9</v>
      </c>
      <c r="E521" s="4">
        <v>5.63</v>
      </c>
      <c r="F521" t="str">
        <f t="shared" si="8"/>
        <v>outside</v>
      </c>
    </row>
    <row r="522" spans="1:6" x14ac:dyDescent="0.25">
      <c r="A522" t="s">
        <v>2427</v>
      </c>
      <c r="B522" t="s">
        <v>2659</v>
      </c>
      <c r="C522" t="s">
        <v>2034</v>
      </c>
      <c r="D522" t="s">
        <v>9</v>
      </c>
      <c r="E522" s="4">
        <v>5.59</v>
      </c>
      <c r="F522" t="str">
        <f t="shared" si="8"/>
        <v>outside</v>
      </c>
    </row>
    <row r="523" spans="1:6" x14ac:dyDescent="0.25">
      <c r="A523" t="s">
        <v>1006</v>
      </c>
      <c r="B523" t="s">
        <v>1244</v>
      </c>
      <c r="D523" t="s">
        <v>9</v>
      </c>
      <c r="E523" s="4">
        <v>5.57</v>
      </c>
      <c r="F523" t="str">
        <f t="shared" si="8"/>
        <v>outside</v>
      </c>
    </row>
    <row r="524" spans="1:6" x14ac:dyDescent="0.25">
      <c r="A524" t="s">
        <v>2427</v>
      </c>
      <c r="B524" t="s">
        <v>2714</v>
      </c>
      <c r="C524" t="s">
        <v>11</v>
      </c>
      <c r="D524" t="s">
        <v>9</v>
      </c>
      <c r="E524" s="4">
        <v>5.52</v>
      </c>
      <c r="F524" t="str">
        <f t="shared" si="8"/>
        <v>outside</v>
      </c>
    </row>
    <row r="525" spans="1:6" x14ac:dyDescent="0.25">
      <c r="A525" t="s">
        <v>1006</v>
      </c>
      <c r="B525" t="s">
        <v>1237</v>
      </c>
      <c r="D525" t="s">
        <v>9</v>
      </c>
      <c r="E525" s="4">
        <v>5.51</v>
      </c>
      <c r="F525" t="str">
        <f t="shared" si="8"/>
        <v>outside</v>
      </c>
    </row>
    <row r="526" spans="1:6" x14ac:dyDescent="0.25">
      <c r="A526" t="s">
        <v>3</v>
      </c>
      <c r="B526" t="s">
        <v>28</v>
      </c>
      <c r="C526" t="s">
        <v>9</v>
      </c>
      <c r="D526" t="s">
        <v>9</v>
      </c>
      <c r="E526" s="4">
        <v>5.49</v>
      </c>
      <c r="F526" t="str">
        <f t="shared" si="8"/>
        <v>outside</v>
      </c>
    </row>
    <row r="527" spans="1:6" x14ac:dyDescent="0.25">
      <c r="A527" t="s">
        <v>3</v>
      </c>
      <c r="B527" t="s">
        <v>146</v>
      </c>
      <c r="C527" t="s">
        <v>9</v>
      </c>
      <c r="D527" t="s">
        <v>9</v>
      </c>
      <c r="E527" s="4">
        <v>5.44</v>
      </c>
      <c r="F527" t="str">
        <f t="shared" si="8"/>
        <v/>
      </c>
    </row>
    <row r="528" spans="1:6" x14ac:dyDescent="0.25">
      <c r="A528" t="s">
        <v>1983</v>
      </c>
      <c r="B528" t="s">
        <v>2046</v>
      </c>
      <c r="C528" t="s">
        <v>2045</v>
      </c>
      <c r="D528" t="s">
        <v>9</v>
      </c>
      <c r="E528" s="4">
        <v>5.39</v>
      </c>
      <c r="F528" t="str">
        <f t="shared" si="8"/>
        <v/>
      </c>
    </row>
    <row r="529" spans="1:6" x14ac:dyDescent="0.25">
      <c r="A529" t="s">
        <v>2427</v>
      </c>
      <c r="B529" t="s">
        <v>2473</v>
      </c>
      <c r="C529" t="s">
        <v>2032</v>
      </c>
      <c r="D529" t="s">
        <v>378</v>
      </c>
      <c r="E529" s="4">
        <v>5.38</v>
      </c>
      <c r="F529" t="str">
        <f t="shared" si="8"/>
        <v/>
      </c>
    </row>
    <row r="530" spans="1:6" x14ac:dyDescent="0.25">
      <c r="A530" t="s">
        <v>2427</v>
      </c>
      <c r="B530" t="s">
        <v>2713</v>
      </c>
      <c r="C530" t="s">
        <v>6</v>
      </c>
      <c r="D530" t="s">
        <v>4</v>
      </c>
      <c r="E530" s="4">
        <v>5.34</v>
      </c>
      <c r="F530" t="str">
        <f t="shared" si="8"/>
        <v/>
      </c>
    </row>
    <row r="531" spans="1:6" x14ac:dyDescent="0.25">
      <c r="A531" t="s">
        <v>2427</v>
      </c>
      <c r="B531" t="s">
        <v>2581</v>
      </c>
      <c r="C531" t="s">
        <v>1083</v>
      </c>
      <c r="D531" t="s">
        <v>1083</v>
      </c>
      <c r="E531" s="4">
        <v>5.33</v>
      </c>
      <c r="F531" t="str">
        <f t="shared" si="8"/>
        <v/>
      </c>
    </row>
    <row r="532" spans="1:6" x14ac:dyDescent="0.25">
      <c r="A532" t="s">
        <v>149</v>
      </c>
      <c r="B532" t="s">
        <v>268</v>
      </c>
      <c r="C532" t="s">
        <v>234</v>
      </c>
      <c r="D532" t="s">
        <v>9</v>
      </c>
      <c r="E532" s="4">
        <v>5.32</v>
      </c>
      <c r="F532" t="str">
        <f t="shared" si="8"/>
        <v/>
      </c>
    </row>
    <row r="533" spans="1:6" x14ac:dyDescent="0.25">
      <c r="A533" t="s">
        <v>609</v>
      </c>
      <c r="B533" t="s">
        <v>675</v>
      </c>
      <c r="C533" t="s">
        <v>605</v>
      </c>
      <c r="D533" t="s">
        <v>9</v>
      </c>
      <c r="E533" s="4">
        <v>5.31</v>
      </c>
      <c r="F533" t="str">
        <f t="shared" si="8"/>
        <v/>
      </c>
    </row>
    <row r="534" spans="1:6" x14ac:dyDescent="0.25">
      <c r="A534" t="s">
        <v>2427</v>
      </c>
      <c r="B534" t="s">
        <v>2596</v>
      </c>
      <c r="C534" t="s">
        <v>11</v>
      </c>
      <c r="D534" t="s">
        <v>9</v>
      </c>
      <c r="E534" s="4">
        <v>5.24</v>
      </c>
      <c r="F534" t="str">
        <f t="shared" si="8"/>
        <v/>
      </c>
    </row>
    <row r="535" spans="1:6" x14ac:dyDescent="0.25">
      <c r="A535" t="s">
        <v>3</v>
      </c>
      <c r="B535" t="s">
        <v>96</v>
      </c>
      <c r="C535" t="s">
        <v>9</v>
      </c>
      <c r="D535" t="s">
        <v>9</v>
      </c>
      <c r="E535" s="4">
        <v>5.24</v>
      </c>
      <c r="F535" t="str">
        <f t="shared" si="8"/>
        <v/>
      </c>
    </row>
    <row r="536" spans="1:6" x14ac:dyDescent="0.25">
      <c r="A536" t="s">
        <v>2427</v>
      </c>
      <c r="B536" t="s">
        <v>2525</v>
      </c>
      <c r="C536" t="s">
        <v>1083</v>
      </c>
      <c r="D536" t="s">
        <v>1083</v>
      </c>
      <c r="E536" s="4">
        <v>5.23</v>
      </c>
      <c r="F536" t="str">
        <f t="shared" si="8"/>
        <v/>
      </c>
    </row>
    <row r="537" spans="1:6" x14ac:dyDescent="0.25">
      <c r="A537" t="s">
        <v>2427</v>
      </c>
      <c r="B537" t="s">
        <v>2513</v>
      </c>
      <c r="C537" t="s">
        <v>11</v>
      </c>
      <c r="D537" t="s">
        <v>9</v>
      </c>
      <c r="E537" s="4">
        <v>5.17</v>
      </c>
      <c r="F537" t="str">
        <f t="shared" si="8"/>
        <v/>
      </c>
    </row>
    <row r="538" spans="1:6" x14ac:dyDescent="0.25">
      <c r="A538" t="s">
        <v>2427</v>
      </c>
      <c r="B538" t="s">
        <v>2760</v>
      </c>
      <c r="C538" t="s">
        <v>2761</v>
      </c>
      <c r="D538" t="s">
        <v>9</v>
      </c>
      <c r="E538" s="4">
        <v>5.15</v>
      </c>
      <c r="F538" t="str">
        <f t="shared" si="8"/>
        <v/>
      </c>
    </row>
    <row r="539" spans="1:6" x14ac:dyDescent="0.25">
      <c r="A539" t="s">
        <v>1511</v>
      </c>
      <c r="B539" t="s">
        <v>1569</v>
      </c>
      <c r="C539" t="s">
        <v>1514</v>
      </c>
      <c r="D539" t="s">
        <v>1083</v>
      </c>
      <c r="E539" s="4">
        <v>5.15</v>
      </c>
      <c r="F539" t="str">
        <f t="shared" si="8"/>
        <v/>
      </c>
    </row>
    <row r="540" spans="1:6" x14ac:dyDescent="0.25">
      <c r="A540" t="s">
        <v>2427</v>
      </c>
      <c r="B540" t="s">
        <v>2775</v>
      </c>
      <c r="C540" t="s">
        <v>11</v>
      </c>
      <c r="D540" t="s">
        <v>9</v>
      </c>
      <c r="E540" s="4">
        <v>5.14</v>
      </c>
      <c r="F540" t="str">
        <f t="shared" si="8"/>
        <v/>
      </c>
    </row>
    <row r="541" spans="1:6" x14ac:dyDescent="0.25">
      <c r="A541" t="s">
        <v>2427</v>
      </c>
      <c r="B541" t="s">
        <v>2477</v>
      </c>
      <c r="C541" t="s">
        <v>378</v>
      </c>
      <c r="D541" t="s">
        <v>378</v>
      </c>
      <c r="E541" s="4">
        <v>5.09</v>
      </c>
      <c r="F541" t="str">
        <f t="shared" si="8"/>
        <v/>
      </c>
    </row>
    <row r="542" spans="1:6" x14ac:dyDescent="0.25">
      <c r="A542" t="s">
        <v>2427</v>
      </c>
      <c r="B542" t="s">
        <v>2668</v>
      </c>
      <c r="C542" t="s">
        <v>2038</v>
      </c>
      <c r="D542" t="s">
        <v>378</v>
      </c>
      <c r="E542" s="4">
        <v>5.08</v>
      </c>
      <c r="F542" t="str">
        <f t="shared" si="8"/>
        <v/>
      </c>
    </row>
    <row r="543" spans="1:6" x14ac:dyDescent="0.25">
      <c r="A543" t="s">
        <v>609</v>
      </c>
      <c r="B543" t="s">
        <v>658</v>
      </c>
      <c r="C543" t="s">
        <v>199</v>
      </c>
      <c r="D543" t="s">
        <v>9</v>
      </c>
      <c r="E543" s="4">
        <v>5.0599999999999996</v>
      </c>
      <c r="F543" t="str">
        <f t="shared" si="8"/>
        <v/>
      </c>
    </row>
    <row r="544" spans="1:6" x14ac:dyDescent="0.25">
      <c r="A544" t="s">
        <v>149</v>
      </c>
      <c r="B544" t="s">
        <v>267</v>
      </c>
      <c r="C544" t="s">
        <v>234</v>
      </c>
      <c r="D544" t="s">
        <v>9</v>
      </c>
      <c r="E544" s="4">
        <v>5.03</v>
      </c>
      <c r="F544" t="str">
        <f t="shared" si="8"/>
        <v/>
      </c>
    </row>
    <row r="545" spans="1:6" x14ac:dyDescent="0.25">
      <c r="A545" t="s">
        <v>2427</v>
      </c>
      <c r="B545" t="s">
        <v>2673</v>
      </c>
      <c r="C545" t="s">
        <v>2489</v>
      </c>
      <c r="D545" t="s">
        <v>9</v>
      </c>
      <c r="E545" s="4">
        <v>5.0199999999999996</v>
      </c>
      <c r="F545" t="str">
        <f t="shared" si="8"/>
        <v/>
      </c>
    </row>
    <row r="546" spans="1:6" x14ac:dyDescent="0.25">
      <c r="A546" t="s">
        <v>3</v>
      </c>
      <c r="B546" t="s">
        <v>128</v>
      </c>
      <c r="C546" t="s">
        <v>9</v>
      </c>
      <c r="D546" t="s">
        <v>9</v>
      </c>
      <c r="E546" s="4">
        <v>5</v>
      </c>
      <c r="F546" t="str">
        <f t="shared" si="8"/>
        <v/>
      </c>
    </row>
    <row r="547" spans="1:6" x14ac:dyDescent="0.25">
      <c r="A547" t="s">
        <v>3</v>
      </c>
      <c r="B547" t="s">
        <v>126</v>
      </c>
      <c r="C547" t="s">
        <v>39</v>
      </c>
      <c r="D547" t="s">
        <v>9</v>
      </c>
      <c r="E547" s="4">
        <v>4.9800000000000004</v>
      </c>
      <c r="F547" t="str">
        <f t="shared" si="8"/>
        <v/>
      </c>
    </row>
    <row r="548" spans="1:6" x14ac:dyDescent="0.25">
      <c r="A548" t="s">
        <v>1983</v>
      </c>
      <c r="B548" t="s">
        <v>2029</v>
      </c>
      <c r="C548" t="s">
        <v>4</v>
      </c>
      <c r="D548" t="s">
        <v>9</v>
      </c>
      <c r="E548" s="4">
        <v>4.9800000000000004</v>
      </c>
      <c r="F548" t="str">
        <f t="shared" si="8"/>
        <v/>
      </c>
    </row>
    <row r="549" spans="1:6" x14ac:dyDescent="0.25">
      <c r="A549" t="s">
        <v>149</v>
      </c>
      <c r="B549" t="s">
        <v>294</v>
      </c>
      <c r="C549" t="s">
        <v>199</v>
      </c>
      <c r="D549" t="s">
        <v>9</v>
      </c>
      <c r="E549" s="4">
        <v>4.96</v>
      </c>
      <c r="F549" t="str">
        <f t="shared" si="8"/>
        <v/>
      </c>
    </row>
    <row r="550" spans="1:6" x14ac:dyDescent="0.25">
      <c r="A550" t="s">
        <v>609</v>
      </c>
      <c r="B550" t="s">
        <v>665</v>
      </c>
      <c r="C550" t="s">
        <v>199</v>
      </c>
      <c r="D550" t="s">
        <v>9</v>
      </c>
      <c r="E550" s="4">
        <v>4.9400000000000004</v>
      </c>
      <c r="F550" t="str">
        <f t="shared" si="8"/>
        <v/>
      </c>
    </row>
    <row r="551" spans="1:6" x14ac:dyDescent="0.25">
      <c r="A551" t="s">
        <v>1511</v>
      </c>
      <c r="B551" t="s">
        <v>1522</v>
      </c>
      <c r="C551" t="s">
        <v>1512</v>
      </c>
      <c r="D551" t="s">
        <v>4</v>
      </c>
      <c r="E551" s="4">
        <v>4.9400000000000004</v>
      </c>
      <c r="F551" t="str">
        <f t="shared" si="8"/>
        <v/>
      </c>
    </row>
    <row r="552" spans="1:6" x14ac:dyDescent="0.25">
      <c r="A552" t="s">
        <v>2427</v>
      </c>
      <c r="B552" t="s">
        <v>2551</v>
      </c>
      <c r="C552" t="s">
        <v>11</v>
      </c>
      <c r="D552" t="s">
        <v>9</v>
      </c>
      <c r="E552" s="4">
        <v>4.91</v>
      </c>
      <c r="F552" t="str">
        <f t="shared" si="8"/>
        <v/>
      </c>
    </row>
    <row r="553" spans="1:6" x14ac:dyDescent="0.25">
      <c r="A553" t="s">
        <v>1736</v>
      </c>
      <c r="B553" t="s">
        <v>1767</v>
      </c>
      <c r="C553" t="s">
        <v>1766</v>
      </c>
      <c r="D553" t="s">
        <v>13</v>
      </c>
      <c r="E553" s="4">
        <v>4.9000000000000004</v>
      </c>
      <c r="F553" t="str">
        <f t="shared" si="8"/>
        <v/>
      </c>
    </row>
    <row r="554" spans="1:6" x14ac:dyDescent="0.25">
      <c r="A554" t="s">
        <v>1511</v>
      </c>
      <c r="B554" t="s">
        <v>1519</v>
      </c>
      <c r="C554" t="s">
        <v>1514</v>
      </c>
      <c r="D554" t="s">
        <v>1083</v>
      </c>
      <c r="E554" s="4">
        <v>4.87</v>
      </c>
      <c r="F554" t="str">
        <f t="shared" si="8"/>
        <v/>
      </c>
    </row>
    <row r="555" spans="1:6" x14ac:dyDescent="0.25">
      <c r="A555" t="s">
        <v>496</v>
      </c>
      <c r="B555" t="s">
        <v>514</v>
      </c>
      <c r="C555" t="s">
        <v>501</v>
      </c>
      <c r="D555" t="s">
        <v>13</v>
      </c>
      <c r="E555" s="4">
        <v>4.84</v>
      </c>
      <c r="F555" t="str">
        <f t="shared" si="8"/>
        <v/>
      </c>
    </row>
    <row r="556" spans="1:6" x14ac:dyDescent="0.25">
      <c r="A556" t="s">
        <v>3</v>
      </c>
      <c r="B556" t="s">
        <v>23</v>
      </c>
      <c r="C556" t="s">
        <v>22</v>
      </c>
      <c r="D556" t="s">
        <v>9</v>
      </c>
      <c r="E556" s="4">
        <v>4.76</v>
      </c>
      <c r="F556" t="str">
        <f t="shared" si="8"/>
        <v/>
      </c>
    </row>
    <row r="557" spans="1:6" x14ac:dyDescent="0.25">
      <c r="A557" t="s">
        <v>2776</v>
      </c>
      <c r="B557" t="s">
        <v>2785</v>
      </c>
      <c r="C557" t="s">
        <v>2784</v>
      </c>
      <c r="D557" t="s">
        <v>9</v>
      </c>
      <c r="E557" s="4">
        <v>4.76</v>
      </c>
      <c r="F557" t="str">
        <f t="shared" si="8"/>
        <v/>
      </c>
    </row>
    <row r="558" spans="1:6" x14ac:dyDescent="0.25">
      <c r="A558" t="s">
        <v>609</v>
      </c>
      <c r="B558" t="s">
        <v>644</v>
      </c>
      <c r="C558" t="s">
        <v>199</v>
      </c>
      <c r="D558" t="s">
        <v>9</v>
      </c>
      <c r="E558" s="4">
        <v>4.7300000000000004</v>
      </c>
      <c r="F558" t="str">
        <f t="shared" si="8"/>
        <v/>
      </c>
    </row>
    <row r="559" spans="1:6" x14ac:dyDescent="0.25">
      <c r="A559" t="s">
        <v>609</v>
      </c>
      <c r="B559" t="s">
        <v>687</v>
      </c>
      <c r="C559" t="s">
        <v>607</v>
      </c>
      <c r="D559" t="s">
        <v>9</v>
      </c>
      <c r="E559" s="4">
        <v>4.71</v>
      </c>
      <c r="F559" t="str">
        <f t="shared" si="8"/>
        <v/>
      </c>
    </row>
    <row r="560" spans="1:6" x14ac:dyDescent="0.25">
      <c r="A560" t="s">
        <v>3</v>
      </c>
      <c r="B560" t="s">
        <v>57</v>
      </c>
      <c r="C560" t="s">
        <v>56</v>
      </c>
      <c r="D560" t="s">
        <v>9</v>
      </c>
      <c r="E560" s="4">
        <v>4.71</v>
      </c>
      <c r="F560" t="str">
        <f t="shared" si="8"/>
        <v/>
      </c>
    </row>
    <row r="561" spans="1:6" x14ac:dyDescent="0.25">
      <c r="A561" t="s">
        <v>3029</v>
      </c>
      <c r="B561" t="s">
        <v>3197</v>
      </c>
      <c r="C561" t="s">
        <v>378</v>
      </c>
      <c r="D561" t="s">
        <v>378</v>
      </c>
      <c r="E561" s="4">
        <v>4.7</v>
      </c>
      <c r="F561" t="str">
        <f t="shared" si="8"/>
        <v/>
      </c>
    </row>
    <row r="562" spans="1:6" x14ac:dyDescent="0.25">
      <c r="A562" t="s">
        <v>2776</v>
      </c>
      <c r="B562" t="s">
        <v>2787</v>
      </c>
      <c r="C562" t="s">
        <v>2781</v>
      </c>
      <c r="D562" t="s">
        <v>13</v>
      </c>
      <c r="E562" s="4">
        <v>4.6900000000000004</v>
      </c>
      <c r="F562" t="str">
        <f t="shared" si="8"/>
        <v/>
      </c>
    </row>
    <row r="563" spans="1:6" x14ac:dyDescent="0.25">
      <c r="A563" t="s">
        <v>1983</v>
      </c>
      <c r="B563" t="s">
        <v>1998</v>
      </c>
      <c r="D563" t="s">
        <v>457</v>
      </c>
      <c r="E563" s="4">
        <v>4.67</v>
      </c>
      <c r="F563" t="str">
        <f t="shared" si="8"/>
        <v/>
      </c>
    </row>
    <row r="564" spans="1:6" x14ac:dyDescent="0.25">
      <c r="A564" t="s">
        <v>1006</v>
      </c>
      <c r="B564" t="s">
        <v>1030</v>
      </c>
      <c r="C564" t="s">
        <v>1032</v>
      </c>
      <c r="D564" t="s">
        <v>415</v>
      </c>
      <c r="E564" s="4">
        <v>4.67</v>
      </c>
      <c r="F564" t="str">
        <f t="shared" si="8"/>
        <v/>
      </c>
    </row>
    <row r="565" spans="1:6" x14ac:dyDescent="0.25">
      <c r="A565" t="s">
        <v>2163</v>
      </c>
      <c r="B565" t="s">
        <v>2346</v>
      </c>
      <c r="C565" t="s">
        <v>1934</v>
      </c>
      <c r="D565" t="s">
        <v>9</v>
      </c>
      <c r="E565" s="4">
        <v>4.66</v>
      </c>
      <c r="F565" t="str">
        <f t="shared" si="8"/>
        <v/>
      </c>
    </row>
    <row r="566" spans="1:6" x14ac:dyDescent="0.25">
      <c r="A566" t="s">
        <v>2427</v>
      </c>
      <c r="B566" t="s">
        <v>2526</v>
      </c>
      <c r="C566" t="s">
        <v>2489</v>
      </c>
      <c r="D566" t="s">
        <v>9</v>
      </c>
      <c r="E566" s="4">
        <v>4.66</v>
      </c>
      <c r="F566" t="str">
        <f t="shared" si="8"/>
        <v/>
      </c>
    </row>
    <row r="567" spans="1:6" x14ac:dyDescent="0.25">
      <c r="A567" t="s">
        <v>3</v>
      </c>
      <c r="B567" t="s">
        <v>136</v>
      </c>
      <c r="C567" t="s">
        <v>9</v>
      </c>
      <c r="D567" t="s">
        <v>9</v>
      </c>
      <c r="E567" s="4">
        <v>4.58</v>
      </c>
      <c r="F567" t="str">
        <f t="shared" si="8"/>
        <v/>
      </c>
    </row>
    <row r="568" spans="1:6" x14ac:dyDescent="0.25">
      <c r="A568" t="s">
        <v>2427</v>
      </c>
      <c r="B568" t="s">
        <v>2508</v>
      </c>
      <c r="C568" t="s">
        <v>11</v>
      </c>
      <c r="D568" t="s">
        <v>9</v>
      </c>
      <c r="E568" s="4">
        <v>4.5599999999999996</v>
      </c>
      <c r="F568" t="str">
        <f t="shared" si="8"/>
        <v/>
      </c>
    </row>
    <row r="569" spans="1:6" x14ac:dyDescent="0.25">
      <c r="A569" t="s">
        <v>2427</v>
      </c>
      <c r="B569" t="s">
        <v>2669</v>
      </c>
      <c r="D569" t="s">
        <v>13</v>
      </c>
      <c r="E569" s="4">
        <v>4.54</v>
      </c>
      <c r="F569" t="str">
        <f t="shared" si="8"/>
        <v/>
      </c>
    </row>
    <row r="570" spans="1:6" x14ac:dyDescent="0.25">
      <c r="A570" t="s">
        <v>2776</v>
      </c>
      <c r="B570" t="s">
        <v>2780</v>
      </c>
      <c r="C570" t="s">
        <v>2781</v>
      </c>
      <c r="D570" t="s">
        <v>13</v>
      </c>
      <c r="E570" s="4">
        <v>4.54</v>
      </c>
      <c r="F570" t="str">
        <f t="shared" si="8"/>
        <v/>
      </c>
    </row>
    <row r="571" spans="1:6" x14ac:dyDescent="0.25">
      <c r="A571" t="s">
        <v>3</v>
      </c>
      <c r="B571" t="s">
        <v>81</v>
      </c>
      <c r="C571" t="s">
        <v>80</v>
      </c>
      <c r="D571" t="s">
        <v>9</v>
      </c>
      <c r="E571" s="4">
        <v>4.5</v>
      </c>
      <c r="F571" t="str">
        <f t="shared" si="8"/>
        <v/>
      </c>
    </row>
    <row r="572" spans="1:6" x14ac:dyDescent="0.25">
      <c r="A572" t="s">
        <v>3029</v>
      </c>
      <c r="B572" t="s">
        <v>3163</v>
      </c>
      <c r="C572" t="s">
        <v>3051</v>
      </c>
      <c r="D572" t="s">
        <v>13</v>
      </c>
      <c r="E572" s="4">
        <v>4.4800000000000004</v>
      </c>
      <c r="F572" t="str">
        <f t="shared" si="8"/>
        <v/>
      </c>
    </row>
    <row r="573" spans="1:6" x14ac:dyDescent="0.25">
      <c r="A573" t="s">
        <v>2427</v>
      </c>
      <c r="B573" t="s">
        <v>2467</v>
      </c>
      <c r="C573" t="s">
        <v>2034</v>
      </c>
      <c r="D573" t="s">
        <v>9</v>
      </c>
      <c r="E573" s="4">
        <v>4.4800000000000004</v>
      </c>
      <c r="F573" t="str">
        <f t="shared" si="8"/>
        <v/>
      </c>
    </row>
    <row r="574" spans="1:6" x14ac:dyDescent="0.25">
      <c r="A574" t="s">
        <v>2163</v>
      </c>
      <c r="B574" t="s">
        <v>2247</v>
      </c>
      <c r="C574" t="s">
        <v>2246</v>
      </c>
      <c r="D574" t="s">
        <v>9</v>
      </c>
      <c r="E574" s="4">
        <v>4.3600000000000003</v>
      </c>
      <c r="F574" t="str">
        <f t="shared" si="8"/>
        <v/>
      </c>
    </row>
    <row r="575" spans="1:6" x14ac:dyDescent="0.25">
      <c r="A575" t="s">
        <v>2427</v>
      </c>
      <c r="B575" t="s">
        <v>2670</v>
      </c>
      <c r="D575" t="s">
        <v>13</v>
      </c>
      <c r="E575" s="4">
        <v>4.34</v>
      </c>
      <c r="F575" t="str">
        <f t="shared" si="8"/>
        <v/>
      </c>
    </row>
    <row r="576" spans="1:6" x14ac:dyDescent="0.25">
      <c r="A576" t="s">
        <v>2776</v>
      </c>
      <c r="B576" t="s">
        <v>2788</v>
      </c>
      <c r="C576" t="s">
        <v>1301</v>
      </c>
      <c r="D576" t="s">
        <v>13</v>
      </c>
      <c r="E576" s="4">
        <v>4.32</v>
      </c>
      <c r="F576" t="str">
        <f t="shared" si="8"/>
        <v/>
      </c>
    </row>
    <row r="577" spans="1:6" x14ac:dyDescent="0.25">
      <c r="A577" t="s">
        <v>3</v>
      </c>
      <c r="B577" t="s">
        <v>101</v>
      </c>
      <c r="C577" t="s">
        <v>100</v>
      </c>
      <c r="D577" t="s">
        <v>13</v>
      </c>
      <c r="E577" s="4">
        <v>4.3099999999999996</v>
      </c>
      <c r="F577" t="str">
        <f t="shared" si="8"/>
        <v/>
      </c>
    </row>
    <row r="578" spans="1:6" x14ac:dyDescent="0.25">
      <c r="A578" t="s">
        <v>496</v>
      </c>
      <c r="B578" t="s">
        <v>506</v>
      </c>
      <c r="C578" t="s">
        <v>507</v>
      </c>
      <c r="D578" t="s">
        <v>13</v>
      </c>
      <c r="E578" s="4">
        <v>4.29</v>
      </c>
      <c r="F578" t="str">
        <f t="shared" si="8"/>
        <v/>
      </c>
    </row>
    <row r="579" spans="1:6" x14ac:dyDescent="0.25">
      <c r="A579" t="s">
        <v>3029</v>
      </c>
      <c r="B579" t="s">
        <v>3131</v>
      </c>
      <c r="C579" t="s">
        <v>3046</v>
      </c>
      <c r="D579" t="s">
        <v>9</v>
      </c>
      <c r="E579" s="4">
        <v>4.26</v>
      </c>
      <c r="F579" t="str">
        <f t="shared" ref="F579:F642" si="9">IF(E579&gt;=5.45125,"outside","")</f>
        <v/>
      </c>
    </row>
    <row r="580" spans="1:6" x14ac:dyDescent="0.25">
      <c r="A580" t="s">
        <v>2163</v>
      </c>
      <c r="B580" t="s">
        <v>2345</v>
      </c>
      <c r="C580" t="s">
        <v>2344</v>
      </c>
      <c r="D580" t="s">
        <v>9</v>
      </c>
      <c r="E580" s="4">
        <v>4.25</v>
      </c>
      <c r="F580" t="str">
        <f t="shared" si="9"/>
        <v/>
      </c>
    </row>
    <row r="581" spans="1:6" x14ac:dyDescent="0.25">
      <c r="A581" t="s">
        <v>2776</v>
      </c>
      <c r="B581" t="s">
        <v>2926</v>
      </c>
      <c r="C581" t="s">
        <v>1035</v>
      </c>
      <c r="D581" t="s">
        <v>1035</v>
      </c>
      <c r="E581" s="4">
        <v>4.24</v>
      </c>
      <c r="F581" t="str">
        <f t="shared" si="9"/>
        <v/>
      </c>
    </row>
    <row r="582" spans="1:6" x14ac:dyDescent="0.25">
      <c r="A582" t="s">
        <v>149</v>
      </c>
      <c r="B582" t="s">
        <v>269</v>
      </c>
      <c r="C582" t="s">
        <v>234</v>
      </c>
      <c r="D582" t="s">
        <v>9</v>
      </c>
      <c r="E582" s="4">
        <v>4.2</v>
      </c>
      <c r="F582" t="str">
        <f t="shared" si="9"/>
        <v/>
      </c>
    </row>
    <row r="583" spans="1:6" x14ac:dyDescent="0.25">
      <c r="A583" t="s">
        <v>2427</v>
      </c>
      <c r="B583" t="s">
        <v>2479</v>
      </c>
      <c r="C583" t="s">
        <v>378</v>
      </c>
      <c r="D583" t="s">
        <v>378</v>
      </c>
      <c r="E583" s="4">
        <v>4.2</v>
      </c>
      <c r="F583" t="str">
        <f t="shared" si="9"/>
        <v/>
      </c>
    </row>
    <row r="584" spans="1:6" x14ac:dyDescent="0.25">
      <c r="A584" t="s">
        <v>609</v>
      </c>
      <c r="B584" t="s">
        <v>669</v>
      </c>
      <c r="C584" t="s">
        <v>648</v>
      </c>
      <c r="D584" t="s">
        <v>13</v>
      </c>
      <c r="E584" s="4">
        <v>4.1900000000000004</v>
      </c>
      <c r="F584" t="str">
        <f t="shared" si="9"/>
        <v/>
      </c>
    </row>
    <row r="585" spans="1:6" x14ac:dyDescent="0.25">
      <c r="A585" t="s">
        <v>2427</v>
      </c>
      <c r="B585" t="s">
        <v>2473</v>
      </c>
      <c r="C585" t="s">
        <v>2173</v>
      </c>
      <c r="D585" t="s">
        <v>9</v>
      </c>
      <c r="E585" s="4">
        <v>4.18</v>
      </c>
      <c r="F585" t="str">
        <f t="shared" si="9"/>
        <v/>
      </c>
    </row>
    <row r="586" spans="1:6" x14ac:dyDescent="0.25">
      <c r="A586" t="s">
        <v>2427</v>
      </c>
      <c r="B586" t="s">
        <v>2546</v>
      </c>
      <c r="C586" t="s">
        <v>2489</v>
      </c>
      <c r="D586" t="s">
        <v>9</v>
      </c>
      <c r="E586" s="4">
        <v>4.17</v>
      </c>
      <c r="F586" t="str">
        <f t="shared" si="9"/>
        <v/>
      </c>
    </row>
    <row r="587" spans="1:6" x14ac:dyDescent="0.25">
      <c r="A587" t="s">
        <v>2427</v>
      </c>
      <c r="B587" t="s">
        <v>2670</v>
      </c>
      <c r="C587" t="s">
        <v>4</v>
      </c>
      <c r="D587" t="s">
        <v>4</v>
      </c>
      <c r="E587" s="4">
        <v>4.1500000000000004</v>
      </c>
      <c r="F587" t="str">
        <f t="shared" si="9"/>
        <v/>
      </c>
    </row>
    <row r="588" spans="1:6" x14ac:dyDescent="0.25">
      <c r="A588" t="s">
        <v>3</v>
      </c>
      <c r="B588" t="s">
        <v>38</v>
      </c>
      <c r="C588" t="s">
        <v>37</v>
      </c>
      <c r="D588" t="s">
        <v>9</v>
      </c>
      <c r="E588" s="4">
        <v>4.1500000000000004</v>
      </c>
      <c r="F588" t="str">
        <f t="shared" si="9"/>
        <v/>
      </c>
    </row>
    <row r="589" spans="1:6" x14ac:dyDescent="0.25">
      <c r="A589" t="s">
        <v>3</v>
      </c>
      <c r="B589" t="s">
        <v>14</v>
      </c>
      <c r="C589" t="s">
        <v>15</v>
      </c>
      <c r="D589" t="s">
        <v>9</v>
      </c>
      <c r="E589" s="4">
        <v>4.13</v>
      </c>
      <c r="F589" t="str">
        <f t="shared" si="9"/>
        <v/>
      </c>
    </row>
    <row r="590" spans="1:6" x14ac:dyDescent="0.25">
      <c r="A590" t="s">
        <v>2427</v>
      </c>
      <c r="B590" t="s">
        <v>2728</v>
      </c>
      <c r="C590" t="s">
        <v>2168</v>
      </c>
      <c r="D590" t="s">
        <v>9</v>
      </c>
      <c r="E590" s="4">
        <v>4.1100000000000003</v>
      </c>
      <c r="F590" t="str">
        <f t="shared" si="9"/>
        <v/>
      </c>
    </row>
    <row r="591" spans="1:6" x14ac:dyDescent="0.25">
      <c r="A591" t="s">
        <v>788</v>
      </c>
      <c r="B591" t="s">
        <v>880</v>
      </c>
      <c r="C591" t="s">
        <v>859</v>
      </c>
      <c r="D591" t="s">
        <v>13</v>
      </c>
      <c r="E591" s="4">
        <v>4.0999999999999996</v>
      </c>
      <c r="F591" t="str">
        <f t="shared" si="9"/>
        <v/>
      </c>
    </row>
    <row r="592" spans="1:6" x14ac:dyDescent="0.25">
      <c r="A592" t="s">
        <v>2776</v>
      </c>
      <c r="B592" t="s">
        <v>2860</v>
      </c>
      <c r="C592" t="s">
        <v>66</v>
      </c>
      <c r="D592" t="s">
        <v>66</v>
      </c>
      <c r="E592" s="4">
        <v>4.09</v>
      </c>
      <c r="F592" t="str">
        <f t="shared" si="9"/>
        <v/>
      </c>
    </row>
    <row r="593" spans="1:6" x14ac:dyDescent="0.25">
      <c r="A593" t="s">
        <v>3</v>
      </c>
      <c r="B593" t="s">
        <v>20</v>
      </c>
      <c r="C593" t="s">
        <v>19</v>
      </c>
      <c r="D593" t="s">
        <v>13</v>
      </c>
      <c r="E593" s="4">
        <v>4.0599999999999996</v>
      </c>
      <c r="F593" t="str">
        <f t="shared" si="9"/>
        <v/>
      </c>
    </row>
    <row r="594" spans="1:6" x14ac:dyDescent="0.25">
      <c r="A594" t="s">
        <v>1006</v>
      </c>
      <c r="B594" t="s">
        <v>1257</v>
      </c>
      <c r="C594" t="s">
        <v>71</v>
      </c>
      <c r="D594" t="s">
        <v>13</v>
      </c>
      <c r="E594" s="4">
        <v>4.05</v>
      </c>
      <c r="F594" t="str">
        <f t="shared" si="9"/>
        <v/>
      </c>
    </row>
    <row r="595" spans="1:6" x14ac:dyDescent="0.25">
      <c r="A595" t="s">
        <v>1511</v>
      </c>
      <c r="B595" t="s">
        <v>1546</v>
      </c>
      <c r="C595" t="s">
        <v>1083</v>
      </c>
      <c r="D595" t="s">
        <v>1083</v>
      </c>
      <c r="E595" s="4">
        <v>4.0199999999999996</v>
      </c>
      <c r="F595" t="str">
        <f t="shared" si="9"/>
        <v/>
      </c>
    </row>
    <row r="596" spans="1:6" x14ac:dyDescent="0.25">
      <c r="A596" t="s">
        <v>3</v>
      </c>
      <c r="B596" t="s">
        <v>14</v>
      </c>
      <c r="D596" t="s">
        <v>13</v>
      </c>
      <c r="E596" s="4">
        <v>4.0199999999999996</v>
      </c>
      <c r="F596" t="str">
        <f t="shared" si="9"/>
        <v/>
      </c>
    </row>
    <row r="597" spans="1:6" x14ac:dyDescent="0.25">
      <c r="A597" t="s">
        <v>496</v>
      </c>
      <c r="B597" t="s">
        <v>571</v>
      </c>
      <c r="C597" t="s">
        <v>501</v>
      </c>
      <c r="D597" t="s">
        <v>13</v>
      </c>
      <c r="E597" s="4">
        <v>4.01</v>
      </c>
      <c r="F597" t="str">
        <f t="shared" si="9"/>
        <v/>
      </c>
    </row>
    <row r="598" spans="1:6" x14ac:dyDescent="0.25">
      <c r="A598" t="s">
        <v>1006</v>
      </c>
      <c r="B598" t="s">
        <v>1155</v>
      </c>
      <c r="C598" t="s">
        <v>440</v>
      </c>
      <c r="D598" t="s">
        <v>9</v>
      </c>
      <c r="E598" s="4">
        <v>4</v>
      </c>
      <c r="F598" t="str">
        <f t="shared" si="9"/>
        <v/>
      </c>
    </row>
    <row r="599" spans="1:6" x14ac:dyDescent="0.25">
      <c r="A599" t="s">
        <v>3</v>
      </c>
      <c r="B599" t="s">
        <v>118</v>
      </c>
      <c r="C599" t="s">
        <v>9</v>
      </c>
      <c r="D599" t="s">
        <v>9</v>
      </c>
      <c r="E599" s="4">
        <v>3.97</v>
      </c>
      <c r="F599" t="str">
        <f t="shared" si="9"/>
        <v/>
      </c>
    </row>
    <row r="600" spans="1:6" x14ac:dyDescent="0.25">
      <c r="A600" t="s">
        <v>2427</v>
      </c>
      <c r="B600" t="s">
        <v>2510</v>
      </c>
      <c r="C600" t="s">
        <v>11</v>
      </c>
      <c r="D600" t="s">
        <v>9</v>
      </c>
      <c r="E600" s="4">
        <v>3.96</v>
      </c>
      <c r="F600" t="str">
        <f t="shared" si="9"/>
        <v/>
      </c>
    </row>
    <row r="601" spans="1:6" x14ac:dyDescent="0.25">
      <c r="A601" t="s">
        <v>3</v>
      </c>
      <c r="B601" t="s">
        <v>49</v>
      </c>
      <c r="C601" t="s">
        <v>29</v>
      </c>
      <c r="D601" t="s">
        <v>9</v>
      </c>
      <c r="E601" s="4">
        <v>3.96</v>
      </c>
      <c r="F601" t="str">
        <f t="shared" si="9"/>
        <v/>
      </c>
    </row>
    <row r="602" spans="1:6" x14ac:dyDescent="0.25">
      <c r="A602" t="s">
        <v>1511</v>
      </c>
      <c r="B602" t="s">
        <v>1554</v>
      </c>
      <c r="C602" t="s">
        <v>1514</v>
      </c>
      <c r="D602" t="s">
        <v>1083</v>
      </c>
      <c r="E602" s="4">
        <v>3.94</v>
      </c>
      <c r="F602" t="str">
        <f t="shared" si="9"/>
        <v/>
      </c>
    </row>
    <row r="603" spans="1:6" x14ac:dyDescent="0.25">
      <c r="A603" t="s">
        <v>2427</v>
      </c>
      <c r="B603" t="s">
        <v>2577</v>
      </c>
      <c r="C603" t="s">
        <v>1035</v>
      </c>
      <c r="D603" t="s">
        <v>1035</v>
      </c>
      <c r="E603" s="4">
        <v>3.93</v>
      </c>
      <c r="F603" t="str">
        <f t="shared" si="9"/>
        <v/>
      </c>
    </row>
    <row r="604" spans="1:6" x14ac:dyDescent="0.25">
      <c r="A604" t="s">
        <v>2163</v>
      </c>
      <c r="B604" t="s">
        <v>2270</v>
      </c>
      <c r="C604" t="s">
        <v>793</v>
      </c>
      <c r="D604" t="s">
        <v>9</v>
      </c>
      <c r="E604" s="4">
        <v>3.92</v>
      </c>
      <c r="F604" t="str">
        <f t="shared" si="9"/>
        <v/>
      </c>
    </row>
    <row r="605" spans="1:6" x14ac:dyDescent="0.25">
      <c r="A605" t="s">
        <v>2427</v>
      </c>
      <c r="B605" t="s">
        <v>2673</v>
      </c>
      <c r="C605" t="s">
        <v>2173</v>
      </c>
      <c r="D605" t="s">
        <v>9</v>
      </c>
      <c r="E605" s="4">
        <v>3.92</v>
      </c>
      <c r="F605" t="str">
        <f t="shared" si="9"/>
        <v/>
      </c>
    </row>
    <row r="606" spans="1:6" x14ac:dyDescent="0.25">
      <c r="A606" t="s">
        <v>3</v>
      </c>
      <c r="B606" t="s">
        <v>20</v>
      </c>
      <c r="C606" t="s">
        <v>21</v>
      </c>
      <c r="D606" t="s">
        <v>13</v>
      </c>
      <c r="E606" s="4">
        <v>3.89</v>
      </c>
      <c r="F606" t="str">
        <f t="shared" si="9"/>
        <v/>
      </c>
    </row>
    <row r="607" spans="1:6" x14ac:dyDescent="0.25">
      <c r="A607" t="s">
        <v>2776</v>
      </c>
      <c r="B607" t="s">
        <v>2780</v>
      </c>
      <c r="C607" t="s">
        <v>311</v>
      </c>
      <c r="D607" t="s">
        <v>13</v>
      </c>
      <c r="E607" s="4">
        <v>3.89</v>
      </c>
      <c r="F607" t="str">
        <f t="shared" si="9"/>
        <v/>
      </c>
    </row>
    <row r="608" spans="1:6" x14ac:dyDescent="0.25">
      <c r="A608" t="s">
        <v>3029</v>
      </c>
      <c r="B608" t="s">
        <v>3209</v>
      </c>
      <c r="D608" t="s">
        <v>13</v>
      </c>
      <c r="E608" s="4">
        <v>3.88</v>
      </c>
      <c r="F608" t="str">
        <f t="shared" si="9"/>
        <v/>
      </c>
    </row>
    <row r="609" spans="1:6" x14ac:dyDescent="0.25">
      <c r="A609" t="s">
        <v>2776</v>
      </c>
      <c r="B609" t="s">
        <v>2920</v>
      </c>
      <c r="C609" t="s">
        <v>9</v>
      </c>
      <c r="D609" t="s">
        <v>9</v>
      </c>
      <c r="E609" s="4">
        <v>3.85</v>
      </c>
      <c r="F609" t="str">
        <f t="shared" si="9"/>
        <v/>
      </c>
    </row>
    <row r="610" spans="1:6" x14ac:dyDescent="0.25">
      <c r="A610" t="s">
        <v>3</v>
      </c>
      <c r="B610" t="s">
        <v>14</v>
      </c>
      <c r="C610" t="s">
        <v>16</v>
      </c>
      <c r="D610" t="s">
        <v>9</v>
      </c>
      <c r="E610" s="4">
        <v>3.84</v>
      </c>
      <c r="F610" t="str">
        <f t="shared" si="9"/>
        <v/>
      </c>
    </row>
    <row r="611" spans="1:6" x14ac:dyDescent="0.25">
      <c r="A611" t="s">
        <v>2427</v>
      </c>
      <c r="B611" t="s">
        <v>2666</v>
      </c>
      <c r="C611" t="s">
        <v>2173</v>
      </c>
      <c r="D611" t="s">
        <v>9</v>
      </c>
      <c r="E611" s="4">
        <v>3.81</v>
      </c>
      <c r="F611" t="str">
        <f t="shared" si="9"/>
        <v/>
      </c>
    </row>
    <row r="612" spans="1:6" x14ac:dyDescent="0.25">
      <c r="A612" t="s">
        <v>2427</v>
      </c>
      <c r="B612" t="s">
        <v>2654</v>
      </c>
      <c r="C612" t="s">
        <v>2655</v>
      </c>
      <c r="D612" t="s">
        <v>9</v>
      </c>
      <c r="E612" s="4">
        <v>3.81</v>
      </c>
      <c r="F612" t="str">
        <f t="shared" si="9"/>
        <v/>
      </c>
    </row>
    <row r="613" spans="1:6" x14ac:dyDescent="0.25">
      <c r="A613" t="s">
        <v>2427</v>
      </c>
      <c r="B613" t="s">
        <v>2729</v>
      </c>
      <c r="C613" t="s">
        <v>1491</v>
      </c>
      <c r="D613" t="s">
        <v>9</v>
      </c>
      <c r="E613" s="4">
        <v>3.8</v>
      </c>
      <c r="F613" t="str">
        <f t="shared" si="9"/>
        <v/>
      </c>
    </row>
    <row r="614" spans="1:6" x14ac:dyDescent="0.25">
      <c r="A614" t="s">
        <v>3</v>
      </c>
      <c r="B614" t="s">
        <v>48</v>
      </c>
      <c r="C614" t="s">
        <v>29</v>
      </c>
      <c r="D614" t="s">
        <v>9</v>
      </c>
      <c r="E614" s="4">
        <v>3.79</v>
      </c>
      <c r="F614" t="str">
        <f t="shared" si="9"/>
        <v/>
      </c>
    </row>
    <row r="615" spans="1:6" x14ac:dyDescent="0.25">
      <c r="A615" t="s">
        <v>2427</v>
      </c>
      <c r="B615" t="s">
        <v>2636</v>
      </c>
      <c r="C615" t="s">
        <v>4</v>
      </c>
      <c r="D615" t="s">
        <v>4</v>
      </c>
      <c r="E615" s="4">
        <v>3.78</v>
      </c>
      <c r="F615" t="str">
        <f t="shared" si="9"/>
        <v/>
      </c>
    </row>
    <row r="616" spans="1:6" x14ac:dyDescent="0.25">
      <c r="A616" t="s">
        <v>2427</v>
      </c>
      <c r="B616" t="s">
        <v>2654</v>
      </c>
      <c r="C616" t="s">
        <v>9</v>
      </c>
      <c r="D616" t="s">
        <v>9</v>
      </c>
      <c r="E616" s="4">
        <v>3.75</v>
      </c>
      <c r="F616" t="str">
        <f t="shared" si="9"/>
        <v/>
      </c>
    </row>
    <row r="617" spans="1:6" x14ac:dyDescent="0.25">
      <c r="A617" t="s">
        <v>2427</v>
      </c>
      <c r="B617" t="s">
        <v>2495</v>
      </c>
      <c r="C617" t="s">
        <v>4</v>
      </c>
      <c r="D617" t="s">
        <v>4</v>
      </c>
      <c r="E617" s="4">
        <v>3.74</v>
      </c>
      <c r="F617" t="str">
        <f t="shared" si="9"/>
        <v/>
      </c>
    </row>
    <row r="618" spans="1:6" x14ac:dyDescent="0.25">
      <c r="A618" t="s">
        <v>2427</v>
      </c>
      <c r="B618" t="s">
        <v>2760</v>
      </c>
      <c r="C618" t="s">
        <v>2527</v>
      </c>
      <c r="D618" t="s">
        <v>9</v>
      </c>
      <c r="E618" s="4">
        <v>3.73</v>
      </c>
      <c r="F618" t="str">
        <f t="shared" si="9"/>
        <v/>
      </c>
    </row>
    <row r="619" spans="1:6" x14ac:dyDescent="0.25">
      <c r="A619" t="s">
        <v>2427</v>
      </c>
      <c r="B619" t="s">
        <v>2666</v>
      </c>
      <c r="C619" t="s">
        <v>2431</v>
      </c>
      <c r="D619" t="s">
        <v>9</v>
      </c>
      <c r="E619" s="4">
        <v>3.72</v>
      </c>
      <c r="F619" t="str">
        <f t="shared" si="9"/>
        <v/>
      </c>
    </row>
    <row r="620" spans="1:6" x14ac:dyDescent="0.25">
      <c r="A620" t="s">
        <v>1511</v>
      </c>
      <c r="B620" t="s">
        <v>1518</v>
      </c>
      <c r="C620" t="s">
        <v>378</v>
      </c>
      <c r="D620" t="s">
        <v>378</v>
      </c>
      <c r="E620" s="4">
        <v>3.72</v>
      </c>
      <c r="F620" t="str">
        <f t="shared" si="9"/>
        <v/>
      </c>
    </row>
    <row r="621" spans="1:6" x14ac:dyDescent="0.25">
      <c r="A621" t="s">
        <v>3029</v>
      </c>
      <c r="B621" t="s">
        <v>3123</v>
      </c>
      <c r="C621" t="s">
        <v>3122</v>
      </c>
      <c r="D621" t="s">
        <v>13</v>
      </c>
      <c r="E621" s="4">
        <v>3.71</v>
      </c>
      <c r="F621" t="str">
        <f t="shared" si="9"/>
        <v/>
      </c>
    </row>
    <row r="622" spans="1:6" x14ac:dyDescent="0.25">
      <c r="A622" t="s">
        <v>2163</v>
      </c>
      <c r="B622" t="s">
        <v>2363</v>
      </c>
      <c r="C622" t="s">
        <v>2347</v>
      </c>
      <c r="D622" t="s">
        <v>9</v>
      </c>
      <c r="E622" s="4">
        <v>3.7</v>
      </c>
      <c r="F622" t="str">
        <f t="shared" si="9"/>
        <v/>
      </c>
    </row>
    <row r="623" spans="1:6" x14ac:dyDescent="0.25">
      <c r="A623" t="s">
        <v>1006</v>
      </c>
      <c r="B623" t="s">
        <v>1246</v>
      </c>
      <c r="C623" t="s">
        <v>426</v>
      </c>
      <c r="D623" t="s">
        <v>9</v>
      </c>
      <c r="E623" s="4">
        <v>3.7</v>
      </c>
      <c r="F623" t="str">
        <f t="shared" si="9"/>
        <v/>
      </c>
    </row>
    <row r="624" spans="1:6" x14ac:dyDescent="0.25">
      <c r="A624" t="s">
        <v>2776</v>
      </c>
      <c r="B624" t="s">
        <v>2905</v>
      </c>
      <c r="C624" t="s">
        <v>2903</v>
      </c>
      <c r="D624" t="s">
        <v>2903</v>
      </c>
      <c r="E624" s="4">
        <v>3.7</v>
      </c>
      <c r="F624" t="str">
        <f t="shared" si="9"/>
        <v/>
      </c>
    </row>
    <row r="625" spans="1:6" x14ac:dyDescent="0.25">
      <c r="A625" t="s">
        <v>149</v>
      </c>
      <c r="B625" t="s">
        <v>476</v>
      </c>
      <c r="C625" t="s">
        <v>457</v>
      </c>
      <c r="D625" t="s">
        <v>9</v>
      </c>
      <c r="E625" s="4">
        <v>3.66</v>
      </c>
      <c r="F625" t="str">
        <f t="shared" si="9"/>
        <v/>
      </c>
    </row>
    <row r="626" spans="1:6" x14ac:dyDescent="0.25">
      <c r="A626" t="s">
        <v>2427</v>
      </c>
      <c r="B626" t="s">
        <v>2739</v>
      </c>
      <c r="C626" t="s">
        <v>9</v>
      </c>
      <c r="D626" t="s">
        <v>9</v>
      </c>
      <c r="E626" s="4">
        <v>3.66</v>
      </c>
      <c r="F626" t="str">
        <f t="shared" si="9"/>
        <v/>
      </c>
    </row>
    <row r="627" spans="1:6" x14ac:dyDescent="0.25">
      <c r="A627" t="s">
        <v>2427</v>
      </c>
      <c r="B627" t="s">
        <v>2666</v>
      </c>
      <c r="C627" t="s">
        <v>2034</v>
      </c>
      <c r="D627" t="s">
        <v>9</v>
      </c>
      <c r="E627" s="4">
        <v>3.64</v>
      </c>
      <c r="F627" t="str">
        <f t="shared" si="9"/>
        <v/>
      </c>
    </row>
    <row r="628" spans="1:6" x14ac:dyDescent="0.25">
      <c r="A628" t="s">
        <v>149</v>
      </c>
      <c r="B628" t="s">
        <v>274</v>
      </c>
      <c r="C628" t="s">
        <v>224</v>
      </c>
      <c r="D628" t="s">
        <v>225</v>
      </c>
      <c r="E628" s="4">
        <v>3.6</v>
      </c>
      <c r="F628" t="str">
        <f t="shared" si="9"/>
        <v/>
      </c>
    </row>
    <row r="629" spans="1:6" x14ac:dyDescent="0.25">
      <c r="A629" t="s">
        <v>3</v>
      </c>
      <c r="B629" t="s">
        <v>58</v>
      </c>
      <c r="C629" t="s">
        <v>56</v>
      </c>
      <c r="D629" t="s">
        <v>9</v>
      </c>
      <c r="E629" s="4">
        <v>3.6</v>
      </c>
      <c r="F629" t="str">
        <f t="shared" si="9"/>
        <v/>
      </c>
    </row>
    <row r="630" spans="1:6" x14ac:dyDescent="0.25">
      <c r="A630" t="s">
        <v>2776</v>
      </c>
      <c r="B630" t="s">
        <v>3024</v>
      </c>
      <c r="C630" t="s">
        <v>3023</v>
      </c>
      <c r="D630" t="s">
        <v>383</v>
      </c>
      <c r="E630" s="4">
        <v>3.59</v>
      </c>
      <c r="F630" t="str">
        <f t="shared" si="9"/>
        <v/>
      </c>
    </row>
    <row r="631" spans="1:6" x14ac:dyDescent="0.25">
      <c r="A631" t="s">
        <v>609</v>
      </c>
      <c r="B631" t="s">
        <v>645</v>
      </c>
      <c r="C631" t="s">
        <v>199</v>
      </c>
      <c r="D631" t="s">
        <v>9</v>
      </c>
      <c r="E631" s="4">
        <v>3.59</v>
      </c>
      <c r="F631" t="str">
        <f t="shared" si="9"/>
        <v/>
      </c>
    </row>
    <row r="632" spans="1:6" x14ac:dyDescent="0.25">
      <c r="A632" t="s">
        <v>609</v>
      </c>
      <c r="B632" t="s">
        <v>700</v>
      </c>
      <c r="C632" t="s">
        <v>697</v>
      </c>
      <c r="D632" t="s">
        <v>9</v>
      </c>
      <c r="E632" s="4">
        <v>3.55</v>
      </c>
      <c r="F632" t="str">
        <f t="shared" si="9"/>
        <v/>
      </c>
    </row>
    <row r="633" spans="1:6" x14ac:dyDescent="0.25">
      <c r="A633" t="s">
        <v>2776</v>
      </c>
      <c r="B633" t="s">
        <v>2840</v>
      </c>
      <c r="C633" t="s">
        <v>2838</v>
      </c>
      <c r="D633" t="s">
        <v>9</v>
      </c>
      <c r="E633" s="4">
        <v>3.52</v>
      </c>
      <c r="F633" t="str">
        <f t="shared" si="9"/>
        <v/>
      </c>
    </row>
    <row r="634" spans="1:6" x14ac:dyDescent="0.25">
      <c r="A634" t="s">
        <v>2427</v>
      </c>
      <c r="B634" t="s">
        <v>2748</v>
      </c>
      <c r="C634" t="s">
        <v>4</v>
      </c>
      <c r="D634" t="s">
        <v>4</v>
      </c>
      <c r="E634" s="4">
        <v>3.5</v>
      </c>
      <c r="F634" t="str">
        <f t="shared" si="9"/>
        <v/>
      </c>
    </row>
    <row r="635" spans="1:6" x14ac:dyDescent="0.25">
      <c r="A635" t="s">
        <v>2163</v>
      </c>
      <c r="B635" t="s">
        <v>2353</v>
      </c>
      <c r="C635" t="s">
        <v>2349</v>
      </c>
      <c r="D635" t="s">
        <v>9</v>
      </c>
      <c r="E635" s="4">
        <v>3.5</v>
      </c>
      <c r="F635" t="str">
        <f t="shared" si="9"/>
        <v/>
      </c>
    </row>
    <row r="636" spans="1:6" x14ac:dyDescent="0.25">
      <c r="A636" t="s">
        <v>2163</v>
      </c>
      <c r="B636" t="s">
        <v>2346</v>
      </c>
      <c r="C636" t="s">
        <v>2347</v>
      </c>
      <c r="D636" t="s">
        <v>9</v>
      </c>
      <c r="E636" s="4">
        <v>3.5</v>
      </c>
      <c r="F636" t="str">
        <f t="shared" si="9"/>
        <v/>
      </c>
    </row>
    <row r="637" spans="1:6" x14ac:dyDescent="0.25">
      <c r="A637" t="s">
        <v>2427</v>
      </c>
      <c r="B637" t="s">
        <v>2674</v>
      </c>
      <c r="C637" t="s">
        <v>6</v>
      </c>
      <c r="D637" t="s">
        <v>4</v>
      </c>
      <c r="E637" s="4">
        <v>3.49</v>
      </c>
      <c r="F637" t="str">
        <f t="shared" si="9"/>
        <v/>
      </c>
    </row>
    <row r="638" spans="1:6" x14ac:dyDescent="0.25">
      <c r="A638" t="s">
        <v>2427</v>
      </c>
      <c r="B638" t="s">
        <v>2531</v>
      </c>
      <c r="C638" t="s">
        <v>4</v>
      </c>
      <c r="D638" t="s">
        <v>4</v>
      </c>
      <c r="E638" s="4">
        <v>3.49</v>
      </c>
      <c r="F638" t="str">
        <f t="shared" si="9"/>
        <v/>
      </c>
    </row>
    <row r="639" spans="1:6" x14ac:dyDescent="0.25">
      <c r="A639" t="s">
        <v>1006</v>
      </c>
      <c r="B639" t="s">
        <v>1009</v>
      </c>
      <c r="C639" t="s">
        <v>1010</v>
      </c>
      <c r="D639" t="s">
        <v>9</v>
      </c>
      <c r="E639" s="4">
        <v>3.49</v>
      </c>
      <c r="F639" t="str">
        <f t="shared" si="9"/>
        <v/>
      </c>
    </row>
    <row r="640" spans="1:6" x14ac:dyDescent="0.25">
      <c r="A640" t="s">
        <v>3029</v>
      </c>
      <c r="B640" t="s">
        <v>3155</v>
      </c>
      <c r="C640" t="s">
        <v>3122</v>
      </c>
      <c r="D640" t="s">
        <v>13</v>
      </c>
      <c r="E640" s="4">
        <v>3.47</v>
      </c>
      <c r="F640" t="str">
        <f t="shared" si="9"/>
        <v/>
      </c>
    </row>
    <row r="641" spans="1:6" x14ac:dyDescent="0.25">
      <c r="A641" t="s">
        <v>3</v>
      </c>
      <c r="B641" t="s">
        <v>116</v>
      </c>
      <c r="C641" t="s">
        <v>24</v>
      </c>
      <c r="D641" t="s">
        <v>9</v>
      </c>
      <c r="E641" s="4">
        <v>3.46</v>
      </c>
      <c r="F641" t="str">
        <f t="shared" si="9"/>
        <v/>
      </c>
    </row>
    <row r="642" spans="1:6" x14ac:dyDescent="0.25">
      <c r="A642" t="s">
        <v>3</v>
      </c>
      <c r="B642" t="s">
        <v>67</v>
      </c>
      <c r="C642" t="s">
        <v>66</v>
      </c>
      <c r="D642" t="s">
        <v>9</v>
      </c>
      <c r="E642" s="4">
        <v>3.44</v>
      </c>
      <c r="F642" t="str">
        <f t="shared" si="9"/>
        <v/>
      </c>
    </row>
    <row r="643" spans="1:6" x14ac:dyDescent="0.25">
      <c r="A643" t="s">
        <v>496</v>
      </c>
      <c r="B643" t="s">
        <v>598</v>
      </c>
      <c r="C643" t="s">
        <v>509</v>
      </c>
      <c r="D643" t="s">
        <v>13</v>
      </c>
      <c r="E643" s="4">
        <v>3.41</v>
      </c>
      <c r="F643" t="str">
        <f t="shared" ref="F643:F706" si="10">IF(E643&gt;=5.45125,"outside","")</f>
        <v/>
      </c>
    </row>
    <row r="644" spans="1:6" x14ac:dyDescent="0.25">
      <c r="A644" t="s">
        <v>3</v>
      </c>
      <c r="B644" t="s">
        <v>97</v>
      </c>
      <c r="C644" t="s">
        <v>29</v>
      </c>
      <c r="D644" t="s">
        <v>9</v>
      </c>
      <c r="E644" s="4">
        <v>3.37</v>
      </c>
      <c r="F644" t="str">
        <f t="shared" si="10"/>
        <v/>
      </c>
    </row>
    <row r="645" spans="1:6" x14ac:dyDescent="0.25">
      <c r="A645" t="s">
        <v>2427</v>
      </c>
      <c r="B645" t="s">
        <v>2556</v>
      </c>
      <c r="C645" t="s">
        <v>11</v>
      </c>
      <c r="D645" t="s">
        <v>9</v>
      </c>
      <c r="E645" s="4">
        <v>3.37</v>
      </c>
      <c r="F645" t="str">
        <f t="shared" si="10"/>
        <v/>
      </c>
    </row>
    <row r="646" spans="1:6" x14ac:dyDescent="0.25">
      <c r="A646" t="s">
        <v>2776</v>
      </c>
      <c r="B646" t="s">
        <v>2783</v>
      </c>
      <c r="C646" t="s">
        <v>2782</v>
      </c>
      <c r="D646" t="s">
        <v>13</v>
      </c>
      <c r="E646" s="4">
        <v>3.36</v>
      </c>
      <c r="F646" t="str">
        <f t="shared" si="10"/>
        <v/>
      </c>
    </row>
    <row r="647" spans="1:6" x14ac:dyDescent="0.25">
      <c r="A647" t="s">
        <v>3</v>
      </c>
      <c r="B647" t="s">
        <v>115</v>
      </c>
      <c r="C647" t="s">
        <v>9</v>
      </c>
      <c r="D647" t="s">
        <v>9</v>
      </c>
      <c r="E647" s="4">
        <v>3.35</v>
      </c>
      <c r="F647" t="str">
        <f t="shared" si="10"/>
        <v/>
      </c>
    </row>
    <row r="648" spans="1:6" x14ac:dyDescent="0.25">
      <c r="A648" t="s">
        <v>2427</v>
      </c>
      <c r="B648" t="s">
        <v>2467</v>
      </c>
      <c r="C648" t="s">
        <v>2435</v>
      </c>
      <c r="D648" t="s">
        <v>9</v>
      </c>
      <c r="E648" s="4">
        <v>3.35</v>
      </c>
      <c r="F648" t="str">
        <f t="shared" si="10"/>
        <v/>
      </c>
    </row>
    <row r="649" spans="1:6" x14ac:dyDescent="0.25">
      <c r="A649" t="s">
        <v>149</v>
      </c>
      <c r="B649" t="s">
        <v>266</v>
      </c>
      <c r="C649" t="s">
        <v>264</v>
      </c>
      <c r="D649" t="s">
        <v>9</v>
      </c>
      <c r="E649" s="4">
        <v>3.34</v>
      </c>
      <c r="F649" t="str">
        <f t="shared" si="10"/>
        <v/>
      </c>
    </row>
    <row r="650" spans="1:6" x14ac:dyDescent="0.25">
      <c r="A650" t="s">
        <v>2776</v>
      </c>
      <c r="B650" t="s">
        <v>2839</v>
      </c>
      <c r="C650" t="s">
        <v>2838</v>
      </c>
      <c r="D650" t="s">
        <v>9</v>
      </c>
      <c r="E650" s="4">
        <v>3.33</v>
      </c>
      <c r="F650" t="str">
        <f t="shared" si="10"/>
        <v/>
      </c>
    </row>
    <row r="651" spans="1:6" x14ac:dyDescent="0.25">
      <c r="A651" t="s">
        <v>1267</v>
      </c>
      <c r="B651" t="s">
        <v>1486</v>
      </c>
      <c r="C651" t="s">
        <v>29</v>
      </c>
      <c r="D651" t="s">
        <v>9</v>
      </c>
      <c r="E651" s="4">
        <v>3.31</v>
      </c>
      <c r="F651" t="str">
        <f t="shared" si="10"/>
        <v/>
      </c>
    </row>
    <row r="652" spans="1:6" x14ac:dyDescent="0.25">
      <c r="A652" t="s">
        <v>3</v>
      </c>
      <c r="B652" t="s">
        <v>138</v>
      </c>
      <c r="C652" t="s">
        <v>39</v>
      </c>
      <c r="D652" t="s">
        <v>9</v>
      </c>
      <c r="E652" s="4">
        <v>3.3</v>
      </c>
      <c r="F652" t="str">
        <f t="shared" si="10"/>
        <v/>
      </c>
    </row>
    <row r="653" spans="1:6" x14ac:dyDescent="0.25">
      <c r="A653" t="s">
        <v>3</v>
      </c>
      <c r="B653" t="s">
        <v>68</v>
      </c>
      <c r="D653" t="s">
        <v>13</v>
      </c>
      <c r="E653" s="4">
        <v>3.29</v>
      </c>
      <c r="F653" t="str">
        <f t="shared" si="10"/>
        <v/>
      </c>
    </row>
    <row r="654" spans="1:6" x14ac:dyDescent="0.25">
      <c r="A654" t="s">
        <v>2427</v>
      </c>
      <c r="B654" t="s">
        <v>2734</v>
      </c>
      <c r="C654" t="s">
        <v>2733</v>
      </c>
      <c r="D654" t="s">
        <v>9</v>
      </c>
      <c r="E654" s="4">
        <v>3.28</v>
      </c>
      <c r="F654" t="str">
        <f t="shared" si="10"/>
        <v/>
      </c>
    </row>
    <row r="655" spans="1:6" x14ac:dyDescent="0.25">
      <c r="A655" t="s">
        <v>149</v>
      </c>
      <c r="B655" t="s">
        <v>203</v>
      </c>
      <c r="C655" t="s">
        <v>202</v>
      </c>
      <c r="D655" t="s">
        <v>66</v>
      </c>
      <c r="E655" s="4">
        <v>3.28</v>
      </c>
      <c r="F655" t="str">
        <f t="shared" si="10"/>
        <v/>
      </c>
    </row>
    <row r="656" spans="1:6" x14ac:dyDescent="0.25">
      <c r="A656" t="s">
        <v>3029</v>
      </c>
      <c r="B656" t="s">
        <v>3171</v>
      </c>
      <c r="C656" t="s">
        <v>3170</v>
      </c>
      <c r="D656" t="s">
        <v>13</v>
      </c>
      <c r="E656" s="4">
        <v>3.27</v>
      </c>
      <c r="F656" t="str">
        <f t="shared" si="10"/>
        <v/>
      </c>
    </row>
    <row r="657" spans="1:6" x14ac:dyDescent="0.25">
      <c r="A657" t="s">
        <v>1983</v>
      </c>
      <c r="B657" t="s">
        <v>2008</v>
      </c>
      <c r="C657" t="s">
        <v>147</v>
      </c>
      <c r="D657" t="s">
        <v>147</v>
      </c>
      <c r="E657" s="4">
        <v>3.27</v>
      </c>
      <c r="F657" t="str">
        <f t="shared" si="10"/>
        <v/>
      </c>
    </row>
    <row r="658" spans="1:6" x14ac:dyDescent="0.25">
      <c r="A658" t="s">
        <v>1006</v>
      </c>
      <c r="B658" t="s">
        <v>1184</v>
      </c>
      <c r="C658" t="s">
        <v>1183</v>
      </c>
      <c r="D658" t="s">
        <v>9</v>
      </c>
      <c r="E658" s="4">
        <v>3.25</v>
      </c>
      <c r="F658" t="str">
        <f t="shared" si="10"/>
        <v/>
      </c>
    </row>
    <row r="659" spans="1:6" x14ac:dyDescent="0.25">
      <c r="A659" t="s">
        <v>1006</v>
      </c>
      <c r="B659" t="s">
        <v>1228</v>
      </c>
      <c r="C659" t="s">
        <v>1227</v>
      </c>
      <c r="D659" t="s">
        <v>9</v>
      </c>
      <c r="E659" s="4">
        <v>3.24</v>
      </c>
      <c r="F659" t="str">
        <f t="shared" si="10"/>
        <v/>
      </c>
    </row>
    <row r="660" spans="1:6" x14ac:dyDescent="0.25">
      <c r="A660" t="s">
        <v>1267</v>
      </c>
      <c r="B660" t="s">
        <v>1268</v>
      </c>
      <c r="C660" t="s">
        <v>29</v>
      </c>
      <c r="D660" t="s">
        <v>9</v>
      </c>
      <c r="E660" s="4">
        <v>3.24</v>
      </c>
      <c r="F660" t="str">
        <f t="shared" si="10"/>
        <v/>
      </c>
    </row>
    <row r="661" spans="1:6" x14ac:dyDescent="0.25">
      <c r="A661" t="s">
        <v>1267</v>
      </c>
      <c r="B661" t="s">
        <v>1499</v>
      </c>
      <c r="C661" t="s">
        <v>1284</v>
      </c>
      <c r="D661" t="s">
        <v>9</v>
      </c>
      <c r="E661" s="4">
        <v>3.23</v>
      </c>
      <c r="F661" t="str">
        <f t="shared" si="10"/>
        <v/>
      </c>
    </row>
    <row r="662" spans="1:6" x14ac:dyDescent="0.25">
      <c r="A662" t="s">
        <v>1006</v>
      </c>
      <c r="B662" t="s">
        <v>1030</v>
      </c>
      <c r="C662" t="s">
        <v>1031</v>
      </c>
      <c r="D662" t="s">
        <v>9</v>
      </c>
      <c r="E662" s="4">
        <v>3.23</v>
      </c>
      <c r="F662" t="str">
        <f t="shared" si="10"/>
        <v/>
      </c>
    </row>
    <row r="663" spans="1:6" x14ac:dyDescent="0.25">
      <c r="A663" t="s">
        <v>1006</v>
      </c>
      <c r="B663" t="s">
        <v>1030</v>
      </c>
      <c r="C663" t="s">
        <v>1003</v>
      </c>
      <c r="D663" t="s">
        <v>9</v>
      </c>
      <c r="E663" s="4">
        <v>3.23</v>
      </c>
      <c r="F663" t="str">
        <f t="shared" si="10"/>
        <v/>
      </c>
    </row>
    <row r="664" spans="1:6" x14ac:dyDescent="0.25">
      <c r="A664" t="s">
        <v>2427</v>
      </c>
      <c r="B664" t="s">
        <v>2736</v>
      </c>
      <c r="C664" t="s">
        <v>2733</v>
      </c>
      <c r="D664" t="s">
        <v>9</v>
      </c>
      <c r="E664" s="4">
        <v>3.17</v>
      </c>
      <c r="F664" t="str">
        <f t="shared" si="10"/>
        <v/>
      </c>
    </row>
    <row r="665" spans="1:6" x14ac:dyDescent="0.25">
      <c r="A665" t="s">
        <v>2163</v>
      </c>
      <c r="B665" t="s">
        <v>2350</v>
      </c>
      <c r="C665" t="s">
        <v>2349</v>
      </c>
      <c r="D665" t="s">
        <v>9</v>
      </c>
      <c r="E665" s="4">
        <v>3.17</v>
      </c>
      <c r="F665" t="str">
        <f t="shared" si="10"/>
        <v/>
      </c>
    </row>
    <row r="666" spans="1:6" x14ac:dyDescent="0.25">
      <c r="A666" t="s">
        <v>1006</v>
      </c>
      <c r="B666" t="s">
        <v>1195</v>
      </c>
      <c r="C666" t="s">
        <v>960</v>
      </c>
      <c r="D666" t="s">
        <v>9</v>
      </c>
      <c r="E666" s="4">
        <v>3.13</v>
      </c>
      <c r="F666" t="str">
        <f t="shared" si="10"/>
        <v/>
      </c>
    </row>
    <row r="667" spans="1:6" x14ac:dyDescent="0.25">
      <c r="A667" t="s">
        <v>3029</v>
      </c>
      <c r="B667" t="s">
        <v>3141</v>
      </c>
      <c r="D667" t="s">
        <v>9</v>
      </c>
      <c r="E667" s="4">
        <v>3.11</v>
      </c>
      <c r="F667" t="str">
        <f t="shared" si="10"/>
        <v/>
      </c>
    </row>
    <row r="668" spans="1:6" x14ac:dyDescent="0.25">
      <c r="A668" t="s">
        <v>149</v>
      </c>
      <c r="B668" t="s">
        <v>276</v>
      </c>
      <c r="C668" t="s">
        <v>259</v>
      </c>
      <c r="D668" t="s">
        <v>9</v>
      </c>
      <c r="E668" s="4">
        <v>3.11</v>
      </c>
      <c r="F668" t="str">
        <f t="shared" si="10"/>
        <v/>
      </c>
    </row>
    <row r="669" spans="1:6" x14ac:dyDescent="0.25">
      <c r="A669" t="s">
        <v>2427</v>
      </c>
      <c r="B669" t="s">
        <v>2478</v>
      </c>
      <c r="C669" t="s">
        <v>378</v>
      </c>
      <c r="D669" t="s">
        <v>378</v>
      </c>
      <c r="E669" s="4">
        <v>3.11</v>
      </c>
      <c r="F669" t="str">
        <f t="shared" si="10"/>
        <v/>
      </c>
    </row>
    <row r="670" spans="1:6" x14ac:dyDescent="0.25">
      <c r="A670" t="s">
        <v>1267</v>
      </c>
      <c r="B670" t="s">
        <v>1313</v>
      </c>
      <c r="C670" t="s">
        <v>1312</v>
      </c>
      <c r="D670" t="s">
        <v>9</v>
      </c>
      <c r="E670" s="4">
        <v>3.11</v>
      </c>
      <c r="F670" t="str">
        <f t="shared" si="10"/>
        <v/>
      </c>
    </row>
    <row r="671" spans="1:6" x14ac:dyDescent="0.25">
      <c r="A671" t="s">
        <v>149</v>
      </c>
      <c r="B671" t="s">
        <v>296</v>
      </c>
      <c r="C671" t="s">
        <v>199</v>
      </c>
      <c r="D671" t="s">
        <v>9</v>
      </c>
      <c r="E671" s="4">
        <v>3.09</v>
      </c>
      <c r="F671" t="str">
        <f t="shared" si="10"/>
        <v/>
      </c>
    </row>
    <row r="672" spans="1:6" x14ac:dyDescent="0.25">
      <c r="A672" t="s">
        <v>149</v>
      </c>
      <c r="B672" t="s">
        <v>273</v>
      </c>
      <c r="C672" t="s">
        <v>224</v>
      </c>
      <c r="D672" t="s">
        <v>225</v>
      </c>
      <c r="E672" s="4">
        <v>3.09</v>
      </c>
      <c r="F672" t="str">
        <f t="shared" si="10"/>
        <v/>
      </c>
    </row>
    <row r="673" spans="1:6" x14ac:dyDescent="0.25">
      <c r="A673" t="s">
        <v>149</v>
      </c>
      <c r="B673" t="s">
        <v>463</v>
      </c>
      <c r="D673" t="s">
        <v>9</v>
      </c>
      <c r="E673" s="4">
        <v>3.08</v>
      </c>
      <c r="F673" t="str">
        <f t="shared" si="10"/>
        <v/>
      </c>
    </row>
    <row r="674" spans="1:6" x14ac:dyDescent="0.25">
      <c r="A674" t="s">
        <v>609</v>
      </c>
      <c r="B674" t="s">
        <v>611</v>
      </c>
      <c r="C674" t="s">
        <v>610</v>
      </c>
      <c r="D674" t="s">
        <v>9</v>
      </c>
      <c r="E674" s="4">
        <v>3.08</v>
      </c>
      <c r="F674" t="str">
        <f t="shared" si="10"/>
        <v/>
      </c>
    </row>
    <row r="675" spans="1:6" x14ac:dyDescent="0.25">
      <c r="A675" t="s">
        <v>149</v>
      </c>
      <c r="B675" t="s">
        <v>458</v>
      </c>
      <c r="C675" t="s">
        <v>457</v>
      </c>
      <c r="D675" t="s">
        <v>9</v>
      </c>
      <c r="E675" s="4">
        <v>3.05</v>
      </c>
      <c r="F675" t="str">
        <f t="shared" si="10"/>
        <v/>
      </c>
    </row>
    <row r="676" spans="1:6" x14ac:dyDescent="0.25">
      <c r="A676" t="s">
        <v>1006</v>
      </c>
      <c r="B676" t="s">
        <v>1164</v>
      </c>
      <c r="C676" t="s">
        <v>1162</v>
      </c>
      <c r="D676" t="s">
        <v>9</v>
      </c>
      <c r="E676" s="4">
        <v>3.05</v>
      </c>
      <c r="F676" t="str">
        <f t="shared" si="10"/>
        <v/>
      </c>
    </row>
    <row r="677" spans="1:6" x14ac:dyDescent="0.25">
      <c r="A677" t="s">
        <v>3029</v>
      </c>
      <c r="B677" t="s">
        <v>3204</v>
      </c>
      <c r="C677" t="s">
        <v>3203</v>
      </c>
      <c r="D677" t="s">
        <v>9</v>
      </c>
      <c r="E677" s="4">
        <v>3.04</v>
      </c>
      <c r="F677" t="str">
        <f t="shared" si="10"/>
        <v/>
      </c>
    </row>
    <row r="678" spans="1:6" x14ac:dyDescent="0.25">
      <c r="A678" t="s">
        <v>149</v>
      </c>
      <c r="B678" t="s">
        <v>269</v>
      </c>
      <c r="C678" t="s">
        <v>236</v>
      </c>
      <c r="D678" t="s">
        <v>9</v>
      </c>
      <c r="E678" s="4">
        <v>3.03</v>
      </c>
      <c r="F678" t="str">
        <f t="shared" si="10"/>
        <v/>
      </c>
    </row>
    <row r="679" spans="1:6" x14ac:dyDescent="0.25">
      <c r="A679" t="s">
        <v>149</v>
      </c>
      <c r="B679" t="s">
        <v>265</v>
      </c>
      <c r="C679" t="s">
        <v>264</v>
      </c>
      <c r="D679" t="s">
        <v>9</v>
      </c>
      <c r="E679" s="4">
        <v>3.03</v>
      </c>
      <c r="F679" t="str">
        <f t="shared" si="10"/>
        <v/>
      </c>
    </row>
    <row r="680" spans="1:6" x14ac:dyDescent="0.25">
      <c r="A680" t="s">
        <v>149</v>
      </c>
      <c r="B680" t="s">
        <v>254</v>
      </c>
      <c r="C680" t="s">
        <v>230</v>
      </c>
      <c r="D680" t="s">
        <v>9</v>
      </c>
      <c r="E680" s="4">
        <v>3.03</v>
      </c>
      <c r="F680" t="str">
        <f t="shared" si="10"/>
        <v/>
      </c>
    </row>
    <row r="681" spans="1:6" x14ac:dyDescent="0.25">
      <c r="A681" t="s">
        <v>2427</v>
      </c>
      <c r="B681" t="s">
        <v>2482</v>
      </c>
      <c r="C681" t="s">
        <v>2483</v>
      </c>
      <c r="D681" t="s">
        <v>378</v>
      </c>
      <c r="E681" s="4">
        <v>3.01</v>
      </c>
      <c r="F681" t="str">
        <f t="shared" si="10"/>
        <v/>
      </c>
    </row>
    <row r="682" spans="1:6" x14ac:dyDescent="0.25">
      <c r="A682" t="s">
        <v>149</v>
      </c>
      <c r="B682" t="s">
        <v>272</v>
      </c>
      <c r="C682" t="s">
        <v>224</v>
      </c>
      <c r="D682" t="s">
        <v>225</v>
      </c>
      <c r="E682" s="4">
        <v>2.99</v>
      </c>
      <c r="F682" t="str">
        <f t="shared" si="10"/>
        <v/>
      </c>
    </row>
    <row r="683" spans="1:6" x14ac:dyDescent="0.25">
      <c r="A683" t="s">
        <v>3</v>
      </c>
      <c r="B683" t="s">
        <v>36</v>
      </c>
      <c r="C683" t="s">
        <v>35</v>
      </c>
      <c r="D683" t="s">
        <v>9</v>
      </c>
      <c r="E683" s="4">
        <v>2.98</v>
      </c>
      <c r="F683" t="str">
        <f t="shared" si="10"/>
        <v/>
      </c>
    </row>
    <row r="684" spans="1:6" x14ac:dyDescent="0.25">
      <c r="A684" t="s">
        <v>1511</v>
      </c>
      <c r="B684" t="s">
        <v>1515</v>
      </c>
      <c r="C684" t="s">
        <v>1514</v>
      </c>
      <c r="D684" t="s">
        <v>1083</v>
      </c>
      <c r="E684" s="4">
        <v>2.96</v>
      </c>
      <c r="F684" t="str">
        <f t="shared" si="10"/>
        <v/>
      </c>
    </row>
    <row r="685" spans="1:6" x14ac:dyDescent="0.25">
      <c r="A685" t="s">
        <v>3029</v>
      </c>
      <c r="B685" t="s">
        <v>3199</v>
      </c>
      <c r="C685" t="s">
        <v>3080</v>
      </c>
      <c r="D685" t="s">
        <v>13</v>
      </c>
      <c r="E685" s="4">
        <v>2.95</v>
      </c>
      <c r="F685" t="str">
        <f t="shared" si="10"/>
        <v/>
      </c>
    </row>
    <row r="686" spans="1:6" x14ac:dyDescent="0.25">
      <c r="A686" t="s">
        <v>3</v>
      </c>
      <c r="B686" t="s">
        <v>82</v>
      </c>
      <c r="C686" t="s">
        <v>74</v>
      </c>
      <c r="D686" t="s">
        <v>9</v>
      </c>
      <c r="E686" s="4">
        <v>2.95</v>
      </c>
      <c r="F686" t="str">
        <f t="shared" si="10"/>
        <v/>
      </c>
    </row>
    <row r="687" spans="1:6" x14ac:dyDescent="0.25">
      <c r="A687" t="s">
        <v>149</v>
      </c>
      <c r="B687" t="s">
        <v>392</v>
      </c>
      <c r="C687" t="s">
        <v>6</v>
      </c>
      <c r="D687" t="s">
        <v>4</v>
      </c>
      <c r="E687" s="4">
        <v>2.93</v>
      </c>
      <c r="F687" t="str">
        <f t="shared" si="10"/>
        <v/>
      </c>
    </row>
    <row r="688" spans="1:6" x14ac:dyDescent="0.25">
      <c r="A688" t="s">
        <v>2427</v>
      </c>
      <c r="B688" t="s">
        <v>2494</v>
      </c>
      <c r="C688" t="s">
        <v>86</v>
      </c>
      <c r="D688" t="s">
        <v>9</v>
      </c>
      <c r="E688" s="4">
        <v>2.92</v>
      </c>
      <c r="F688" t="str">
        <f t="shared" si="10"/>
        <v/>
      </c>
    </row>
    <row r="689" spans="1:6" x14ac:dyDescent="0.25">
      <c r="A689" t="s">
        <v>149</v>
      </c>
      <c r="B689" t="s">
        <v>475</v>
      </c>
      <c r="D689" t="s">
        <v>9</v>
      </c>
      <c r="E689" s="4">
        <v>2.9</v>
      </c>
      <c r="F689" t="str">
        <f t="shared" si="10"/>
        <v/>
      </c>
    </row>
    <row r="690" spans="1:6" x14ac:dyDescent="0.25">
      <c r="A690" t="s">
        <v>3</v>
      </c>
      <c r="B690" t="s">
        <v>54</v>
      </c>
      <c r="C690" t="s">
        <v>55</v>
      </c>
      <c r="D690" t="s">
        <v>9</v>
      </c>
      <c r="E690" s="4">
        <v>2.88</v>
      </c>
      <c r="F690" t="str">
        <f t="shared" si="10"/>
        <v/>
      </c>
    </row>
    <row r="691" spans="1:6" x14ac:dyDescent="0.25">
      <c r="A691" t="s">
        <v>149</v>
      </c>
      <c r="B691" t="s">
        <v>238</v>
      </c>
      <c r="C691" t="s">
        <v>236</v>
      </c>
      <c r="D691" t="s">
        <v>9</v>
      </c>
      <c r="E691" s="4">
        <v>2.86</v>
      </c>
      <c r="F691" t="str">
        <f t="shared" si="10"/>
        <v/>
      </c>
    </row>
    <row r="692" spans="1:6" x14ac:dyDescent="0.25">
      <c r="A692" t="s">
        <v>2427</v>
      </c>
      <c r="B692" t="s">
        <v>2685</v>
      </c>
      <c r="C692" t="s">
        <v>4</v>
      </c>
      <c r="D692" t="s">
        <v>4</v>
      </c>
      <c r="E692" s="4">
        <v>2.84</v>
      </c>
      <c r="F692" t="str">
        <f t="shared" si="10"/>
        <v/>
      </c>
    </row>
    <row r="693" spans="1:6" x14ac:dyDescent="0.25">
      <c r="A693" t="s">
        <v>2427</v>
      </c>
      <c r="B693" t="s">
        <v>2529</v>
      </c>
      <c r="C693" t="s">
        <v>2168</v>
      </c>
      <c r="D693" t="s">
        <v>9</v>
      </c>
      <c r="E693" s="4">
        <v>2.84</v>
      </c>
      <c r="F693" t="str">
        <f t="shared" si="10"/>
        <v/>
      </c>
    </row>
    <row r="694" spans="1:6" x14ac:dyDescent="0.25">
      <c r="A694" t="s">
        <v>149</v>
      </c>
      <c r="B694" t="s">
        <v>470</v>
      </c>
      <c r="D694" t="s">
        <v>9</v>
      </c>
      <c r="E694" s="4">
        <v>2.83</v>
      </c>
      <c r="F694" t="str">
        <f t="shared" si="10"/>
        <v/>
      </c>
    </row>
    <row r="695" spans="1:6" x14ac:dyDescent="0.25">
      <c r="A695" t="s">
        <v>149</v>
      </c>
      <c r="B695" t="s">
        <v>263</v>
      </c>
      <c r="C695" t="s">
        <v>262</v>
      </c>
      <c r="D695" t="s">
        <v>9</v>
      </c>
      <c r="E695" s="4">
        <v>2.83</v>
      </c>
      <c r="F695" t="str">
        <f t="shared" si="10"/>
        <v/>
      </c>
    </row>
    <row r="696" spans="1:6" x14ac:dyDescent="0.25">
      <c r="A696" t="s">
        <v>149</v>
      </c>
      <c r="B696" t="s">
        <v>459</v>
      </c>
      <c r="C696" t="s">
        <v>88</v>
      </c>
      <c r="D696" t="s">
        <v>9</v>
      </c>
      <c r="E696" s="4">
        <v>2.82</v>
      </c>
      <c r="F696" t="str">
        <f t="shared" si="10"/>
        <v/>
      </c>
    </row>
    <row r="697" spans="1:6" x14ac:dyDescent="0.25">
      <c r="A697" t="s">
        <v>1006</v>
      </c>
      <c r="B697" t="s">
        <v>1167</v>
      </c>
      <c r="C697" t="s">
        <v>4</v>
      </c>
      <c r="D697" t="s">
        <v>4</v>
      </c>
      <c r="E697" s="4">
        <v>2.82</v>
      </c>
      <c r="F697" t="str">
        <f t="shared" si="10"/>
        <v/>
      </c>
    </row>
    <row r="698" spans="1:6" x14ac:dyDescent="0.25">
      <c r="A698" t="s">
        <v>1511</v>
      </c>
      <c r="B698" t="s">
        <v>1543</v>
      </c>
      <c r="C698" t="s">
        <v>1514</v>
      </c>
      <c r="D698" t="s">
        <v>1083</v>
      </c>
      <c r="E698" s="4">
        <v>2.82</v>
      </c>
      <c r="F698" t="str">
        <f t="shared" si="10"/>
        <v/>
      </c>
    </row>
    <row r="699" spans="1:6" x14ac:dyDescent="0.25">
      <c r="A699" t="s">
        <v>788</v>
      </c>
      <c r="B699" t="s">
        <v>901</v>
      </c>
      <c r="C699" t="s">
        <v>900</v>
      </c>
      <c r="D699" t="s">
        <v>9</v>
      </c>
      <c r="E699" s="4">
        <v>2.79</v>
      </c>
      <c r="F699" t="str">
        <f t="shared" si="10"/>
        <v/>
      </c>
    </row>
    <row r="700" spans="1:6" x14ac:dyDescent="0.25">
      <c r="A700" t="s">
        <v>2427</v>
      </c>
      <c r="B700" t="s">
        <v>2577</v>
      </c>
      <c r="D700" t="s">
        <v>9</v>
      </c>
      <c r="E700" s="4">
        <v>2.79</v>
      </c>
      <c r="F700" t="str">
        <f t="shared" si="10"/>
        <v/>
      </c>
    </row>
    <row r="701" spans="1:6" x14ac:dyDescent="0.25">
      <c r="A701" t="s">
        <v>2427</v>
      </c>
      <c r="B701" t="s">
        <v>2553</v>
      </c>
      <c r="C701" t="s">
        <v>2431</v>
      </c>
      <c r="D701" t="s">
        <v>9</v>
      </c>
      <c r="E701" s="4">
        <v>2.79</v>
      </c>
      <c r="F701" t="str">
        <f t="shared" si="10"/>
        <v/>
      </c>
    </row>
    <row r="702" spans="1:6" x14ac:dyDescent="0.25">
      <c r="A702" t="s">
        <v>3</v>
      </c>
      <c r="B702" t="s">
        <v>43</v>
      </c>
      <c r="C702" t="s">
        <v>41</v>
      </c>
      <c r="D702" t="s">
        <v>13</v>
      </c>
      <c r="E702" s="4">
        <v>2.79</v>
      </c>
      <c r="F702" t="str">
        <f t="shared" si="10"/>
        <v/>
      </c>
    </row>
    <row r="703" spans="1:6" x14ac:dyDescent="0.25">
      <c r="A703" t="s">
        <v>1006</v>
      </c>
      <c r="B703" t="s">
        <v>1244</v>
      </c>
      <c r="C703" t="s">
        <v>1243</v>
      </c>
      <c r="D703" t="s">
        <v>9</v>
      </c>
      <c r="E703" s="4">
        <v>2.78</v>
      </c>
      <c r="F703" t="str">
        <f t="shared" si="10"/>
        <v/>
      </c>
    </row>
    <row r="704" spans="1:6" x14ac:dyDescent="0.25">
      <c r="A704" t="s">
        <v>149</v>
      </c>
      <c r="B704" t="s">
        <v>227</v>
      </c>
      <c r="C704" t="s">
        <v>224</v>
      </c>
      <c r="D704" t="s">
        <v>225</v>
      </c>
      <c r="E704" s="4">
        <v>2.78</v>
      </c>
      <c r="F704" t="str">
        <f t="shared" si="10"/>
        <v/>
      </c>
    </row>
    <row r="705" spans="1:6" x14ac:dyDescent="0.25">
      <c r="A705" t="s">
        <v>609</v>
      </c>
      <c r="B705" t="s">
        <v>696</v>
      </c>
      <c r="D705" t="s">
        <v>13</v>
      </c>
      <c r="E705" s="4">
        <v>2.76</v>
      </c>
      <c r="F705" t="str">
        <f t="shared" si="10"/>
        <v/>
      </c>
    </row>
    <row r="706" spans="1:6" x14ac:dyDescent="0.25">
      <c r="A706" t="s">
        <v>149</v>
      </c>
      <c r="B706" t="s">
        <v>238</v>
      </c>
      <c r="C706" t="s">
        <v>234</v>
      </c>
      <c r="D706" t="s">
        <v>9</v>
      </c>
      <c r="E706" s="4">
        <v>2.75</v>
      </c>
      <c r="F706" t="str">
        <f t="shared" si="10"/>
        <v/>
      </c>
    </row>
    <row r="707" spans="1:6" x14ac:dyDescent="0.25">
      <c r="A707" t="s">
        <v>788</v>
      </c>
      <c r="B707" t="s">
        <v>881</v>
      </c>
      <c r="C707" t="s">
        <v>859</v>
      </c>
      <c r="D707" t="s">
        <v>13</v>
      </c>
      <c r="E707" s="4">
        <v>2.74</v>
      </c>
      <c r="F707" t="str">
        <f t="shared" ref="F707:F770" si="11">IF(E707&gt;=5.45125,"outside","")</f>
        <v/>
      </c>
    </row>
    <row r="708" spans="1:6" x14ac:dyDescent="0.25">
      <c r="A708" t="s">
        <v>1006</v>
      </c>
      <c r="B708" t="s">
        <v>1154</v>
      </c>
      <c r="C708" t="s">
        <v>1151</v>
      </c>
      <c r="D708" t="s">
        <v>9</v>
      </c>
      <c r="E708" s="4">
        <v>2.74</v>
      </c>
      <c r="F708" t="str">
        <f t="shared" si="11"/>
        <v/>
      </c>
    </row>
    <row r="709" spans="1:6" x14ac:dyDescent="0.25">
      <c r="A709" t="s">
        <v>3</v>
      </c>
      <c r="B709" t="s">
        <v>34</v>
      </c>
      <c r="C709" t="s">
        <v>33</v>
      </c>
      <c r="D709" t="s">
        <v>9</v>
      </c>
      <c r="E709" s="4">
        <v>2.73</v>
      </c>
      <c r="F709" t="str">
        <f t="shared" si="11"/>
        <v/>
      </c>
    </row>
    <row r="710" spans="1:6" x14ac:dyDescent="0.25">
      <c r="A710" t="s">
        <v>2427</v>
      </c>
      <c r="B710" t="s">
        <v>2619</v>
      </c>
      <c r="C710" t="s">
        <v>11</v>
      </c>
      <c r="D710" t="s">
        <v>9</v>
      </c>
      <c r="E710" s="4">
        <v>2.71</v>
      </c>
      <c r="F710" t="str">
        <f t="shared" si="11"/>
        <v/>
      </c>
    </row>
    <row r="711" spans="1:6" x14ac:dyDescent="0.25">
      <c r="A711" t="s">
        <v>149</v>
      </c>
      <c r="B711" t="s">
        <v>480</v>
      </c>
      <c r="D711" t="s">
        <v>9</v>
      </c>
      <c r="E711" s="4">
        <v>2.7</v>
      </c>
      <c r="F711" t="str">
        <f t="shared" si="11"/>
        <v/>
      </c>
    </row>
    <row r="712" spans="1:6" x14ac:dyDescent="0.25">
      <c r="A712" t="s">
        <v>149</v>
      </c>
      <c r="B712" t="s">
        <v>243</v>
      </c>
      <c r="C712" t="s">
        <v>242</v>
      </c>
      <c r="D712" t="s">
        <v>9</v>
      </c>
      <c r="E712" s="4">
        <v>2.7</v>
      </c>
      <c r="F712" t="str">
        <f t="shared" si="11"/>
        <v/>
      </c>
    </row>
    <row r="713" spans="1:6" x14ac:dyDescent="0.25">
      <c r="A713" t="s">
        <v>149</v>
      </c>
      <c r="B713" t="s">
        <v>479</v>
      </c>
      <c r="D713" t="s">
        <v>9</v>
      </c>
      <c r="E713" s="4">
        <v>2.69</v>
      </c>
      <c r="F713" t="str">
        <f t="shared" si="11"/>
        <v/>
      </c>
    </row>
    <row r="714" spans="1:6" x14ac:dyDescent="0.25">
      <c r="A714" t="s">
        <v>149</v>
      </c>
      <c r="B714" t="s">
        <v>229</v>
      </c>
      <c r="C714" t="s">
        <v>224</v>
      </c>
      <c r="D714" t="s">
        <v>225</v>
      </c>
      <c r="E714" s="4">
        <v>2.69</v>
      </c>
      <c r="F714" t="str">
        <f t="shared" si="11"/>
        <v/>
      </c>
    </row>
    <row r="715" spans="1:6" x14ac:dyDescent="0.25">
      <c r="A715" t="s">
        <v>149</v>
      </c>
      <c r="B715" t="s">
        <v>466</v>
      </c>
      <c r="C715" t="s">
        <v>457</v>
      </c>
      <c r="D715" t="s">
        <v>9</v>
      </c>
      <c r="E715" s="4">
        <v>2.68</v>
      </c>
      <c r="F715" t="str">
        <f t="shared" si="11"/>
        <v/>
      </c>
    </row>
    <row r="716" spans="1:6" x14ac:dyDescent="0.25">
      <c r="A716" t="s">
        <v>2163</v>
      </c>
      <c r="B716" t="s">
        <v>2339</v>
      </c>
      <c r="C716" t="s">
        <v>2338</v>
      </c>
      <c r="D716" t="s">
        <v>9</v>
      </c>
      <c r="E716" s="4">
        <v>2.68</v>
      </c>
      <c r="F716" t="str">
        <f t="shared" si="11"/>
        <v/>
      </c>
    </row>
    <row r="717" spans="1:6" x14ac:dyDescent="0.25">
      <c r="A717" t="s">
        <v>2427</v>
      </c>
      <c r="B717" t="s">
        <v>2553</v>
      </c>
      <c r="C717" t="s">
        <v>2173</v>
      </c>
      <c r="D717" t="s">
        <v>9</v>
      </c>
      <c r="E717" s="4">
        <v>2.68</v>
      </c>
      <c r="F717" t="str">
        <f t="shared" si="11"/>
        <v/>
      </c>
    </row>
    <row r="718" spans="1:6" x14ac:dyDescent="0.25">
      <c r="A718" t="s">
        <v>2776</v>
      </c>
      <c r="B718" t="s">
        <v>2858</v>
      </c>
      <c r="C718" t="s">
        <v>66</v>
      </c>
      <c r="D718" t="s">
        <v>66</v>
      </c>
      <c r="E718" s="4">
        <v>2.68</v>
      </c>
      <c r="F718" t="str">
        <f t="shared" si="11"/>
        <v/>
      </c>
    </row>
    <row r="719" spans="1:6" x14ac:dyDescent="0.25">
      <c r="A719" t="s">
        <v>3</v>
      </c>
      <c r="B719" t="s">
        <v>54</v>
      </c>
      <c r="C719" t="s">
        <v>53</v>
      </c>
      <c r="D719" t="s">
        <v>9</v>
      </c>
      <c r="E719" s="4">
        <v>2.68</v>
      </c>
      <c r="F719" t="str">
        <f t="shared" si="11"/>
        <v/>
      </c>
    </row>
    <row r="720" spans="1:6" x14ac:dyDescent="0.25">
      <c r="A720" t="s">
        <v>2427</v>
      </c>
      <c r="B720" t="s">
        <v>2754</v>
      </c>
      <c r="C720" t="s">
        <v>2655</v>
      </c>
      <c r="D720" t="s">
        <v>9</v>
      </c>
      <c r="E720" s="4">
        <v>2.65</v>
      </c>
      <c r="F720" t="str">
        <f t="shared" si="11"/>
        <v/>
      </c>
    </row>
    <row r="721" spans="1:6" x14ac:dyDescent="0.25">
      <c r="A721" t="s">
        <v>2776</v>
      </c>
      <c r="B721" t="s">
        <v>2859</v>
      </c>
      <c r="C721" t="s">
        <v>29</v>
      </c>
      <c r="D721" t="s">
        <v>9</v>
      </c>
      <c r="E721" s="4">
        <v>2.65</v>
      </c>
      <c r="F721" t="str">
        <f t="shared" si="11"/>
        <v/>
      </c>
    </row>
    <row r="722" spans="1:6" x14ac:dyDescent="0.25">
      <c r="A722" t="s">
        <v>149</v>
      </c>
      <c r="B722" t="s">
        <v>200</v>
      </c>
      <c r="C722" t="s">
        <v>199</v>
      </c>
      <c r="D722" t="s">
        <v>9</v>
      </c>
      <c r="E722" s="4">
        <v>2.64</v>
      </c>
      <c r="F722" t="str">
        <f t="shared" si="11"/>
        <v/>
      </c>
    </row>
    <row r="723" spans="1:6" x14ac:dyDescent="0.25">
      <c r="A723" t="s">
        <v>2427</v>
      </c>
      <c r="B723" t="s">
        <v>2727</v>
      </c>
      <c r="C723" t="s">
        <v>2246</v>
      </c>
      <c r="D723" t="s">
        <v>9</v>
      </c>
      <c r="E723" s="4">
        <v>2.63</v>
      </c>
      <c r="F723" t="str">
        <f t="shared" si="11"/>
        <v/>
      </c>
    </row>
    <row r="724" spans="1:6" x14ac:dyDescent="0.25">
      <c r="A724" t="s">
        <v>149</v>
      </c>
      <c r="B724" t="s">
        <v>465</v>
      </c>
      <c r="C724" t="s">
        <v>225</v>
      </c>
      <c r="D724" t="s">
        <v>9</v>
      </c>
      <c r="E724" s="4">
        <v>2.62</v>
      </c>
      <c r="F724" t="str">
        <f t="shared" si="11"/>
        <v/>
      </c>
    </row>
    <row r="725" spans="1:6" x14ac:dyDescent="0.25">
      <c r="A725" t="s">
        <v>149</v>
      </c>
      <c r="B725" t="s">
        <v>407</v>
      </c>
      <c r="C725" t="s">
        <v>386</v>
      </c>
      <c r="D725" t="s">
        <v>9</v>
      </c>
      <c r="E725" s="4">
        <v>2.62</v>
      </c>
      <c r="F725" t="str">
        <f t="shared" si="11"/>
        <v/>
      </c>
    </row>
    <row r="726" spans="1:6" x14ac:dyDescent="0.25">
      <c r="A726" t="s">
        <v>149</v>
      </c>
      <c r="B726" t="s">
        <v>222</v>
      </c>
      <c r="C726" t="s">
        <v>61</v>
      </c>
      <c r="D726" t="s">
        <v>9</v>
      </c>
      <c r="E726" s="4">
        <v>2.62</v>
      </c>
      <c r="F726" t="str">
        <f t="shared" si="11"/>
        <v/>
      </c>
    </row>
    <row r="727" spans="1:6" x14ac:dyDescent="0.25">
      <c r="A727" t="s">
        <v>2163</v>
      </c>
      <c r="B727" t="s">
        <v>2223</v>
      </c>
      <c r="C727" t="s">
        <v>1083</v>
      </c>
      <c r="D727" t="s">
        <v>1083</v>
      </c>
      <c r="E727" s="4">
        <v>2.61</v>
      </c>
      <c r="F727" t="str">
        <f t="shared" si="11"/>
        <v/>
      </c>
    </row>
    <row r="728" spans="1:6" x14ac:dyDescent="0.25">
      <c r="A728" t="s">
        <v>149</v>
      </c>
      <c r="B728" t="s">
        <v>221</v>
      </c>
      <c r="C728" t="s">
        <v>218</v>
      </c>
      <c r="D728" t="s">
        <v>9</v>
      </c>
      <c r="E728" s="4">
        <v>2.61</v>
      </c>
      <c r="F728" t="str">
        <f t="shared" si="11"/>
        <v/>
      </c>
    </row>
    <row r="729" spans="1:6" x14ac:dyDescent="0.25">
      <c r="A729" t="s">
        <v>2427</v>
      </c>
      <c r="B729" t="s">
        <v>2764</v>
      </c>
      <c r="C729" t="s">
        <v>2034</v>
      </c>
      <c r="D729" t="s">
        <v>9</v>
      </c>
      <c r="E729" s="4">
        <v>2.59</v>
      </c>
      <c r="F729" t="str">
        <f t="shared" si="11"/>
        <v/>
      </c>
    </row>
    <row r="730" spans="1:6" x14ac:dyDescent="0.25">
      <c r="A730" t="s">
        <v>1267</v>
      </c>
      <c r="B730" t="s">
        <v>1320</v>
      </c>
      <c r="C730" t="s">
        <v>29</v>
      </c>
      <c r="D730" t="s">
        <v>9</v>
      </c>
      <c r="E730" s="4">
        <v>2.59</v>
      </c>
      <c r="F730" t="str">
        <f t="shared" si="11"/>
        <v/>
      </c>
    </row>
    <row r="731" spans="1:6" x14ac:dyDescent="0.25">
      <c r="A731" t="s">
        <v>1511</v>
      </c>
      <c r="B731" t="s">
        <v>1561</v>
      </c>
      <c r="C731" t="s">
        <v>1512</v>
      </c>
      <c r="D731" t="s">
        <v>4</v>
      </c>
      <c r="E731" s="4">
        <v>2.58</v>
      </c>
      <c r="F731" t="str">
        <f t="shared" si="11"/>
        <v/>
      </c>
    </row>
    <row r="732" spans="1:6" x14ac:dyDescent="0.25">
      <c r="A732" t="s">
        <v>149</v>
      </c>
      <c r="B732" t="s">
        <v>249</v>
      </c>
      <c r="C732" t="s">
        <v>218</v>
      </c>
      <c r="D732" t="s">
        <v>9</v>
      </c>
      <c r="E732" s="4">
        <v>2.58</v>
      </c>
      <c r="F732" t="str">
        <f t="shared" si="11"/>
        <v/>
      </c>
    </row>
    <row r="733" spans="1:6" x14ac:dyDescent="0.25">
      <c r="A733" t="s">
        <v>1006</v>
      </c>
      <c r="B733" t="s">
        <v>1134</v>
      </c>
      <c r="C733" t="s">
        <v>86</v>
      </c>
      <c r="D733" t="s">
        <v>9</v>
      </c>
      <c r="E733" s="4">
        <v>2.57</v>
      </c>
      <c r="F733" t="str">
        <f t="shared" si="11"/>
        <v/>
      </c>
    </row>
    <row r="734" spans="1:6" x14ac:dyDescent="0.25">
      <c r="A734" t="s">
        <v>3</v>
      </c>
      <c r="B734" t="s">
        <v>110</v>
      </c>
      <c r="C734" t="s">
        <v>104</v>
      </c>
      <c r="D734" t="s">
        <v>9</v>
      </c>
      <c r="E734" s="4">
        <v>2.57</v>
      </c>
      <c r="F734" t="str">
        <f t="shared" si="11"/>
        <v/>
      </c>
    </row>
    <row r="735" spans="1:6" x14ac:dyDescent="0.25">
      <c r="A735" t="s">
        <v>609</v>
      </c>
      <c r="B735" t="s">
        <v>668</v>
      </c>
      <c r="C735" t="s">
        <v>648</v>
      </c>
      <c r="D735" t="s">
        <v>13</v>
      </c>
      <c r="E735" s="4">
        <v>2.57</v>
      </c>
      <c r="F735" t="str">
        <f t="shared" si="11"/>
        <v/>
      </c>
    </row>
    <row r="736" spans="1:6" x14ac:dyDescent="0.25">
      <c r="A736" t="s">
        <v>3029</v>
      </c>
      <c r="B736" t="s">
        <v>3148</v>
      </c>
      <c r="C736" t="s">
        <v>3122</v>
      </c>
      <c r="D736" t="s">
        <v>13</v>
      </c>
      <c r="E736" s="4">
        <v>2.56</v>
      </c>
      <c r="F736" t="str">
        <f t="shared" si="11"/>
        <v/>
      </c>
    </row>
    <row r="737" spans="1:6" x14ac:dyDescent="0.25">
      <c r="A737" t="s">
        <v>2427</v>
      </c>
      <c r="B737" t="s">
        <v>2497</v>
      </c>
      <c r="C737" t="s">
        <v>2446</v>
      </c>
      <c r="D737" t="s">
        <v>415</v>
      </c>
      <c r="E737" s="4">
        <v>2.56</v>
      </c>
      <c r="F737" t="str">
        <f t="shared" si="11"/>
        <v/>
      </c>
    </row>
    <row r="738" spans="1:6" x14ac:dyDescent="0.25">
      <c r="A738" t="s">
        <v>149</v>
      </c>
      <c r="B738" t="s">
        <v>469</v>
      </c>
      <c r="C738" t="s">
        <v>457</v>
      </c>
      <c r="D738" t="s">
        <v>9</v>
      </c>
      <c r="E738" s="4">
        <v>2.5499999999999998</v>
      </c>
      <c r="F738" t="str">
        <f t="shared" si="11"/>
        <v/>
      </c>
    </row>
    <row r="739" spans="1:6" x14ac:dyDescent="0.25">
      <c r="A739" t="s">
        <v>2163</v>
      </c>
      <c r="B739" t="s">
        <v>2244</v>
      </c>
      <c r="C739" t="s">
        <v>2243</v>
      </c>
      <c r="D739" t="s">
        <v>9</v>
      </c>
      <c r="E739" s="4">
        <v>2.5499999999999998</v>
      </c>
      <c r="F739" t="str">
        <f t="shared" si="11"/>
        <v/>
      </c>
    </row>
    <row r="740" spans="1:6" x14ac:dyDescent="0.25">
      <c r="A740" t="s">
        <v>149</v>
      </c>
      <c r="B740" t="s">
        <v>223</v>
      </c>
      <c r="C740" t="s">
        <v>61</v>
      </c>
      <c r="D740" t="s">
        <v>9</v>
      </c>
      <c r="E740" s="4">
        <v>2.5499999999999998</v>
      </c>
      <c r="F740" t="str">
        <f t="shared" si="11"/>
        <v/>
      </c>
    </row>
    <row r="741" spans="1:6" x14ac:dyDescent="0.25">
      <c r="A741" t="s">
        <v>2427</v>
      </c>
      <c r="B741" t="s">
        <v>2539</v>
      </c>
      <c r="C741" t="s">
        <v>2168</v>
      </c>
      <c r="D741" t="s">
        <v>9</v>
      </c>
      <c r="E741" s="4">
        <v>2.54</v>
      </c>
      <c r="F741" t="str">
        <f t="shared" si="11"/>
        <v/>
      </c>
    </row>
    <row r="742" spans="1:6" x14ac:dyDescent="0.25">
      <c r="A742" t="s">
        <v>3029</v>
      </c>
      <c r="B742" t="s">
        <v>3198</v>
      </c>
      <c r="D742" t="s">
        <v>9</v>
      </c>
      <c r="E742" s="4">
        <v>2.5299999999999998</v>
      </c>
      <c r="F742" t="str">
        <f t="shared" si="11"/>
        <v/>
      </c>
    </row>
    <row r="743" spans="1:6" x14ac:dyDescent="0.25">
      <c r="A743" t="s">
        <v>3</v>
      </c>
      <c r="B743" t="s">
        <v>65</v>
      </c>
      <c r="C743" t="s">
        <v>9</v>
      </c>
      <c r="D743" t="s">
        <v>9</v>
      </c>
      <c r="E743" s="4">
        <v>2.5299999999999998</v>
      </c>
      <c r="F743" t="str">
        <f t="shared" si="11"/>
        <v/>
      </c>
    </row>
    <row r="744" spans="1:6" x14ac:dyDescent="0.25">
      <c r="A744" t="s">
        <v>3</v>
      </c>
      <c r="B744" t="s">
        <v>42</v>
      </c>
      <c r="C744" t="s">
        <v>41</v>
      </c>
      <c r="D744" t="s">
        <v>13</v>
      </c>
      <c r="E744" s="4">
        <v>2.5299999999999998</v>
      </c>
      <c r="F744" t="str">
        <f t="shared" si="11"/>
        <v/>
      </c>
    </row>
    <row r="745" spans="1:6" x14ac:dyDescent="0.25">
      <c r="A745" t="s">
        <v>149</v>
      </c>
      <c r="B745" t="s">
        <v>248</v>
      </c>
      <c r="C745" t="s">
        <v>218</v>
      </c>
      <c r="D745" t="s">
        <v>9</v>
      </c>
      <c r="E745" s="4">
        <v>2.52</v>
      </c>
      <c r="F745" t="str">
        <f t="shared" si="11"/>
        <v/>
      </c>
    </row>
    <row r="746" spans="1:6" x14ac:dyDescent="0.25">
      <c r="A746" t="s">
        <v>2427</v>
      </c>
      <c r="B746" t="s">
        <v>2493</v>
      </c>
      <c r="C746" t="s">
        <v>4</v>
      </c>
      <c r="D746" t="s">
        <v>4</v>
      </c>
      <c r="E746" s="4">
        <v>2.52</v>
      </c>
      <c r="F746" t="str">
        <f t="shared" si="11"/>
        <v/>
      </c>
    </row>
    <row r="747" spans="1:6" x14ac:dyDescent="0.25">
      <c r="A747" t="s">
        <v>496</v>
      </c>
      <c r="B747" t="s">
        <v>589</v>
      </c>
      <c r="C747" t="s">
        <v>509</v>
      </c>
      <c r="D747" t="s">
        <v>13</v>
      </c>
      <c r="E747" s="4">
        <v>2.5099999999999998</v>
      </c>
      <c r="F747" t="str">
        <f t="shared" si="11"/>
        <v/>
      </c>
    </row>
    <row r="748" spans="1:6" x14ac:dyDescent="0.25">
      <c r="A748" t="s">
        <v>1006</v>
      </c>
      <c r="B748" t="s">
        <v>1123</v>
      </c>
      <c r="C748" t="s">
        <v>326</v>
      </c>
      <c r="D748" t="s">
        <v>13</v>
      </c>
      <c r="E748" s="4">
        <v>2.5099999999999998</v>
      </c>
      <c r="F748" t="str">
        <f t="shared" si="11"/>
        <v/>
      </c>
    </row>
    <row r="749" spans="1:6" x14ac:dyDescent="0.25">
      <c r="A749" t="s">
        <v>3</v>
      </c>
      <c r="B749" t="s">
        <v>118</v>
      </c>
      <c r="C749" t="s">
        <v>119</v>
      </c>
      <c r="D749" t="s">
        <v>9</v>
      </c>
      <c r="E749" s="4">
        <v>2.5</v>
      </c>
      <c r="F749" t="str">
        <f t="shared" si="11"/>
        <v/>
      </c>
    </row>
    <row r="750" spans="1:6" x14ac:dyDescent="0.25">
      <c r="A750" t="s">
        <v>149</v>
      </c>
      <c r="B750" t="s">
        <v>462</v>
      </c>
      <c r="D750" t="s">
        <v>9</v>
      </c>
      <c r="E750" s="4">
        <v>2.4900000000000002</v>
      </c>
      <c r="F750" t="str">
        <f t="shared" si="11"/>
        <v/>
      </c>
    </row>
    <row r="751" spans="1:6" x14ac:dyDescent="0.25">
      <c r="A751" t="s">
        <v>149</v>
      </c>
      <c r="B751" t="s">
        <v>461</v>
      </c>
      <c r="C751" t="s">
        <v>460</v>
      </c>
      <c r="D751" t="s">
        <v>9</v>
      </c>
      <c r="E751" s="4">
        <v>2.4900000000000002</v>
      </c>
      <c r="F751" t="str">
        <f t="shared" si="11"/>
        <v/>
      </c>
    </row>
    <row r="752" spans="1:6" x14ac:dyDescent="0.25">
      <c r="A752" t="s">
        <v>149</v>
      </c>
      <c r="B752" t="s">
        <v>395</v>
      </c>
      <c r="C752" t="s">
        <v>394</v>
      </c>
      <c r="D752" t="s">
        <v>9</v>
      </c>
      <c r="E752" s="4">
        <v>2.4900000000000002</v>
      </c>
      <c r="F752" t="str">
        <f t="shared" si="11"/>
        <v/>
      </c>
    </row>
    <row r="753" spans="1:6" x14ac:dyDescent="0.25">
      <c r="A753" t="s">
        <v>2163</v>
      </c>
      <c r="B753" t="s">
        <v>2245</v>
      </c>
      <c r="C753" t="s">
        <v>2175</v>
      </c>
      <c r="D753" t="s">
        <v>9</v>
      </c>
      <c r="E753" s="4">
        <v>2.48</v>
      </c>
      <c r="F753" t="str">
        <f t="shared" si="11"/>
        <v/>
      </c>
    </row>
    <row r="754" spans="1:6" x14ac:dyDescent="0.25">
      <c r="A754" t="s">
        <v>2163</v>
      </c>
      <c r="B754" t="s">
        <v>2219</v>
      </c>
      <c r="C754" t="s">
        <v>2218</v>
      </c>
      <c r="D754" t="s">
        <v>9</v>
      </c>
      <c r="E754" s="4">
        <v>2.48</v>
      </c>
      <c r="F754" t="str">
        <f t="shared" si="11"/>
        <v/>
      </c>
    </row>
    <row r="755" spans="1:6" x14ac:dyDescent="0.25">
      <c r="A755" t="s">
        <v>3</v>
      </c>
      <c r="B755" t="s">
        <v>77</v>
      </c>
      <c r="C755" t="s">
        <v>9</v>
      </c>
      <c r="D755" t="s">
        <v>9</v>
      </c>
      <c r="E755" s="4">
        <v>2.48</v>
      </c>
      <c r="F755" t="str">
        <f t="shared" si="11"/>
        <v/>
      </c>
    </row>
    <row r="756" spans="1:6" x14ac:dyDescent="0.25">
      <c r="A756" t="s">
        <v>149</v>
      </c>
      <c r="B756" t="s">
        <v>444</v>
      </c>
      <c r="D756" t="s">
        <v>9</v>
      </c>
      <c r="E756" s="4">
        <v>2.4500000000000002</v>
      </c>
      <c r="F756" t="str">
        <f t="shared" si="11"/>
        <v/>
      </c>
    </row>
    <row r="757" spans="1:6" x14ac:dyDescent="0.25">
      <c r="A757" t="s">
        <v>3029</v>
      </c>
      <c r="B757" t="s">
        <v>3108</v>
      </c>
      <c r="C757" t="s">
        <v>3053</v>
      </c>
      <c r="D757" t="s">
        <v>13</v>
      </c>
      <c r="E757" s="4">
        <v>2.4500000000000002</v>
      </c>
      <c r="F757" t="str">
        <f t="shared" si="11"/>
        <v/>
      </c>
    </row>
    <row r="758" spans="1:6" x14ac:dyDescent="0.25">
      <c r="A758" t="s">
        <v>2427</v>
      </c>
      <c r="B758" t="s">
        <v>2540</v>
      </c>
      <c r="C758" t="s">
        <v>2431</v>
      </c>
      <c r="D758" t="s">
        <v>9</v>
      </c>
      <c r="E758" s="4">
        <v>2.4500000000000002</v>
      </c>
      <c r="F758" t="str">
        <f t="shared" si="11"/>
        <v/>
      </c>
    </row>
    <row r="759" spans="1:6" x14ac:dyDescent="0.25">
      <c r="A759" t="s">
        <v>149</v>
      </c>
      <c r="B759" t="s">
        <v>228</v>
      </c>
      <c r="C759" t="s">
        <v>224</v>
      </c>
      <c r="D759" t="s">
        <v>225</v>
      </c>
      <c r="E759" s="4">
        <v>2.4500000000000002</v>
      </c>
      <c r="F759" t="str">
        <f t="shared" si="11"/>
        <v/>
      </c>
    </row>
    <row r="760" spans="1:6" x14ac:dyDescent="0.25">
      <c r="A760" t="s">
        <v>149</v>
      </c>
      <c r="B760" t="s">
        <v>453</v>
      </c>
      <c r="C760" t="s">
        <v>13</v>
      </c>
      <c r="D760" t="s">
        <v>9</v>
      </c>
      <c r="E760" s="4">
        <v>2.44</v>
      </c>
      <c r="F760" t="str">
        <f t="shared" si="11"/>
        <v/>
      </c>
    </row>
    <row r="761" spans="1:6" x14ac:dyDescent="0.25">
      <c r="A761" t="s">
        <v>1006</v>
      </c>
      <c r="B761" t="s">
        <v>1158</v>
      </c>
      <c r="C761" t="s">
        <v>1157</v>
      </c>
      <c r="D761" t="s">
        <v>9</v>
      </c>
      <c r="E761" s="4">
        <v>2.44</v>
      </c>
      <c r="F761" t="str">
        <f t="shared" si="11"/>
        <v/>
      </c>
    </row>
    <row r="762" spans="1:6" x14ac:dyDescent="0.25">
      <c r="A762" t="s">
        <v>2427</v>
      </c>
      <c r="B762" t="s">
        <v>2676</v>
      </c>
      <c r="D762" t="s">
        <v>9</v>
      </c>
      <c r="E762" s="4">
        <v>2.42</v>
      </c>
      <c r="F762" t="str">
        <f t="shared" si="11"/>
        <v/>
      </c>
    </row>
    <row r="763" spans="1:6" x14ac:dyDescent="0.25">
      <c r="A763" t="s">
        <v>1006</v>
      </c>
      <c r="B763" t="s">
        <v>1068</v>
      </c>
      <c r="C763" t="s">
        <v>1069</v>
      </c>
      <c r="D763" t="s">
        <v>9</v>
      </c>
      <c r="E763" s="4">
        <v>2.42</v>
      </c>
      <c r="F763" t="str">
        <f t="shared" si="11"/>
        <v/>
      </c>
    </row>
    <row r="764" spans="1:6" x14ac:dyDescent="0.25">
      <c r="A764" t="s">
        <v>149</v>
      </c>
      <c r="B764" t="s">
        <v>478</v>
      </c>
      <c r="C764" t="s">
        <v>457</v>
      </c>
      <c r="D764" t="s">
        <v>9</v>
      </c>
      <c r="E764" s="4">
        <v>2.41</v>
      </c>
      <c r="F764" t="str">
        <f t="shared" si="11"/>
        <v/>
      </c>
    </row>
    <row r="765" spans="1:6" x14ac:dyDescent="0.25">
      <c r="A765" t="s">
        <v>3</v>
      </c>
      <c r="B765" t="s">
        <v>62</v>
      </c>
      <c r="C765" t="s">
        <v>61</v>
      </c>
      <c r="D765" t="s">
        <v>9</v>
      </c>
      <c r="E765" s="4">
        <v>2.41</v>
      </c>
      <c r="F765" t="str">
        <f t="shared" si="11"/>
        <v/>
      </c>
    </row>
    <row r="766" spans="1:6" x14ac:dyDescent="0.25">
      <c r="A766" t="s">
        <v>1006</v>
      </c>
      <c r="B766" t="s">
        <v>1121</v>
      </c>
      <c r="C766" t="s">
        <v>327</v>
      </c>
      <c r="D766" t="s">
        <v>13</v>
      </c>
      <c r="E766" s="4">
        <v>2.39</v>
      </c>
      <c r="F766" t="str">
        <f t="shared" si="11"/>
        <v/>
      </c>
    </row>
    <row r="767" spans="1:6" x14ac:dyDescent="0.25">
      <c r="A767" t="s">
        <v>149</v>
      </c>
      <c r="B767" t="s">
        <v>247</v>
      </c>
      <c r="C767" t="s">
        <v>218</v>
      </c>
      <c r="D767" t="s">
        <v>9</v>
      </c>
      <c r="E767" s="4">
        <v>2.39</v>
      </c>
      <c r="F767" t="str">
        <f t="shared" si="11"/>
        <v/>
      </c>
    </row>
    <row r="768" spans="1:6" x14ac:dyDescent="0.25">
      <c r="A768" t="s">
        <v>3</v>
      </c>
      <c r="B768" t="s">
        <v>32</v>
      </c>
      <c r="C768" t="s">
        <v>31</v>
      </c>
      <c r="D768" t="s">
        <v>9</v>
      </c>
      <c r="E768" s="4">
        <v>2.38</v>
      </c>
      <c r="F768" t="str">
        <f t="shared" si="11"/>
        <v/>
      </c>
    </row>
    <row r="769" spans="1:6" x14ac:dyDescent="0.25">
      <c r="A769" t="s">
        <v>149</v>
      </c>
      <c r="B769" t="s">
        <v>473</v>
      </c>
      <c r="C769" t="s">
        <v>225</v>
      </c>
      <c r="D769" t="s">
        <v>9</v>
      </c>
      <c r="E769" s="4">
        <v>2.37</v>
      </c>
      <c r="F769" t="str">
        <f t="shared" si="11"/>
        <v/>
      </c>
    </row>
    <row r="770" spans="1:6" x14ac:dyDescent="0.25">
      <c r="A770" t="s">
        <v>3</v>
      </c>
      <c r="B770" t="s">
        <v>134</v>
      </c>
      <c r="C770" t="s">
        <v>9</v>
      </c>
      <c r="D770" t="s">
        <v>9</v>
      </c>
      <c r="E770" s="4">
        <v>2.36</v>
      </c>
      <c r="F770" t="str">
        <f t="shared" si="11"/>
        <v/>
      </c>
    </row>
    <row r="771" spans="1:6" x14ac:dyDescent="0.25">
      <c r="A771" t="s">
        <v>1006</v>
      </c>
      <c r="B771" t="s">
        <v>1122</v>
      </c>
      <c r="C771" t="s">
        <v>326</v>
      </c>
      <c r="D771" t="s">
        <v>13</v>
      </c>
      <c r="E771" s="4">
        <v>2.36</v>
      </c>
      <c r="F771" t="str">
        <f t="shared" ref="F771:F834" si="12">IF(E771&gt;=5.45125,"outside","")</f>
        <v/>
      </c>
    </row>
    <row r="772" spans="1:6" x14ac:dyDescent="0.25">
      <c r="A772" t="s">
        <v>1006</v>
      </c>
      <c r="B772" t="s">
        <v>1124</v>
      </c>
      <c r="C772" t="s">
        <v>326</v>
      </c>
      <c r="D772" t="s">
        <v>13</v>
      </c>
      <c r="E772" s="4">
        <v>2.35</v>
      </c>
      <c r="F772" t="str">
        <f t="shared" si="12"/>
        <v/>
      </c>
    </row>
    <row r="773" spans="1:6" x14ac:dyDescent="0.25">
      <c r="A773" t="s">
        <v>2427</v>
      </c>
      <c r="B773" t="s">
        <v>2471</v>
      </c>
      <c r="C773" t="s">
        <v>2442</v>
      </c>
      <c r="D773" t="s">
        <v>9</v>
      </c>
      <c r="E773" s="4">
        <v>2.35</v>
      </c>
      <c r="F773" t="str">
        <f t="shared" si="12"/>
        <v/>
      </c>
    </row>
    <row r="774" spans="1:6" x14ac:dyDescent="0.25">
      <c r="A774" t="s">
        <v>3</v>
      </c>
      <c r="B774" t="s">
        <v>127</v>
      </c>
      <c r="C774" t="s">
        <v>74</v>
      </c>
      <c r="D774" t="s">
        <v>9</v>
      </c>
      <c r="E774" s="4">
        <v>2.34</v>
      </c>
      <c r="F774" t="str">
        <f t="shared" si="12"/>
        <v/>
      </c>
    </row>
    <row r="775" spans="1:6" x14ac:dyDescent="0.25">
      <c r="A775" t="s">
        <v>3</v>
      </c>
      <c r="B775" t="s">
        <v>18</v>
      </c>
      <c r="C775" t="s">
        <v>17</v>
      </c>
      <c r="D775" t="s">
        <v>9</v>
      </c>
      <c r="E775" s="4">
        <v>2.34</v>
      </c>
      <c r="F775" t="str">
        <f t="shared" si="12"/>
        <v/>
      </c>
    </row>
    <row r="776" spans="1:6" x14ac:dyDescent="0.25">
      <c r="A776" t="s">
        <v>2427</v>
      </c>
      <c r="B776" t="s">
        <v>2453</v>
      </c>
      <c r="C776" t="s">
        <v>1035</v>
      </c>
      <c r="D776" t="s">
        <v>1035</v>
      </c>
      <c r="E776" s="4">
        <v>2.34</v>
      </c>
      <c r="F776" t="str">
        <f t="shared" si="12"/>
        <v/>
      </c>
    </row>
    <row r="777" spans="1:6" x14ac:dyDescent="0.25">
      <c r="A777" t="s">
        <v>149</v>
      </c>
      <c r="B777" t="s">
        <v>471</v>
      </c>
      <c r="C777" t="s">
        <v>442</v>
      </c>
      <c r="D777" t="s">
        <v>9</v>
      </c>
      <c r="E777" s="4">
        <v>2.33</v>
      </c>
      <c r="F777" t="str">
        <f t="shared" si="12"/>
        <v/>
      </c>
    </row>
    <row r="778" spans="1:6" x14ac:dyDescent="0.25">
      <c r="A778" t="s">
        <v>3</v>
      </c>
      <c r="B778" t="s">
        <v>141</v>
      </c>
      <c r="C778" t="s">
        <v>29</v>
      </c>
      <c r="D778" t="s">
        <v>9</v>
      </c>
      <c r="E778" s="4">
        <v>2.33</v>
      </c>
      <c r="F778" t="str">
        <f t="shared" si="12"/>
        <v/>
      </c>
    </row>
    <row r="779" spans="1:6" x14ac:dyDescent="0.25">
      <c r="A779" t="s">
        <v>3</v>
      </c>
      <c r="B779" t="s">
        <v>115</v>
      </c>
      <c r="D779" t="s">
        <v>13</v>
      </c>
      <c r="E779" s="4">
        <v>2.33</v>
      </c>
      <c r="F779" t="str">
        <f t="shared" si="12"/>
        <v/>
      </c>
    </row>
    <row r="780" spans="1:6" x14ac:dyDescent="0.25">
      <c r="A780" t="s">
        <v>2427</v>
      </c>
      <c r="B780" t="s">
        <v>2492</v>
      </c>
      <c r="C780" t="s">
        <v>86</v>
      </c>
      <c r="D780" t="s">
        <v>9</v>
      </c>
      <c r="E780" s="4">
        <v>2.33</v>
      </c>
      <c r="F780" t="str">
        <f t="shared" si="12"/>
        <v/>
      </c>
    </row>
    <row r="781" spans="1:6" x14ac:dyDescent="0.25">
      <c r="A781" t="s">
        <v>149</v>
      </c>
      <c r="B781" t="s">
        <v>416</v>
      </c>
      <c r="C781" t="s">
        <v>386</v>
      </c>
      <c r="D781" t="s">
        <v>9</v>
      </c>
      <c r="E781" s="4">
        <v>2.31</v>
      </c>
      <c r="F781" t="str">
        <f t="shared" si="12"/>
        <v/>
      </c>
    </row>
    <row r="782" spans="1:6" x14ac:dyDescent="0.25">
      <c r="A782" t="s">
        <v>1006</v>
      </c>
      <c r="B782" t="s">
        <v>1246</v>
      </c>
      <c r="C782" t="s">
        <v>1227</v>
      </c>
      <c r="D782" t="s">
        <v>13</v>
      </c>
      <c r="E782" s="4">
        <v>2.31</v>
      </c>
      <c r="F782" t="str">
        <f t="shared" si="12"/>
        <v/>
      </c>
    </row>
    <row r="783" spans="1:6" x14ac:dyDescent="0.25">
      <c r="A783" t="s">
        <v>1511</v>
      </c>
      <c r="B783" t="s">
        <v>1553</v>
      </c>
      <c r="C783" t="s">
        <v>378</v>
      </c>
      <c r="D783" t="s">
        <v>378</v>
      </c>
      <c r="E783" s="4">
        <v>2.31</v>
      </c>
      <c r="F783" t="str">
        <f t="shared" si="12"/>
        <v/>
      </c>
    </row>
    <row r="784" spans="1:6" x14ac:dyDescent="0.25">
      <c r="A784" t="s">
        <v>3029</v>
      </c>
      <c r="B784" t="s">
        <v>3141</v>
      </c>
      <c r="C784" t="s">
        <v>3140</v>
      </c>
      <c r="D784" t="s">
        <v>9</v>
      </c>
      <c r="E784" s="4">
        <v>2.29</v>
      </c>
      <c r="F784" t="str">
        <f t="shared" si="12"/>
        <v/>
      </c>
    </row>
    <row r="785" spans="1:6" x14ac:dyDescent="0.25">
      <c r="A785" t="s">
        <v>3029</v>
      </c>
      <c r="B785" t="s">
        <v>3068</v>
      </c>
      <c r="D785" t="s">
        <v>1083</v>
      </c>
      <c r="E785" s="4">
        <v>2.29</v>
      </c>
      <c r="F785" t="str">
        <f t="shared" si="12"/>
        <v/>
      </c>
    </row>
    <row r="786" spans="1:6" x14ac:dyDescent="0.25">
      <c r="A786" t="s">
        <v>149</v>
      </c>
      <c r="B786" t="s">
        <v>219</v>
      </c>
      <c r="C786" t="s">
        <v>218</v>
      </c>
      <c r="D786" t="s">
        <v>9</v>
      </c>
      <c r="E786" s="4">
        <v>2.2799999999999998</v>
      </c>
      <c r="F786" t="str">
        <f t="shared" si="12"/>
        <v/>
      </c>
    </row>
    <row r="787" spans="1:6" x14ac:dyDescent="0.25">
      <c r="A787" t="s">
        <v>3029</v>
      </c>
      <c r="B787" t="s">
        <v>3034</v>
      </c>
      <c r="C787" t="s">
        <v>3033</v>
      </c>
      <c r="D787" t="s">
        <v>13</v>
      </c>
      <c r="E787" s="4">
        <v>2.2799999999999998</v>
      </c>
      <c r="F787" t="str">
        <f t="shared" si="12"/>
        <v/>
      </c>
    </row>
    <row r="788" spans="1:6" x14ac:dyDescent="0.25">
      <c r="A788" t="s">
        <v>1006</v>
      </c>
      <c r="B788" t="s">
        <v>1236</v>
      </c>
      <c r="D788" t="s">
        <v>9</v>
      </c>
      <c r="E788" s="4">
        <v>2.2599999999999998</v>
      </c>
      <c r="F788" t="str">
        <f t="shared" si="12"/>
        <v/>
      </c>
    </row>
    <row r="789" spans="1:6" x14ac:dyDescent="0.25">
      <c r="A789" t="s">
        <v>1006</v>
      </c>
      <c r="B789" t="s">
        <v>1192</v>
      </c>
      <c r="C789" t="s">
        <v>1191</v>
      </c>
      <c r="D789" t="s">
        <v>9</v>
      </c>
      <c r="E789" s="4">
        <v>2.2599999999999998</v>
      </c>
      <c r="F789" t="str">
        <f t="shared" si="12"/>
        <v/>
      </c>
    </row>
    <row r="790" spans="1:6" x14ac:dyDescent="0.25">
      <c r="A790" t="s">
        <v>149</v>
      </c>
      <c r="B790" t="s">
        <v>275</v>
      </c>
      <c r="C790" t="s">
        <v>224</v>
      </c>
      <c r="D790" t="s">
        <v>225</v>
      </c>
      <c r="E790" s="4">
        <v>2.25</v>
      </c>
      <c r="F790" t="str">
        <f t="shared" si="12"/>
        <v/>
      </c>
    </row>
    <row r="791" spans="1:6" x14ac:dyDescent="0.25">
      <c r="A791" t="s">
        <v>149</v>
      </c>
      <c r="B791" t="s">
        <v>253</v>
      </c>
      <c r="C791" t="s">
        <v>61</v>
      </c>
      <c r="D791" t="s">
        <v>9</v>
      </c>
      <c r="E791" s="4">
        <v>2.25</v>
      </c>
      <c r="F791" t="str">
        <f t="shared" si="12"/>
        <v/>
      </c>
    </row>
    <row r="792" spans="1:6" x14ac:dyDescent="0.25">
      <c r="A792" t="s">
        <v>2427</v>
      </c>
      <c r="B792" t="s">
        <v>2480</v>
      </c>
      <c r="C792" t="s">
        <v>378</v>
      </c>
      <c r="D792" t="s">
        <v>378</v>
      </c>
      <c r="E792" s="4">
        <v>2.25</v>
      </c>
      <c r="F792" t="str">
        <f t="shared" si="12"/>
        <v/>
      </c>
    </row>
    <row r="793" spans="1:6" x14ac:dyDescent="0.25">
      <c r="A793" t="s">
        <v>149</v>
      </c>
      <c r="B793" t="s">
        <v>468</v>
      </c>
      <c r="C793" t="s">
        <v>225</v>
      </c>
      <c r="D793" t="s">
        <v>9</v>
      </c>
      <c r="E793" s="4">
        <v>2.2400000000000002</v>
      </c>
      <c r="F793" t="str">
        <f t="shared" si="12"/>
        <v/>
      </c>
    </row>
    <row r="794" spans="1:6" x14ac:dyDescent="0.25">
      <c r="A794" t="s">
        <v>788</v>
      </c>
      <c r="B794" t="s">
        <v>879</v>
      </c>
      <c r="C794" t="s">
        <v>859</v>
      </c>
      <c r="D794" t="s">
        <v>13</v>
      </c>
      <c r="E794" s="4">
        <v>2.2400000000000002</v>
      </c>
      <c r="F794" t="str">
        <f t="shared" si="12"/>
        <v/>
      </c>
    </row>
    <row r="795" spans="1:6" x14ac:dyDescent="0.25">
      <c r="A795" t="s">
        <v>1267</v>
      </c>
      <c r="B795" t="s">
        <v>1316</v>
      </c>
      <c r="C795" t="s">
        <v>1315</v>
      </c>
      <c r="D795" t="s">
        <v>9</v>
      </c>
      <c r="E795" s="4">
        <v>2.2400000000000002</v>
      </c>
      <c r="F795" t="str">
        <f t="shared" si="12"/>
        <v/>
      </c>
    </row>
    <row r="796" spans="1:6" x14ac:dyDescent="0.25">
      <c r="A796" t="s">
        <v>788</v>
      </c>
      <c r="B796" t="s">
        <v>823</v>
      </c>
      <c r="C796" t="s">
        <v>822</v>
      </c>
      <c r="D796" t="s">
        <v>13</v>
      </c>
      <c r="E796" s="4">
        <v>2.23</v>
      </c>
      <c r="F796" t="str">
        <f t="shared" si="12"/>
        <v/>
      </c>
    </row>
    <row r="797" spans="1:6" x14ac:dyDescent="0.25">
      <c r="A797" t="s">
        <v>149</v>
      </c>
      <c r="B797" t="s">
        <v>220</v>
      </c>
      <c r="C797" t="s">
        <v>218</v>
      </c>
      <c r="D797" t="s">
        <v>9</v>
      </c>
      <c r="E797" s="4">
        <v>2.23</v>
      </c>
      <c r="F797" t="str">
        <f t="shared" si="12"/>
        <v/>
      </c>
    </row>
    <row r="798" spans="1:6" x14ac:dyDescent="0.25">
      <c r="A798" t="s">
        <v>3</v>
      </c>
      <c r="B798" t="s">
        <v>136</v>
      </c>
      <c r="C798" t="s">
        <v>135</v>
      </c>
      <c r="D798" t="s">
        <v>135</v>
      </c>
      <c r="E798" s="4">
        <v>2.21</v>
      </c>
      <c r="F798" t="str">
        <f t="shared" si="12"/>
        <v/>
      </c>
    </row>
    <row r="799" spans="1:6" x14ac:dyDescent="0.25">
      <c r="A799" t="s">
        <v>149</v>
      </c>
      <c r="B799" t="s">
        <v>233</v>
      </c>
      <c r="C799" t="s">
        <v>232</v>
      </c>
      <c r="D799" t="s">
        <v>9</v>
      </c>
      <c r="E799" s="4">
        <v>2.2000000000000002</v>
      </c>
      <c r="F799" t="str">
        <f t="shared" si="12"/>
        <v/>
      </c>
    </row>
    <row r="800" spans="1:6" x14ac:dyDescent="0.25">
      <c r="A800" t="s">
        <v>1006</v>
      </c>
      <c r="B800" t="s">
        <v>1246</v>
      </c>
      <c r="C800" t="s">
        <v>1247</v>
      </c>
      <c r="D800" t="s">
        <v>415</v>
      </c>
      <c r="E800" s="4">
        <v>2.19</v>
      </c>
      <c r="F800" t="str">
        <f t="shared" si="12"/>
        <v/>
      </c>
    </row>
    <row r="801" spans="1:6" x14ac:dyDescent="0.25">
      <c r="A801" t="s">
        <v>2427</v>
      </c>
      <c r="B801" t="s">
        <v>2555</v>
      </c>
      <c r="D801" t="s">
        <v>9</v>
      </c>
      <c r="E801" s="4">
        <v>2.1800000000000002</v>
      </c>
      <c r="F801" t="str">
        <f t="shared" si="12"/>
        <v/>
      </c>
    </row>
    <row r="802" spans="1:6" x14ac:dyDescent="0.25">
      <c r="A802" t="s">
        <v>149</v>
      </c>
      <c r="B802" t="s">
        <v>231</v>
      </c>
      <c r="C802" t="s">
        <v>230</v>
      </c>
      <c r="D802" t="s">
        <v>9</v>
      </c>
      <c r="E802" s="4">
        <v>2.1800000000000002</v>
      </c>
      <c r="F802" t="str">
        <f t="shared" si="12"/>
        <v/>
      </c>
    </row>
    <row r="803" spans="1:6" x14ac:dyDescent="0.25">
      <c r="A803" t="s">
        <v>1006</v>
      </c>
      <c r="B803" t="s">
        <v>1246</v>
      </c>
      <c r="C803" t="s">
        <v>1227</v>
      </c>
      <c r="D803" t="s">
        <v>9</v>
      </c>
      <c r="E803" s="4">
        <v>2.17</v>
      </c>
      <c r="F803" t="str">
        <f t="shared" si="12"/>
        <v/>
      </c>
    </row>
    <row r="804" spans="1:6" x14ac:dyDescent="0.25">
      <c r="A804" t="s">
        <v>496</v>
      </c>
      <c r="B804" t="s">
        <v>537</v>
      </c>
      <c r="C804" t="s">
        <v>509</v>
      </c>
      <c r="D804" t="s">
        <v>13</v>
      </c>
      <c r="E804" s="4">
        <v>2.17</v>
      </c>
      <c r="F804" t="str">
        <f t="shared" si="12"/>
        <v/>
      </c>
    </row>
    <row r="805" spans="1:6" x14ac:dyDescent="0.25">
      <c r="A805" t="s">
        <v>2427</v>
      </c>
      <c r="B805" t="s">
        <v>2753</v>
      </c>
      <c r="C805" t="s">
        <v>9</v>
      </c>
      <c r="D805" t="s">
        <v>9</v>
      </c>
      <c r="E805" s="4">
        <v>2.16</v>
      </c>
      <c r="F805" t="str">
        <f t="shared" si="12"/>
        <v/>
      </c>
    </row>
    <row r="806" spans="1:6" x14ac:dyDescent="0.25">
      <c r="A806" t="s">
        <v>3</v>
      </c>
      <c r="B806" t="s">
        <v>140</v>
      </c>
      <c r="D806" t="s">
        <v>13</v>
      </c>
      <c r="E806" s="4">
        <v>2.16</v>
      </c>
      <c r="F806" t="str">
        <f t="shared" si="12"/>
        <v/>
      </c>
    </row>
    <row r="807" spans="1:6" x14ac:dyDescent="0.25">
      <c r="A807" t="s">
        <v>149</v>
      </c>
      <c r="B807" t="s">
        <v>452</v>
      </c>
      <c r="D807" t="s">
        <v>9</v>
      </c>
      <c r="E807" s="4">
        <v>2.15</v>
      </c>
      <c r="F807" t="str">
        <f t="shared" si="12"/>
        <v/>
      </c>
    </row>
    <row r="808" spans="1:6" x14ac:dyDescent="0.25">
      <c r="A808" t="s">
        <v>2776</v>
      </c>
      <c r="B808" t="s">
        <v>2815</v>
      </c>
      <c r="D808" t="s">
        <v>13</v>
      </c>
      <c r="E808" s="4">
        <v>2.15</v>
      </c>
      <c r="F808" t="str">
        <f t="shared" si="12"/>
        <v/>
      </c>
    </row>
    <row r="809" spans="1:6" x14ac:dyDescent="0.25">
      <c r="A809" t="s">
        <v>149</v>
      </c>
      <c r="B809" t="s">
        <v>239</v>
      </c>
      <c r="C809" t="s">
        <v>234</v>
      </c>
      <c r="D809" t="s">
        <v>9</v>
      </c>
      <c r="E809" s="4">
        <v>2.14</v>
      </c>
      <c r="F809" t="str">
        <f t="shared" si="12"/>
        <v/>
      </c>
    </row>
    <row r="810" spans="1:6" x14ac:dyDescent="0.25">
      <c r="A810" t="s">
        <v>149</v>
      </c>
      <c r="B810" t="s">
        <v>474</v>
      </c>
      <c r="D810" t="s">
        <v>13</v>
      </c>
      <c r="E810" s="4">
        <v>2.13</v>
      </c>
      <c r="F810" t="str">
        <f t="shared" si="12"/>
        <v/>
      </c>
    </row>
    <row r="811" spans="1:6" x14ac:dyDescent="0.25">
      <c r="A811" t="s">
        <v>3029</v>
      </c>
      <c r="B811" t="s">
        <v>3151</v>
      </c>
      <c r="C811" t="s">
        <v>3122</v>
      </c>
      <c r="D811" t="s">
        <v>13</v>
      </c>
      <c r="E811" s="4">
        <v>2.13</v>
      </c>
      <c r="F811" t="str">
        <f t="shared" si="12"/>
        <v/>
      </c>
    </row>
    <row r="812" spans="1:6" x14ac:dyDescent="0.25">
      <c r="A812" t="s">
        <v>2427</v>
      </c>
      <c r="B812" t="s">
        <v>2575</v>
      </c>
      <c r="C812" t="s">
        <v>2034</v>
      </c>
      <c r="D812" t="s">
        <v>9</v>
      </c>
      <c r="E812" s="4">
        <v>2.13</v>
      </c>
      <c r="F812" t="str">
        <f t="shared" si="12"/>
        <v/>
      </c>
    </row>
    <row r="813" spans="1:6" x14ac:dyDescent="0.25">
      <c r="A813" t="s">
        <v>149</v>
      </c>
      <c r="B813" t="s">
        <v>241</v>
      </c>
      <c r="C813" t="s">
        <v>218</v>
      </c>
      <c r="D813" t="s">
        <v>9</v>
      </c>
      <c r="E813" s="4">
        <v>2.13</v>
      </c>
      <c r="F813" t="str">
        <f t="shared" si="12"/>
        <v/>
      </c>
    </row>
    <row r="814" spans="1:6" x14ac:dyDescent="0.25">
      <c r="A814" t="s">
        <v>2427</v>
      </c>
      <c r="B814" t="s">
        <v>2441</v>
      </c>
      <c r="C814" t="s">
        <v>2442</v>
      </c>
      <c r="D814" t="s">
        <v>9</v>
      </c>
      <c r="E814" s="4">
        <v>2.13</v>
      </c>
      <c r="F814" t="str">
        <f t="shared" si="12"/>
        <v/>
      </c>
    </row>
    <row r="815" spans="1:6" x14ac:dyDescent="0.25">
      <c r="A815" t="s">
        <v>1736</v>
      </c>
      <c r="B815" t="s">
        <v>1746</v>
      </c>
      <c r="C815" t="s">
        <v>1745</v>
      </c>
      <c r="D815" t="s">
        <v>13</v>
      </c>
      <c r="E815" s="4">
        <v>2.12</v>
      </c>
      <c r="F815" t="str">
        <f t="shared" si="12"/>
        <v/>
      </c>
    </row>
    <row r="816" spans="1:6" x14ac:dyDescent="0.25">
      <c r="A816" t="s">
        <v>149</v>
      </c>
      <c r="B816" t="s">
        <v>413</v>
      </c>
      <c r="C816" t="s">
        <v>414</v>
      </c>
      <c r="D816" t="s">
        <v>415</v>
      </c>
      <c r="E816" s="4">
        <v>2.11</v>
      </c>
      <c r="F816" t="str">
        <f t="shared" si="12"/>
        <v/>
      </c>
    </row>
    <row r="817" spans="1:6" x14ac:dyDescent="0.25">
      <c r="A817" t="s">
        <v>1006</v>
      </c>
      <c r="B817" t="s">
        <v>1195</v>
      </c>
      <c r="C817" t="s">
        <v>953</v>
      </c>
      <c r="D817" t="s">
        <v>9</v>
      </c>
      <c r="E817" s="4">
        <v>2.11</v>
      </c>
      <c r="F817" t="str">
        <f t="shared" si="12"/>
        <v/>
      </c>
    </row>
    <row r="818" spans="1:6" x14ac:dyDescent="0.25">
      <c r="A818" t="s">
        <v>496</v>
      </c>
      <c r="B818" t="s">
        <v>565</v>
      </c>
      <c r="C818" t="s">
        <v>564</v>
      </c>
      <c r="D818" t="s">
        <v>9</v>
      </c>
      <c r="E818" s="4">
        <v>2.11</v>
      </c>
      <c r="F818" t="str">
        <f t="shared" si="12"/>
        <v/>
      </c>
    </row>
    <row r="819" spans="1:6" x14ac:dyDescent="0.25">
      <c r="A819" t="s">
        <v>149</v>
      </c>
      <c r="B819" t="s">
        <v>477</v>
      </c>
      <c r="C819" t="s">
        <v>225</v>
      </c>
      <c r="D819" t="s">
        <v>9</v>
      </c>
      <c r="E819" s="4">
        <v>2.1</v>
      </c>
      <c r="F819" t="str">
        <f t="shared" si="12"/>
        <v/>
      </c>
    </row>
    <row r="820" spans="1:6" x14ac:dyDescent="0.25">
      <c r="A820" t="s">
        <v>609</v>
      </c>
      <c r="B820" t="s">
        <v>699</v>
      </c>
      <c r="C820" t="s">
        <v>697</v>
      </c>
      <c r="D820" t="s">
        <v>9</v>
      </c>
      <c r="E820" s="4">
        <v>2.1</v>
      </c>
      <c r="F820" t="str">
        <f t="shared" si="12"/>
        <v/>
      </c>
    </row>
    <row r="821" spans="1:6" x14ac:dyDescent="0.25">
      <c r="A821" t="s">
        <v>1006</v>
      </c>
      <c r="B821" t="s">
        <v>1246</v>
      </c>
      <c r="D821" t="s">
        <v>13</v>
      </c>
      <c r="E821" s="4">
        <v>2.1</v>
      </c>
      <c r="F821" t="str">
        <f t="shared" si="12"/>
        <v/>
      </c>
    </row>
    <row r="822" spans="1:6" x14ac:dyDescent="0.25">
      <c r="A822" t="s">
        <v>2427</v>
      </c>
      <c r="B822" t="s">
        <v>2529</v>
      </c>
      <c r="C822" t="s">
        <v>2034</v>
      </c>
      <c r="D822" t="s">
        <v>9</v>
      </c>
      <c r="E822" s="4">
        <v>2.1</v>
      </c>
      <c r="F822" t="str">
        <f t="shared" si="12"/>
        <v/>
      </c>
    </row>
    <row r="823" spans="1:6" x14ac:dyDescent="0.25">
      <c r="A823" t="s">
        <v>149</v>
      </c>
      <c r="B823" t="s">
        <v>252</v>
      </c>
      <c r="C823" t="s">
        <v>61</v>
      </c>
      <c r="D823" t="s">
        <v>9</v>
      </c>
      <c r="E823" s="4">
        <v>2.1</v>
      </c>
      <c r="F823" t="str">
        <f t="shared" si="12"/>
        <v/>
      </c>
    </row>
    <row r="824" spans="1:6" x14ac:dyDescent="0.25">
      <c r="A824" t="s">
        <v>2163</v>
      </c>
      <c r="B824" t="s">
        <v>2222</v>
      </c>
      <c r="C824" t="s">
        <v>2221</v>
      </c>
      <c r="D824" t="s">
        <v>9</v>
      </c>
      <c r="E824" s="4">
        <v>2.09</v>
      </c>
      <c r="F824" t="str">
        <f t="shared" si="12"/>
        <v/>
      </c>
    </row>
    <row r="825" spans="1:6" x14ac:dyDescent="0.25">
      <c r="A825" t="s">
        <v>2427</v>
      </c>
      <c r="B825" t="s">
        <v>2566</v>
      </c>
      <c r="C825" t="s">
        <v>4</v>
      </c>
      <c r="D825" t="s">
        <v>4</v>
      </c>
      <c r="E825" s="4">
        <v>2.09</v>
      </c>
      <c r="F825" t="str">
        <f t="shared" si="12"/>
        <v/>
      </c>
    </row>
    <row r="826" spans="1:6" x14ac:dyDescent="0.25">
      <c r="A826" t="s">
        <v>2776</v>
      </c>
      <c r="B826" t="s">
        <v>2814</v>
      </c>
      <c r="C826" t="s">
        <v>29</v>
      </c>
      <c r="D826" t="s">
        <v>9</v>
      </c>
      <c r="E826" s="4">
        <v>2.09</v>
      </c>
      <c r="F826" t="str">
        <f t="shared" si="12"/>
        <v/>
      </c>
    </row>
    <row r="827" spans="1:6" x14ac:dyDescent="0.25">
      <c r="A827" t="s">
        <v>2427</v>
      </c>
      <c r="B827" t="s">
        <v>2494</v>
      </c>
      <c r="D827" t="s">
        <v>9</v>
      </c>
      <c r="E827" s="4">
        <v>2.08</v>
      </c>
      <c r="F827" t="str">
        <f t="shared" si="12"/>
        <v/>
      </c>
    </row>
    <row r="828" spans="1:6" x14ac:dyDescent="0.25">
      <c r="A828" t="s">
        <v>149</v>
      </c>
      <c r="B828" t="s">
        <v>456</v>
      </c>
      <c r="D828" t="s">
        <v>9</v>
      </c>
      <c r="E828" s="4">
        <v>2.06</v>
      </c>
      <c r="F828" t="str">
        <f t="shared" si="12"/>
        <v/>
      </c>
    </row>
    <row r="829" spans="1:6" x14ac:dyDescent="0.25">
      <c r="A829" t="s">
        <v>149</v>
      </c>
      <c r="B829" t="s">
        <v>379</v>
      </c>
      <c r="C829" t="s">
        <v>378</v>
      </c>
      <c r="D829" t="s">
        <v>378</v>
      </c>
      <c r="E829" s="4">
        <v>2.0499999999999998</v>
      </c>
      <c r="F829" t="str">
        <f t="shared" si="12"/>
        <v/>
      </c>
    </row>
    <row r="830" spans="1:6" x14ac:dyDescent="0.25">
      <c r="A830" t="s">
        <v>3</v>
      </c>
      <c r="B830" t="s">
        <v>139</v>
      </c>
      <c r="C830" t="s">
        <v>9</v>
      </c>
      <c r="D830" t="s">
        <v>9</v>
      </c>
      <c r="E830" s="4">
        <v>2.0499999999999998</v>
      </c>
      <c r="F830" t="str">
        <f t="shared" si="12"/>
        <v/>
      </c>
    </row>
    <row r="831" spans="1:6" x14ac:dyDescent="0.25">
      <c r="A831" t="s">
        <v>3</v>
      </c>
      <c r="B831" t="s">
        <v>79</v>
      </c>
      <c r="C831" t="s">
        <v>76</v>
      </c>
      <c r="D831" t="s">
        <v>9</v>
      </c>
      <c r="E831" s="4">
        <v>2.0499999999999998</v>
      </c>
      <c r="F831" t="str">
        <f t="shared" si="12"/>
        <v/>
      </c>
    </row>
    <row r="832" spans="1:6" x14ac:dyDescent="0.25">
      <c r="A832" t="s">
        <v>1006</v>
      </c>
      <c r="B832" t="s">
        <v>1041</v>
      </c>
      <c r="C832" t="s">
        <v>1040</v>
      </c>
      <c r="D832" t="s">
        <v>13</v>
      </c>
      <c r="E832" s="4">
        <v>2.04</v>
      </c>
      <c r="F832" t="str">
        <f t="shared" si="12"/>
        <v/>
      </c>
    </row>
    <row r="833" spans="1:6" x14ac:dyDescent="0.25">
      <c r="A833" t="s">
        <v>149</v>
      </c>
      <c r="B833" t="s">
        <v>455</v>
      </c>
      <c r="C833" t="s">
        <v>86</v>
      </c>
      <c r="D833" t="s">
        <v>9</v>
      </c>
      <c r="E833" s="4">
        <v>2.0299999999999998</v>
      </c>
      <c r="F833" t="str">
        <f t="shared" si="12"/>
        <v/>
      </c>
    </row>
    <row r="834" spans="1:6" x14ac:dyDescent="0.25">
      <c r="A834" t="s">
        <v>2427</v>
      </c>
      <c r="B834" t="s">
        <v>2665</v>
      </c>
      <c r="C834" t="s">
        <v>66</v>
      </c>
      <c r="D834" t="s">
        <v>9</v>
      </c>
      <c r="E834" s="4">
        <v>2.0299999999999998</v>
      </c>
      <c r="F834" t="str">
        <f t="shared" si="12"/>
        <v/>
      </c>
    </row>
    <row r="835" spans="1:6" x14ac:dyDescent="0.25">
      <c r="A835" t="s">
        <v>1578</v>
      </c>
      <c r="B835" t="s">
        <v>1597</v>
      </c>
      <c r="C835" t="s">
        <v>1596</v>
      </c>
      <c r="D835" t="s">
        <v>9</v>
      </c>
      <c r="E835" s="4">
        <v>2.0299999999999998</v>
      </c>
      <c r="F835" t="str">
        <f t="shared" ref="F835:F898" si="13">IF(E835&gt;=5.45125,"outside","")</f>
        <v/>
      </c>
    </row>
    <row r="836" spans="1:6" x14ac:dyDescent="0.25">
      <c r="A836" t="s">
        <v>3</v>
      </c>
      <c r="B836" t="s">
        <v>70</v>
      </c>
      <c r="C836" t="s">
        <v>69</v>
      </c>
      <c r="D836" t="s">
        <v>9</v>
      </c>
      <c r="E836" s="4">
        <v>2.0299999999999998</v>
      </c>
      <c r="F836" t="str">
        <f t="shared" si="13"/>
        <v/>
      </c>
    </row>
    <row r="837" spans="1:6" x14ac:dyDescent="0.25">
      <c r="A837" t="s">
        <v>3029</v>
      </c>
      <c r="B837" t="s">
        <v>3054</v>
      </c>
      <c r="C837" t="s">
        <v>3053</v>
      </c>
      <c r="D837" t="s">
        <v>13</v>
      </c>
      <c r="E837" s="4">
        <v>2.0299999999999998</v>
      </c>
      <c r="F837" t="str">
        <f t="shared" si="13"/>
        <v/>
      </c>
    </row>
    <row r="838" spans="1:6" x14ac:dyDescent="0.25">
      <c r="A838" t="s">
        <v>1006</v>
      </c>
      <c r="B838" t="s">
        <v>1041</v>
      </c>
      <c r="C838" t="s">
        <v>1038</v>
      </c>
      <c r="D838" t="s">
        <v>13</v>
      </c>
      <c r="E838" s="4">
        <v>2.0099999999999998</v>
      </c>
      <c r="F838" t="str">
        <f t="shared" si="13"/>
        <v/>
      </c>
    </row>
    <row r="839" spans="1:6" x14ac:dyDescent="0.25">
      <c r="A839" t="s">
        <v>3</v>
      </c>
      <c r="B839" t="s">
        <v>46</v>
      </c>
      <c r="C839" t="s">
        <v>44</v>
      </c>
      <c r="D839" t="s">
        <v>13</v>
      </c>
      <c r="E839" s="4">
        <v>2.0099999999999998</v>
      </c>
      <c r="F839" t="str">
        <f t="shared" si="13"/>
        <v/>
      </c>
    </row>
    <row r="840" spans="1:6" x14ac:dyDescent="0.25">
      <c r="A840" t="s">
        <v>2427</v>
      </c>
      <c r="B840" t="s">
        <v>2663</v>
      </c>
      <c r="C840" t="s">
        <v>2664</v>
      </c>
      <c r="D840" t="s">
        <v>9</v>
      </c>
      <c r="E840" s="4">
        <v>2</v>
      </c>
      <c r="F840" t="str">
        <f t="shared" si="13"/>
        <v/>
      </c>
    </row>
    <row r="841" spans="1:6" x14ac:dyDescent="0.25">
      <c r="A841" t="s">
        <v>3</v>
      </c>
      <c r="B841" t="s">
        <v>109</v>
      </c>
      <c r="C841" t="s">
        <v>104</v>
      </c>
      <c r="D841" t="s">
        <v>9</v>
      </c>
      <c r="E841" s="4">
        <v>2</v>
      </c>
      <c r="F841" t="str">
        <f t="shared" si="13"/>
        <v/>
      </c>
    </row>
    <row r="842" spans="1:6" x14ac:dyDescent="0.25">
      <c r="A842" t="s">
        <v>3029</v>
      </c>
      <c r="B842" t="s">
        <v>3196</v>
      </c>
      <c r="C842" t="s">
        <v>3195</v>
      </c>
      <c r="D842" t="s">
        <v>13</v>
      </c>
      <c r="E842" s="4">
        <v>1.99</v>
      </c>
      <c r="F842" t="str">
        <f t="shared" si="13"/>
        <v/>
      </c>
    </row>
    <row r="843" spans="1:6" x14ac:dyDescent="0.25">
      <c r="A843" t="s">
        <v>149</v>
      </c>
      <c r="B843" t="s">
        <v>454</v>
      </c>
      <c r="D843" t="s">
        <v>9</v>
      </c>
      <c r="E843" s="4">
        <v>1.97</v>
      </c>
      <c r="F843" t="str">
        <f t="shared" si="13"/>
        <v/>
      </c>
    </row>
    <row r="844" spans="1:6" x14ac:dyDescent="0.25">
      <c r="A844" t="s">
        <v>1983</v>
      </c>
      <c r="B844" t="s">
        <v>2020</v>
      </c>
      <c r="C844" t="s">
        <v>2019</v>
      </c>
      <c r="D844" t="s">
        <v>9</v>
      </c>
      <c r="E844" s="4">
        <v>1.97</v>
      </c>
      <c r="F844" t="str">
        <f t="shared" si="13"/>
        <v/>
      </c>
    </row>
    <row r="845" spans="1:6" x14ac:dyDescent="0.25">
      <c r="A845" t="s">
        <v>496</v>
      </c>
      <c r="B845" t="s">
        <v>554</v>
      </c>
      <c r="D845" t="s">
        <v>13</v>
      </c>
      <c r="E845" s="4">
        <v>1.97</v>
      </c>
      <c r="F845" t="str">
        <f t="shared" si="13"/>
        <v/>
      </c>
    </row>
    <row r="846" spans="1:6" x14ac:dyDescent="0.25">
      <c r="A846" t="s">
        <v>1622</v>
      </c>
      <c r="B846" t="s">
        <v>1635</v>
      </c>
      <c r="D846" t="s">
        <v>9</v>
      </c>
      <c r="E846" s="4">
        <v>1.97</v>
      </c>
      <c r="F846" t="str">
        <f t="shared" si="13"/>
        <v/>
      </c>
    </row>
    <row r="847" spans="1:6" x14ac:dyDescent="0.25">
      <c r="A847" t="s">
        <v>609</v>
      </c>
      <c r="B847" t="s">
        <v>698</v>
      </c>
      <c r="C847" t="s">
        <v>697</v>
      </c>
      <c r="D847" t="s">
        <v>9</v>
      </c>
      <c r="E847" s="4">
        <v>1.96</v>
      </c>
      <c r="F847" t="str">
        <f t="shared" si="13"/>
        <v/>
      </c>
    </row>
    <row r="848" spans="1:6" x14ac:dyDescent="0.25">
      <c r="A848" t="s">
        <v>1006</v>
      </c>
      <c r="B848" t="s">
        <v>1140</v>
      </c>
      <c r="C848" t="s">
        <v>1139</v>
      </c>
      <c r="D848" t="s">
        <v>135</v>
      </c>
      <c r="E848" s="4">
        <v>1.96</v>
      </c>
      <c r="F848" t="str">
        <f t="shared" si="13"/>
        <v/>
      </c>
    </row>
    <row r="849" spans="1:6" x14ac:dyDescent="0.25">
      <c r="A849" t="s">
        <v>149</v>
      </c>
      <c r="B849" t="s">
        <v>235</v>
      </c>
      <c r="C849" t="s">
        <v>234</v>
      </c>
      <c r="D849" t="s">
        <v>9</v>
      </c>
      <c r="E849" s="4">
        <v>1.96</v>
      </c>
      <c r="F849" t="str">
        <f t="shared" si="13"/>
        <v/>
      </c>
    </row>
    <row r="850" spans="1:6" x14ac:dyDescent="0.25">
      <c r="A850" t="s">
        <v>1622</v>
      </c>
      <c r="B850" t="s">
        <v>1628</v>
      </c>
      <c r="C850" t="s">
        <v>1627</v>
      </c>
      <c r="D850" t="s">
        <v>415</v>
      </c>
      <c r="E850" s="4">
        <v>1.96</v>
      </c>
      <c r="F850" t="str">
        <f t="shared" si="13"/>
        <v/>
      </c>
    </row>
    <row r="851" spans="1:6" x14ac:dyDescent="0.25">
      <c r="A851" t="s">
        <v>496</v>
      </c>
      <c r="B851" t="s">
        <v>505</v>
      </c>
      <c r="C851" t="s">
        <v>503</v>
      </c>
      <c r="D851" t="s">
        <v>9</v>
      </c>
      <c r="E851" s="4">
        <v>1.96</v>
      </c>
      <c r="F851" t="str">
        <f t="shared" si="13"/>
        <v/>
      </c>
    </row>
    <row r="852" spans="1:6" x14ac:dyDescent="0.25">
      <c r="A852" t="s">
        <v>2776</v>
      </c>
      <c r="B852" t="s">
        <v>3017</v>
      </c>
      <c r="C852" t="s">
        <v>2238</v>
      </c>
      <c r="D852" t="s">
        <v>9</v>
      </c>
      <c r="E852" s="4">
        <v>1.95</v>
      </c>
      <c r="F852" t="str">
        <f t="shared" si="13"/>
        <v/>
      </c>
    </row>
    <row r="853" spans="1:6" x14ac:dyDescent="0.25">
      <c r="A853" t="s">
        <v>1006</v>
      </c>
      <c r="B853" t="s">
        <v>1246</v>
      </c>
      <c r="C853" t="s">
        <v>1003</v>
      </c>
      <c r="D853" t="s">
        <v>9</v>
      </c>
      <c r="E853" s="4">
        <v>1.95</v>
      </c>
      <c r="F853" t="str">
        <f t="shared" si="13"/>
        <v/>
      </c>
    </row>
    <row r="854" spans="1:6" x14ac:dyDescent="0.25">
      <c r="A854" t="s">
        <v>609</v>
      </c>
      <c r="B854" t="s">
        <v>653</v>
      </c>
      <c r="C854" t="s">
        <v>652</v>
      </c>
      <c r="D854" t="s">
        <v>13</v>
      </c>
      <c r="E854" s="4">
        <v>1.95</v>
      </c>
      <c r="F854" t="str">
        <f t="shared" si="13"/>
        <v/>
      </c>
    </row>
    <row r="855" spans="1:6" x14ac:dyDescent="0.25">
      <c r="A855" t="s">
        <v>149</v>
      </c>
      <c r="B855" t="s">
        <v>464</v>
      </c>
      <c r="D855" t="s">
        <v>9</v>
      </c>
      <c r="E855" s="4">
        <v>1.94</v>
      </c>
      <c r="F855" t="str">
        <f t="shared" si="13"/>
        <v/>
      </c>
    </row>
    <row r="856" spans="1:6" x14ac:dyDescent="0.25">
      <c r="A856" t="s">
        <v>1006</v>
      </c>
      <c r="B856" t="s">
        <v>1234</v>
      </c>
      <c r="D856" t="s">
        <v>9</v>
      </c>
      <c r="E856" s="4">
        <v>1.94</v>
      </c>
      <c r="F856" t="str">
        <f t="shared" si="13"/>
        <v/>
      </c>
    </row>
    <row r="857" spans="1:6" x14ac:dyDescent="0.25">
      <c r="A857" t="s">
        <v>2776</v>
      </c>
      <c r="B857" t="s">
        <v>2938</v>
      </c>
      <c r="D857" t="s">
        <v>9</v>
      </c>
      <c r="E857" s="4">
        <v>1.94</v>
      </c>
      <c r="F857" t="str">
        <f t="shared" si="13"/>
        <v/>
      </c>
    </row>
    <row r="858" spans="1:6" x14ac:dyDescent="0.25">
      <c r="A858" t="s">
        <v>149</v>
      </c>
      <c r="B858" t="s">
        <v>413</v>
      </c>
      <c r="C858" t="s">
        <v>386</v>
      </c>
      <c r="D858" t="s">
        <v>9</v>
      </c>
      <c r="E858" s="4">
        <v>1.93</v>
      </c>
      <c r="F858" t="str">
        <f t="shared" si="13"/>
        <v/>
      </c>
    </row>
    <row r="859" spans="1:6" x14ac:dyDescent="0.25">
      <c r="A859" t="s">
        <v>2427</v>
      </c>
      <c r="B859" t="s">
        <v>2662</v>
      </c>
      <c r="C859" t="s">
        <v>2661</v>
      </c>
      <c r="D859" t="s">
        <v>9</v>
      </c>
      <c r="E859" s="4">
        <v>1.93</v>
      </c>
      <c r="F859" t="str">
        <f t="shared" si="13"/>
        <v/>
      </c>
    </row>
    <row r="860" spans="1:6" x14ac:dyDescent="0.25">
      <c r="A860" t="s">
        <v>3</v>
      </c>
      <c r="B860" t="s">
        <v>75</v>
      </c>
      <c r="C860" t="s">
        <v>74</v>
      </c>
      <c r="D860" t="s">
        <v>9</v>
      </c>
      <c r="E860" s="4">
        <v>1.93</v>
      </c>
      <c r="F860" t="str">
        <f t="shared" si="13"/>
        <v/>
      </c>
    </row>
    <row r="861" spans="1:6" x14ac:dyDescent="0.25">
      <c r="A861" t="s">
        <v>3</v>
      </c>
      <c r="B861" t="s">
        <v>47</v>
      </c>
      <c r="C861" t="s">
        <v>9</v>
      </c>
      <c r="D861" t="s">
        <v>9</v>
      </c>
      <c r="E861" s="4">
        <v>1.92</v>
      </c>
      <c r="F861" t="str">
        <f t="shared" si="13"/>
        <v/>
      </c>
    </row>
    <row r="862" spans="1:6" x14ac:dyDescent="0.25">
      <c r="A862" t="s">
        <v>3</v>
      </c>
      <c r="B862" t="s">
        <v>70</v>
      </c>
      <c r="C862" t="s">
        <v>51</v>
      </c>
      <c r="D862" t="s">
        <v>9</v>
      </c>
      <c r="E862" s="4">
        <v>1.9</v>
      </c>
      <c r="F862" t="str">
        <f t="shared" si="13"/>
        <v/>
      </c>
    </row>
    <row r="863" spans="1:6" x14ac:dyDescent="0.25">
      <c r="A863" t="s">
        <v>496</v>
      </c>
      <c r="B863" t="s">
        <v>565</v>
      </c>
      <c r="C863" t="s">
        <v>566</v>
      </c>
      <c r="D863" t="s">
        <v>9</v>
      </c>
      <c r="E863" s="4">
        <v>1.89</v>
      </c>
      <c r="F863" t="str">
        <f t="shared" si="13"/>
        <v/>
      </c>
    </row>
    <row r="864" spans="1:6" x14ac:dyDescent="0.25">
      <c r="A864" t="s">
        <v>1006</v>
      </c>
      <c r="B864" t="s">
        <v>1049</v>
      </c>
      <c r="C864" t="s">
        <v>4</v>
      </c>
      <c r="D864" t="s">
        <v>4</v>
      </c>
      <c r="E864" s="4">
        <v>1.88</v>
      </c>
      <c r="F864" t="str">
        <f t="shared" si="13"/>
        <v/>
      </c>
    </row>
    <row r="865" spans="1:6" x14ac:dyDescent="0.25">
      <c r="A865" t="s">
        <v>3</v>
      </c>
      <c r="B865" t="s">
        <v>130</v>
      </c>
      <c r="C865" t="s">
        <v>24</v>
      </c>
      <c r="D865" t="s">
        <v>9</v>
      </c>
      <c r="E865" s="4">
        <v>1.87</v>
      </c>
      <c r="F865" t="str">
        <f t="shared" si="13"/>
        <v/>
      </c>
    </row>
    <row r="866" spans="1:6" x14ac:dyDescent="0.25">
      <c r="A866" t="s">
        <v>149</v>
      </c>
      <c r="B866" t="s">
        <v>251</v>
      </c>
      <c r="C866" t="s">
        <v>250</v>
      </c>
      <c r="D866" t="s">
        <v>9</v>
      </c>
      <c r="E866" s="4">
        <v>1.86</v>
      </c>
      <c r="F866" t="str">
        <f t="shared" si="13"/>
        <v/>
      </c>
    </row>
    <row r="867" spans="1:6" x14ac:dyDescent="0.25">
      <c r="A867" t="s">
        <v>1006</v>
      </c>
      <c r="B867" t="s">
        <v>1009</v>
      </c>
      <c r="C867" t="s">
        <v>1008</v>
      </c>
      <c r="D867" t="s">
        <v>9</v>
      </c>
      <c r="E867" s="4">
        <v>1.86</v>
      </c>
      <c r="F867" t="str">
        <f t="shared" si="13"/>
        <v/>
      </c>
    </row>
    <row r="868" spans="1:6" x14ac:dyDescent="0.25">
      <c r="A868" t="s">
        <v>3</v>
      </c>
      <c r="B868" t="s">
        <v>142</v>
      </c>
      <c r="C868" t="s">
        <v>29</v>
      </c>
      <c r="D868" t="s">
        <v>9</v>
      </c>
      <c r="E868" s="4">
        <v>1.85</v>
      </c>
      <c r="F868" t="str">
        <f t="shared" si="13"/>
        <v/>
      </c>
    </row>
    <row r="869" spans="1:6" x14ac:dyDescent="0.25">
      <c r="A869" t="s">
        <v>2427</v>
      </c>
      <c r="B869" t="s">
        <v>2468</v>
      </c>
      <c r="C869" t="s">
        <v>4</v>
      </c>
      <c r="D869" t="s">
        <v>4</v>
      </c>
      <c r="E869" s="4">
        <v>1.85</v>
      </c>
      <c r="F869" t="str">
        <f t="shared" si="13"/>
        <v/>
      </c>
    </row>
    <row r="870" spans="1:6" x14ac:dyDescent="0.25">
      <c r="A870" t="s">
        <v>3</v>
      </c>
      <c r="B870" t="s">
        <v>47</v>
      </c>
      <c r="D870" t="s">
        <v>13</v>
      </c>
      <c r="E870" s="4">
        <v>1.85</v>
      </c>
      <c r="F870" t="str">
        <f t="shared" si="13"/>
        <v/>
      </c>
    </row>
    <row r="871" spans="1:6" x14ac:dyDescent="0.25">
      <c r="A871" t="s">
        <v>788</v>
      </c>
      <c r="B871" t="s">
        <v>830</v>
      </c>
      <c r="C871" t="s">
        <v>829</v>
      </c>
      <c r="D871" t="s">
        <v>13</v>
      </c>
      <c r="E871" s="4">
        <v>1.84</v>
      </c>
      <c r="F871" t="str">
        <f t="shared" si="13"/>
        <v/>
      </c>
    </row>
    <row r="872" spans="1:6" x14ac:dyDescent="0.25">
      <c r="A872" t="s">
        <v>149</v>
      </c>
      <c r="B872" t="s">
        <v>246</v>
      </c>
      <c r="C872" t="s">
        <v>218</v>
      </c>
      <c r="D872" t="s">
        <v>9</v>
      </c>
      <c r="E872" s="4">
        <v>1.84</v>
      </c>
      <c r="F872" t="str">
        <f t="shared" si="13"/>
        <v/>
      </c>
    </row>
    <row r="873" spans="1:6" x14ac:dyDescent="0.25">
      <c r="A873" t="s">
        <v>496</v>
      </c>
      <c r="B873" t="s">
        <v>586</v>
      </c>
      <c r="C873" t="s">
        <v>501</v>
      </c>
      <c r="D873" t="s">
        <v>9</v>
      </c>
      <c r="E873" s="4">
        <v>1.83</v>
      </c>
      <c r="F873" t="str">
        <f t="shared" si="13"/>
        <v/>
      </c>
    </row>
    <row r="874" spans="1:6" x14ac:dyDescent="0.25">
      <c r="A874" t="s">
        <v>1006</v>
      </c>
      <c r="B874" t="s">
        <v>1226</v>
      </c>
      <c r="D874" t="s">
        <v>13</v>
      </c>
      <c r="E874" s="4">
        <v>1.83</v>
      </c>
      <c r="F874" t="str">
        <f t="shared" si="13"/>
        <v/>
      </c>
    </row>
    <row r="875" spans="1:6" x14ac:dyDescent="0.25">
      <c r="A875" t="s">
        <v>1006</v>
      </c>
      <c r="B875" t="s">
        <v>1056</v>
      </c>
      <c r="C875" t="s">
        <v>1055</v>
      </c>
      <c r="D875" t="s">
        <v>9</v>
      </c>
      <c r="E875" s="4">
        <v>1.83</v>
      </c>
      <c r="F875" t="str">
        <f t="shared" si="13"/>
        <v/>
      </c>
    </row>
    <row r="876" spans="1:6" x14ac:dyDescent="0.25">
      <c r="A876" t="s">
        <v>1267</v>
      </c>
      <c r="B876" t="s">
        <v>1316</v>
      </c>
      <c r="C876" t="s">
        <v>37</v>
      </c>
      <c r="D876" t="s">
        <v>9</v>
      </c>
      <c r="E876" s="4">
        <v>1.83</v>
      </c>
      <c r="F876" t="str">
        <f t="shared" si="13"/>
        <v/>
      </c>
    </row>
    <row r="877" spans="1:6" x14ac:dyDescent="0.25">
      <c r="A877" t="s">
        <v>149</v>
      </c>
      <c r="B877" t="s">
        <v>472</v>
      </c>
      <c r="D877" t="s">
        <v>9</v>
      </c>
      <c r="E877" s="4">
        <v>1.82</v>
      </c>
      <c r="F877" t="str">
        <f t="shared" si="13"/>
        <v/>
      </c>
    </row>
    <row r="878" spans="1:6" x14ac:dyDescent="0.25">
      <c r="A878" t="s">
        <v>1983</v>
      </c>
      <c r="B878" t="s">
        <v>2054</v>
      </c>
      <c r="D878" t="s">
        <v>9</v>
      </c>
      <c r="E878" s="4">
        <v>1.81</v>
      </c>
      <c r="F878" t="str">
        <f t="shared" si="13"/>
        <v/>
      </c>
    </row>
    <row r="879" spans="1:6" x14ac:dyDescent="0.25">
      <c r="A879" t="s">
        <v>2776</v>
      </c>
      <c r="B879" t="s">
        <v>2939</v>
      </c>
      <c r="D879" t="s">
        <v>9</v>
      </c>
      <c r="E879" s="4">
        <v>1.81</v>
      </c>
      <c r="F879" t="str">
        <f t="shared" si="13"/>
        <v/>
      </c>
    </row>
    <row r="880" spans="1:6" x14ac:dyDescent="0.25">
      <c r="A880" t="s">
        <v>149</v>
      </c>
      <c r="B880" t="s">
        <v>352</v>
      </c>
      <c r="C880" t="s">
        <v>351</v>
      </c>
      <c r="D880" t="s">
        <v>9</v>
      </c>
      <c r="E880" s="4">
        <v>1.79</v>
      </c>
      <c r="F880" t="str">
        <f t="shared" si="13"/>
        <v/>
      </c>
    </row>
    <row r="881" spans="1:6" x14ac:dyDescent="0.25">
      <c r="A881" t="s">
        <v>2776</v>
      </c>
      <c r="B881" t="s">
        <v>2940</v>
      </c>
      <c r="D881" t="s">
        <v>9</v>
      </c>
      <c r="E881" s="4">
        <v>1.79</v>
      </c>
      <c r="F881" t="str">
        <f t="shared" si="13"/>
        <v/>
      </c>
    </row>
    <row r="882" spans="1:6" x14ac:dyDescent="0.25">
      <c r="A882" t="s">
        <v>496</v>
      </c>
      <c r="B882" t="s">
        <v>565</v>
      </c>
      <c r="C882" t="s">
        <v>567</v>
      </c>
      <c r="D882" t="s">
        <v>9</v>
      </c>
      <c r="E882" s="4">
        <v>1.79</v>
      </c>
      <c r="F882" t="str">
        <f t="shared" si="13"/>
        <v/>
      </c>
    </row>
    <row r="883" spans="1:6" x14ac:dyDescent="0.25">
      <c r="A883" t="s">
        <v>149</v>
      </c>
      <c r="B883" t="s">
        <v>240</v>
      </c>
      <c r="C883" t="s">
        <v>218</v>
      </c>
      <c r="D883" t="s">
        <v>9</v>
      </c>
      <c r="E883" s="4">
        <v>1.79</v>
      </c>
      <c r="F883" t="str">
        <f t="shared" si="13"/>
        <v/>
      </c>
    </row>
    <row r="884" spans="1:6" x14ac:dyDescent="0.25">
      <c r="A884" t="s">
        <v>149</v>
      </c>
      <c r="B884" t="s">
        <v>467</v>
      </c>
      <c r="C884" t="s">
        <v>225</v>
      </c>
      <c r="D884" t="s">
        <v>9</v>
      </c>
      <c r="E884" s="4">
        <v>1.78</v>
      </c>
      <c r="F884" t="str">
        <f t="shared" si="13"/>
        <v/>
      </c>
    </row>
    <row r="885" spans="1:6" x14ac:dyDescent="0.25">
      <c r="A885" t="s">
        <v>3029</v>
      </c>
      <c r="B885" t="s">
        <v>3116</v>
      </c>
      <c r="C885" t="s">
        <v>3113</v>
      </c>
      <c r="D885" t="s">
        <v>13</v>
      </c>
      <c r="E885" s="4">
        <v>1.78</v>
      </c>
      <c r="F885" t="str">
        <f t="shared" si="13"/>
        <v/>
      </c>
    </row>
    <row r="886" spans="1:6" x14ac:dyDescent="0.25">
      <c r="A886" t="s">
        <v>2776</v>
      </c>
      <c r="B886" t="s">
        <v>2813</v>
      </c>
      <c r="C886" t="s">
        <v>9</v>
      </c>
      <c r="D886" t="s">
        <v>9</v>
      </c>
      <c r="E886" s="4">
        <v>1.78</v>
      </c>
      <c r="F886" t="str">
        <f t="shared" si="13"/>
        <v/>
      </c>
    </row>
    <row r="887" spans="1:6" x14ac:dyDescent="0.25">
      <c r="A887" t="s">
        <v>1006</v>
      </c>
      <c r="B887" t="s">
        <v>1234</v>
      </c>
      <c r="D887" t="s">
        <v>9</v>
      </c>
      <c r="E887" s="4">
        <v>1.76</v>
      </c>
      <c r="F887" t="str">
        <f t="shared" si="13"/>
        <v/>
      </c>
    </row>
    <row r="888" spans="1:6" x14ac:dyDescent="0.25">
      <c r="A888" t="s">
        <v>2163</v>
      </c>
      <c r="B888" t="s">
        <v>2220</v>
      </c>
      <c r="C888" t="s">
        <v>33</v>
      </c>
      <c r="D888" t="s">
        <v>9</v>
      </c>
      <c r="E888" s="4">
        <v>1.76</v>
      </c>
      <c r="F888" t="str">
        <f t="shared" si="13"/>
        <v/>
      </c>
    </row>
    <row r="889" spans="1:6" x14ac:dyDescent="0.25">
      <c r="A889" t="s">
        <v>1006</v>
      </c>
      <c r="B889" t="s">
        <v>1105</v>
      </c>
      <c r="C889" t="s">
        <v>1101</v>
      </c>
      <c r="D889" t="s">
        <v>13</v>
      </c>
      <c r="E889" s="4">
        <v>1.74</v>
      </c>
      <c r="F889" t="str">
        <f t="shared" si="13"/>
        <v/>
      </c>
    </row>
    <row r="890" spans="1:6" x14ac:dyDescent="0.25">
      <c r="A890" t="s">
        <v>3029</v>
      </c>
      <c r="B890" t="s">
        <v>3059</v>
      </c>
      <c r="C890" t="s">
        <v>3058</v>
      </c>
      <c r="D890" t="s">
        <v>13</v>
      </c>
      <c r="E890" s="4">
        <v>1.74</v>
      </c>
      <c r="F890" t="str">
        <f t="shared" si="13"/>
        <v/>
      </c>
    </row>
    <row r="891" spans="1:6" x14ac:dyDescent="0.25">
      <c r="A891" t="s">
        <v>3</v>
      </c>
      <c r="B891" t="s">
        <v>118</v>
      </c>
      <c r="C891" t="s">
        <v>117</v>
      </c>
      <c r="D891" t="s">
        <v>117</v>
      </c>
      <c r="E891" s="4">
        <v>1.73</v>
      </c>
      <c r="F891" t="str">
        <f t="shared" si="13"/>
        <v/>
      </c>
    </row>
    <row r="892" spans="1:6" x14ac:dyDescent="0.25">
      <c r="A892" t="s">
        <v>1267</v>
      </c>
      <c r="B892" t="s">
        <v>1314</v>
      </c>
      <c r="C892" t="s">
        <v>37</v>
      </c>
      <c r="D892" t="s">
        <v>9</v>
      </c>
      <c r="E892" s="4">
        <v>1.73</v>
      </c>
      <c r="F892" t="str">
        <f t="shared" si="13"/>
        <v/>
      </c>
    </row>
    <row r="893" spans="1:6" x14ac:dyDescent="0.25">
      <c r="A893" t="s">
        <v>788</v>
      </c>
      <c r="B893" t="s">
        <v>823</v>
      </c>
      <c r="C893" t="s">
        <v>825</v>
      </c>
      <c r="D893" t="s">
        <v>13</v>
      </c>
      <c r="E893" s="4">
        <v>1.72</v>
      </c>
      <c r="F893" t="str">
        <f t="shared" si="13"/>
        <v/>
      </c>
    </row>
    <row r="894" spans="1:6" x14ac:dyDescent="0.25">
      <c r="A894" t="s">
        <v>1006</v>
      </c>
      <c r="B894" t="s">
        <v>1039</v>
      </c>
      <c r="C894" t="s">
        <v>1040</v>
      </c>
      <c r="D894" t="s">
        <v>13</v>
      </c>
      <c r="E894" s="4">
        <v>1.72</v>
      </c>
      <c r="F894" t="str">
        <f t="shared" si="13"/>
        <v/>
      </c>
    </row>
    <row r="895" spans="1:6" x14ac:dyDescent="0.25">
      <c r="A895" t="s">
        <v>609</v>
      </c>
      <c r="B895" t="s">
        <v>643</v>
      </c>
      <c r="C895" t="s">
        <v>642</v>
      </c>
      <c r="D895" t="s">
        <v>9</v>
      </c>
      <c r="E895" s="4">
        <v>1.71</v>
      </c>
      <c r="F895" t="str">
        <f t="shared" si="13"/>
        <v/>
      </c>
    </row>
    <row r="896" spans="1:6" x14ac:dyDescent="0.25">
      <c r="A896" t="s">
        <v>1736</v>
      </c>
      <c r="B896" t="s">
        <v>1770</v>
      </c>
      <c r="C896" t="s">
        <v>1035</v>
      </c>
      <c r="D896" t="s">
        <v>1035</v>
      </c>
      <c r="E896" s="4">
        <v>1.7</v>
      </c>
      <c r="F896" t="str">
        <f t="shared" si="13"/>
        <v/>
      </c>
    </row>
    <row r="897" spans="1:6" x14ac:dyDescent="0.25">
      <c r="A897" t="s">
        <v>2163</v>
      </c>
      <c r="B897" t="s">
        <v>2217</v>
      </c>
      <c r="C897" t="s">
        <v>33</v>
      </c>
      <c r="D897" t="s">
        <v>9</v>
      </c>
      <c r="E897" s="4">
        <v>1.7</v>
      </c>
      <c r="F897" t="str">
        <f t="shared" si="13"/>
        <v/>
      </c>
    </row>
    <row r="898" spans="1:6" x14ac:dyDescent="0.25">
      <c r="A898" t="s">
        <v>2163</v>
      </c>
      <c r="B898" t="s">
        <v>2398</v>
      </c>
      <c r="C898" t="s">
        <v>2397</v>
      </c>
      <c r="D898" t="s">
        <v>9</v>
      </c>
      <c r="E898" s="4">
        <v>1.69</v>
      </c>
      <c r="F898" t="str">
        <f t="shared" si="13"/>
        <v/>
      </c>
    </row>
    <row r="899" spans="1:6" x14ac:dyDescent="0.25">
      <c r="A899" t="s">
        <v>1736</v>
      </c>
      <c r="B899" t="s">
        <v>1763</v>
      </c>
      <c r="C899" t="s">
        <v>1762</v>
      </c>
      <c r="D899" t="s">
        <v>9</v>
      </c>
      <c r="E899" s="4">
        <v>1.69</v>
      </c>
      <c r="F899" t="str">
        <f t="shared" ref="F899:F962" si="14">IF(E899&gt;=5.45125,"outside","")</f>
        <v/>
      </c>
    </row>
    <row r="900" spans="1:6" x14ac:dyDescent="0.25">
      <c r="A900" t="s">
        <v>1006</v>
      </c>
      <c r="B900" t="s">
        <v>1143</v>
      </c>
      <c r="C900" t="s">
        <v>56</v>
      </c>
      <c r="D900" t="s">
        <v>9</v>
      </c>
      <c r="E900" s="4">
        <v>1.69</v>
      </c>
      <c r="F900" t="str">
        <f t="shared" si="14"/>
        <v/>
      </c>
    </row>
    <row r="901" spans="1:6" x14ac:dyDescent="0.25">
      <c r="A901" t="s">
        <v>1006</v>
      </c>
      <c r="B901" t="s">
        <v>1258</v>
      </c>
      <c r="D901" t="s">
        <v>9</v>
      </c>
      <c r="E901" s="4">
        <v>1.68</v>
      </c>
      <c r="F901" t="str">
        <f t="shared" si="14"/>
        <v/>
      </c>
    </row>
    <row r="902" spans="1:6" x14ac:dyDescent="0.25">
      <c r="A902" t="s">
        <v>149</v>
      </c>
      <c r="B902" t="s">
        <v>261</v>
      </c>
      <c r="C902" t="s">
        <v>259</v>
      </c>
      <c r="D902" t="s">
        <v>9</v>
      </c>
      <c r="E902" s="4">
        <v>1.68</v>
      </c>
      <c r="F902" t="str">
        <f t="shared" si="14"/>
        <v/>
      </c>
    </row>
    <row r="903" spans="1:6" x14ac:dyDescent="0.25">
      <c r="A903" t="s">
        <v>2776</v>
      </c>
      <c r="B903" t="s">
        <v>2801</v>
      </c>
      <c r="C903" t="s">
        <v>9</v>
      </c>
      <c r="D903" t="s">
        <v>9</v>
      </c>
      <c r="E903" s="4">
        <v>1.68</v>
      </c>
      <c r="F903" t="str">
        <f t="shared" si="14"/>
        <v/>
      </c>
    </row>
    <row r="904" spans="1:6" x14ac:dyDescent="0.25">
      <c r="A904" t="s">
        <v>496</v>
      </c>
      <c r="B904" t="s">
        <v>504</v>
      </c>
      <c r="C904" t="s">
        <v>503</v>
      </c>
      <c r="D904" t="s">
        <v>9</v>
      </c>
      <c r="E904" s="4">
        <v>1.68</v>
      </c>
      <c r="F904" t="str">
        <f t="shared" si="14"/>
        <v/>
      </c>
    </row>
    <row r="905" spans="1:6" x14ac:dyDescent="0.25">
      <c r="A905" t="s">
        <v>496</v>
      </c>
      <c r="B905" t="s">
        <v>502</v>
      </c>
      <c r="C905" t="s">
        <v>501</v>
      </c>
      <c r="D905" t="s">
        <v>13</v>
      </c>
      <c r="E905" s="4">
        <v>1.68</v>
      </c>
      <c r="F905" t="str">
        <f t="shared" si="14"/>
        <v/>
      </c>
    </row>
    <row r="906" spans="1:6" x14ac:dyDescent="0.25">
      <c r="A906" t="s">
        <v>496</v>
      </c>
      <c r="B906" t="s">
        <v>597</v>
      </c>
      <c r="C906" t="s">
        <v>509</v>
      </c>
      <c r="D906" t="s">
        <v>13</v>
      </c>
      <c r="E906" s="4">
        <v>1.67</v>
      </c>
      <c r="F906" t="str">
        <f t="shared" si="14"/>
        <v/>
      </c>
    </row>
    <row r="907" spans="1:6" x14ac:dyDescent="0.25">
      <c r="A907" t="s">
        <v>2427</v>
      </c>
      <c r="B907" t="s">
        <v>2567</v>
      </c>
      <c r="C907" t="s">
        <v>2465</v>
      </c>
      <c r="D907" t="s">
        <v>378</v>
      </c>
      <c r="E907" s="4">
        <v>1.67</v>
      </c>
      <c r="F907" t="str">
        <f t="shared" si="14"/>
        <v/>
      </c>
    </row>
    <row r="908" spans="1:6" x14ac:dyDescent="0.25">
      <c r="A908" t="s">
        <v>149</v>
      </c>
      <c r="B908" t="s">
        <v>258</v>
      </c>
      <c r="C908" t="s">
        <v>257</v>
      </c>
      <c r="D908" t="s">
        <v>9</v>
      </c>
      <c r="E908" s="4">
        <v>1.67</v>
      </c>
      <c r="F908" t="str">
        <f t="shared" si="14"/>
        <v/>
      </c>
    </row>
    <row r="909" spans="1:6" x14ac:dyDescent="0.25">
      <c r="A909" t="s">
        <v>927</v>
      </c>
      <c r="B909" t="s">
        <v>946</v>
      </c>
      <c r="C909" t="s">
        <v>945</v>
      </c>
      <c r="D909" t="s">
        <v>9</v>
      </c>
      <c r="E909" s="4">
        <v>1.66</v>
      </c>
      <c r="F909" t="str">
        <f t="shared" si="14"/>
        <v/>
      </c>
    </row>
    <row r="910" spans="1:6" x14ac:dyDescent="0.25">
      <c r="A910" t="s">
        <v>1006</v>
      </c>
      <c r="B910" t="s">
        <v>1039</v>
      </c>
      <c r="C910" t="s">
        <v>1038</v>
      </c>
      <c r="D910" t="s">
        <v>13</v>
      </c>
      <c r="E910" s="4">
        <v>1.66</v>
      </c>
      <c r="F910" t="str">
        <f t="shared" si="14"/>
        <v/>
      </c>
    </row>
    <row r="911" spans="1:6" x14ac:dyDescent="0.25">
      <c r="A911" t="s">
        <v>2776</v>
      </c>
      <c r="B911" t="s">
        <v>2786</v>
      </c>
      <c r="C911" t="s">
        <v>457</v>
      </c>
      <c r="D911" t="s">
        <v>9</v>
      </c>
      <c r="E911" s="4">
        <v>1.66</v>
      </c>
      <c r="F911" t="str">
        <f t="shared" si="14"/>
        <v/>
      </c>
    </row>
    <row r="912" spans="1:6" x14ac:dyDescent="0.25">
      <c r="A912" t="s">
        <v>1006</v>
      </c>
      <c r="B912" t="s">
        <v>1037</v>
      </c>
      <c r="C912" t="s">
        <v>1034</v>
      </c>
      <c r="D912" t="s">
        <v>13</v>
      </c>
      <c r="E912" s="4">
        <v>1.65</v>
      </c>
      <c r="F912" t="str">
        <f t="shared" si="14"/>
        <v/>
      </c>
    </row>
    <row r="913" spans="1:6" x14ac:dyDescent="0.25">
      <c r="A913" t="s">
        <v>2427</v>
      </c>
      <c r="B913" t="s">
        <v>2471</v>
      </c>
      <c r="C913" t="s">
        <v>2168</v>
      </c>
      <c r="D913" t="s">
        <v>9</v>
      </c>
      <c r="E913" s="4">
        <v>1.65</v>
      </c>
      <c r="F913" t="str">
        <f t="shared" si="14"/>
        <v/>
      </c>
    </row>
    <row r="914" spans="1:6" x14ac:dyDescent="0.25">
      <c r="A914" t="s">
        <v>3</v>
      </c>
      <c r="B914" t="s">
        <v>45</v>
      </c>
      <c r="C914" t="s">
        <v>44</v>
      </c>
      <c r="D914" t="s">
        <v>13</v>
      </c>
      <c r="E914" s="4">
        <v>1.65</v>
      </c>
      <c r="F914" t="str">
        <f t="shared" si="14"/>
        <v/>
      </c>
    </row>
    <row r="915" spans="1:6" x14ac:dyDescent="0.25">
      <c r="A915" t="s">
        <v>2427</v>
      </c>
      <c r="B915" t="s">
        <v>2441</v>
      </c>
      <c r="C915" t="s">
        <v>2168</v>
      </c>
      <c r="D915" t="s">
        <v>9</v>
      </c>
      <c r="E915" s="4">
        <v>1.65</v>
      </c>
      <c r="F915" t="str">
        <f t="shared" si="14"/>
        <v/>
      </c>
    </row>
    <row r="916" spans="1:6" x14ac:dyDescent="0.25">
      <c r="A916" t="s">
        <v>496</v>
      </c>
      <c r="B916" t="s">
        <v>596</v>
      </c>
      <c r="C916" t="s">
        <v>573</v>
      </c>
      <c r="D916" t="s">
        <v>13</v>
      </c>
      <c r="E916" s="4">
        <v>1.64</v>
      </c>
      <c r="F916" t="str">
        <f t="shared" si="14"/>
        <v/>
      </c>
    </row>
    <row r="917" spans="1:6" x14ac:dyDescent="0.25">
      <c r="A917" t="s">
        <v>2776</v>
      </c>
      <c r="B917" t="s">
        <v>2944</v>
      </c>
      <c r="D917" t="s">
        <v>13</v>
      </c>
      <c r="E917" s="4">
        <v>1.64</v>
      </c>
      <c r="F917" t="str">
        <f t="shared" si="14"/>
        <v/>
      </c>
    </row>
    <row r="918" spans="1:6" x14ac:dyDescent="0.25">
      <c r="A918" t="s">
        <v>3</v>
      </c>
      <c r="B918" t="s">
        <v>70</v>
      </c>
      <c r="C918" t="s">
        <v>71</v>
      </c>
      <c r="D918" t="s">
        <v>13</v>
      </c>
      <c r="E918" s="4">
        <v>1.64</v>
      </c>
      <c r="F918" t="str">
        <f t="shared" si="14"/>
        <v/>
      </c>
    </row>
    <row r="919" spans="1:6" x14ac:dyDescent="0.25">
      <c r="A919" t="s">
        <v>2427</v>
      </c>
      <c r="B919" t="s">
        <v>2472</v>
      </c>
      <c r="C919" t="s">
        <v>4</v>
      </c>
      <c r="D919" t="s">
        <v>4</v>
      </c>
      <c r="E919" s="4">
        <v>1.64</v>
      </c>
      <c r="F919" t="str">
        <f t="shared" si="14"/>
        <v/>
      </c>
    </row>
    <row r="920" spans="1:6" x14ac:dyDescent="0.25">
      <c r="A920" t="s">
        <v>2427</v>
      </c>
      <c r="B920" t="s">
        <v>2469</v>
      </c>
      <c r="C920" t="s">
        <v>6</v>
      </c>
      <c r="D920" t="s">
        <v>4</v>
      </c>
      <c r="E920" s="4">
        <v>1.64</v>
      </c>
      <c r="F920" t="str">
        <f t="shared" si="14"/>
        <v/>
      </c>
    </row>
    <row r="921" spans="1:6" x14ac:dyDescent="0.25">
      <c r="A921" t="s">
        <v>1622</v>
      </c>
      <c r="B921" t="s">
        <v>1636</v>
      </c>
      <c r="C921" t="s">
        <v>1625</v>
      </c>
      <c r="D921" t="s">
        <v>9</v>
      </c>
      <c r="E921" s="4">
        <v>1.64</v>
      </c>
      <c r="F921" t="str">
        <f t="shared" si="14"/>
        <v/>
      </c>
    </row>
    <row r="922" spans="1:6" x14ac:dyDescent="0.25">
      <c r="A922" t="s">
        <v>1006</v>
      </c>
      <c r="B922" t="s">
        <v>1147</v>
      </c>
      <c r="D922" t="s">
        <v>13</v>
      </c>
      <c r="E922" s="4">
        <v>1.63</v>
      </c>
      <c r="F922" t="str">
        <f t="shared" si="14"/>
        <v/>
      </c>
    </row>
    <row r="923" spans="1:6" x14ac:dyDescent="0.25">
      <c r="A923" t="s">
        <v>1006</v>
      </c>
      <c r="B923" t="s">
        <v>1102</v>
      </c>
      <c r="C923" t="s">
        <v>1101</v>
      </c>
      <c r="D923" t="s">
        <v>13</v>
      </c>
      <c r="E923" s="4">
        <v>1.62</v>
      </c>
      <c r="F923" t="str">
        <f t="shared" si="14"/>
        <v/>
      </c>
    </row>
    <row r="924" spans="1:6" x14ac:dyDescent="0.25">
      <c r="A924" t="s">
        <v>2776</v>
      </c>
      <c r="B924" t="s">
        <v>2858</v>
      </c>
      <c r="D924" t="s">
        <v>9</v>
      </c>
      <c r="E924" s="4">
        <v>1.62</v>
      </c>
      <c r="F924" t="str">
        <f t="shared" si="14"/>
        <v/>
      </c>
    </row>
    <row r="925" spans="1:6" x14ac:dyDescent="0.25">
      <c r="A925" t="s">
        <v>3</v>
      </c>
      <c r="B925" t="s">
        <v>129</v>
      </c>
      <c r="C925" t="s">
        <v>9</v>
      </c>
      <c r="D925" t="s">
        <v>9</v>
      </c>
      <c r="E925" s="4">
        <v>1.61</v>
      </c>
      <c r="F925" t="str">
        <f t="shared" si="14"/>
        <v/>
      </c>
    </row>
    <row r="926" spans="1:6" x14ac:dyDescent="0.25">
      <c r="A926" t="s">
        <v>1622</v>
      </c>
      <c r="B926" t="s">
        <v>1650</v>
      </c>
      <c r="C926" t="s">
        <v>4</v>
      </c>
      <c r="D926" t="s">
        <v>4</v>
      </c>
      <c r="E926" s="4">
        <v>1.61</v>
      </c>
      <c r="F926" t="str">
        <f t="shared" si="14"/>
        <v/>
      </c>
    </row>
    <row r="927" spans="1:6" x14ac:dyDescent="0.25">
      <c r="A927" t="s">
        <v>149</v>
      </c>
      <c r="B927" t="s">
        <v>299</v>
      </c>
      <c r="C927" t="s">
        <v>298</v>
      </c>
      <c r="D927" t="s">
        <v>9</v>
      </c>
      <c r="E927" s="4">
        <v>1.61</v>
      </c>
      <c r="F927" t="str">
        <f t="shared" si="14"/>
        <v/>
      </c>
    </row>
    <row r="928" spans="1:6" x14ac:dyDescent="0.25">
      <c r="A928" t="s">
        <v>2427</v>
      </c>
      <c r="B928" t="s">
        <v>2575</v>
      </c>
      <c r="C928" t="s">
        <v>2489</v>
      </c>
      <c r="D928" t="s">
        <v>9</v>
      </c>
      <c r="E928" s="4">
        <v>1.61</v>
      </c>
      <c r="F928" t="str">
        <f t="shared" si="14"/>
        <v/>
      </c>
    </row>
    <row r="929" spans="1:6" x14ac:dyDescent="0.25">
      <c r="A929" t="s">
        <v>2776</v>
      </c>
      <c r="B929" t="s">
        <v>2813</v>
      </c>
      <c r="C929" t="s">
        <v>1064</v>
      </c>
      <c r="D929" t="s">
        <v>9</v>
      </c>
      <c r="E929" s="4">
        <v>1.61</v>
      </c>
      <c r="F929" t="str">
        <f t="shared" si="14"/>
        <v/>
      </c>
    </row>
    <row r="930" spans="1:6" x14ac:dyDescent="0.25">
      <c r="A930" t="s">
        <v>1006</v>
      </c>
      <c r="B930" t="s">
        <v>1256</v>
      </c>
      <c r="C930" t="s">
        <v>1212</v>
      </c>
      <c r="D930" t="s">
        <v>9</v>
      </c>
      <c r="E930" s="4">
        <v>1.6</v>
      </c>
      <c r="F930" t="str">
        <f t="shared" si="14"/>
        <v/>
      </c>
    </row>
    <row r="931" spans="1:6" x14ac:dyDescent="0.25">
      <c r="A931" t="s">
        <v>149</v>
      </c>
      <c r="B931" t="s">
        <v>260</v>
      </c>
      <c r="C931" t="s">
        <v>259</v>
      </c>
      <c r="D931" t="s">
        <v>9</v>
      </c>
      <c r="E931" s="4">
        <v>1.6</v>
      </c>
      <c r="F931" t="str">
        <f t="shared" si="14"/>
        <v/>
      </c>
    </row>
    <row r="932" spans="1:6" x14ac:dyDescent="0.25">
      <c r="A932" t="s">
        <v>2163</v>
      </c>
      <c r="B932" t="s">
        <v>2274</v>
      </c>
      <c r="C932" t="s">
        <v>378</v>
      </c>
      <c r="D932" t="s">
        <v>378</v>
      </c>
      <c r="E932" s="4">
        <v>1.59</v>
      </c>
      <c r="F932" t="str">
        <f t="shared" si="14"/>
        <v/>
      </c>
    </row>
    <row r="933" spans="1:6" x14ac:dyDescent="0.25">
      <c r="A933" t="s">
        <v>1006</v>
      </c>
      <c r="B933" t="s">
        <v>1241</v>
      </c>
      <c r="C933" t="s">
        <v>213</v>
      </c>
      <c r="D933" t="s">
        <v>9</v>
      </c>
      <c r="E933" s="4">
        <v>1.59</v>
      </c>
      <c r="F933" t="str">
        <f t="shared" si="14"/>
        <v/>
      </c>
    </row>
    <row r="934" spans="1:6" x14ac:dyDescent="0.25">
      <c r="A934" t="s">
        <v>1006</v>
      </c>
      <c r="B934" t="s">
        <v>1238</v>
      </c>
      <c r="D934" t="s">
        <v>9</v>
      </c>
      <c r="E934" s="4">
        <v>1.59</v>
      </c>
      <c r="F934" t="str">
        <f t="shared" si="14"/>
        <v/>
      </c>
    </row>
    <row r="935" spans="1:6" x14ac:dyDescent="0.25">
      <c r="A935" t="s">
        <v>2163</v>
      </c>
      <c r="B935" t="s">
        <v>2228</v>
      </c>
      <c r="C935" t="s">
        <v>2227</v>
      </c>
      <c r="D935" t="s">
        <v>13</v>
      </c>
      <c r="E935" s="4">
        <v>1.57</v>
      </c>
      <c r="F935" t="str">
        <f t="shared" si="14"/>
        <v/>
      </c>
    </row>
    <row r="936" spans="1:6" x14ac:dyDescent="0.25">
      <c r="A936" t="s">
        <v>496</v>
      </c>
      <c r="B936" t="s">
        <v>586</v>
      </c>
      <c r="C936" t="s">
        <v>501</v>
      </c>
      <c r="D936" t="s">
        <v>13</v>
      </c>
      <c r="E936" s="4">
        <v>1.56</v>
      </c>
      <c r="F936" t="str">
        <f t="shared" si="14"/>
        <v/>
      </c>
    </row>
    <row r="937" spans="1:6" x14ac:dyDescent="0.25">
      <c r="A937" t="s">
        <v>2776</v>
      </c>
      <c r="B937" t="s">
        <v>2937</v>
      </c>
      <c r="D937" t="s">
        <v>9</v>
      </c>
      <c r="E937" s="4">
        <v>1.56</v>
      </c>
      <c r="F937" t="str">
        <f t="shared" si="14"/>
        <v/>
      </c>
    </row>
    <row r="938" spans="1:6" x14ac:dyDescent="0.25">
      <c r="A938" t="s">
        <v>788</v>
      </c>
      <c r="B938" t="s">
        <v>830</v>
      </c>
      <c r="C938" t="s">
        <v>327</v>
      </c>
      <c r="D938" t="s">
        <v>13</v>
      </c>
      <c r="E938" s="4">
        <v>1.56</v>
      </c>
      <c r="F938" t="str">
        <f t="shared" si="14"/>
        <v/>
      </c>
    </row>
    <row r="939" spans="1:6" x14ac:dyDescent="0.25">
      <c r="A939" t="s">
        <v>496</v>
      </c>
      <c r="B939" t="s">
        <v>511</v>
      </c>
      <c r="C939" t="s">
        <v>501</v>
      </c>
      <c r="D939" t="s">
        <v>13</v>
      </c>
      <c r="E939" s="4">
        <v>1.56</v>
      </c>
      <c r="F939" t="str">
        <f t="shared" si="14"/>
        <v/>
      </c>
    </row>
    <row r="940" spans="1:6" x14ac:dyDescent="0.25">
      <c r="A940" t="s">
        <v>496</v>
      </c>
      <c r="B940" t="s">
        <v>502</v>
      </c>
      <c r="C940" t="s">
        <v>501</v>
      </c>
      <c r="D940" t="s">
        <v>13</v>
      </c>
      <c r="E940" s="4">
        <v>1.56</v>
      </c>
      <c r="F940" t="str">
        <f t="shared" si="14"/>
        <v/>
      </c>
    </row>
    <row r="941" spans="1:6" x14ac:dyDescent="0.25">
      <c r="A941" t="s">
        <v>149</v>
      </c>
      <c r="B941" t="s">
        <v>226</v>
      </c>
      <c r="C941" t="s">
        <v>224</v>
      </c>
      <c r="D941" t="s">
        <v>225</v>
      </c>
      <c r="E941" s="4">
        <v>1.55</v>
      </c>
      <c r="F941" t="str">
        <f t="shared" si="14"/>
        <v/>
      </c>
    </row>
    <row r="942" spans="1:6" x14ac:dyDescent="0.25">
      <c r="A942" t="s">
        <v>609</v>
      </c>
      <c r="B942" t="s">
        <v>653</v>
      </c>
      <c r="C942" t="s">
        <v>648</v>
      </c>
      <c r="D942" t="s">
        <v>13</v>
      </c>
      <c r="E942" s="4">
        <v>1.55</v>
      </c>
      <c r="F942" t="str">
        <f t="shared" si="14"/>
        <v/>
      </c>
    </row>
    <row r="943" spans="1:6" x14ac:dyDescent="0.25">
      <c r="A943" t="s">
        <v>1006</v>
      </c>
      <c r="B943" t="s">
        <v>1245</v>
      </c>
      <c r="C943" t="s">
        <v>351</v>
      </c>
      <c r="D943" t="s">
        <v>9</v>
      </c>
      <c r="E943" s="4">
        <v>1.54</v>
      </c>
      <c r="F943" t="str">
        <f t="shared" si="14"/>
        <v/>
      </c>
    </row>
    <row r="944" spans="1:6" x14ac:dyDescent="0.25">
      <c r="A944" t="s">
        <v>788</v>
      </c>
      <c r="B944" t="s">
        <v>831</v>
      </c>
      <c r="C944" t="s">
        <v>829</v>
      </c>
      <c r="D944" t="s">
        <v>13</v>
      </c>
      <c r="E944" s="4">
        <v>1.54</v>
      </c>
      <c r="F944" t="str">
        <f t="shared" si="14"/>
        <v/>
      </c>
    </row>
    <row r="945" spans="1:6" x14ac:dyDescent="0.25">
      <c r="A945" t="s">
        <v>927</v>
      </c>
      <c r="B945" t="s">
        <v>949</v>
      </c>
      <c r="C945" t="s">
        <v>945</v>
      </c>
      <c r="D945" t="s">
        <v>9</v>
      </c>
      <c r="E945" s="4">
        <v>1.53</v>
      </c>
      <c r="F945" t="str">
        <f t="shared" si="14"/>
        <v/>
      </c>
    </row>
    <row r="946" spans="1:6" x14ac:dyDescent="0.25">
      <c r="A946" t="s">
        <v>1006</v>
      </c>
      <c r="B946" t="s">
        <v>1048</v>
      </c>
      <c r="C946" t="s">
        <v>1035</v>
      </c>
      <c r="D946" t="s">
        <v>1035</v>
      </c>
      <c r="E946" s="4">
        <v>1.53</v>
      </c>
      <c r="F946" t="str">
        <f t="shared" si="14"/>
        <v/>
      </c>
    </row>
    <row r="947" spans="1:6" x14ac:dyDescent="0.25">
      <c r="A947" t="s">
        <v>2163</v>
      </c>
      <c r="B947" t="s">
        <v>2229</v>
      </c>
      <c r="C947" t="s">
        <v>327</v>
      </c>
      <c r="D947" t="s">
        <v>13</v>
      </c>
      <c r="E947" s="4">
        <v>1.52</v>
      </c>
      <c r="F947" t="str">
        <f t="shared" si="14"/>
        <v/>
      </c>
    </row>
    <row r="948" spans="1:6" x14ac:dyDescent="0.25">
      <c r="A948" t="s">
        <v>927</v>
      </c>
      <c r="B948" t="s">
        <v>944</v>
      </c>
      <c r="C948" t="s">
        <v>943</v>
      </c>
      <c r="D948" t="s">
        <v>9</v>
      </c>
      <c r="E948" s="4">
        <v>1.5</v>
      </c>
      <c r="F948" t="str">
        <f t="shared" si="14"/>
        <v/>
      </c>
    </row>
    <row r="949" spans="1:6" x14ac:dyDescent="0.25">
      <c r="A949" t="s">
        <v>1006</v>
      </c>
      <c r="B949" t="s">
        <v>1100</v>
      </c>
      <c r="C949" t="s">
        <v>1088</v>
      </c>
      <c r="D949" t="s">
        <v>9</v>
      </c>
      <c r="E949" s="4">
        <v>1.5</v>
      </c>
      <c r="F949" t="str">
        <f t="shared" si="14"/>
        <v/>
      </c>
    </row>
    <row r="950" spans="1:6" x14ac:dyDescent="0.25">
      <c r="A950" t="s">
        <v>609</v>
      </c>
      <c r="B950" t="s">
        <v>655</v>
      </c>
      <c r="C950" t="s">
        <v>648</v>
      </c>
      <c r="D950" t="s">
        <v>13</v>
      </c>
      <c r="E950" s="4">
        <v>1.5</v>
      </c>
      <c r="F950" t="str">
        <f t="shared" si="14"/>
        <v/>
      </c>
    </row>
    <row r="951" spans="1:6" x14ac:dyDescent="0.25">
      <c r="A951" t="s">
        <v>149</v>
      </c>
      <c r="B951" t="s">
        <v>402</v>
      </c>
      <c r="C951" t="s">
        <v>211</v>
      </c>
      <c r="D951" t="s">
        <v>9</v>
      </c>
      <c r="E951" s="4">
        <v>1.49</v>
      </c>
      <c r="F951" t="str">
        <f t="shared" si="14"/>
        <v/>
      </c>
    </row>
    <row r="952" spans="1:6" x14ac:dyDescent="0.25">
      <c r="A952" t="s">
        <v>2163</v>
      </c>
      <c r="B952" t="s">
        <v>2332</v>
      </c>
      <c r="C952" t="s">
        <v>2171</v>
      </c>
      <c r="D952" t="s">
        <v>9</v>
      </c>
      <c r="E952" s="4">
        <v>1.48</v>
      </c>
      <c r="F952" t="str">
        <f t="shared" si="14"/>
        <v/>
      </c>
    </row>
    <row r="953" spans="1:6" x14ac:dyDescent="0.25">
      <c r="A953" t="s">
        <v>3029</v>
      </c>
      <c r="B953" t="s">
        <v>3121</v>
      </c>
      <c r="C953" t="s">
        <v>3120</v>
      </c>
      <c r="D953" t="s">
        <v>9</v>
      </c>
      <c r="E953" s="4">
        <v>1.48</v>
      </c>
      <c r="F953" t="str">
        <f t="shared" si="14"/>
        <v/>
      </c>
    </row>
    <row r="954" spans="1:6" x14ac:dyDescent="0.25">
      <c r="A954" t="s">
        <v>609</v>
      </c>
      <c r="B954" t="s">
        <v>649</v>
      </c>
      <c r="C954" t="s">
        <v>199</v>
      </c>
      <c r="D954" t="s">
        <v>9</v>
      </c>
      <c r="E954" s="4">
        <v>1.48</v>
      </c>
      <c r="F954" t="str">
        <f t="shared" si="14"/>
        <v/>
      </c>
    </row>
    <row r="955" spans="1:6" x14ac:dyDescent="0.25">
      <c r="A955" t="s">
        <v>3</v>
      </c>
      <c r="B955" t="s">
        <v>73</v>
      </c>
      <c r="C955" t="s">
        <v>72</v>
      </c>
      <c r="D955" t="s">
        <v>13</v>
      </c>
      <c r="E955" s="4">
        <v>1.47</v>
      </c>
      <c r="F955" t="str">
        <f t="shared" si="14"/>
        <v/>
      </c>
    </row>
    <row r="956" spans="1:6" x14ac:dyDescent="0.25">
      <c r="A956" t="s">
        <v>2427</v>
      </c>
      <c r="B956" t="s">
        <v>2754</v>
      </c>
      <c r="C956" t="s">
        <v>2498</v>
      </c>
      <c r="D956" t="s">
        <v>9</v>
      </c>
      <c r="E956" s="4">
        <v>1.46</v>
      </c>
      <c r="F956" t="str">
        <f t="shared" si="14"/>
        <v/>
      </c>
    </row>
    <row r="957" spans="1:6" x14ac:dyDescent="0.25">
      <c r="A957" t="s">
        <v>3</v>
      </c>
      <c r="B957" t="s">
        <v>102</v>
      </c>
      <c r="C957" t="s">
        <v>9</v>
      </c>
      <c r="D957" t="s">
        <v>9</v>
      </c>
      <c r="E957" s="4">
        <v>1.45</v>
      </c>
      <c r="F957" t="str">
        <f t="shared" si="14"/>
        <v/>
      </c>
    </row>
    <row r="958" spans="1:6" x14ac:dyDescent="0.25">
      <c r="A958" t="s">
        <v>1511</v>
      </c>
      <c r="B958" t="s">
        <v>1539</v>
      </c>
      <c r="C958" t="s">
        <v>1514</v>
      </c>
      <c r="D958" t="s">
        <v>1083</v>
      </c>
      <c r="E958" s="4">
        <v>1.45</v>
      </c>
      <c r="F958" t="str">
        <f t="shared" si="14"/>
        <v/>
      </c>
    </row>
    <row r="959" spans="1:6" x14ac:dyDescent="0.25">
      <c r="A959" t="s">
        <v>1006</v>
      </c>
      <c r="B959" t="s">
        <v>1244</v>
      </c>
      <c r="D959" t="s">
        <v>9</v>
      </c>
      <c r="E959" s="4">
        <v>1.44</v>
      </c>
      <c r="F959" t="str">
        <f t="shared" si="14"/>
        <v/>
      </c>
    </row>
    <row r="960" spans="1:6" x14ac:dyDescent="0.25">
      <c r="A960" t="s">
        <v>609</v>
      </c>
      <c r="B960" t="s">
        <v>651</v>
      </c>
      <c r="C960" t="s">
        <v>650</v>
      </c>
      <c r="D960" t="s">
        <v>9</v>
      </c>
      <c r="E960" s="4">
        <v>1.44</v>
      </c>
      <c r="F960" t="str">
        <f t="shared" si="14"/>
        <v/>
      </c>
    </row>
    <row r="961" spans="1:6" x14ac:dyDescent="0.25">
      <c r="A961" t="s">
        <v>3</v>
      </c>
      <c r="B961" t="s">
        <v>60</v>
      </c>
      <c r="C961" t="s">
        <v>59</v>
      </c>
      <c r="D961" t="s">
        <v>9</v>
      </c>
      <c r="E961" s="4">
        <v>1.44</v>
      </c>
      <c r="F961" t="str">
        <f t="shared" si="14"/>
        <v/>
      </c>
    </row>
    <row r="962" spans="1:6" x14ac:dyDescent="0.25">
      <c r="A962" t="s">
        <v>149</v>
      </c>
      <c r="B962" t="s">
        <v>423</v>
      </c>
      <c r="C962" t="s">
        <v>211</v>
      </c>
      <c r="D962" t="s">
        <v>9</v>
      </c>
      <c r="E962" s="4">
        <v>1.43</v>
      </c>
      <c r="F962" t="str">
        <f t="shared" si="14"/>
        <v/>
      </c>
    </row>
    <row r="963" spans="1:6" x14ac:dyDescent="0.25">
      <c r="A963" t="s">
        <v>149</v>
      </c>
      <c r="B963" t="s">
        <v>404</v>
      </c>
      <c r="C963" t="s">
        <v>386</v>
      </c>
      <c r="D963" t="s">
        <v>9</v>
      </c>
      <c r="E963" s="4">
        <v>1.43</v>
      </c>
      <c r="F963" t="str">
        <f t="shared" ref="F963:F1026" si="15">IF(E963&gt;=5.45125,"outside","")</f>
        <v/>
      </c>
    </row>
    <row r="964" spans="1:6" x14ac:dyDescent="0.25">
      <c r="A964" t="s">
        <v>1983</v>
      </c>
      <c r="B964" t="s">
        <v>2029</v>
      </c>
      <c r="D964" t="s">
        <v>13</v>
      </c>
      <c r="E964" s="4">
        <v>1.43</v>
      </c>
      <c r="F964" t="str">
        <f t="shared" si="15"/>
        <v/>
      </c>
    </row>
    <row r="965" spans="1:6" x14ac:dyDescent="0.25">
      <c r="A965" t="s">
        <v>2163</v>
      </c>
      <c r="B965" t="s">
        <v>2224</v>
      </c>
      <c r="C965" t="s">
        <v>1677</v>
      </c>
      <c r="D965" t="s">
        <v>9</v>
      </c>
      <c r="E965" s="4">
        <v>1.43</v>
      </c>
      <c r="F965" t="str">
        <f t="shared" si="15"/>
        <v/>
      </c>
    </row>
    <row r="966" spans="1:6" x14ac:dyDescent="0.25">
      <c r="A966" t="s">
        <v>3</v>
      </c>
      <c r="B966" t="s">
        <v>145</v>
      </c>
      <c r="C966" t="s">
        <v>9</v>
      </c>
      <c r="D966" t="s">
        <v>9</v>
      </c>
      <c r="E966" s="4">
        <v>1.42</v>
      </c>
      <c r="F966" t="str">
        <f t="shared" si="15"/>
        <v/>
      </c>
    </row>
    <row r="967" spans="1:6" x14ac:dyDescent="0.25">
      <c r="A967" t="s">
        <v>1006</v>
      </c>
      <c r="B967" t="s">
        <v>1230</v>
      </c>
      <c r="C967" t="s">
        <v>1231</v>
      </c>
      <c r="D967" t="s">
        <v>9</v>
      </c>
      <c r="E967" s="4">
        <v>1.42</v>
      </c>
      <c r="F967" t="str">
        <f t="shared" si="15"/>
        <v/>
      </c>
    </row>
    <row r="968" spans="1:6" x14ac:dyDescent="0.25">
      <c r="A968" t="s">
        <v>2163</v>
      </c>
      <c r="B968" t="s">
        <v>2232</v>
      </c>
      <c r="C968" t="s">
        <v>2230</v>
      </c>
      <c r="D968" t="s">
        <v>117</v>
      </c>
      <c r="E968" s="4">
        <v>1.42</v>
      </c>
      <c r="F968" t="str">
        <f t="shared" si="15"/>
        <v/>
      </c>
    </row>
    <row r="969" spans="1:6" x14ac:dyDescent="0.25">
      <c r="A969" t="s">
        <v>2163</v>
      </c>
      <c r="B969" t="s">
        <v>2229</v>
      </c>
      <c r="C969" t="s">
        <v>311</v>
      </c>
      <c r="D969" t="s">
        <v>13</v>
      </c>
      <c r="E969" s="4">
        <v>1.42</v>
      </c>
      <c r="F969" t="str">
        <f t="shared" si="15"/>
        <v/>
      </c>
    </row>
    <row r="970" spans="1:6" x14ac:dyDescent="0.25">
      <c r="A970" t="s">
        <v>1983</v>
      </c>
      <c r="B970" t="s">
        <v>2030</v>
      </c>
      <c r="C970" t="s">
        <v>378</v>
      </c>
      <c r="D970" t="s">
        <v>378</v>
      </c>
      <c r="E970" s="4">
        <v>1.41</v>
      </c>
      <c r="F970" t="str">
        <f t="shared" si="15"/>
        <v/>
      </c>
    </row>
    <row r="971" spans="1:6" x14ac:dyDescent="0.25">
      <c r="A971" t="s">
        <v>2776</v>
      </c>
      <c r="B971" t="s">
        <v>2801</v>
      </c>
      <c r="C971" t="s">
        <v>2802</v>
      </c>
      <c r="D971" t="s">
        <v>9</v>
      </c>
      <c r="E971" s="4">
        <v>1.41</v>
      </c>
      <c r="F971" t="str">
        <f t="shared" si="15"/>
        <v/>
      </c>
    </row>
    <row r="972" spans="1:6" x14ac:dyDescent="0.25">
      <c r="A972" t="s">
        <v>3029</v>
      </c>
      <c r="B972" t="s">
        <v>3202</v>
      </c>
      <c r="C972" t="s">
        <v>3201</v>
      </c>
      <c r="D972" t="s">
        <v>9</v>
      </c>
      <c r="E972" s="4">
        <v>1.4</v>
      </c>
      <c r="F972" t="str">
        <f t="shared" si="15"/>
        <v/>
      </c>
    </row>
    <row r="973" spans="1:6" x14ac:dyDescent="0.25">
      <c r="A973" t="s">
        <v>3</v>
      </c>
      <c r="B973" t="s">
        <v>123</v>
      </c>
      <c r="C973" t="s">
        <v>122</v>
      </c>
      <c r="D973" t="s">
        <v>9</v>
      </c>
      <c r="E973" s="4">
        <v>1.4</v>
      </c>
      <c r="F973" t="str">
        <f t="shared" si="15"/>
        <v/>
      </c>
    </row>
    <row r="974" spans="1:6" x14ac:dyDescent="0.25">
      <c r="A974" t="s">
        <v>2427</v>
      </c>
      <c r="B974" t="s">
        <v>2484</v>
      </c>
      <c r="D974" t="s">
        <v>378</v>
      </c>
      <c r="E974" s="4">
        <v>1.4</v>
      </c>
      <c r="F974" t="str">
        <f t="shared" si="15"/>
        <v/>
      </c>
    </row>
    <row r="975" spans="1:6" x14ac:dyDescent="0.25">
      <c r="A975" t="s">
        <v>496</v>
      </c>
      <c r="B975" t="s">
        <v>601</v>
      </c>
      <c r="C975" t="s">
        <v>600</v>
      </c>
      <c r="D975" t="s">
        <v>13</v>
      </c>
      <c r="E975" s="4">
        <v>1.4</v>
      </c>
      <c r="F975" t="str">
        <f t="shared" si="15"/>
        <v/>
      </c>
    </row>
    <row r="976" spans="1:6" x14ac:dyDescent="0.25">
      <c r="A976" t="s">
        <v>1622</v>
      </c>
      <c r="B976" t="s">
        <v>1649</v>
      </c>
      <c r="C976" t="s">
        <v>4</v>
      </c>
      <c r="D976" t="s">
        <v>4</v>
      </c>
      <c r="E976" s="4">
        <v>1.39</v>
      </c>
      <c r="F976" t="str">
        <f t="shared" si="15"/>
        <v/>
      </c>
    </row>
    <row r="977" spans="1:6" x14ac:dyDescent="0.25">
      <c r="A977" t="s">
        <v>2427</v>
      </c>
      <c r="B977" t="s">
        <v>2555</v>
      </c>
      <c r="C977" t="s">
        <v>9</v>
      </c>
      <c r="D977" t="s">
        <v>9</v>
      </c>
      <c r="E977" s="4">
        <v>1.39</v>
      </c>
      <c r="F977" t="str">
        <f t="shared" si="15"/>
        <v/>
      </c>
    </row>
    <row r="978" spans="1:6" x14ac:dyDescent="0.25">
      <c r="A978" t="s">
        <v>3029</v>
      </c>
      <c r="B978" t="s">
        <v>3173</v>
      </c>
      <c r="C978" t="s">
        <v>3172</v>
      </c>
      <c r="D978" t="s">
        <v>9</v>
      </c>
      <c r="E978" s="4">
        <v>1.38</v>
      </c>
      <c r="F978" t="str">
        <f t="shared" si="15"/>
        <v/>
      </c>
    </row>
    <row r="979" spans="1:6" x14ac:dyDescent="0.25">
      <c r="A979" t="s">
        <v>1983</v>
      </c>
      <c r="B979" t="s">
        <v>2031</v>
      </c>
      <c r="C979" t="s">
        <v>147</v>
      </c>
      <c r="D979" t="s">
        <v>147</v>
      </c>
      <c r="E979" s="4">
        <v>1.38</v>
      </c>
      <c r="F979" t="str">
        <f t="shared" si="15"/>
        <v/>
      </c>
    </row>
    <row r="980" spans="1:6" x14ac:dyDescent="0.25">
      <c r="A980" t="s">
        <v>927</v>
      </c>
      <c r="B980" t="s">
        <v>947</v>
      </c>
      <c r="C980" t="s">
        <v>943</v>
      </c>
      <c r="D980" t="s">
        <v>9</v>
      </c>
      <c r="E980" s="4">
        <v>1.38</v>
      </c>
      <c r="F980" t="str">
        <f t="shared" si="15"/>
        <v/>
      </c>
    </row>
    <row r="981" spans="1:6" x14ac:dyDescent="0.25">
      <c r="A981" t="s">
        <v>1006</v>
      </c>
      <c r="B981" t="s">
        <v>1125</v>
      </c>
      <c r="C981" t="s">
        <v>112</v>
      </c>
      <c r="D981" t="s">
        <v>9</v>
      </c>
      <c r="E981" s="4">
        <v>1.38</v>
      </c>
      <c r="F981" t="str">
        <f t="shared" si="15"/>
        <v/>
      </c>
    </row>
    <row r="982" spans="1:6" x14ac:dyDescent="0.25">
      <c r="A982" t="s">
        <v>788</v>
      </c>
      <c r="B982" t="s">
        <v>823</v>
      </c>
      <c r="C982" t="s">
        <v>824</v>
      </c>
      <c r="D982" t="s">
        <v>13</v>
      </c>
      <c r="E982" s="4">
        <v>1.38</v>
      </c>
      <c r="F982" t="str">
        <f t="shared" si="15"/>
        <v/>
      </c>
    </row>
    <row r="983" spans="1:6" x14ac:dyDescent="0.25">
      <c r="A983" t="s">
        <v>2776</v>
      </c>
      <c r="B983" t="s">
        <v>3017</v>
      </c>
      <c r="C983" t="s">
        <v>2173</v>
      </c>
      <c r="D983" t="s">
        <v>9</v>
      </c>
      <c r="E983" s="4">
        <v>1.36</v>
      </c>
      <c r="F983" t="str">
        <f t="shared" si="15"/>
        <v/>
      </c>
    </row>
    <row r="984" spans="1:6" x14ac:dyDescent="0.25">
      <c r="A984" t="s">
        <v>149</v>
      </c>
      <c r="B984" t="s">
        <v>406</v>
      </c>
      <c r="C984" t="s">
        <v>405</v>
      </c>
      <c r="D984" t="s">
        <v>383</v>
      </c>
      <c r="E984" s="4">
        <v>1.36</v>
      </c>
      <c r="F984" t="str">
        <f t="shared" si="15"/>
        <v/>
      </c>
    </row>
    <row r="985" spans="1:6" x14ac:dyDescent="0.25">
      <c r="A985" t="s">
        <v>1006</v>
      </c>
      <c r="B985" t="s">
        <v>1222</v>
      </c>
      <c r="C985" t="s">
        <v>1034</v>
      </c>
      <c r="D985" t="s">
        <v>9</v>
      </c>
      <c r="E985" s="4">
        <v>1.36</v>
      </c>
      <c r="F985" t="str">
        <f t="shared" si="15"/>
        <v/>
      </c>
    </row>
    <row r="986" spans="1:6" x14ac:dyDescent="0.25">
      <c r="A986" t="s">
        <v>149</v>
      </c>
      <c r="B986" t="s">
        <v>235</v>
      </c>
      <c r="C986" t="s">
        <v>236</v>
      </c>
      <c r="D986" t="s">
        <v>9</v>
      </c>
      <c r="E986" s="4">
        <v>1.36</v>
      </c>
      <c r="F986" t="str">
        <f t="shared" si="15"/>
        <v/>
      </c>
    </row>
    <row r="987" spans="1:6" x14ac:dyDescent="0.25">
      <c r="A987" t="s">
        <v>2776</v>
      </c>
      <c r="B987" t="s">
        <v>2970</v>
      </c>
      <c r="C987" t="s">
        <v>2823</v>
      </c>
      <c r="D987" t="s">
        <v>13</v>
      </c>
      <c r="E987" s="4">
        <v>1.35</v>
      </c>
      <c r="F987" t="str">
        <f t="shared" si="15"/>
        <v/>
      </c>
    </row>
    <row r="988" spans="1:6" x14ac:dyDescent="0.25">
      <c r="A988" t="s">
        <v>2776</v>
      </c>
      <c r="B988" t="s">
        <v>2809</v>
      </c>
      <c r="D988" t="s">
        <v>9</v>
      </c>
      <c r="E988" s="4">
        <v>1.33</v>
      </c>
      <c r="F988" t="str">
        <f t="shared" si="15"/>
        <v/>
      </c>
    </row>
    <row r="989" spans="1:6" x14ac:dyDescent="0.25">
      <c r="A989" t="s">
        <v>1622</v>
      </c>
      <c r="B989" t="s">
        <v>1695</v>
      </c>
      <c r="C989" t="s">
        <v>1694</v>
      </c>
      <c r="D989" t="s">
        <v>4</v>
      </c>
      <c r="E989" s="4">
        <v>1.32</v>
      </c>
      <c r="F989" t="str">
        <f t="shared" si="15"/>
        <v/>
      </c>
    </row>
    <row r="990" spans="1:6" x14ac:dyDescent="0.25">
      <c r="A990" t="s">
        <v>1983</v>
      </c>
      <c r="B990" t="s">
        <v>2039</v>
      </c>
      <c r="C990" t="s">
        <v>2038</v>
      </c>
      <c r="D990" t="s">
        <v>378</v>
      </c>
      <c r="E990" s="4">
        <v>1.32</v>
      </c>
      <c r="F990" t="str">
        <f t="shared" si="15"/>
        <v/>
      </c>
    </row>
    <row r="991" spans="1:6" x14ac:dyDescent="0.25">
      <c r="A991" t="s">
        <v>2427</v>
      </c>
      <c r="B991" t="s">
        <v>2614</v>
      </c>
      <c r="C991" t="s">
        <v>9</v>
      </c>
      <c r="D991" t="s">
        <v>9</v>
      </c>
      <c r="E991" s="4">
        <v>1.32</v>
      </c>
      <c r="F991" t="str">
        <f t="shared" si="15"/>
        <v/>
      </c>
    </row>
    <row r="992" spans="1:6" x14ac:dyDescent="0.25">
      <c r="A992" t="s">
        <v>3</v>
      </c>
      <c r="B992" t="s">
        <v>52</v>
      </c>
      <c r="C992" t="s">
        <v>51</v>
      </c>
      <c r="D992" t="s">
        <v>9</v>
      </c>
      <c r="E992" s="4">
        <v>1.32</v>
      </c>
      <c r="F992" t="str">
        <f t="shared" si="15"/>
        <v/>
      </c>
    </row>
    <row r="993" spans="1:6" x14ac:dyDescent="0.25">
      <c r="A993" t="s">
        <v>1006</v>
      </c>
      <c r="B993" t="s">
        <v>1030</v>
      </c>
      <c r="C993" t="s">
        <v>4</v>
      </c>
      <c r="D993" t="s">
        <v>4</v>
      </c>
      <c r="E993" s="4">
        <v>1.32</v>
      </c>
      <c r="F993" t="str">
        <f t="shared" si="15"/>
        <v/>
      </c>
    </row>
    <row r="994" spans="1:6" x14ac:dyDescent="0.25">
      <c r="A994" t="s">
        <v>149</v>
      </c>
      <c r="B994" t="s">
        <v>411</v>
      </c>
      <c r="C994" t="s">
        <v>410</v>
      </c>
      <c r="D994" t="s">
        <v>9</v>
      </c>
      <c r="E994" s="4">
        <v>1.31</v>
      </c>
      <c r="F994" t="str">
        <f t="shared" si="15"/>
        <v/>
      </c>
    </row>
    <row r="995" spans="1:6" x14ac:dyDescent="0.25">
      <c r="A995" t="s">
        <v>2776</v>
      </c>
      <c r="B995" t="s">
        <v>2970</v>
      </c>
      <c r="C995" t="s">
        <v>327</v>
      </c>
      <c r="D995" t="s">
        <v>13</v>
      </c>
      <c r="E995" s="4">
        <v>1.31</v>
      </c>
      <c r="F995" t="str">
        <f t="shared" si="15"/>
        <v/>
      </c>
    </row>
    <row r="996" spans="1:6" x14ac:dyDescent="0.25">
      <c r="A996" t="s">
        <v>2776</v>
      </c>
      <c r="B996" t="s">
        <v>2968</v>
      </c>
      <c r="C996" t="s">
        <v>2823</v>
      </c>
      <c r="D996" t="s">
        <v>13</v>
      </c>
      <c r="E996" s="4">
        <v>1.31</v>
      </c>
      <c r="F996" t="str">
        <f t="shared" si="15"/>
        <v/>
      </c>
    </row>
    <row r="997" spans="1:6" x14ac:dyDescent="0.25">
      <c r="A997" t="s">
        <v>1267</v>
      </c>
      <c r="B997" t="s">
        <v>1411</v>
      </c>
      <c r="C997" t="s">
        <v>1410</v>
      </c>
      <c r="D997" t="s">
        <v>9</v>
      </c>
      <c r="E997" s="4">
        <v>1.31</v>
      </c>
      <c r="F997" t="str">
        <f t="shared" si="15"/>
        <v/>
      </c>
    </row>
    <row r="998" spans="1:6" x14ac:dyDescent="0.25">
      <c r="A998" t="s">
        <v>1006</v>
      </c>
      <c r="B998" t="s">
        <v>1057</v>
      </c>
      <c r="C998" t="s">
        <v>1055</v>
      </c>
      <c r="D998" t="s">
        <v>9</v>
      </c>
      <c r="E998" s="4">
        <v>1.31</v>
      </c>
      <c r="F998" t="str">
        <f t="shared" si="15"/>
        <v/>
      </c>
    </row>
    <row r="999" spans="1:6" x14ac:dyDescent="0.25">
      <c r="A999" t="s">
        <v>496</v>
      </c>
      <c r="B999" t="s">
        <v>606</v>
      </c>
      <c r="C999" t="s">
        <v>605</v>
      </c>
      <c r="D999" t="s">
        <v>9</v>
      </c>
      <c r="E999" s="4">
        <v>1.31</v>
      </c>
      <c r="F999" t="str">
        <f t="shared" si="15"/>
        <v/>
      </c>
    </row>
    <row r="1000" spans="1:6" x14ac:dyDescent="0.25">
      <c r="A1000" t="s">
        <v>496</v>
      </c>
      <c r="B1000" t="s">
        <v>593</v>
      </c>
      <c r="C1000" t="s">
        <v>592</v>
      </c>
      <c r="D1000" t="s">
        <v>13</v>
      </c>
      <c r="E1000" s="4">
        <v>1.3</v>
      </c>
      <c r="F1000" t="str">
        <f t="shared" si="15"/>
        <v/>
      </c>
    </row>
    <row r="1001" spans="1:6" x14ac:dyDescent="0.25">
      <c r="A1001" t="s">
        <v>2776</v>
      </c>
      <c r="B1001" t="s">
        <v>3016</v>
      </c>
      <c r="C1001" t="s">
        <v>3015</v>
      </c>
      <c r="D1001" t="s">
        <v>9</v>
      </c>
      <c r="E1001" s="4">
        <v>1.3</v>
      </c>
      <c r="F1001" t="str">
        <f t="shared" si="15"/>
        <v/>
      </c>
    </row>
    <row r="1002" spans="1:6" x14ac:dyDescent="0.25">
      <c r="A1002" t="s">
        <v>1006</v>
      </c>
      <c r="B1002" t="s">
        <v>1150</v>
      </c>
      <c r="C1002" t="s">
        <v>1149</v>
      </c>
      <c r="D1002" t="s">
        <v>9</v>
      </c>
      <c r="E1002" s="4">
        <v>1.29</v>
      </c>
      <c r="F1002" t="str">
        <f t="shared" si="15"/>
        <v/>
      </c>
    </row>
    <row r="1003" spans="1:6" x14ac:dyDescent="0.25">
      <c r="A1003" t="s">
        <v>788</v>
      </c>
      <c r="B1003" t="s">
        <v>823</v>
      </c>
      <c r="C1003" t="s">
        <v>327</v>
      </c>
      <c r="D1003" t="s">
        <v>13</v>
      </c>
      <c r="E1003" s="4">
        <v>1.29</v>
      </c>
      <c r="F1003" t="str">
        <f t="shared" si="15"/>
        <v/>
      </c>
    </row>
    <row r="1004" spans="1:6" x14ac:dyDescent="0.25">
      <c r="A1004" t="s">
        <v>496</v>
      </c>
      <c r="B1004" t="s">
        <v>522</v>
      </c>
      <c r="C1004" t="s">
        <v>501</v>
      </c>
      <c r="D1004" t="s">
        <v>13</v>
      </c>
      <c r="E1004" s="4">
        <v>1.28</v>
      </c>
      <c r="F1004" t="str">
        <f t="shared" si="15"/>
        <v/>
      </c>
    </row>
    <row r="1005" spans="1:6" x14ac:dyDescent="0.25">
      <c r="A1005" t="s">
        <v>1983</v>
      </c>
      <c r="B1005" t="s">
        <v>2057</v>
      </c>
      <c r="C1005" t="s">
        <v>2053</v>
      </c>
      <c r="D1005" t="s">
        <v>9</v>
      </c>
      <c r="E1005" s="4">
        <v>1.27</v>
      </c>
      <c r="F1005" t="str">
        <f t="shared" si="15"/>
        <v/>
      </c>
    </row>
    <row r="1006" spans="1:6" x14ac:dyDescent="0.25">
      <c r="A1006" t="s">
        <v>2163</v>
      </c>
      <c r="B1006" t="s">
        <v>2411</v>
      </c>
      <c r="C1006" t="s">
        <v>426</v>
      </c>
      <c r="D1006" t="s">
        <v>9</v>
      </c>
      <c r="E1006" s="4">
        <v>1.27</v>
      </c>
      <c r="F1006" t="str">
        <f t="shared" si="15"/>
        <v/>
      </c>
    </row>
    <row r="1007" spans="1:6" x14ac:dyDescent="0.25">
      <c r="A1007" t="s">
        <v>149</v>
      </c>
      <c r="B1007" t="s">
        <v>412</v>
      </c>
      <c r="C1007" t="s">
        <v>408</v>
      </c>
      <c r="D1007" t="s">
        <v>9</v>
      </c>
      <c r="E1007" s="4">
        <v>1.27</v>
      </c>
      <c r="F1007" t="str">
        <f t="shared" si="15"/>
        <v/>
      </c>
    </row>
    <row r="1008" spans="1:6" x14ac:dyDescent="0.25">
      <c r="A1008" t="s">
        <v>149</v>
      </c>
      <c r="B1008" t="s">
        <v>371</v>
      </c>
      <c r="C1008" t="s">
        <v>250</v>
      </c>
      <c r="D1008" t="s">
        <v>13</v>
      </c>
      <c r="E1008" s="4">
        <v>1.27</v>
      </c>
      <c r="F1008" t="str">
        <f t="shared" si="15"/>
        <v/>
      </c>
    </row>
    <row r="1009" spans="1:6" x14ac:dyDescent="0.25">
      <c r="A1009" t="s">
        <v>3</v>
      </c>
      <c r="B1009" t="s">
        <v>124</v>
      </c>
      <c r="C1009" t="s">
        <v>56</v>
      </c>
      <c r="D1009" t="s">
        <v>9</v>
      </c>
      <c r="E1009" s="4">
        <v>1.27</v>
      </c>
      <c r="F1009" t="str">
        <f t="shared" si="15"/>
        <v/>
      </c>
    </row>
    <row r="1010" spans="1:6" x14ac:dyDescent="0.25">
      <c r="A1010" t="s">
        <v>2427</v>
      </c>
      <c r="B1010" t="s">
        <v>2630</v>
      </c>
      <c r="D1010" t="s">
        <v>9</v>
      </c>
      <c r="E1010" s="4">
        <v>1.27</v>
      </c>
      <c r="F1010" t="str">
        <f t="shared" si="15"/>
        <v/>
      </c>
    </row>
    <row r="1011" spans="1:6" x14ac:dyDescent="0.25">
      <c r="A1011" t="s">
        <v>1006</v>
      </c>
      <c r="B1011" t="s">
        <v>1160</v>
      </c>
      <c r="C1011" t="s">
        <v>1159</v>
      </c>
      <c r="D1011" t="s">
        <v>9</v>
      </c>
      <c r="E1011" s="4">
        <v>1.27</v>
      </c>
      <c r="F1011" t="str">
        <f t="shared" si="15"/>
        <v/>
      </c>
    </row>
    <row r="1012" spans="1:6" x14ac:dyDescent="0.25">
      <c r="A1012" t="s">
        <v>3</v>
      </c>
      <c r="B1012" t="s">
        <v>103</v>
      </c>
      <c r="C1012" t="s">
        <v>56</v>
      </c>
      <c r="D1012" t="s">
        <v>9</v>
      </c>
      <c r="E1012" s="4">
        <v>1.27</v>
      </c>
      <c r="F1012" t="str">
        <f t="shared" si="15"/>
        <v/>
      </c>
    </row>
    <row r="1013" spans="1:6" x14ac:dyDescent="0.25">
      <c r="A1013" t="s">
        <v>149</v>
      </c>
      <c r="B1013" t="s">
        <v>419</v>
      </c>
      <c r="C1013" t="s">
        <v>211</v>
      </c>
      <c r="D1013" t="s">
        <v>9</v>
      </c>
      <c r="E1013" s="4">
        <v>1.26</v>
      </c>
      <c r="F1013" t="str">
        <f t="shared" si="15"/>
        <v/>
      </c>
    </row>
    <row r="1014" spans="1:6" x14ac:dyDescent="0.25">
      <c r="A1014" t="s">
        <v>3</v>
      </c>
      <c r="B1014" t="s">
        <v>120</v>
      </c>
      <c r="C1014" t="s">
        <v>56</v>
      </c>
      <c r="D1014" t="s">
        <v>9</v>
      </c>
      <c r="E1014" s="4">
        <v>1.26</v>
      </c>
      <c r="F1014" t="str">
        <f t="shared" si="15"/>
        <v/>
      </c>
    </row>
    <row r="1015" spans="1:6" x14ac:dyDescent="0.25">
      <c r="A1015" t="s">
        <v>496</v>
      </c>
      <c r="B1015" t="s">
        <v>574</v>
      </c>
      <c r="C1015" t="s">
        <v>573</v>
      </c>
      <c r="D1015" t="s">
        <v>13</v>
      </c>
      <c r="E1015" s="4">
        <v>1.26</v>
      </c>
      <c r="F1015" t="str">
        <f t="shared" si="15"/>
        <v/>
      </c>
    </row>
    <row r="1016" spans="1:6" x14ac:dyDescent="0.25">
      <c r="A1016" t="s">
        <v>2427</v>
      </c>
      <c r="B1016" t="s">
        <v>2528</v>
      </c>
      <c r="C1016" t="s">
        <v>2465</v>
      </c>
      <c r="D1016" t="s">
        <v>378</v>
      </c>
      <c r="E1016" s="4">
        <v>1.26</v>
      </c>
      <c r="F1016" t="str">
        <f t="shared" si="15"/>
        <v/>
      </c>
    </row>
    <row r="1017" spans="1:6" x14ac:dyDescent="0.25">
      <c r="A1017" t="s">
        <v>149</v>
      </c>
      <c r="B1017" t="s">
        <v>269</v>
      </c>
      <c r="C1017" t="s">
        <v>270</v>
      </c>
      <c r="D1017" t="s">
        <v>13</v>
      </c>
      <c r="E1017" s="4">
        <v>1.26</v>
      </c>
      <c r="F1017" t="str">
        <f t="shared" si="15"/>
        <v/>
      </c>
    </row>
    <row r="1018" spans="1:6" x14ac:dyDescent="0.25">
      <c r="A1018" t="s">
        <v>3</v>
      </c>
      <c r="B1018" t="s">
        <v>47</v>
      </c>
      <c r="D1018" t="s">
        <v>9</v>
      </c>
      <c r="E1018" s="4">
        <v>1.26</v>
      </c>
      <c r="F1018" t="str">
        <f t="shared" si="15"/>
        <v/>
      </c>
    </row>
    <row r="1019" spans="1:6" x14ac:dyDescent="0.25">
      <c r="A1019" t="s">
        <v>2163</v>
      </c>
      <c r="B1019" t="s">
        <v>2411</v>
      </c>
      <c r="C1019" t="s">
        <v>2410</v>
      </c>
      <c r="D1019" t="s">
        <v>9</v>
      </c>
      <c r="E1019" s="4">
        <v>1.25</v>
      </c>
      <c r="F1019" t="str">
        <f t="shared" si="15"/>
        <v/>
      </c>
    </row>
    <row r="1020" spans="1:6" x14ac:dyDescent="0.25">
      <c r="A1020" t="s">
        <v>2163</v>
      </c>
      <c r="B1020" t="s">
        <v>2411</v>
      </c>
      <c r="C1020" t="s">
        <v>793</v>
      </c>
      <c r="D1020" t="s">
        <v>9</v>
      </c>
      <c r="E1020" s="4">
        <v>1.25</v>
      </c>
      <c r="F1020" t="str">
        <f t="shared" si="15"/>
        <v/>
      </c>
    </row>
    <row r="1021" spans="1:6" x14ac:dyDescent="0.25">
      <c r="A1021" t="s">
        <v>1578</v>
      </c>
      <c r="B1021" t="s">
        <v>1203</v>
      </c>
      <c r="C1021" t="s">
        <v>1582</v>
      </c>
      <c r="D1021" t="s">
        <v>13</v>
      </c>
      <c r="E1021" s="4">
        <v>1.25</v>
      </c>
      <c r="F1021" t="str">
        <f t="shared" si="15"/>
        <v/>
      </c>
    </row>
    <row r="1022" spans="1:6" x14ac:dyDescent="0.25">
      <c r="A1022" t="s">
        <v>609</v>
      </c>
      <c r="B1022" t="s">
        <v>688</v>
      </c>
      <c r="C1022" t="s">
        <v>607</v>
      </c>
      <c r="D1022" t="s">
        <v>9</v>
      </c>
      <c r="E1022" s="4">
        <v>1.25</v>
      </c>
      <c r="F1022" t="str">
        <f t="shared" si="15"/>
        <v/>
      </c>
    </row>
    <row r="1023" spans="1:6" x14ac:dyDescent="0.25">
      <c r="A1023" t="s">
        <v>609</v>
      </c>
      <c r="B1023" t="s">
        <v>653</v>
      </c>
      <c r="C1023" t="s">
        <v>654</v>
      </c>
      <c r="D1023" t="s">
        <v>13</v>
      </c>
      <c r="E1023" s="4">
        <v>1.25</v>
      </c>
      <c r="F1023" t="str">
        <f t="shared" si="15"/>
        <v/>
      </c>
    </row>
    <row r="1024" spans="1:6" x14ac:dyDescent="0.25">
      <c r="A1024" t="s">
        <v>149</v>
      </c>
      <c r="B1024" t="s">
        <v>422</v>
      </c>
      <c r="C1024" t="s">
        <v>211</v>
      </c>
      <c r="D1024" t="s">
        <v>9</v>
      </c>
      <c r="E1024" s="4">
        <v>1.24</v>
      </c>
      <c r="F1024" t="str">
        <f t="shared" si="15"/>
        <v/>
      </c>
    </row>
    <row r="1025" spans="1:6" x14ac:dyDescent="0.25">
      <c r="A1025" t="s">
        <v>149</v>
      </c>
      <c r="B1025" t="s">
        <v>269</v>
      </c>
      <c r="C1025" t="s">
        <v>271</v>
      </c>
      <c r="D1025" t="s">
        <v>13</v>
      </c>
      <c r="E1025" s="4">
        <v>1.24</v>
      </c>
      <c r="F1025" t="str">
        <f t="shared" si="15"/>
        <v/>
      </c>
    </row>
    <row r="1026" spans="1:6" x14ac:dyDescent="0.25">
      <c r="A1026" t="s">
        <v>496</v>
      </c>
      <c r="B1026" t="s">
        <v>522</v>
      </c>
      <c r="C1026" t="s">
        <v>507</v>
      </c>
      <c r="D1026" t="s">
        <v>13</v>
      </c>
      <c r="E1026" s="4">
        <v>1.23</v>
      </c>
      <c r="F1026" t="str">
        <f t="shared" si="15"/>
        <v/>
      </c>
    </row>
    <row r="1027" spans="1:6" x14ac:dyDescent="0.25">
      <c r="A1027" t="s">
        <v>2163</v>
      </c>
      <c r="B1027" t="s">
        <v>2396</v>
      </c>
      <c r="C1027" t="s">
        <v>426</v>
      </c>
      <c r="D1027" t="s">
        <v>9</v>
      </c>
      <c r="E1027" s="4">
        <v>1.22</v>
      </c>
      <c r="F1027" t="str">
        <f t="shared" ref="F1027:F1090" si="16">IF(E1027&gt;=5.45125,"outside","")</f>
        <v/>
      </c>
    </row>
    <row r="1028" spans="1:6" x14ac:dyDescent="0.25">
      <c r="A1028" t="s">
        <v>2776</v>
      </c>
      <c r="B1028" t="s">
        <v>2942</v>
      </c>
      <c r="D1028" t="s">
        <v>13</v>
      </c>
      <c r="E1028" s="4">
        <v>1.22</v>
      </c>
      <c r="F1028" t="str">
        <f t="shared" si="16"/>
        <v/>
      </c>
    </row>
    <row r="1029" spans="1:6" x14ac:dyDescent="0.25">
      <c r="A1029" t="s">
        <v>2427</v>
      </c>
      <c r="B1029" t="s">
        <v>2663</v>
      </c>
      <c r="C1029" t="s">
        <v>66</v>
      </c>
      <c r="D1029" t="s">
        <v>9</v>
      </c>
      <c r="E1029" s="4">
        <v>1.22</v>
      </c>
      <c r="F1029" t="str">
        <f t="shared" si="16"/>
        <v/>
      </c>
    </row>
    <row r="1030" spans="1:6" x14ac:dyDescent="0.25">
      <c r="A1030" t="s">
        <v>1006</v>
      </c>
      <c r="B1030" t="s">
        <v>1018</v>
      </c>
      <c r="C1030" t="s">
        <v>119</v>
      </c>
      <c r="D1030" t="s">
        <v>9</v>
      </c>
      <c r="E1030" s="4">
        <v>1.22</v>
      </c>
      <c r="F1030" t="str">
        <f t="shared" si="16"/>
        <v/>
      </c>
    </row>
    <row r="1031" spans="1:6" x14ac:dyDescent="0.25">
      <c r="A1031" t="s">
        <v>149</v>
      </c>
      <c r="B1031" t="s">
        <v>384</v>
      </c>
      <c r="D1031" t="s">
        <v>383</v>
      </c>
      <c r="E1031" s="4">
        <v>1.21</v>
      </c>
      <c r="F1031" t="str">
        <f t="shared" si="16"/>
        <v/>
      </c>
    </row>
    <row r="1032" spans="1:6" x14ac:dyDescent="0.25">
      <c r="A1032" t="s">
        <v>2776</v>
      </c>
      <c r="B1032" t="s">
        <v>2967</v>
      </c>
      <c r="C1032" t="s">
        <v>2823</v>
      </c>
      <c r="D1032" t="s">
        <v>13</v>
      </c>
      <c r="E1032" s="4">
        <v>1.21</v>
      </c>
      <c r="F1032" t="str">
        <f t="shared" si="16"/>
        <v/>
      </c>
    </row>
    <row r="1033" spans="1:6" x14ac:dyDescent="0.25">
      <c r="A1033" t="s">
        <v>1983</v>
      </c>
      <c r="B1033" t="s">
        <v>2037</v>
      </c>
      <c r="C1033" t="s">
        <v>1315</v>
      </c>
      <c r="D1033" t="s">
        <v>9</v>
      </c>
      <c r="E1033" s="4">
        <v>1.21</v>
      </c>
      <c r="F1033" t="str">
        <f t="shared" si="16"/>
        <v/>
      </c>
    </row>
    <row r="1034" spans="1:6" x14ac:dyDescent="0.25">
      <c r="A1034" t="s">
        <v>1006</v>
      </c>
      <c r="B1034" t="s">
        <v>1078</v>
      </c>
      <c r="D1034" t="s">
        <v>9</v>
      </c>
      <c r="E1034" s="4">
        <v>1.21</v>
      </c>
      <c r="F1034" t="str">
        <f t="shared" si="16"/>
        <v/>
      </c>
    </row>
    <row r="1035" spans="1:6" x14ac:dyDescent="0.25">
      <c r="A1035" t="s">
        <v>496</v>
      </c>
      <c r="B1035" t="s">
        <v>506</v>
      </c>
      <c r="C1035" t="s">
        <v>497</v>
      </c>
      <c r="D1035" t="s">
        <v>13</v>
      </c>
      <c r="E1035" s="4">
        <v>1.21</v>
      </c>
      <c r="F1035" t="str">
        <f t="shared" si="16"/>
        <v/>
      </c>
    </row>
    <row r="1036" spans="1:6" x14ac:dyDescent="0.25">
      <c r="A1036" t="s">
        <v>2163</v>
      </c>
      <c r="B1036" t="s">
        <v>2240</v>
      </c>
      <c r="C1036" t="s">
        <v>2238</v>
      </c>
      <c r="D1036" t="s">
        <v>9</v>
      </c>
      <c r="E1036" s="4">
        <v>1.2</v>
      </c>
      <c r="F1036" t="str">
        <f t="shared" si="16"/>
        <v/>
      </c>
    </row>
    <row r="1037" spans="1:6" x14ac:dyDescent="0.25">
      <c r="A1037" t="s">
        <v>2163</v>
      </c>
      <c r="B1037" t="s">
        <v>2210</v>
      </c>
      <c r="C1037" t="s">
        <v>943</v>
      </c>
      <c r="D1037" t="s">
        <v>9</v>
      </c>
      <c r="E1037" s="4">
        <v>1.2</v>
      </c>
      <c r="F1037" t="str">
        <f t="shared" si="16"/>
        <v/>
      </c>
    </row>
    <row r="1038" spans="1:6" x14ac:dyDescent="0.25">
      <c r="A1038" t="s">
        <v>3029</v>
      </c>
      <c r="B1038" t="s">
        <v>3103</v>
      </c>
      <c r="C1038" t="s">
        <v>112</v>
      </c>
      <c r="D1038" t="s">
        <v>9</v>
      </c>
      <c r="E1038" s="4">
        <v>1.2</v>
      </c>
      <c r="F1038" t="str">
        <f t="shared" si="16"/>
        <v/>
      </c>
    </row>
    <row r="1039" spans="1:6" x14ac:dyDescent="0.25">
      <c r="A1039" t="s">
        <v>2427</v>
      </c>
      <c r="B1039" t="s">
        <v>2530</v>
      </c>
      <c r="C1039" t="s">
        <v>2498</v>
      </c>
      <c r="D1039" t="s">
        <v>9</v>
      </c>
      <c r="E1039" s="4">
        <v>1.2</v>
      </c>
      <c r="F1039" t="str">
        <f t="shared" si="16"/>
        <v/>
      </c>
    </row>
    <row r="1040" spans="1:6" x14ac:dyDescent="0.25">
      <c r="A1040" t="s">
        <v>609</v>
      </c>
      <c r="B1040" t="s">
        <v>676</v>
      </c>
      <c r="C1040" t="s">
        <v>199</v>
      </c>
      <c r="D1040" t="s">
        <v>9</v>
      </c>
      <c r="E1040" s="4">
        <v>1.2</v>
      </c>
      <c r="F1040" t="str">
        <f t="shared" si="16"/>
        <v/>
      </c>
    </row>
    <row r="1041" spans="1:6" x14ac:dyDescent="0.25">
      <c r="A1041" t="s">
        <v>609</v>
      </c>
      <c r="B1041" t="s">
        <v>662</v>
      </c>
      <c r="C1041" t="s">
        <v>605</v>
      </c>
      <c r="D1041" t="s">
        <v>9</v>
      </c>
      <c r="E1041" s="4">
        <v>1.2</v>
      </c>
      <c r="F1041" t="str">
        <f t="shared" si="16"/>
        <v/>
      </c>
    </row>
    <row r="1042" spans="1:6" x14ac:dyDescent="0.25">
      <c r="A1042" t="s">
        <v>496</v>
      </c>
      <c r="B1042" t="s">
        <v>498</v>
      </c>
      <c r="C1042" t="s">
        <v>497</v>
      </c>
      <c r="D1042" t="s">
        <v>13</v>
      </c>
      <c r="E1042" s="4">
        <v>1.2</v>
      </c>
      <c r="F1042" t="str">
        <f t="shared" si="16"/>
        <v/>
      </c>
    </row>
    <row r="1043" spans="1:6" x14ac:dyDescent="0.25">
      <c r="A1043" t="s">
        <v>2163</v>
      </c>
      <c r="B1043" t="s">
        <v>2411</v>
      </c>
      <c r="C1043" t="s">
        <v>2412</v>
      </c>
      <c r="D1043" t="s">
        <v>9</v>
      </c>
      <c r="E1043" s="4">
        <v>1.19</v>
      </c>
      <c r="F1043" t="str">
        <f t="shared" si="16"/>
        <v/>
      </c>
    </row>
    <row r="1044" spans="1:6" x14ac:dyDescent="0.25">
      <c r="A1044" t="s">
        <v>149</v>
      </c>
      <c r="B1044" t="s">
        <v>411</v>
      </c>
      <c r="C1044" t="s">
        <v>211</v>
      </c>
      <c r="D1044" t="s">
        <v>9</v>
      </c>
      <c r="E1044" s="4">
        <v>1.19</v>
      </c>
      <c r="F1044" t="str">
        <f t="shared" si="16"/>
        <v/>
      </c>
    </row>
    <row r="1045" spans="1:6" x14ac:dyDescent="0.25">
      <c r="A1045" t="s">
        <v>1267</v>
      </c>
      <c r="B1045" t="s">
        <v>1286</v>
      </c>
      <c r="C1045" t="s">
        <v>37</v>
      </c>
      <c r="D1045" t="s">
        <v>9</v>
      </c>
      <c r="E1045" s="4">
        <v>1.19</v>
      </c>
      <c r="F1045" t="str">
        <f t="shared" si="16"/>
        <v/>
      </c>
    </row>
    <row r="1046" spans="1:6" x14ac:dyDescent="0.25">
      <c r="A1046" t="s">
        <v>1578</v>
      </c>
      <c r="B1046" t="s">
        <v>1613</v>
      </c>
      <c r="C1046" t="s">
        <v>257</v>
      </c>
      <c r="D1046" t="s">
        <v>9</v>
      </c>
      <c r="E1046" s="4">
        <v>1.18</v>
      </c>
      <c r="F1046" t="str">
        <f t="shared" si="16"/>
        <v/>
      </c>
    </row>
    <row r="1047" spans="1:6" x14ac:dyDescent="0.25">
      <c r="A1047" t="s">
        <v>1622</v>
      </c>
      <c r="B1047" t="s">
        <v>1680</v>
      </c>
      <c r="D1047" t="s">
        <v>13</v>
      </c>
      <c r="E1047" s="4">
        <v>1.18</v>
      </c>
      <c r="F1047" t="str">
        <f t="shared" si="16"/>
        <v/>
      </c>
    </row>
    <row r="1048" spans="1:6" x14ac:dyDescent="0.25">
      <c r="A1048" t="s">
        <v>1006</v>
      </c>
      <c r="B1048" t="s">
        <v>1079</v>
      </c>
      <c r="C1048" t="s">
        <v>117</v>
      </c>
      <c r="D1048" t="s">
        <v>117</v>
      </c>
      <c r="E1048" s="4">
        <v>1.18</v>
      </c>
      <c r="F1048" t="str">
        <f t="shared" si="16"/>
        <v/>
      </c>
    </row>
    <row r="1049" spans="1:6" x14ac:dyDescent="0.25">
      <c r="A1049" t="s">
        <v>2163</v>
      </c>
      <c r="B1049" t="s">
        <v>2181</v>
      </c>
      <c r="C1049" t="s">
        <v>2180</v>
      </c>
      <c r="D1049" t="s">
        <v>9</v>
      </c>
      <c r="E1049" s="4">
        <v>1.18</v>
      </c>
      <c r="F1049" t="str">
        <f t="shared" si="16"/>
        <v/>
      </c>
    </row>
    <row r="1050" spans="1:6" x14ac:dyDescent="0.25">
      <c r="A1050" t="s">
        <v>496</v>
      </c>
      <c r="B1050" t="s">
        <v>521</v>
      </c>
      <c r="C1050" t="s">
        <v>521</v>
      </c>
      <c r="D1050" t="s">
        <v>13</v>
      </c>
      <c r="E1050" s="4">
        <v>1.18</v>
      </c>
      <c r="F1050" t="str">
        <f t="shared" si="16"/>
        <v/>
      </c>
    </row>
    <row r="1051" spans="1:6" x14ac:dyDescent="0.25">
      <c r="A1051" t="s">
        <v>496</v>
      </c>
      <c r="B1051" t="s">
        <v>595</v>
      </c>
      <c r="C1051" t="s">
        <v>509</v>
      </c>
      <c r="D1051" t="s">
        <v>13</v>
      </c>
      <c r="E1051" s="4">
        <v>1.17</v>
      </c>
      <c r="F1051" t="str">
        <f t="shared" si="16"/>
        <v/>
      </c>
    </row>
    <row r="1052" spans="1:6" x14ac:dyDescent="0.25">
      <c r="A1052" t="s">
        <v>2100</v>
      </c>
      <c r="B1052" t="s">
        <v>2148</v>
      </c>
      <c r="C1052" t="s">
        <v>834</v>
      </c>
      <c r="D1052" t="s">
        <v>13</v>
      </c>
      <c r="E1052" s="4">
        <v>1.17</v>
      </c>
      <c r="F1052" t="str">
        <f t="shared" si="16"/>
        <v/>
      </c>
    </row>
    <row r="1053" spans="1:6" x14ac:dyDescent="0.25">
      <c r="A1053" t="s">
        <v>2776</v>
      </c>
      <c r="B1053" t="s">
        <v>2968</v>
      </c>
      <c r="C1053" t="s">
        <v>327</v>
      </c>
      <c r="D1053" t="s">
        <v>13</v>
      </c>
      <c r="E1053" s="4">
        <v>1.17</v>
      </c>
      <c r="F1053" t="str">
        <f t="shared" si="16"/>
        <v/>
      </c>
    </row>
    <row r="1054" spans="1:6" x14ac:dyDescent="0.25">
      <c r="A1054" t="s">
        <v>1578</v>
      </c>
      <c r="B1054" t="s">
        <v>1203</v>
      </c>
      <c r="C1054" t="s">
        <v>1579</v>
      </c>
      <c r="D1054" t="s">
        <v>13</v>
      </c>
      <c r="E1054" s="4">
        <v>1.17</v>
      </c>
      <c r="F1054" t="str">
        <f t="shared" si="16"/>
        <v/>
      </c>
    </row>
    <row r="1055" spans="1:6" x14ac:dyDescent="0.25">
      <c r="A1055" t="s">
        <v>1983</v>
      </c>
      <c r="B1055" t="s">
        <v>2043</v>
      </c>
      <c r="C1055" t="s">
        <v>94</v>
      </c>
      <c r="D1055" t="s">
        <v>9</v>
      </c>
      <c r="E1055" s="4">
        <v>1.1599999999999999</v>
      </c>
      <c r="F1055" t="str">
        <f t="shared" si="16"/>
        <v/>
      </c>
    </row>
    <row r="1056" spans="1:6" x14ac:dyDescent="0.25">
      <c r="A1056" t="s">
        <v>496</v>
      </c>
      <c r="B1056" t="s">
        <v>575</v>
      </c>
      <c r="C1056" t="s">
        <v>501</v>
      </c>
      <c r="D1056" t="s">
        <v>13</v>
      </c>
      <c r="E1056" s="4">
        <v>1.1599999999999999</v>
      </c>
      <c r="F1056" t="str">
        <f t="shared" si="16"/>
        <v/>
      </c>
    </row>
    <row r="1057" spans="1:6" x14ac:dyDescent="0.25">
      <c r="A1057" t="s">
        <v>1983</v>
      </c>
      <c r="B1057" t="s">
        <v>2029</v>
      </c>
      <c r="C1057" t="s">
        <v>147</v>
      </c>
      <c r="D1057" t="s">
        <v>147</v>
      </c>
      <c r="E1057" s="4">
        <v>1.1599999999999999</v>
      </c>
      <c r="F1057" t="str">
        <f t="shared" si="16"/>
        <v/>
      </c>
    </row>
    <row r="1058" spans="1:6" x14ac:dyDescent="0.25">
      <c r="A1058" t="s">
        <v>1622</v>
      </c>
      <c r="B1058" t="s">
        <v>1679</v>
      </c>
      <c r="C1058" t="s">
        <v>1677</v>
      </c>
      <c r="D1058" t="s">
        <v>9</v>
      </c>
      <c r="E1058" s="4">
        <v>1.1499999999999999</v>
      </c>
      <c r="F1058" t="str">
        <f t="shared" si="16"/>
        <v/>
      </c>
    </row>
    <row r="1059" spans="1:6" x14ac:dyDescent="0.25">
      <c r="A1059" t="s">
        <v>788</v>
      </c>
      <c r="B1059" t="s">
        <v>833</v>
      </c>
      <c r="C1059" t="s">
        <v>832</v>
      </c>
      <c r="D1059" t="s">
        <v>13</v>
      </c>
      <c r="E1059" s="4">
        <v>1.1499999999999999</v>
      </c>
      <c r="F1059" t="str">
        <f t="shared" si="16"/>
        <v/>
      </c>
    </row>
    <row r="1060" spans="1:6" x14ac:dyDescent="0.25">
      <c r="A1060" t="s">
        <v>609</v>
      </c>
      <c r="B1060" t="s">
        <v>613</v>
      </c>
      <c r="C1060" t="s">
        <v>612</v>
      </c>
      <c r="D1060" t="s">
        <v>9</v>
      </c>
      <c r="E1060" s="4">
        <v>1.1499999999999999</v>
      </c>
      <c r="F1060" t="str">
        <f t="shared" si="16"/>
        <v/>
      </c>
    </row>
    <row r="1061" spans="1:6" x14ac:dyDescent="0.25">
      <c r="A1061" t="s">
        <v>1006</v>
      </c>
      <c r="B1061" t="s">
        <v>1248</v>
      </c>
      <c r="C1061" t="s">
        <v>1055</v>
      </c>
      <c r="D1061" t="s">
        <v>13</v>
      </c>
      <c r="E1061" s="4">
        <v>1.1399999999999999</v>
      </c>
      <c r="F1061" t="str">
        <f t="shared" si="16"/>
        <v/>
      </c>
    </row>
    <row r="1062" spans="1:6" x14ac:dyDescent="0.25">
      <c r="A1062" t="s">
        <v>496</v>
      </c>
      <c r="B1062" t="s">
        <v>563</v>
      </c>
      <c r="C1062" t="s">
        <v>562</v>
      </c>
      <c r="D1062" t="s">
        <v>9</v>
      </c>
      <c r="E1062" s="4">
        <v>1.1399999999999999</v>
      </c>
      <c r="F1062" t="str">
        <f t="shared" si="16"/>
        <v/>
      </c>
    </row>
    <row r="1063" spans="1:6" x14ac:dyDescent="0.25">
      <c r="A1063" t="s">
        <v>1622</v>
      </c>
      <c r="B1063" t="s">
        <v>1657</v>
      </c>
      <c r="C1063" t="s">
        <v>4</v>
      </c>
      <c r="D1063" t="s">
        <v>4</v>
      </c>
      <c r="E1063" s="4">
        <v>1.1399999999999999</v>
      </c>
      <c r="F1063" t="str">
        <f t="shared" si="16"/>
        <v/>
      </c>
    </row>
    <row r="1064" spans="1:6" x14ac:dyDescent="0.25">
      <c r="A1064" t="s">
        <v>1006</v>
      </c>
      <c r="B1064" t="s">
        <v>1142</v>
      </c>
      <c r="C1064" t="s">
        <v>1101</v>
      </c>
      <c r="D1064" t="s">
        <v>13</v>
      </c>
      <c r="E1064" s="4">
        <v>1.1399999999999999</v>
      </c>
      <c r="F1064" t="str">
        <f t="shared" si="16"/>
        <v/>
      </c>
    </row>
    <row r="1065" spans="1:6" x14ac:dyDescent="0.25">
      <c r="A1065" t="s">
        <v>1006</v>
      </c>
      <c r="B1065" t="s">
        <v>1135</v>
      </c>
      <c r="C1065" t="s">
        <v>106</v>
      </c>
      <c r="D1065" t="s">
        <v>9</v>
      </c>
      <c r="E1065" s="4">
        <v>1.1399999999999999</v>
      </c>
      <c r="F1065" t="str">
        <f t="shared" si="16"/>
        <v/>
      </c>
    </row>
    <row r="1066" spans="1:6" x14ac:dyDescent="0.25">
      <c r="A1066" t="s">
        <v>2776</v>
      </c>
      <c r="B1066" t="s">
        <v>2966</v>
      </c>
      <c r="C1066" t="s">
        <v>2823</v>
      </c>
      <c r="D1066" t="s">
        <v>13</v>
      </c>
      <c r="E1066" s="4">
        <v>1.1299999999999999</v>
      </c>
      <c r="F1066" t="str">
        <f t="shared" si="16"/>
        <v/>
      </c>
    </row>
    <row r="1067" spans="1:6" x14ac:dyDescent="0.25">
      <c r="A1067" t="s">
        <v>1983</v>
      </c>
      <c r="B1067" t="s">
        <v>2001</v>
      </c>
      <c r="D1067" t="s">
        <v>13</v>
      </c>
      <c r="E1067" s="4">
        <v>1.1299999999999999</v>
      </c>
      <c r="F1067" t="str">
        <f t="shared" si="16"/>
        <v/>
      </c>
    </row>
    <row r="1068" spans="1:6" x14ac:dyDescent="0.25">
      <c r="A1068" t="s">
        <v>1267</v>
      </c>
      <c r="B1068" t="s">
        <v>1358</v>
      </c>
      <c r="C1068" t="s">
        <v>1357</v>
      </c>
      <c r="D1068" t="s">
        <v>9</v>
      </c>
      <c r="E1068" s="4">
        <v>1.1299999999999999</v>
      </c>
      <c r="F1068" t="str">
        <f t="shared" si="16"/>
        <v/>
      </c>
    </row>
    <row r="1069" spans="1:6" x14ac:dyDescent="0.25">
      <c r="A1069" t="s">
        <v>496</v>
      </c>
      <c r="B1069" t="s">
        <v>515</v>
      </c>
      <c r="C1069" t="s">
        <v>501</v>
      </c>
      <c r="D1069" t="s">
        <v>13</v>
      </c>
      <c r="E1069" s="4">
        <v>1.1299999999999999</v>
      </c>
      <c r="F1069" t="str">
        <f t="shared" si="16"/>
        <v/>
      </c>
    </row>
    <row r="1070" spans="1:6" x14ac:dyDescent="0.25">
      <c r="A1070" t="s">
        <v>2427</v>
      </c>
      <c r="B1070" t="s">
        <v>2470</v>
      </c>
      <c r="C1070" t="s">
        <v>4</v>
      </c>
      <c r="D1070" t="s">
        <v>4</v>
      </c>
      <c r="E1070" s="4">
        <v>1.1299999999999999</v>
      </c>
      <c r="F1070" t="str">
        <f t="shared" si="16"/>
        <v/>
      </c>
    </row>
    <row r="1071" spans="1:6" x14ac:dyDescent="0.25">
      <c r="A1071" t="s">
        <v>3029</v>
      </c>
      <c r="B1071" t="s">
        <v>3031</v>
      </c>
      <c r="C1071" t="s">
        <v>3030</v>
      </c>
      <c r="D1071" t="s">
        <v>9</v>
      </c>
      <c r="E1071" s="4">
        <v>1.1299999999999999</v>
      </c>
      <c r="F1071" t="str">
        <f t="shared" si="16"/>
        <v/>
      </c>
    </row>
    <row r="1072" spans="1:6" x14ac:dyDescent="0.25">
      <c r="A1072" t="s">
        <v>496</v>
      </c>
      <c r="B1072" t="s">
        <v>591</v>
      </c>
      <c r="C1072" t="s">
        <v>590</v>
      </c>
      <c r="D1072" t="s">
        <v>13</v>
      </c>
      <c r="E1072" s="4">
        <v>1.1200000000000001</v>
      </c>
      <c r="F1072" t="str">
        <f t="shared" si="16"/>
        <v/>
      </c>
    </row>
    <row r="1073" spans="1:6" x14ac:dyDescent="0.25">
      <c r="A1073" t="s">
        <v>149</v>
      </c>
      <c r="B1073" t="s">
        <v>385</v>
      </c>
      <c r="D1073" t="s">
        <v>9</v>
      </c>
      <c r="E1073" s="4">
        <v>1.1200000000000001</v>
      </c>
      <c r="F1073" t="str">
        <f t="shared" si="16"/>
        <v/>
      </c>
    </row>
    <row r="1074" spans="1:6" x14ac:dyDescent="0.25">
      <c r="A1074" t="s">
        <v>149</v>
      </c>
      <c r="B1074" t="s">
        <v>381</v>
      </c>
      <c r="C1074" t="s">
        <v>378</v>
      </c>
      <c r="D1074" t="s">
        <v>378</v>
      </c>
      <c r="E1074" s="4">
        <v>1.1200000000000001</v>
      </c>
      <c r="F1074" t="str">
        <f t="shared" si="16"/>
        <v/>
      </c>
    </row>
    <row r="1075" spans="1:6" x14ac:dyDescent="0.25">
      <c r="A1075" t="s">
        <v>3</v>
      </c>
      <c r="B1075" t="s">
        <v>121</v>
      </c>
      <c r="C1075" t="s">
        <v>55</v>
      </c>
      <c r="D1075" t="s">
        <v>9</v>
      </c>
      <c r="E1075" s="4">
        <v>1.1200000000000001</v>
      </c>
      <c r="F1075" t="str">
        <f t="shared" si="16"/>
        <v/>
      </c>
    </row>
    <row r="1076" spans="1:6" x14ac:dyDescent="0.25">
      <c r="A1076" t="s">
        <v>2427</v>
      </c>
      <c r="B1076" t="s">
        <v>2663</v>
      </c>
      <c r="C1076" t="s">
        <v>1035</v>
      </c>
      <c r="D1076" t="s">
        <v>1035</v>
      </c>
      <c r="E1076" s="4">
        <v>1.1200000000000001</v>
      </c>
      <c r="F1076" t="str">
        <f t="shared" si="16"/>
        <v/>
      </c>
    </row>
    <row r="1077" spans="1:6" x14ac:dyDescent="0.25">
      <c r="A1077" t="s">
        <v>496</v>
      </c>
      <c r="B1077" t="s">
        <v>510</v>
      </c>
      <c r="C1077" t="s">
        <v>509</v>
      </c>
      <c r="D1077" t="s">
        <v>13</v>
      </c>
      <c r="E1077" s="4">
        <v>1.1200000000000001</v>
      </c>
      <c r="F1077" t="str">
        <f t="shared" si="16"/>
        <v/>
      </c>
    </row>
    <row r="1078" spans="1:6" x14ac:dyDescent="0.25">
      <c r="A1078" t="s">
        <v>2427</v>
      </c>
      <c r="B1078" t="s">
        <v>2447</v>
      </c>
      <c r="C1078" t="s">
        <v>9</v>
      </c>
      <c r="D1078" t="s">
        <v>9</v>
      </c>
      <c r="E1078" s="4">
        <v>1.1200000000000001</v>
      </c>
      <c r="F1078" t="str">
        <f t="shared" si="16"/>
        <v/>
      </c>
    </row>
    <row r="1079" spans="1:6" x14ac:dyDescent="0.25">
      <c r="A1079" t="s">
        <v>2776</v>
      </c>
      <c r="B1079" t="s">
        <v>2969</v>
      </c>
      <c r="C1079" t="s">
        <v>2823</v>
      </c>
      <c r="D1079" t="s">
        <v>13</v>
      </c>
      <c r="E1079" s="4">
        <v>1.1100000000000001</v>
      </c>
      <c r="F1079" t="str">
        <f t="shared" si="16"/>
        <v/>
      </c>
    </row>
    <row r="1080" spans="1:6" x14ac:dyDescent="0.25">
      <c r="A1080" t="s">
        <v>1267</v>
      </c>
      <c r="B1080" t="s">
        <v>1360</v>
      </c>
      <c r="C1080" t="s">
        <v>1359</v>
      </c>
      <c r="D1080" t="s">
        <v>9</v>
      </c>
      <c r="E1080" s="4">
        <v>1.1100000000000001</v>
      </c>
      <c r="F1080" t="str">
        <f t="shared" si="16"/>
        <v/>
      </c>
    </row>
    <row r="1081" spans="1:6" x14ac:dyDescent="0.25">
      <c r="A1081" t="s">
        <v>2776</v>
      </c>
      <c r="B1081" t="s">
        <v>2969</v>
      </c>
      <c r="C1081" t="s">
        <v>327</v>
      </c>
      <c r="D1081" t="s">
        <v>13</v>
      </c>
      <c r="E1081" s="4">
        <v>1.1000000000000001</v>
      </c>
      <c r="F1081" t="str">
        <f t="shared" si="16"/>
        <v/>
      </c>
    </row>
    <row r="1082" spans="1:6" x14ac:dyDescent="0.25">
      <c r="A1082" t="s">
        <v>2776</v>
      </c>
      <c r="B1082" t="s">
        <v>2967</v>
      </c>
      <c r="C1082" t="s">
        <v>327</v>
      </c>
      <c r="D1082" t="s">
        <v>13</v>
      </c>
      <c r="E1082" s="4">
        <v>1.1000000000000001</v>
      </c>
      <c r="F1082" t="str">
        <f t="shared" si="16"/>
        <v/>
      </c>
    </row>
    <row r="1083" spans="1:6" x14ac:dyDescent="0.25">
      <c r="A1083" t="s">
        <v>2100</v>
      </c>
      <c r="B1083" t="s">
        <v>2140</v>
      </c>
      <c r="C1083" t="s">
        <v>2141</v>
      </c>
      <c r="D1083" t="s">
        <v>13</v>
      </c>
      <c r="E1083" s="4">
        <v>1.1000000000000001</v>
      </c>
      <c r="F1083" t="str">
        <f t="shared" si="16"/>
        <v/>
      </c>
    </row>
    <row r="1084" spans="1:6" x14ac:dyDescent="0.25">
      <c r="A1084" t="s">
        <v>609</v>
      </c>
      <c r="B1084" t="s">
        <v>695</v>
      </c>
      <c r="C1084" t="s">
        <v>612</v>
      </c>
      <c r="D1084" t="s">
        <v>9</v>
      </c>
      <c r="E1084" s="4">
        <v>1.1000000000000001</v>
      </c>
      <c r="F1084" t="str">
        <f t="shared" si="16"/>
        <v/>
      </c>
    </row>
    <row r="1085" spans="1:6" x14ac:dyDescent="0.25">
      <c r="A1085" t="s">
        <v>1006</v>
      </c>
      <c r="B1085" t="s">
        <v>1137</v>
      </c>
      <c r="C1085" t="s">
        <v>1136</v>
      </c>
      <c r="D1085" t="s">
        <v>9</v>
      </c>
      <c r="E1085" s="4">
        <v>1.1000000000000001</v>
      </c>
      <c r="F1085" t="str">
        <f t="shared" si="16"/>
        <v/>
      </c>
    </row>
    <row r="1086" spans="1:6" x14ac:dyDescent="0.25">
      <c r="A1086" t="s">
        <v>496</v>
      </c>
      <c r="B1086" t="s">
        <v>544</v>
      </c>
      <c r="C1086" t="s">
        <v>497</v>
      </c>
      <c r="D1086" t="s">
        <v>13</v>
      </c>
      <c r="E1086" s="4">
        <v>1.0900000000000001</v>
      </c>
      <c r="F1086" t="str">
        <f t="shared" si="16"/>
        <v/>
      </c>
    </row>
    <row r="1087" spans="1:6" x14ac:dyDescent="0.25">
      <c r="A1087" t="s">
        <v>496</v>
      </c>
      <c r="B1087" t="s">
        <v>510</v>
      </c>
      <c r="C1087" t="s">
        <v>509</v>
      </c>
      <c r="D1087" t="s">
        <v>13</v>
      </c>
      <c r="E1087" s="4">
        <v>1.0900000000000001</v>
      </c>
      <c r="F1087" t="str">
        <f t="shared" si="16"/>
        <v/>
      </c>
    </row>
    <row r="1088" spans="1:6" x14ac:dyDescent="0.25">
      <c r="A1088" t="s">
        <v>788</v>
      </c>
      <c r="B1088" t="s">
        <v>802</v>
      </c>
      <c r="C1088" t="s">
        <v>797</v>
      </c>
      <c r="D1088" t="s">
        <v>13</v>
      </c>
      <c r="E1088" s="4">
        <v>1.0900000000000001</v>
      </c>
      <c r="F1088" t="str">
        <f t="shared" si="16"/>
        <v/>
      </c>
    </row>
    <row r="1089" spans="1:6" x14ac:dyDescent="0.25">
      <c r="A1089" t="s">
        <v>1267</v>
      </c>
      <c r="B1089" t="s">
        <v>1283</v>
      </c>
      <c r="C1089" t="s">
        <v>1284</v>
      </c>
      <c r="D1089" t="s">
        <v>9</v>
      </c>
      <c r="E1089" s="4">
        <v>1.0900000000000001</v>
      </c>
      <c r="F1089" t="str">
        <f t="shared" si="16"/>
        <v/>
      </c>
    </row>
    <row r="1090" spans="1:6" x14ac:dyDescent="0.25">
      <c r="A1090" t="s">
        <v>1983</v>
      </c>
      <c r="B1090" t="s">
        <v>2029</v>
      </c>
      <c r="C1090" t="s">
        <v>2005</v>
      </c>
      <c r="D1090" t="s">
        <v>9</v>
      </c>
      <c r="E1090" s="4">
        <v>1.08</v>
      </c>
      <c r="F1090" t="str">
        <f t="shared" si="16"/>
        <v/>
      </c>
    </row>
    <row r="1091" spans="1:6" x14ac:dyDescent="0.25">
      <c r="A1091" t="s">
        <v>1006</v>
      </c>
      <c r="B1091" t="s">
        <v>1197</v>
      </c>
      <c r="C1091" t="s">
        <v>1198</v>
      </c>
      <c r="D1091" t="s">
        <v>9</v>
      </c>
      <c r="E1091" s="4">
        <v>1.08</v>
      </c>
      <c r="F1091" t="str">
        <f t="shared" ref="F1091:F1154" si="17">IF(E1091&gt;=5.45125,"outside","")</f>
        <v/>
      </c>
    </row>
    <row r="1092" spans="1:6" x14ac:dyDescent="0.25">
      <c r="A1092" t="s">
        <v>2163</v>
      </c>
      <c r="B1092" t="s">
        <v>2214</v>
      </c>
      <c r="C1092" t="s">
        <v>943</v>
      </c>
      <c r="D1092" t="s">
        <v>9</v>
      </c>
      <c r="E1092" s="4">
        <v>1.08</v>
      </c>
      <c r="F1092" t="str">
        <f t="shared" si="17"/>
        <v/>
      </c>
    </row>
    <row r="1093" spans="1:6" x14ac:dyDescent="0.25">
      <c r="A1093" t="s">
        <v>1006</v>
      </c>
      <c r="B1093" t="s">
        <v>1052</v>
      </c>
      <c r="C1093" t="s">
        <v>4</v>
      </c>
      <c r="D1093" t="s">
        <v>4</v>
      </c>
      <c r="E1093" s="4">
        <v>1.08</v>
      </c>
      <c r="F1093" t="str">
        <f t="shared" si="17"/>
        <v/>
      </c>
    </row>
    <row r="1094" spans="1:6" x14ac:dyDescent="0.25">
      <c r="A1094" t="s">
        <v>609</v>
      </c>
      <c r="B1094" t="s">
        <v>664</v>
      </c>
      <c r="C1094" t="s">
        <v>656</v>
      </c>
      <c r="D1094" t="s">
        <v>13</v>
      </c>
      <c r="E1094" s="4">
        <v>1.08</v>
      </c>
      <c r="F1094" t="str">
        <f t="shared" si="17"/>
        <v/>
      </c>
    </row>
    <row r="1095" spans="1:6" x14ac:dyDescent="0.25">
      <c r="A1095" t="s">
        <v>1267</v>
      </c>
      <c r="B1095" t="s">
        <v>1314</v>
      </c>
      <c r="C1095" t="s">
        <v>1315</v>
      </c>
      <c r="D1095" t="s">
        <v>9</v>
      </c>
      <c r="E1095" s="4">
        <v>1.08</v>
      </c>
      <c r="F1095" t="str">
        <f t="shared" si="17"/>
        <v/>
      </c>
    </row>
    <row r="1096" spans="1:6" x14ac:dyDescent="0.25">
      <c r="A1096" t="s">
        <v>2100</v>
      </c>
      <c r="B1096" t="s">
        <v>2148</v>
      </c>
      <c r="C1096" t="s">
        <v>2150</v>
      </c>
      <c r="D1096" t="s">
        <v>13</v>
      </c>
      <c r="E1096" s="4">
        <v>1.07</v>
      </c>
      <c r="F1096" t="str">
        <f t="shared" si="17"/>
        <v/>
      </c>
    </row>
    <row r="1097" spans="1:6" x14ac:dyDescent="0.25">
      <c r="A1097" t="s">
        <v>3029</v>
      </c>
      <c r="B1097" t="s">
        <v>3073</v>
      </c>
      <c r="C1097" t="s">
        <v>3072</v>
      </c>
      <c r="D1097" t="s">
        <v>9</v>
      </c>
      <c r="E1097" s="4">
        <v>1.07</v>
      </c>
      <c r="F1097" t="str">
        <f t="shared" si="17"/>
        <v/>
      </c>
    </row>
    <row r="1098" spans="1:6" x14ac:dyDescent="0.25">
      <c r="A1098" t="s">
        <v>609</v>
      </c>
      <c r="B1098" t="s">
        <v>657</v>
      </c>
      <c r="C1098" t="s">
        <v>656</v>
      </c>
      <c r="D1098" t="s">
        <v>13</v>
      </c>
      <c r="E1098" s="4">
        <v>1.07</v>
      </c>
      <c r="F1098" t="str">
        <f t="shared" si="17"/>
        <v/>
      </c>
    </row>
    <row r="1099" spans="1:6" x14ac:dyDescent="0.25">
      <c r="A1099" t="s">
        <v>2776</v>
      </c>
      <c r="B1099" t="s">
        <v>2986</v>
      </c>
      <c r="C1099" t="s">
        <v>1799</v>
      </c>
      <c r="D1099" t="s">
        <v>13</v>
      </c>
      <c r="E1099" s="4">
        <v>1.06</v>
      </c>
      <c r="F1099" t="str">
        <f t="shared" si="17"/>
        <v/>
      </c>
    </row>
    <row r="1100" spans="1:6" x14ac:dyDescent="0.25">
      <c r="A1100" t="s">
        <v>2100</v>
      </c>
      <c r="B1100" t="s">
        <v>2148</v>
      </c>
      <c r="C1100" t="s">
        <v>2147</v>
      </c>
      <c r="D1100" t="s">
        <v>13</v>
      </c>
      <c r="E1100" s="4">
        <v>1.06</v>
      </c>
      <c r="F1100" t="str">
        <f t="shared" si="17"/>
        <v/>
      </c>
    </row>
    <row r="1101" spans="1:6" x14ac:dyDescent="0.25">
      <c r="A1101" t="s">
        <v>1578</v>
      </c>
      <c r="B1101" t="s">
        <v>1203</v>
      </c>
      <c r="C1101" t="s">
        <v>1595</v>
      </c>
      <c r="D1101" t="s">
        <v>13</v>
      </c>
      <c r="E1101" s="4">
        <v>1.06</v>
      </c>
      <c r="F1101" t="str">
        <f t="shared" si="17"/>
        <v/>
      </c>
    </row>
    <row r="1102" spans="1:6" x14ac:dyDescent="0.25">
      <c r="A1102" t="s">
        <v>1006</v>
      </c>
      <c r="B1102" t="s">
        <v>1106</v>
      </c>
      <c r="C1102" t="s">
        <v>106</v>
      </c>
      <c r="D1102" t="s">
        <v>13</v>
      </c>
      <c r="E1102" s="4">
        <v>1.06</v>
      </c>
      <c r="F1102" t="str">
        <f t="shared" si="17"/>
        <v/>
      </c>
    </row>
    <row r="1103" spans="1:6" x14ac:dyDescent="0.25">
      <c r="A1103" t="s">
        <v>1006</v>
      </c>
      <c r="B1103" t="s">
        <v>1223</v>
      </c>
      <c r="C1103" t="s">
        <v>1034</v>
      </c>
      <c r="D1103" t="s">
        <v>13</v>
      </c>
      <c r="E1103" s="4">
        <v>1.05</v>
      </c>
      <c r="F1103" t="str">
        <f t="shared" si="17"/>
        <v/>
      </c>
    </row>
    <row r="1104" spans="1:6" x14ac:dyDescent="0.25">
      <c r="A1104" t="s">
        <v>496</v>
      </c>
      <c r="B1104" t="s">
        <v>568</v>
      </c>
      <c r="C1104" t="s">
        <v>501</v>
      </c>
      <c r="D1104" t="s">
        <v>13</v>
      </c>
      <c r="E1104" s="4">
        <v>1.05</v>
      </c>
      <c r="F1104" t="str">
        <f t="shared" si="17"/>
        <v/>
      </c>
    </row>
    <row r="1105" spans="1:6" x14ac:dyDescent="0.25">
      <c r="A1105" t="s">
        <v>149</v>
      </c>
      <c r="B1105" t="s">
        <v>256</v>
      </c>
      <c r="C1105" t="s">
        <v>104</v>
      </c>
      <c r="D1105" t="s">
        <v>9</v>
      </c>
      <c r="E1105" s="4">
        <v>1.05</v>
      </c>
      <c r="F1105" t="str">
        <f t="shared" si="17"/>
        <v/>
      </c>
    </row>
    <row r="1106" spans="1:6" x14ac:dyDescent="0.25">
      <c r="A1106" t="s">
        <v>2776</v>
      </c>
      <c r="B1106" t="s">
        <v>2816</v>
      </c>
      <c r="C1106" t="s">
        <v>1064</v>
      </c>
      <c r="D1106" t="s">
        <v>9</v>
      </c>
      <c r="E1106" s="4">
        <v>1.05</v>
      </c>
      <c r="F1106" t="str">
        <f t="shared" si="17"/>
        <v/>
      </c>
    </row>
    <row r="1107" spans="1:6" x14ac:dyDescent="0.25">
      <c r="A1107" t="s">
        <v>1983</v>
      </c>
      <c r="B1107" t="s">
        <v>2057</v>
      </c>
      <c r="D1107" t="s">
        <v>457</v>
      </c>
      <c r="E1107" s="4">
        <v>1.04</v>
      </c>
      <c r="F1107" t="str">
        <f t="shared" si="17"/>
        <v/>
      </c>
    </row>
    <row r="1108" spans="1:6" x14ac:dyDescent="0.25">
      <c r="A1108" t="s">
        <v>496</v>
      </c>
      <c r="B1108" t="s">
        <v>546</v>
      </c>
      <c r="C1108" t="s">
        <v>509</v>
      </c>
      <c r="D1108" t="s">
        <v>13</v>
      </c>
      <c r="E1108" s="4">
        <v>1.04</v>
      </c>
      <c r="F1108" t="str">
        <f t="shared" si="17"/>
        <v/>
      </c>
    </row>
    <row r="1109" spans="1:6" x14ac:dyDescent="0.25">
      <c r="A1109" t="s">
        <v>1006</v>
      </c>
      <c r="B1109" t="s">
        <v>1046</v>
      </c>
      <c r="D1109" t="s">
        <v>9</v>
      </c>
      <c r="E1109" s="4">
        <v>1.04</v>
      </c>
      <c r="F1109" t="str">
        <f t="shared" si="17"/>
        <v/>
      </c>
    </row>
    <row r="1110" spans="1:6" x14ac:dyDescent="0.25">
      <c r="A1110" t="s">
        <v>149</v>
      </c>
      <c r="B1110" t="s">
        <v>239</v>
      </c>
      <c r="C1110" t="s">
        <v>236</v>
      </c>
      <c r="D1110" t="s">
        <v>9</v>
      </c>
      <c r="E1110" s="4">
        <v>1.04</v>
      </c>
      <c r="F1110" t="str">
        <f t="shared" si="17"/>
        <v/>
      </c>
    </row>
    <row r="1111" spans="1:6" x14ac:dyDescent="0.25">
      <c r="A1111" t="s">
        <v>1736</v>
      </c>
      <c r="B1111" t="s">
        <v>1749</v>
      </c>
      <c r="C1111" t="s">
        <v>1748</v>
      </c>
      <c r="D1111" t="s">
        <v>13</v>
      </c>
      <c r="E1111" s="4">
        <v>1.04</v>
      </c>
      <c r="F1111" t="str">
        <f t="shared" si="17"/>
        <v/>
      </c>
    </row>
    <row r="1112" spans="1:6" x14ac:dyDescent="0.25">
      <c r="A1112" t="s">
        <v>496</v>
      </c>
      <c r="B1112" t="s">
        <v>587</v>
      </c>
      <c r="C1112" t="s">
        <v>499</v>
      </c>
      <c r="D1112" t="s">
        <v>13</v>
      </c>
      <c r="E1112" s="4">
        <v>1.03</v>
      </c>
      <c r="F1112" t="str">
        <f t="shared" si="17"/>
        <v/>
      </c>
    </row>
    <row r="1113" spans="1:6" x14ac:dyDescent="0.25">
      <c r="A1113" t="s">
        <v>2163</v>
      </c>
      <c r="B1113" t="s">
        <v>2235</v>
      </c>
      <c r="C1113" t="s">
        <v>2234</v>
      </c>
      <c r="D1113" t="s">
        <v>13</v>
      </c>
      <c r="E1113" s="4">
        <v>1.03</v>
      </c>
      <c r="F1113" t="str">
        <f t="shared" si="17"/>
        <v/>
      </c>
    </row>
    <row r="1114" spans="1:6" x14ac:dyDescent="0.25">
      <c r="A1114" t="s">
        <v>496</v>
      </c>
      <c r="B1114" t="s">
        <v>578</v>
      </c>
      <c r="C1114" t="s">
        <v>507</v>
      </c>
      <c r="D1114" t="s">
        <v>13</v>
      </c>
      <c r="E1114" s="4">
        <v>1.02</v>
      </c>
      <c r="F1114" t="str">
        <f t="shared" si="17"/>
        <v/>
      </c>
    </row>
    <row r="1115" spans="1:6" x14ac:dyDescent="0.25">
      <c r="A1115" t="s">
        <v>1006</v>
      </c>
      <c r="B1115" t="s">
        <v>1225</v>
      </c>
      <c r="C1115" t="s">
        <v>9</v>
      </c>
      <c r="D1115" t="s">
        <v>9</v>
      </c>
      <c r="E1115" s="4">
        <v>1.02</v>
      </c>
      <c r="F1115" t="str">
        <f t="shared" si="17"/>
        <v/>
      </c>
    </row>
    <row r="1116" spans="1:6" x14ac:dyDescent="0.25">
      <c r="A1116" t="s">
        <v>1006</v>
      </c>
      <c r="B1116" t="s">
        <v>1152</v>
      </c>
      <c r="C1116" t="s">
        <v>1153</v>
      </c>
      <c r="D1116" t="s">
        <v>9</v>
      </c>
      <c r="E1116" s="4">
        <v>1.02</v>
      </c>
      <c r="F1116" t="str">
        <f t="shared" si="17"/>
        <v/>
      </c>
    </row>
    <row r="1117" spans="1:6" x14ac:dyDescent="0.25">
      <c r="A1117" t="s">
        <v>2776</v>
      </c>
      <c r="B1117" t="s">
        <v>2888</v>
      </c>
      <c r="C1117" t="s">
        <v>117</v>
      </c>
      <c r="D1117" t="s">
        <v>117</v>
      </c>
      <c r="E1117" s="4">
        <v>1.02</v>
      </c>
      <c r="F1117" t="str">
        <f t="shared" si="17"/>
        <v/>
      </c>
    </row>
    <row r="1118" spans="1:6" x14ac:dyDescent="0.25">
      <c r="A1118" t="s">
        <v>1006</v>
      </c>
      <c r="B1118" t="s">
        <v>1148</v>
      </c>
      <c r="C1118" t="s">
        <v>1149</v>
      </c>
      <c r="D1118" t="s">
        <v>9</v>
      </c>
      <c r="E1118" s="4">
        <v>1.02</v>
      </c>
      <c r="F1118" t="str">
        <f t="shared" si="17"/>
        <v/>
      </c>
    </row>
    <row r="1119" spans="1:6" x14ac:dyDescent="0.25">
      <c r="A1119" t="s">
        <v>1006</v>
      </c>
      <c r="B1119" t="s">
        <v>1146</v>
      </c>
      <c r="D1119" t="s">
        <v>13</v>
      </c>
      <c r="E1119" s="4">
        <v>1.02</v>
      </c>
      <c r="F1119" t="str">
        <f t="shared" si="17"/>
        <v/>
      </c>
    </row>
    <row r="1120" spans="1:6" x14ac:dyDescent="0.25">
      <c r="A1120" t="s">
        <v>2427</v>
      </c>
      <c r="B1120" t="s">
        <v>2609</v>
      </c>
      <c r="C1120" t="s">
        <v>2608</v>
      </c>
      <c r="D1120" t="s">
        <v>9</v>
      </c>
      <c r="E1120" s="4">
        <v>1.02</v>
      </c>
      <c r="F1120" t="str">
        <f t="shared" si="17"/>
        <v/>
      </c>
    </row>
    <row r="1121" spans="1:6" x14ac:dyDescent="0.25">
      <c r="A1121" t="s">
        <v>496</v>
      </c>
      <c r="B1121" t="s">
        <v>588</v>
      </c>
      <c r="C1121" t="s">
        <v>499</v>
      </c>
      <c r="D1121" t="s">
        <v>13</v>
      </c>
      <c r="E1121" s="4">
        <v>1.01</v>
      </c>
      <c r="F1121" t="str">
        <f t="shared" si="17"/>
        <v/>
      </c>
    </row>
    <row r="1122" spans="1:6" x14ac:dyDescent="0.25">
      <c r="A1122" t="s">
        <v>2776</v>
      </c>
      <c r="B1122" t="s">
        <v>2965</v>
      </c>
      <c r="C1122" t="s">
        <v>1674</v>
      </c>
      <c r="D1122" t="s">
        <v>13</v>
      </c>
      <c r="E1122" s="4">
        <v>1.01</v>
      </c>
      <c r="F1122" t="str">
        <f t="shared" si="17"/>
        <v/>
      </c>
    </row>
    <row r="1123" spans="1:6" x14ac:dyDescent="0.25">
      <c r="A1123" t="s">
        <v>1006</v>
      </c>
      <c r="B1123" t="s">
        <v>1194</v>
      </c>
      <c r="C1123" t="s">
        <v>1193</v>
      </c>
      <c r="D1123" t="s">
        <v>9</v>
      </c>
      <c r="E1123" s="4">
        <v>1.01</v>
      </c>
      <c r="F1123" t="str">
        <f t="shared" si="17"/>
        <v/>
      </c>
    </row>
    <row r="1124" spans="1:6" x14ac:dyDescent="0.25">
      <c r="A1124" t="s">
        <v>3</v>
      </c>
      <c r="B1124" t="s">
        <v>107</v>
      </c>
      <c r="C1124" t="s">
        <v>72</v>
      </c>
      <c r="D1124" t="s">
        <v>13</v>
      </c>
      <c r="E1124" s="4">
        <v>1.01</v>
      </c>
      <c r="F1124" t="str">
        <f t="shared" si="17"/>
        <v/>
      </c>
    </row>
    <row r="1125" spans="1:6" x14ac:dyDescent="0.25">
      <c r="A1125" t="s">
        <v>788</v>
      </c>
      <c r="B1125" t="s">
        <v>801</v>
      </c>
      <c r="C1125" t="s">
        <v>799</v>
      </c>
      <c r="D1125" t="s">
        <v>13</v>
      </c>
      <c r="E1125" s="4">
        <v>1.01</v>
      </c>
      <c r="F1125" t="str">
        <f t="shared" si="17"/>
        <v/>
      </c>
    </row>
    <row r="1126" spans="1:6" x14ac:dyDescent="0.25">
      <c r="A1126" t="s">
        <v>1267</v>
      </c>
      <c r="B1126" t="s">
        <v>1510</v>
      </c>
      <c r="C1126" t="s">
        <v>1497</v>
      </c>
      <c r="D1126" t="s">
        <v>13</v>
      </c>
      <c r="E1126" s="4">
        <v>1</v>
      </c>
      <c r="F1126" t="str">
        <f t="shared" si="17"/>
        <v/>
      </c>
    </row>
    <row r="1127" spans="1:6" x14ac:dyDescent="0.25">
      <c r="A1127" t="s">
        <v>2776</v>
      </c>
      <c r="B1127" t="s">
        <v>2965</v>
      </c>
      <c r="C1127" t="s">
        <v>2823</v>
      </c>
      <c r="D1127" t="s">
        <v>13</v>
      </c>
      <c r="E1127" s="4">
        <v>1</v>
      </c>
      <c r="F1127" t="str">
        <f t="shared" si="17"/>
        <v/>
      </c>
    </row>
    <row r="1128" spans="1:6" x14ac:dyDescent="0.25">
      <c r="A1128" t="s">
        <v>1006</v>
      </c>
      <c r="B1128" t="s">
        <v>1242</v>
      </c>
      <c r="C1128" t="s">
        <v>86</v>
      </c>
      <c r="D1128" t="s">
        <v>9</v>
      </c>
      <c r="E1128" s="4">
        <v>1</v>
      </c>
      <c r="F1128" t="str">
        <f t="shared" si="17"/>
        <v/>
      </c>
    </row>
    <row r="1129" spans="1:6" x14ac:dyDescent="0.25">
      <c r="A1129" t="s">
        <v>1983</v>
      </c>
      <c r="B1129" t="s">
        <v>2029</v>
      </c>
      <c r="D1129" t="s">
        <v>9</v>
      </c>
      <c r="E1129" s="4">
        <v>1</v>
      </c>
      <c r="F1129" t="str">
        <f t="shared" si="17"/>
        <v/>
      </c>
    </row>
    <row r="1130" spans="1:6" x14ac:dyDescent="0.25">
      <c r="A1130" t="s">
        <v>927</v>
      </c>
      <c r="B1130" t="s">
        <v>948</v>
      </c>
      <c r="C1130" t="s">
        <v>943</v>
      </c>
      <c r="D1130" t="s">
        <v>9</v>
      </c>
      <c r="E1130" s="4">
        <v>1</v>
      </c>
      <c r="F1130" t="str">
        <f t="shared" si="17"/>
        <v/>
      </c>
    </row>
    <row r="1131" spans="1:6" x14ac:dyDescent="0.25">
      <c r="A1131" t="s">
        <v>1622</v>
      </c>
      <c r="B1131" t="s">
        <v>1653</v>
      </c>
      <c r="C1131" t="s">
        <v>213</v>
      </c>
      <c r="D1131" t="s">
        <v>9</v>
      </c>
      <c r="E1131" s="4">
        <v>1</v>
      </c>
      <c r="F1131" t="str">
        <f t="shared" si="17"/>
        <v/>
      </c>
    </row>
    <row r="1132" spans="1:6" x14ac:dyDescent="0.25">
      <c r="A1132" t="s">
        <v>2427</v>
      </c>
      <c r="B1132" t="s">
        <v>2616</v>
      </c>
      <c r="C1132" t="s">
        <v>2431</v>
      </c>
      <c r="D1132" t="s">
        <v>9</v>
      </c>
      <c r="E1132" s="4">
        <v>1</v>
      </c>
      <c r="F1132" t="str">
        <f t="shared" si="17"/>
        <v/>
      </c>
    </row>
    <row r="1133" spans="1:6" x14ac:dyDescent="0.25">
      <c r="A1133" t="s">
        <v>1006</v>
      </c>
      <c r="B1133" t="s">
        <v>1141</v>
      </c>
      <c r="C1133" t="s">
        <v>1139</v>
      </c>
      <c r="D1133" t="s">
        <v>135</v>
      </c>
      <c r="E1133" s="4">
        <v>1</v>
      </c>
      <c r="F1133" t="str">
        <f t="shared" si="17"/>
        <v/>
      </c>
    </row>
    <row r="1134" spans="1:6" x14ac:dyDescent="0.25">
      <c r="A1134" t="s">
        <v>3</v>
      </c>
      <c r="B1134" t="s">
        <v>105</v>
      </c>
      <c r="C1134" t="s">
        <v>72</v>
      </c>
      <c r="D1134" t="s">
        <v>13</v>
      </c>
      <c r="E1134" s="4">
        <v>1</v>
      </c>
      <c r="F1134" t="str">
        <f t="shared" si="17"/>
        <v/>
      </c>
    </row>
    <row r="1135" spans="1:6" x14ac:dyDescent="0.25">
      <c r="A1135" t="s">
        <v>788</v>
      </c>
      <c r="B1135" t="s">
        <v>823</v>
      </c>
      <c r="C1135" t="s">
        <v>826</v>
      </c>
      <c r="D1135" t="s">
        <v>13</v>
      </c>
      <c r="E1135" s="4">
        <v>1</v>
      </c>
      <c r="F1135" t="str">
        <f t="shared" si="17"/>
        <v/>
      </c>
    </row>
    <row r="1136" spans="1:6" x14ac:dyDescent="0.25">
      <c r="A1136" t="s">
        <v>2058</v>
      </c>
      <c r="B1136" t="s">
        <v>2073</v>
      </c>
      <c r="C1136" t="s">
        <v>919</v>
      </c>
      <c r="D1136" t="s">
        <v>9</v>
      </c>
      <c r="E1136" s="4">
        <v>1</v>
      </c>
      <c r="F1136" t="str">
        <f t="shared" si="17"/>
        <v/>
      </c>
    </row>
    <row r="1137" spans="1:6" x14ac:dyDescent="0.25">
      <c r="A1137" t="s">
        <v>2427</v>
      </c>
      <c r="B1137" t="s">
        <v>2461</v>
      </c>
      <c r="C1137" t="s">
        <v>213</v>
      </c>
      <c r="D1137" t="s">
        <v>9</v>
      </c>
      <c r="E1137" s="4">
        <v>1</v>
      </c>
      <c r="F1137" t="str">
        <f t="shared" si="17"/>
        <v/>
      </c>
    </row>
    <row r="1138" spans="1:6" x14ac:dyDescent="0.25">
      <c r="A1138" t="s">
        <v>2776</v>
      </c>
      <c r="B1138" t="s">
        <v>2806</v>
      </c>
      <c r="D1138" t="s">
        <v>13</v>
      </c>
      <c r="E1138" s="4">
        <v>1</v>
      </c>
      <c r="F1138" t="str">
        <f t="shared" si="17"/>
        <v/>
      </c>
    </row>
    <row r="1139" spans="1:6" x14ac:dyDescent="0.25">
      <c r="A1139" t="s">
        <v>2776</v>
      </c>
      <c r="B1139" t="s">
        <v>2966</v>
      </c>
      <c r="C1139" t="s">
        <v>327</v>
      </c>
      <c r="D1139" t="s">
        <v>13</v>
      </c>
      <c r="E1139" s="4">
        <v>0.99</v>
      </c>
      <c r="F1139" t="str">
        <f t="shared" si="17"/>
        <v/>
      </c>
    </row>
    <row r="1140" spans="1:6" x14ac:dyDescent="0.25">
      <c r="A1140" t="s">
        <v>1622</v>
      </c>
      <c r="B1140" t="s">
        <v>1683</v>
      </c>
      <c r="C1140" t="s">
        <v>4</v>
      </c>
      <c r="D1140" t="s">
        <v>4</v>
      </c>
      <c r="E1140" s="4">
        <v>0.99</v>
      </c>
      <c r="F1140" t="str">
        <f t="shared" si="17"/>
        <v/>
      </c>
    </row>
    <row r="1141" spans="1:6" x14ac:dyDescent="0.25">
      <c r="A1141" t="s">
        <v>1006</v>
      </c>
      <c r="B1141" t="s">
        <v>1190</v>
      </c>
      <c r="C1141" t="s">
        <v>1185</v>
      </c>
      <c r="D1141" t="s">
        <v>9</v>
      </c>
      <c r="E1141" s="4">
        <v>0.99</v>
      </c>
      <c r="F1141" t="str">
        <f t="shared" si="17"/>
        <v/>
      </c>
    </row>
    <row r="1142" spans="1:6" x14ac:dyDescent="0.25">
      <c r="A1142" t="s">
        <v>496</v>
      </c>
      <c r="B1142" t="s">
        <v>538</v>
      </c>
      <c r="C1142" t="s">
        <v>257</v>
      </c>
      <c r="D1142" t="s">
        <v>9</v>
      </c>
      <c r="E1142" s="4">
        <v>0.99</v>
      </c>
      <c r="F1142" t="str">
        <f t="shared" si="17"/>
        <v/>
      </c>
    </row>
    <row r="1143" spans="1:6" x14ac:dyDescent="0.25">
      <c r="A1143" t="s">
        <v>1006</v>
      </c>
      <c r="B1143" t="s">
        <v>1042</v>
      </c>
      <c r="D1143" t="s">
        <v>9</v>
      </c>
      <c r="E1143" s="4">
        <v>0.99</v>
      </c>
      <c r="F1143" t="str">
        <f t="shared" si="17"/>
        <v/>
      </c>
    </row>
    <row r="1144" spans="1:6" x14ac:dyDescent="0.25">
      <c r="A1144" t="s">
        <v>149</v>
      </c>
      <c r="B1144" t="s">
        <v>398</v>
      </c>
      <c r="C1144" t="s">
        <v>386</v>
      </c>
      <c r="D1144" t="s">
        <v>9</v>
      </c>
      <c r="E1144" s="4">
        <v>0.98</v>
      </c>
      <c r="F1144" t="str">
        <f t="shared" si="17"/>
        <v/>
      </c>
    </row>
    <row r="1145" spans="1:6" x14ac:dyDescent="0.25">
      <c r="A1145" t="s">
        <v>2100</v>
      </c>
      <c r="B1145" t="s">
        <v>2140</v>
      </c>
      <c r="C1145" t="s">
        <v>2142</v>
      </c>
      <c r="D1145" t="s">
        <v>13</v>
      </c>
      <c r="E1145" s="4">
        <v>0.98</v>
      </c>
      <c r="F1145" t="str">
        <f t="shared" si="17"/>
        <v/>
      </c>
    </row>
    <row r="1146" spans="1:6" x14ac:dyDescent="0.25">
      <c r="A1146" t="s">
        <v>2163</v>
      </c>
      <c r="B1146" t="s">
        <v>2235</v>
      </c>
      <c r="C1146" t="s">
        <v>896</v>
      </c>
      <c r="D1146" t="s">
        <v>13</v>
      </c>
      <c r="E1146" s="4">
        <v>0.98</v>
      </c>
      <c r="F1146" t="str">
        <f t="shared" si="17"/>
        <v/>
      </c>
    </row>
    <row r="1147" spans="1:6" x14ac:dyDescent="0.25">
      <c r="A1147" t="s">
        <v>496</v>
      </c>
      <c r="B1147" t="s">
        <v>522</v>
      </c>
      <c r="C1147" t="s">
        <v>524</v>
      </c>
      <c r="D1147" t="s">
        <v>9</v>
      </c>
      <c r="E1147" s="4">
        <v>0.98</v>
      </c>
      <c r="F1147" t="str">
        <f t="shared" si="17"/>
        <v/>
      </c>
    </row>
    <row r="1148" spans="1:6" x14ac:dyDescent="0.25">
      <c r="A1148" t="s">
        <v>788</v>
      </c>
      <c r="B1148" t="s">
        <v>810</v>
      </c>
      <c r="C1148" t="s">
        <v>797</v>
      </c>
      <c r="D1148" t="s">
        <v>13</v>
      </c>
      <c r="E1148" s="4">
        <v>0.98</v>
      </c>
      <c r="F1148" t="str">
        <f t="shared" si="17"/>
        <v/>
      </c>
    </row>
    <row r="1149" spans="1:6" x14ac:dyDescent="0.25">
      <c r="A1149" t="s">
        <v>1622</v>
      </c>
      <c r="B1149" t="s">
        <v>1634</v>
      </c>
      <c r="D1149" t="s">
        <v>9</v>
      </c>
      <c r="E1149" s="4">
        <v>0.98</v>
      </c>
      <c r="F1149" t="str">
        <f t="shared" si="17"/>
        <v/>
      </c>
    </row>
    <row r="1150" spans="1:6" x14ac:dyDescent="0.25">
      <c r="A1150" t="s">
        <v>3029</v>
      </c>
      <c r="B1150" t="s">
        <v>3045</v>
      </c>
      <c r="C1150" t="s">
        <v>3044</v>
      </c>
      <c r="D1150" t="s">
        <v>9</v>
      </c>
      <c r="E1150" s="4">
        <v>0.98</v>
      </c>
      <c r="F1150" t="str">
        <f t="shared" si="17"/>
        <v/>
      </c>
    </row>
    <row r="1151" spans="1:6" x14ac:dyDescent="0.25">
      <c r="A1151" t="s">
        <v>2163</v>
      </c>
      <c r="B1151" t="s">
        <v>2418</v>
      </c>
      <c r="C1151" t="s">
        <v>2417</v>
      </c>
      <c r="D1151" t="s">
        <v>9</v>
      </c>
      <c r="E1151" s="4">
        <v>0.97</v>
      </c>
      <c r="F1151" t="str">
        <f t="shared" si="17"/>
        <v/>
      </c>
    </row>
    <row r="1152" spans="1:6" x14ac:dyDescent="0.25">
      <c r="A1152" t="s">
        <v>2100</v>
      </c>
      <c r="B1152" t="s">
        <v>2148</v>
      </c>
      <c r="C1152" t="s">
        <v>2149</v>
      </c>
      <c r="D1152" t="s">
        <v>13</v>
      </c>
      <c r="E1152" s="4">
        <v>0.97</v>
      </c>
      <c r="F1152" t="str">
        <f t="shared" si="17"/>
        <v/>
      </c>
    </row>
    <row r="1153" spans="1:6" x14ac:dyDescent="0.25">
      <c r="A1153" t="s">
        <v>2100</v>
      </c>
      <c r="B1153" t="s">
        <v>2148</v>
      </c>
      <c r="C1153" t="s">
        <v>2108</v>
      </c>
      <c r="D1153" t="s">
        <v>13</v>
      </c>
      <c r="E1153" s="4">
        <v>0.97</v>
      </c>
      <c r="F1153" t="str">
        <f t="shared" si="17"/>
        <v/>
      </c>
    </row>
    <row r="1154" spans="1:6" x14ac:dyDescent="0.25">
      <c r="A1154" t="s">
        <v>2776</v>
      </c>
      <c r="B1154" t="s">
        <v>2965</v>
      </c>
      <c r="C1154" t="s">
        <v>327</v>
      </c>
      <c r="D1154" t="s">
        <v>13</v>
      </c>
      <c r="E1154" s="4">
        <v>0.97</v>
      </c>
      <c r="F1154" t="str">
        <f t="shared" si="17"/>
        <v/>
      </c>
    </row>
    <row r="1155" spans="1:6" x14ac:dyDescent="0.25">
      <c r="A1155" t="s">
        <v>1006</v>
      </c>
      <c r="B1155" t="s">
        <v>1232</v>
      </c>
      <c r="C1155" t="s">
        <v>1212</v>
      </c>
      <c r="D1155" t="s">
        <v>9</v>
      </c>
      <c r="E1155" s="4">
        <v>0.97</v>
      </c>
      <c r="F1155" t="str">
        <f t="shared" ref="F1155:F1218" si="18">IF(E1155&gt;=5.45125,"outside","")</f>
        <v/>
      </c>
    </row>
    <row r="1156" spans="1:6" x14ac:dyDescent="0.25">
      <c r="A1156" t="s">
        <v>788</v>
      </c>
      <c r="B1156" t="s">
        <v>833</v>
      </c>
      <c r="C1156" t="s">
        <v>834</v>
      </c>
      <c r="D1156" t="s">
        <v>13</v>
      </c>
      <c r="E1156" s="4">
        <v>0.97</v>
      </c>
      <c r="F1156" t="str">
        <f t="shared" si="18"/>
        <v/>
      </c>
    </row>
    <row r="1157" spans="1:6" x14ac:dyDescent="0.25">
      <c r="A1157" t="s">
        <v>496</v>
      </c>
      <c r="B1157" t="s">
        <v>510</v>
      </c>
      <c r="C1157" t="s">
        <v>257</v>
      </c>
      <c r="D1157" t="s">
        <v>9</v>
      </c>
      <c r="E1157" s="4">
        <v>0.97</v>
      </c>
      <c r="F1157" t="str">
        <f t="shared" si="18"/>
        <v/>
      </c>
    </row>
    <row r="1158" spans="1:6" x14ac:dyDescent="0.25">
      <c r="A1158" t="s">
        <v>2776</v>
      </c>
      <c r="B1158" t="s">
        <v>2805</v>
      </c>
      <c r="D1158" t="s">
        <v>13</v>
      </c>
      <c r="E1158" s="4">
        <v>0.97</v>
      </c>
      <c r="F1158" t="str">
        <f t="shared" si="18"/>
        <v/>
      </c>
    </row>
    <row r="1159" spans="1:6" x14ac:dyDescent="0.25">
      <c r="A1159" t="s">
        <v>2163</v>
      </c>
      <c r="B1159" t="s">
        <v>2169</v>
      </c>
      <c r="C1159" t="s">
        <v>2034</v>
      </c>
      <c r="D1159" t="s">
        <v>9</v>
      </c>
      <c r="E1159" s="4">
        <v>0.97</v>
      </c>
      <c r="F1159" t="str">
        <f t="shared" si="18"/>
        <v/>
      </c>
    </row>
    <row r="1160" spans="1:6" x14ac:dyDescent="0.25">
      <c r="A1160" t="s">
        <v>2163</v>
      </c>
      <c r="B1160" t="s">
        <v>2411</v>
      </c>
      <c r="C1160" t="s">
        <v>1582</v>
      </c>
      <c r="D1160" t="s">
        <v>9</v>
      </c>
      <c r="E1160" s="4">
        <v>0.96</v>
      </c>
      <c r="F1160" t="str">
        <f t="shared" si="18"/>
        <v/>
      </c>
    </row>
    <row r="1161" spans="1:6" x14ac:dyDescent="0.25">
      <c r="A1161" t="s">
        <v>609</v>
      </c>
      <c r="B1161" t="s">
        <v>694</v>
      </c>
      <c r="C1161" t="s">
        <v>656</v>
      </c>
      <c r="D1161" t="s">
        <v>13</v>
      </c>
      <c r="E1161" s="4">
        <v>0.96</v>
      </c>
      <c r="F1161" t="str">
        <f t="shared" si="18"/>
        <v/>
      </c>
    </row>
    <row r="1162" spans="1:6" x14ac:dyDescent="0.25">
      <c r="A1162" t="s">
        <v>3</v>
      </c>
      <c r="B1162" t="s">
        <v>107</v>
      </c>
      <c r="C1162" t="s">
        <v>106</v>
      </c>
      <c r="D1162" t="s">
        <v>13</v>
      </c>
      <c r="E1162" s="4">
        <v>0.96</v>
      </c>
      <c r="F1162" t="str">
        <f t="shared" si="18"/>
        <v/>
      </c>
    </row>
    <row r="1163" spans="1:6" x14ac:dyDescent="0.25">
      <c r="A1163" t="s">
        <v>2058</v>
      </c>
      <c r="B1163" t="s">
        <v>2074</v>
      </c>
      <c r="C1163" t="s">
        <v>919</v>
      </c>
      <c r="D1163" t="s">
        <v>9</v>
      </c>
      <c r="E1163" s="4">
        <v>0.96</v>
      </c>
      <c r="F1163" t="str">
        <f t="shared" si="18"/>
        <v/>
      </c>
    </row>
    <row r="1164" spans="1:6" x14ac:dyDescent="0.25">
      <c r="A1164" t="s">
        <v>149</v>
      </c>
      <c r="B1164" t="s">
        <v>387</v>
      </c>
      <c r="C1164" t="s">
        <v>386</v>
      </c>
      <c r="D1164" t="s">
        <v>9</v>
      </c>
      <c r="E1164" s="4">
        <v>0.95</v>
      </c>
      <c r="F1164" t="str">
        <f t="shared" si="18"/>
        <v/>
      </c>
    </row>
    <row r="1165" spans="1:6" x14ac:dyDescent="0.25">
      <c r="A1165" t="s">
        <v>1983</v>
      </c>
      <c r="B1165" t="s">
        <v>2037</v>
      </c>
      <c r="C1165" t="s">
        <v>2032</v>
      </c>
      <c r="D1165" t="s">
        <v>378</v>
      </c>
      <c r="E1165" s="4">
        <v>0.95</v>
      </c>
      <c r="F1165" t="str">
        <f t="shared" si="18"/>
        <v/>
      </c>
    </row>
    <row r="1166" spans="1:6" x14ac:dyDescent="0.25">
      <c r="A1166" t="s">
        <v>3029</v>
      </c>
      <c r="B1166" t="s">
        <v>3179</v>
      </c>
      <c r="C1166" t="s">
        <v>3080</v>
      </c>
      <c r="D1166" t="s">
        <v>13</v>
      </c>
      <c r="E1166" s="4">
        <v>0.95</v>
      </c>
      <c r="F1166" t="str">
        <f t="shared" si="18"/>
        <v/>
      </c>
    </row>
    <row r="1167" spans="1:6" x14ac:dyDescent="0.25">
      <c r="A1167" t="s">
        <v>2427</v>
      </c>
      <c r="B1167" t="s">
        <v>2648</v>
      </c>
      <c r="D1167" t="s">
        <v>13</v>
      </c>
      <c r="E1167" s="4">
        <v>0.95</v>
      </c>
      <c r="F1167" t="str">
        <f t="shared" si="18"/>
        <v/>
      </c>
    </row>
    <row r="1168" spans="1:6" x14ac:dyDescent="0.25">
      <c r="A1168" t="s">
        <v>1006</v>
      </c>
      <c r="B1168" t="s">
        <v>1046</v>
      </c>
      <c r="C1168" t="s">
        <v>1035</v>
      </c>
      <c r="D1168" t="s">
        <v>1035</v>
      </c>
      <c r="E1168" s="4">
        <v>0.95</v>
      </c>
      <c r="F1168" t="str">
        <f t="shared" si="18"/>
        <v/>
      </c>
    </row>
    <row r="1169" spans="1:6" x14ac:dyDescent="0.25">
      <c r="A1169" t="s">
        <v>1006</v>
      </c>
      <c r="B1169" t="s">
        <v>1042</v>
      </c>
      <c r="C1169" t="s">
        <v>1044</v>
      </c>
      <c r="D1169" t="s">
        <v>9</v>
      </c>
      <c r="E1169" s="4">
        <v>0.95</v>
      </c>
      <c r="F1169" t="str">
        <f t="shared" si="18"/>
        <v/>
      </c>
    </row>
    <row r="1170" spans="1:6" x14ac:dyDescent="0.25">
      <c r="A1170" t="s">
        <v>2100</v>
      </c>
      <c r="B1170" t="s">
        <v>2112</v>
      </c>
      <c r="C1170" t="s">
        <v>834</v>
      </c>
      <c r="D1170" t="s">
        <v>13</v>
      </c>
      <c r="E1170" s="4">
        <v>0.95</v>
      </c>
      <c r="F1170" t="str">
        <f t="shared" si="18"/>
        <v/>
      </c>
    </row>
    <row r="1171" spans="1:6" x14ac:dyDescent="0.25">
      <c r="A1171" t="s">
        <v>3029</v>
      </c>
      <c r="B1171" t="s">
        <v>3061</v>
      </c>
      <c r="C1171" t="s">
        <v>3060</v>
      </c>
      <c r="D1171" t="s">
        <v>13</v>
      </c>
      <c r="E1171" s="4">
        <v>0.95</v>
      </c>
      <c r="F1171" t="str">
        <f t="shared" si="18"/>
        <v/>
      </c>
    </row>
    <row r="1172" spans="1:6" x14ac:dyDescent="0.25">
      <c r="A1172" t="s">
        <v>149</v>
      </c>
      <c r="B1172" t="s">
        <v>434</v>
      </c>
      <c r="C1172" t="s">
        <v>408</v>
      </c>
      <c r="D1172" t="s">
        <v>13</v>
      </c>
      <c r="E1172" s="4">
        <v>0.94</v>
      </c>
      <c r="F1172" t="str">
        <f t="shared" si="18"/>
        <v/>
      </c>
    </row>
    <row r="1173" spans="1:6" x14ac:dyDescent="0.25">
      <c r="A1173" t="s">
        <v>3029</v>
      </c>
      <c r="B1173" t="s">
        <v>3186</v>
      </c>
      <c r="D1173" t="s">
        <v>9</v>
      </c>
      <c r="E1173" s="4">
        <v>0.94</v>
      </c>
      <c r="F1173" t="str">
        <f t="shared" si="18"/>
        <v/>
      </c>
    </row>
    <row r="1174" spans="1:6" x14ac:dyDescent="0.25">
      <c r="A1174" t="s">
        <v>1983</v>
      </c>
      <c r="B1174" t="s">
        <v>2004</v>
      </c>
      <c r="D1174" t="s">
        <v>13</v>
      </c>
      <c r="E1174" s="4">
        <v>0.94</v>
      </c>
      <c r="F1174" t="str">
        <f t="shared" si="18"/>
        <v/>
      </c>
    </row>
    <row r="1175" spans="1:6" x14ac:dyDescent="0.25">
      <c r="A1175" t="s">
        <v>149</v>
      </c>
      <c r="B1175" t="s">
        <v>237</v>
      </c>
      <c r="C1175" t="s">
        <v>234</v>
      </c>
      <c r="D1175" t="s">
        <v>9</v>
      </c>
      <c r="E1175" s="4">
        <v>0.94</v>
      </c>
      <c r="F1175" t="str">
        <f t="shared" si="18"/>
        <v/>
      </c>
    </row>
    <row r="1176" spans="1:6" x14ac:dyDescent="0.25">
      <c r="A1176" t="s">
        <v>2427</v>
      </c>
      <c r="B1176" t="s">
        <v>2464</v>
      </c>
      <c r="C1176" t="s">
        <v>213</v>
      </c>
      <c r="D1176" t="s">
        <v>9</v>
      </c>
      <c r="E1176" s="4">
        <v>0.94</v>
      </c>
      <c r="F1176" t="str">
        <f t="shared" si="18"/>
        <v/>
      </c>
    </row>
    <row r="1177" spans="1:6" x14ac:dyDescent="0.25">
      <c r="A1177" t="s">
        <v>1267</v>
      </c>
      <c r="B1177" t="s">
        <v>1285</v>
      </c>
      <c r="C1177" t="s">
        <v>1282</v>
      </c>
      <c r="D1177" t="s">
        <v>9</v>
      </c>
      <c r="E1177" s="4">
        <v>0.94</v>
      </c>
      <c r="F1177" t="str">
        <f t="shared" si="18"/>
        <v/>
      </c>
    </row>
    <row r="1178" spans="1:6" x14ac:dyDescent="0.25">
      <c r="A1178" t="s">
        <v>2427</v>
      </c>
      <c r="B1178" t="s">
        <v>2429</v>
      </c>
      <c r="D1178" t="s">
        <v>147</v>
      </c>
      <c r="E1178" s="4">
        <v>0.94</v>
      </c>
      <c r="F1178" t="str">
        <f t="shared" si="18"/>
        <v/>
      </c>
    </row>
    <row r="1179" spans="1:6" x14ac:dyDescent="0.25">
      <c r="A1179" t="s">
        <v>1267</v>
      </c>
      <c r="B1179" t="s">
        <v>1510</v>
      </c>
      <c r="C1179" t="s">
        <v>1509</v>
      </c>
      <c r="D1179" t="s">
        <v>13</v>
      </c>
      <c r="E1179" s="4">
        <v>0.93</v>
      </c>
      <c r="F1179" t="str">
        <f t="shared" si="18"/>
        <v/>
      </c>
    </row>
    <row r="1180" spans="1:6" x14ac:dyDescent="0.25">
      <c r="A1180" t="s">
        <v>2163</v>
      </c>
      <c r="B1180" t="s">
        <v>2364</v>
      </c>
      <c r="D1180" t="s">
        <v>1083</v>
      </c>
      <c r="E1180" s="4">
        <v>0.93</v>
      </c>
      <c r="F1180" t="str">
        <f t="shared" si="18"/>
        <v/>
      </c>
    </row>
    <row r="1181" spans="1:6" x14ac:dyDescent="0.25">
      <c r="A1181" t="s">
        <v>2776</v>
      </c>
      <c r="B1181" t="s">
        <v>2947</v>
      </c>
      <c r="C1181" t="s">
        <v>225</v>
      </c>
      <c r="D1181" t="s">
        <v>9</v>
      </c>
      <c r="E1181" s="4">
        <v>0.93</v>
      </c>
      <c r="F1181" t="str">
        <f t="shared" si="18"/>
        <v/>
      </c>
    </row>
    <row r="1182" spans="1:6" x14ac:dyDescent="0.25">
      <c r="A1182" t="s">
        <v>1267</v>
      </c>
      <c r="B1182" t="s">
        <v>1356</v>
      </c>
      <c r="C1182" t="s">
        <v>564</v>
      </c>
      <c r="D1182" t="s">
        <v>9</v>
      </c>
      <c r="E1182" s="4">
        <v>0.93</v>
      </c>
      <c r="F1182" t="str">
        <f t="shared" si="18"/>
        <v/>
      </c>
    </row>
    <row r="1183" spans="1:6" x14ac:dyDescent="0.25">
      <c r="A1183" t="s">
        <v>149</v>
      </c>
      <c r="B1183" t="s">
        <v>255</v>
      </c>
      <c r="C1183" t="s">
        <v>104</v>
      </c>
      <c r="D1183" t="s">
        <v>9</v>
      </c>
      <c r="E1183" s="4">
        <v>0.93</v>
      </c>
      <c r="F1183" t="str">
        <f t="shared" si="18"/>
        <v/>
      </c>
    </row>
    <row r="1184" spans="1:6" x14ac:dyDescent="0.25">
      <c r="A1184" t="s">
        <v>788</v>
      </c>
      <c r="B1184" t="s">
        <v>820</v>
      </c>
      <c r="C1184" t="s">
        <v>791</v>
      </c>
      <c r="D1184" t="s">
        <v>9</v>
      </c>
      <c r="E1184" s="4">
        <v>0.93</v>
      </c>
      <c r="F1184" t="str">
        <f t="shared" si="18"/>
        <v/>
      </c>
    </row>
    <row r="1185" spans="1:6" x14ac:dyDescent="0.25">
      <c r="A1185" t="s">
        <v>1006</v>
      </c>
      <c r="B1185" t="s">
        <v>1251</v>
      </c>
      <c r="C1185" t="s">
        <v>1250</v>
      </c>
      <c r="D1185" t="s">
        <v>9</v>
      </c>
      <c r="E1185" s="4">
        <v>0.92</v>
      </c>
      <c r="F1185" t="str">
        <f t="shared" si="18"/>
        <v/>
      </c>
    </row>
    <row r="1186" spans="1:6" x14ac:dyDescent="0.25">
      <c r="A1186" t="s">
        <v>788</v>
      </c>
      <c r="B1186" t="s">
        <v>800</v>
      </c>
      <c r="C1186" t="s">
        <v>799</v>
      </c>
      <c r="D1186" t="s">
        <v>13</v>
      </c>
      <c r="E1186" s="4">
        <v>0.92</v>
      </c>
      <c r="F1186" t="str">
        <f t="shared" si="18"/>
        <v/>
      </c>
    </row>
    <row r="1187" spans="1:6" x14ac:dyDescent="0.25">
      <c r="A1187" t="s">
        <v>1006</v>
      </c>
      <c r="B1187" t="s">
        <v>1248</v>
      </c>
      <c r="C1187" t="s">
        <v>1055</v>
      </c>
      <c r="D1187" t="s">
        <v>9</v>
      </c>
      <c r="E1187" s="4">
        <v>0.91</v>
      </c>
      <c r="F1187" t="str">
        <f t="shared" si="18"/>
        <v/>
      </c>
    </row>
    <row r="1188" spans="1:6" x14ac:dyDescent="0.25">
      <c r="A1188" t="s">
        <v>2163</v>
      </c>
      <c r="B1188" t="s">
        <v>2237</v>
      </c>
      <c r="C1188" t="s">
        <v>2175</v>
      </c>
      <c r="D1188" t="s">
        <v>9</v>
      </c>
      <c r="E1188" s="4">
        <v>0.91</v>
      </c>
      <c r="F1188" t="str">
        <f t="shared" si="18"/>
        <v/>
      </c>
    </row>
    <row r="1189" spans="1:6" x14ac:dyDescent="0.25">
      <c r="A1189" t="s">
        <v>2776</v>
      </c>
      <c r="B1189" t="s">
        <v>2943</v>
      </c>
      <c r="D1189" t="s">
        <v>13</v>
      </c>
      <c r="E1189" s="4">
        <v>0.91</v>
      </c>
      <c r="F1189" t="str">
        <f t="shared" si="18"/>
        <v/>
      </c>
    </row>
    <row r="1190" spans="1:6" x14ac:dyDescent="0.25">
      <c r="A1190" t="s">
        <v>2776</v>
      </c>
      <c r="B1190" t="s">
        <v>2806</v>
      </c>
      <c r="D1190" t="s">
        <v>9</v>
      </c>
      <c r="E1190" s="4">
        <v>0.91</v>
      </c>
      <c r="F1190" t="str">
        <f t="shared" si="18"/>
        <v/>
      </c>
    </row>
    <row r="1191" spans="1:6" x14ac:dyDescent="0.25">
      <c r="A1191" t="s">
        <v>2776</v>
      </c>
      <c r="B1191" t="s">
        <v>2986</v>
      </c>
      <c r="C1191" t="s">
        <v>1799</v>
      </c>
      <c r="D1191" t="s">
        <v>9</v>
      </c>
      <c r="E1191" s="4">
        <v>0.9</v>
      </c>
      <c r="F1191" t="str">
        <f t="shared" si="18"/>
        <v/>
      </c>
    </row>
    <row r="1192" spans="1:6" x14ac:dyDescent="0.25">
      <c r="A1192" t="s">
        <v>496</v>
      </c>
      <c r="B1192" t="s">
        <v>585</v>
      </c>
      <c r="C1192" t="s">
        <v>584</v>
      </c>
      <c r="D1192" t="s">
        <v>9</v>
      </c>
      <c r="E1192" s="4">
        <v>0.9</v>
      </c>
      <c r="F1192" t="str">
        <f t="shared" si="18"/>
        <v/>
      </c>
    </row>
    <row r="1193" spans="1:6" x14ac:dyDescent="0.25">
      <c r="A1193" t="s">
        <v>2776</v>
      </c>
      <c r="B1193" t="s">
        <v>2890</v>
      </c>
      <c r="C1193" t="s">
        <v>1035</v>
      </c>
      <c r="D1193" t="s">
        <v>1035</v>
      </c>
      <c r="E1193" s="4">
        <v>0.9</v>
      </c>
      <c r="F1193" t="str">
        <f t="shared" si="18"/>
        <v/>
      </c>
    </row>
    <row r="1194" spans="1:6" x14ac:dyDescent="0.25">
      <c r="A1194" t="s">
        <v>1006</v>
      </c>
      <c r="B1194" t="s">
        <v>1068</v>
      </c>
      <c r="C1194" t="s">
        <v>1070</v>
      </c>
      <c r="D1194" t="s">
        <v>9</v>
      </c>
      <c r="E1194" s="4">
        <v>0.9</v>
      </c>
      <c r="F1194" t="str">
        <f t="shared" si="18"/>
        <v/>
      </c>
    </row>
    <row r="1195" spans="1:6" x14ac:dyDescent="0.25">
      <c r="A1195" t="s">
        <v>496</v>
      </c>
      <c r="B1195" t="s">
        <v>540</v>
      </c>
      <c r="C1195" t="s">
        <v>501</v>
      </c>
      <c r="D1195" t="s">
        <v>13</v>
      </c>
      <c r="E1195" s="4">
        <v>0.9</v>
      </c>
      <c r="F1195" t="str">
        <f t="shared" si="18"/>
        <v/>
      </c>
    </row>
    <row r="1196" spans="1:6" x14ac:dyDescent="0.25">
      <c r="A1196" t="s">
        <v>2776</v>
      </c>
      <c r="B1196" t="s">
        <v>2861</v>
      </c>
      <c r="D1196" t="s">
        <v>9</v>
      </c>
      <c r="E1196" s="4">
        <v>0.9</v>
      </c>
      <c r="F1196" t="str">
        <f t="shared" si="18"/>
        <v/>
      </c>
    </row>
    <row r="1197" spans="1:6" x14ac:dyDescent="0.25">
      <c r="A1197" t="s">
        <v>2100</v>
      </c>
      <c r="B1197" t="s">
        <v>2112</v>
      </c>
      <c r="C1197" t="s">
        <v>2108</v>
      </c>
      <c r="D1197" t="s">
        <v>13</v>
      </c>
      <c r="E1197" s="4">
        <v>0.9</v>
      </c>
      <c r="F1197" t="str">
        <f t="shared" si="18"/>
        <v/>
      </c>
    </row>
    <row r="1198" spans="1:6" x14ac:dyDescent="0.25">
      <c r="A1198" t="s">
        <v>788</v>
      </c>
      <c r="B1198" t="s">
        <v>809</v>
      </c>
      <c r="C1198" t="s">
        <v>799</v>
      </c>
      <c r="D1198" t="s">
        <v>13</v>
      </c>
      <c r="E1198" s="4">
        <v>0.9</v>
      </c>
      <c r="F1198" t="str">
        <f t="shared" si="18"/>
        <v/>
      </c>
    </row>
    <row r="1199" spans="1:6" x14ac:dyDescent="0.25">
      <c r="A1199" t="s">
        <v>2776</v>
      </c>
      <c r="B1199" t="s">
        <v>2964</v>
      </c>
      <c r="C1199" t="s">
        <v>457</v>
      </c>
      <c r="D1199" t="s">
        <v>9</v>
      </c>
      <c r="E1199" s="4">
        <v>0.89</v>
      </c>
      <c r="F1199" t="str">
        <f t="shared" si="18"/>
        <v/>
      </c>
    </row>
    <row r="1200" spans="1:6" x14ac:dyDescent="0.25">
      <c r="A1200" t="s">
        <v>2163</v>
      </c>
      <c r="B1200" t="s">
        <v>2277</v>
      </c>
      <c r="C1200" t="s">
        <v>378</v>
      </c>
      <c r="D1200" t="s">
        <v>378</v>
      </c>
      <c r="E1200" s="4">
        <v>0.89</v>
      </c>
      <c r="F1200" t="str">
        <f t="shared" si="18"/>
        <v/>
      </c>
    </row>
    <row r="1201" spans="1:6" x14ac:dyDescent="0.25">
      <c r="A1201" t="s">
        <v>2163</v>
      </c>
      <c r="B1201" t="s">
        <v>2253</v>
      </c>
      <c r="C1201" t="s">
        <v>298</v>
      </c>
      <c r="D1201" t="s">
        <v>9</v>
      </c>
      <c r="E1201" s="4">
        <v>0.89</v>
      </c>
      <c r="F1201" t="str">
        <f t="shared" si="18"/>
        <v/>
      </c>
    </row>
    <row r="1202" spans="1:6" x14ac:dyDescent="0.25">
      <c r="A1202" t="s">
        <v>1983</v>
      </c>
      <c r="B1202" t="s">
        <v>2016</v>
      </c>
      <c r="C1202" t="s">
        <v>437</v>
      </c>
      <c r="D1202" t="s">
        <v>117</v>
      </c>
      <c r="E1202" s="4">
        <v>0.89</v>
      </c>
      <c r="F1202" t="str">
        <f t="shared" si="18"/>
        <v/>
      </c>
    </row>
    <row r="1203" spans="1:6" x14ac:dyDescent="0.25">
      <c r="A1203" t="s">
        <v>1006</v>
      </c>
      <c r="B1203" t="s">
        <v>1199</v>
      </c>
      <c r="D1203" t="s">
        <v>13</v>
      </c>
      <c r="E1203" s="4">
        <v>0.89</v>
      </c>
      <c r="F1203" t="str">
        <f t="shared" si="18"/>
        <v/>
      </c>
    </row>
    <row r="1204" spans="1:6" x14ac:dyDescent="0.25">
      <c r="A1204" t="s">
        <v>1006</v>
      </c>
      <c r="B1204" t="s">
        <v>1188</v>
      </c>
      <c r="C1204" t="s">
        <v>1189</v>
      </c>
      <c r="D1204" t="s">
        <v>9</v>
      </c>
      <c r="E1204" s="4">
        <v>0.89</v>
      </c>
      <c r="F1204" t="str">
        <f t="shared" si="18"/>
        <v/>
      </c>
    </row>
    <row r="1205" spans="1:6" x14ac:dyDescent="0.25">
      <c r="A1205" t="s">
        <v>496</v>
      </c>
      <c r="B1205" t="s">
        <v>541</v>
      </c>
      <c r="C1205" t="s">
        <v>501</v>
      </c>
      <c r="D1205" t="s">
        <v>13</v>
      </c>
      <c r="E1205" s="4">
        <v>0.89</v>
      </c>
      <c r="F1205" t="str">
        <f t="shared" si="18"/>
        <v/>
      </c>
    </row>
    <row r="1206" spans="1:6" x14ac:dyDescent="0.25">
      <c r="A1206" t="s">
        <v>2163</v>
      </c>
      <c r="B1206" t="s">
        <v>2179</v>
      </c>
      <c r="C1206" t="s">
        <v>2178</v>
      </c>
      <c r="D1206" t="s">
        <v>9</v>
      </c>
      <c r="E1206" s="4">
        <v>0.89</v>
      </c>
      <c r="F1206" t="str">
        <f t="shared" si="18"/>
        <v/>
      </c>
    </row>
    <row r="1207" spans="1:6" x14ac:dyDescent="0.25">
      <c r="A1207" t="s">
        <v>149</v>
      </c>
      <c r="B1207" t="s">
        <v>237</v>
      </c>
      <c r="C1207" t="s">
        <v>236</v>
      </c>
      <c r="D1207" t="s">
        <v>9</v>
      </c>
      <c r="E1207" s="4">
        <v>0.89</v>
      </c>
      <c r="F1207" t="str">
        <f t="shared" si="18"/>
        <v/>
      </c>
    </row>
    <row r="1208" spans="1:6" x14ac:dyDescent="0.25">
      <c r="A1208" t="s">
        <v>2776</v>
      </c>
      <c r="B1208" t="s">
        <v>2809</v>
      </c>
      <c r="C1208" t="s">
        <v>2808</v>
      </c>
      <c r="D1208" t="s">
        <v>9</v>
      </c>
      <c r="E1208" s="4">
        <v>0.89</v>
      </c>
      <c r="F1208" t="str">
        <f t="shared" si="18"/>
        <v/>
      </c>
    </row>
    <row r="1209" spans="1:6" x14ac:dyDescent="0.25">
      <c r="A1209" t="s">
        <v>1736</v>
      </c>
      <c r="B1209" t="s">
        <v>1788</v>
      </c>
      <c r="C1209" t="s">
        <v>1789</v>
      </c>
      <c r="D1209" t="s">
        <v>13</v>
      </c>
      <c r="E1209" s="4">
        <v>0.88</v>
      </c>
      <c r="F1209" t="str">
        <f t="shared" si="18"/>
        <v/>
      </c>
    </row>
    <row r="1210" spans="1:6" x14ac:dyDescent="0.25">
      <c r="A1210" t="s">
        <v>149</v>
      </c>
      <c r="B1210" t="s">
        <v>420</v>
      </c>
      <c r="C1210" t="s">
        <v>408</v>
      </c>
      <c r="D1210" t="s">
        <v>9</v>
      </c>
      <c r="E1210" s="4">
        <v>0.88</v>
      </c>
      <c r="F1210" t="str">
        <f t="shared" si="18"/>
        <v/>
      </c>
    </row>
    <row r="1211" spans="1:6" x14ac:dyDescent="0.25">
      <c r="A1211" t="s">
        <v>2163</v>
      </c>
      <c r="B1211" t="s">
        <v>2346</v>
      </c>
      <c r="C1211" t="s">
        <v>793</v>
      </c>
      <c r="D1211" t="s">
        <v>9</v>
      </c>
      <c r="E1211" s="4">
        <v>0.88</v>
      </c>
      <c r="F1211" t="str">
        <f t="shared" si="18"/>
        <v/>
      </c>
    </row>
    <row r="1212" spans="1:6" x14ac:dyDescent="0.25">
      <c r="A1212" t="s">
        <v>496</v>
      </c>
      <c r="B1212" t="s">
        <v>579</v>
      </c>
      <c r="C1212" t="s">
        <v>501</v>
      </c>
      <c r="D1212" t="s">
        <v>13</v>
      </c>
      <c r="E1212" s="4">
        <v>0.88</v>
      </c>
      <c r="F1212" t="str">
        <f t="shared" si="18"/>
        <v/>
      </c>
    </row>
    <row r="1213" spans="1:6" x14ac:dyDescent="0.25">
      <c r="A1213" t="s">
        <v>2427</v>
      </c>
      <c r="B1213" t="s">
        <v>2684</v>
      </c>
      <c r="C1213" t="s">
        <v>11</v>
      </c>
      <c r="D1213" t="s">
        <v>9</v>
      </c>
      <c r="E1213" s="4">
        <v>0.88</v>
      </c>
      <c r="F1213" t="str">
        <f t="shared" si="18"/>
        <v/>
      </c>
    </row>
    <row r="1214" spans="1:6" x14ac:dyDescent="0.25">
      <c r="A1214" t="s">
        <v>1006</v>
      </c>
      <c r="B1214" t="s">
        <v>1239</v>
      </c>
      <c r="D1214" t="s">
        <v>9</v>
      </c>
      <c r="E1214" s="4">
        <v>0.88</v>
      </c>
      <c r="F1214" t="str">
        <f t="shared" si="18"/>
        <v/>
      </c>
    </row>
    <row r="1215" spans="1:6" x14ac:dyDescent="0.25">
      <c r="A1215" t="s">
        <v>2163</v>
      </c>
      <c r="B1215" t="s">
        <v>2235</v>
      </c>
      <c r="C1215" t="s">
        <v>327</v>
      </c>
      <c r="D1215" t="s">
        <v>13</v>
      </c>
      <c r="E1215" s="4">
        <v>0.88</v>
      </c>
      <c r="F1215" t="str">
        <f t="shared" si="18"/>
        <v/>
      </c>
    </row>
    <row r="1216" spans="1:6" x14ac:dyDescent="0.25">
      <c r="A1216" t="s">
        <v>1267</v>
      </c>
      <c r="B1216" t="s">
        <v>1405</v>
      </c>
      <c r="C1216" t="s">
        <v>1404</v>
      </c>
      <c r="D1216" t="s">
        <v>9</v>
      </c>
      <c r="E1216" s="4">
        <v>0.88</v>
      </c>
      <c r="F1216" t="str">
        <f t="shared" si="18"/>
        <v/>
      </c>
    </row>
    <row r="1217" spans="1:6" x14ac:dyDescent="0.25">
      <c r="A1217" t="s">
        <v>496</v>
      </c>
      <c r="B1217" t="s">
        <v>543</v>
      </c>
      <c r="D1217" t="s">
        <v>13</v>
      </c>
      <c r="E1217" s="4">
        <v>0.88</v>
      </c>
      <c r="F1217" t="str">
        <f t="shared" si="18"/>
        <v/>
      </c>
    </row>
    <row r="1218" spans="1:6" x14ac:dyDescent="0.25">
      <c r="A1218" t="s">
        <v>496</v>
      </c>
      <c r="B1218" t="s">
        <v>519</v>
      </c>
      <c r="C1218" t="s">
        <v>518</v>
      </c>
      <c r="D1218" t="s">
        <v>13</v>
      </c>
      <c r="E1218" s="4">
        <v>0.88</v>
      </c>
      <c r="F1218" t="str">
        <f t="shared" si="18"/>
        <v/>
      </c>
    </row>
    <row r="1219" spans="1:6" x14ac:dyDescent="0.25">
      <c r="A1219" t="s">
        <v>788</v>
      </c>
      <c r="B1219" t="s">
        <v>828</v>
      </c>
      <c r="C1219" t="s">
        <v>827</v>
      </c>
      <c r="D1219" t="s">
        <v>9</v>
      </c>
      <c r="E1219" s="4">
        <v>0.88</v>
      </c>
      <c r="F1219" t="str">
        <f t="shared" ref="F1219:F1282" si="19">IF(E1219&gt;=5.45125,"outside","")</f>
        <v/>
      </c>
    </row>
    <row r="1220" spans="1:6" x14ac:dyDescent="0.25">
      <c r="A1220" t="s">
        <v>496</v>
      </c>
      <c r="B1220" t="s">
        <v>513</v>
      </c>
      <c r="C1220" t="s">
        <v>512</v>
      </c>
      <c r="D1220" t="s">
        <v>9</v>
      </c>
      <c r="E1220" s="4">
        <v>0.88</v>
      </c>
      <c r="F1220" t="str">
        <f t="shared" si="19"/>
        <v/>
      </c>
    </row>
    <row r="1221" spans="1:6" x14ac:dyDescent="0.25">
      <c r="A1221" t="s">
        <v>3029</v>
      </c>
      <c r="B1221" t="s">
        <v>3057</v>
      </c>
      <c r="C1221" t="s">
        <v>3055</v>
      </c>
      <c r="D1221" t="s">
        <v>13</v>
      </c>
      <c r="E1221" s="4">
        <v>0.88</v>
      </c>
      <c r="F1221" t="str">
        <f t="shared" si="19"/>
        <v/>
      </c>
    </row>
    <row r="1222" spans="1:6" x14ac:dyDescent="0.25">
      <c r="A1222" t="s">
        <v>149</v>
      </c>
      <c r="B1222" t="s">
        <v>312</v>
      </c>
      <c r="C1222" t="s">
        <v>311</v>
      </c>
      <c r="D1222" t="s">
        <v>13</v>
      </c>
      <c r="E1222" s="4">
        <v>0.87</v>
      </c>
      <c r="F1222" t="str">
        <f t="shared" si="19"/>
        <v/>
      </c>
    </row>
    <row r="1223" spans="1:6" x14ac:dyDescent="0.25">
      <c r="A1223" t="s">
        <v>1006</v>
      </c>
      <c r="B1223" t="s">
        <v>1104</v>
      </c>
      <c r="C1223" t="s">
        <v>1095</v>
      </c>
      <c r="D1223" t="s">
        <v>13</v>
      </c>
      <c r="E1223" s="4">
        <v>0.87</v>
      </c>
      <c r="F1223" t="str">
        <f t="shared" si="19"/>
        <v/>
      </c>
    </row>
    <row r="1224" spans="1:6" x14ac:dyDescent="0.25">
      <c r="A1224" t="s">
        <v>1006</v>
      </c>
      <c r="B1224" t="s">
        <v>1103</v>
      </c>
      <c r="C1224" t="s">
        <v>326</v>
      </c>
      <c r="D1224" t="s">
        <v>13</v>
      </c>
      <c r="E1224" s="4">
        <v>0.87</v>
      </c>
      <c r="F1224" t="str">
        <f t="shared" si="19"/>
        <v/>
      </c>
    </row>
    <row r="1225" spans="1:6" x14ac:dyDescent="0.25">
      <c r="A1225" t="s">
        <v>788</v>
      </c>
      <c r="B1225" t="s">
        <v>836</v>
      </c>
      <c r="C1225" t="s">
        <v>837</v>
      </c>
      <c r="D1225" t="s">
        <v>13</v>
      </c>
      <c r="E1225" s="4">
        <v>0.87</v>
      </c>
      <c r="F1225" t="str">
        <f t="shared" si="19"/>
        <v/>
      </c>
    </row>
    <row r="1226" spans="1:6" x14ac:dyDescent="0.25">
      <c r="A1226" t="s">
        <v>496</v>
      </c>
      <c r="B1226" t="s">
        <v>578</v>
      </c>
      <c r="C1226" t="s">
        <v>501</v>
      </c>
      <c r="D1226" t="s">
        <v>13</v>
      </c>
      <c r="E1226" s="4">
        <v>0.86</v>
      </c>
      <c r="F1226" t="str">
        <f t="shared" si="19"/>
        <v/>
      </c>
    </row>
    <row r="1227" spans="1:6" x14ac:dyDescent="0.25">
      <c r="A1227" t="s">
        <v>2163</v>
      </c>
      <c r="B1227" t="s">
        <v>2242</v>
      </c>
      <c r="C1227" t="s">
        <v>2175</v>
      </c>
      <c r="D1227" t="s">
        <v>9</v>
      </c>
      <c r="E1227" s="4">
        <v>0.86</v>
      </c>
      <c r="F1227" t="str">
        <f t="shared" si="19"/>
        <v/>
      </c>
    </row>
    <row r="1228" spans="1:6" x14ac:dyDescent="0.25">
      <c r="A1228" t="s">
        <v>2427</v>
      </c>
      <c r="B1228" t="s">
        <v>2663</v>
      </c>
      <c r="C1228" t="s">
        <v>9</v>
      </c>
      <c r="D1228" t="s">
        <v>9</v>
      </c>
      <c r="E1228" s="4">
        <v>0.86</v>
      </c>
      <c r="F1228" t="str">
        <f t="shared" si="19"/>
        <v/>
      </c>
    </row>
    <row r="1229" spans="1:6" x14ac:dyDescent="0.25">
      <c r="A1229" t="s">
        <v>2100</v>
      </c>
      <c r="B1229" t="s">
        <v>2117</v>
      </c>
      <c r="C1229" t="s">
        <v>2118</v>
      </c>
      <c r="D1229" t="s">
        <v>13</v>
      </c>
      <c r="E1229" s="4">
        <v>0.86</v>
      </c>
      <c r="F1229" t="str">
        <f t="shared" si="19"/>
        <v/>
      </c>
    </row>
    <row r="1230" spans="1:6" x14ac:dyDescent="0.25">
      <c r="A1230" t="s">
        <v>3</v>
      </c>
      <c r="B1230" t="s">
        <v>107</v>
      </c>
      <c r="C1230" t="s">
        <v>108</v>
      </c>
      <c r="D1230" t="s">
        <v>13</v>
      </c>
      <c r="E1230" s="4">
        <v>0.86</v>
      </c>
      <c r="F1230" t="str">
        <f t="shared" si="19"/>
        <v/>
      </c>
    </row>
    <row r="1231" spans="1:6" x14ac:dyDescent="0.25">
      <c r="A1231" t="s">
        <v>1006</v>
      </c>
      <c r="B1231" t="s">
        <v>1082</v>
      </c>
      <c r="C1231" t="s">
        <v>56</v>
      </c>
      <c r="D1231" t="s">
        <v>9</v>
      </c>
      <c r="E1231" s="4">
        <v>0.86</v>
      </c>
      <c r="F1231" t="str">
        <f t="shared" si="19"/>
        <v/>
      </c>
    </row>
    <row r="1232" spans="1:6" x14ac:dyDescent="0.25">
      <c r="A1232" t="s">
        <v>2427</v>
      </c>
      <c r="B1232" t="s">
        <v>2580</v>
      </c>
      <c r="C1232" t="s">
        <v>1166</v>
      </c>
      <c r="D1232" t="s">
        <v>9</v>
      </c>
      <c r="E1232" s="4">
        <v>0.86</v>
      </c>
      <c r="F1232" t="str">
        <f t="shared" si="19"/>
        <v/>
      </c>
    </row>
    <row r="1233" spans="1:6" x14ac:dyDescent="0.25">
      <c r="A1233" t="s">
        <v>1578</v>
      </c>
      <c r="B1233" t="s">
        <v>1590</v>
      </c>
      <c r="C1233" t="s">
        <v>257</v>
      </c>
      <c r="D1233" t="s">
        <v>9</v>
      </c>
      <c r="E1233" s="4">
        <v>0.86</v>
      </c>
      <c r="F1233" t="str">
        <f t="shared" si="19"/>
        <v/>
      </c>
    </row>
    <row r="1234" spans="1:6" x14ac:dyDescent="0.25">
      <c r="A1234" t="s">
        <v>2100</v>
      </c>
      <c r="B1234" t="s">
        <v>2112</v>
      </c>
      <c r="C1234" t="s">
        <v>2111</v>
      </c>
      <c r="D1234" t="s">
        <v>13</v>
      </c>
      <c r="E1234" s="4">
        <v>0.86</v>
      </c>
      <c r="F1234" t="str">
        <f t="shared" si="19"/>
        <v/>
      </c>
    </row>
    <row r="1235" spans="1:6" x14ac:dyDescent="0.25">
      <c r="A1235" t="s">
        <v>2100</v>
      </c>
      <c r="B1235" t="s">
        <v>2105</v>
      </c>
      <c r="C1235" t="s">
        <v>2101</v>
      </c>
      <c r="D1235" t="s">
        <v>9</v>
      </c>
      <c r="E1235" s="4">
        <v>0.86</v>
      </c>
      <c r="F1235" t="str">
        <f t="shared" si="19"/>
        <v/>
      </c>
    </row>
    <row r="1236" spans="1:6" x14ac:dyDescent="0.25">
      <c r="A1236" t="s">
        <v>149</v>
      </c>
      <c r="B1236" t="s">
        <v>321</v>
      </c>
      <c r="C1236" t="s">
        <v>318</v>
      </c>
      <c r="D1236" t="s">
        <v>13</v>
      </c>
      <c r="E1236" s="4">
        <v>0.85</v>
      </c>
      <c r="F1236" t="str">
        <f t="shared" si="19"/>
        <v/>
      </c>
    </row>
    <row r="1237" spans="1:6" x14ac:dyDescent="0.25">
      <c r="A1237" t="s">
        <v>496</v>
      </c>
      <c r="B1237" t="s">
        <v>522</v>
      </c>
      <c r="C1237" t="s">
        <v>523</v>
      </c>
      <c r="D1237" t="s">
        <v>13</v>
      </c>
      <c r="E1237" s="4">
        <v>0.85</v>
      </c>
      <c r="F1237" t="str">
        <f t="shared" si="19"/>
        <v/>
      </c>
    </row>
    <row r="1238" spans="1:6" x14ac:dyDescent="0.25">
      <c r="A1238" t="s">
        <v>1622</v>
      </c>
      <c r="B1238" t="s">
        <v>1640</v>
      </c>
      <c r="D1238" t="s">
        <v>1083</v>
      </c>
      <c r="E1238" s="4">
        <v>0.85</v>
      </c>
      <c r="F1238" t="str">
        <f t="shared" si="19"/>
        <v/>
      </c>
    </row>
    <row r="1239" spans="1:6" x14ac:dyDescent="0.25">
      <c r="A1239" t="s">
        <v>2776</v>
      </c>
      <c r="B1239" t="s">
        <v>2803</v>
      </c>
      <c r="D1239" t="s">
        <v>9</v>
      </c>
      <c r="E1239" s="4">
        <v>0.85</v>
      </c>
      <c r="F1239" t="str">
        <f t="shared" si="19"/>
        <v/>
      </c>
    </row>
    <row r="1240" spans="1:6" x14ac:dyDescent="0.25">
      <c r="A1240" t="s">
        <v>1622</v>
      </c>
      <c r="B1240" t="s">
        <v>1633</v>
      </c>
      <c r="D1240" t="s">
        <v>9</v>
      </c>
      <c r="E1240" s="4">
        <v>0.85</v>
      </c>
      <c r="F1240" t="str">
        <f t="shared" si="19"/>
        <v/>
      </c>
    </row>
    <row r="1241" spans="1:6" x14ac:dyDescent="0.25">
      <c r="A1241" t="s">
        <v>1701</v>
      </c>
      <c r="B1241" t="s">
        <v>1703</v>
      </c>
      <c r="C1241" t="s">
        <v>1702</v>
      </c>
      <c r="D1241" t="s">
        <v>9</v>
      </c>
      <c r="E1241" s="4">
        <v>0.85</v>
      </c>
      <c r="F1241" t="str">
        <f t="shared" si="19"/>
        <v/>
      </c>
    </row>
    <row r="1242" spans="1:6" x14ac:dyDescent="0.25">
      <c r="A1242" t="s">
        <v>2776</v>
      </c>
      <c r="B1242" t="s">
        <v>2789</v>
      </c>
      <c r="C1242" t="s">
        <v>2790</v>
      </c>
      <c r="D1242" t="s">
        <v>9</v>
      </c>
      <c r="E1242" s="4">
        <v>0.85</v>
      </c>
      <c r="F1242" t="str">
        <f t="shared" si="19"/>
        <v/>
      </c>
    </row>
    <row r="1243" spans="1:6" x14ac:dyDescent="0.25">
      <c r="A1243" t="s">
        <v>1267</v>
      </c>
      <c r="B1243" t="s">
        <v>1469</v>
      </c>
      <c r="C1243" t="s">
        <v>29</v>
      </c>
      <c r="D1243" t="s">
        <v>9</v>
      </c>
      <c r="E1243" s="4">
        <v>0.84</v>
      </c>
      <c r="F1243" t="str">
        <f t="shared" si="19"/>
        <v/>
      </c>
    </row>
    <row r="1244" spans="1:6" x14ac:dyDescent="0.25">
      <c r="A1244" t="s">
        <v>496</v>
      </c>
      <c r="B1244" t="s">
        <v>561</v>
      </c>
      <c r="C1244" t="s">
        <v>507</v>
      </c>
      <c r="D1244" t="s">
        <v>13</v>
      </c>
      <c r="E1244" s="4">
        <v>0.84</v>
      </c>
      <c r="F1244" t="str">
        <f t="shared" si="19"/>
        <v/>
      </c>
    </row>
    <row r="1245" spans="1:6" x14ac:dyDescent="0.25">
      <c r="A1245" t="s">
        <v>1006</v>
      </c>
      <c r="B1245" t="s">
        <v>1133</v>
      </c>
      <c r="C1245" t="s">
        <v>1064</v>
      </c>
      <c r="D1245" t="s">
        <v>13</v>
      </c>
      <c r="E1245" s="4">
        <v>0.84</v>
      </c>
      <c r="F1245" t="str">
        <f t="shared" si="19"/>
        <v/>
      </c>
    </row>
    <row r="1246" spans="1:6" x14ac:dyDescent="0.25">
      <c r="A1246" t="s">
        <v>1006</v>
      </c>
      <c r="B1246" t="s">
        <v>1111</v>
      </c>
      <c r="C1246" t="s">
        <v>943</v>
      </c>
      <c r="D1246" t="s">
        <v>9</v>
      </c>
      <c r="E1246" s="4">
        <v>0.84</v>
      </c>
      <c r="F1246" t="str">
        <f t="shared" si="19"/>
        <v/>
      </c>
    </row>
    <row r="1247" spans="1:6" x14ac:dyDescent="0.25">
      <c r="A1247" t="s">
        <v>2427</v>
      </c>
      <c r="B1247" t="s">
        <v>2463</v>
      </c>
      <c r="C1247" t="s">
        <v>2462</v>
      </c>
      <c r="D1247" t="s">
        <v>9</v>
      </c>
      <c r="E1247" s="4">
        <v>0.84</v>
      </c>
      <c r="F1247" t="str">
        <f t="shared" si="19"/>
        <v/>
      </c>
    </row>
    <row r="1248" spans="1:6" x14ac:dyDescent="0.25">
      <c r="A1248" t="s">
        <v>1006</v>
      </c>
      <c r="B1248" t="s">
        <v>1225</v>
      </c>
      <c r="D1248" t="s">
        <v>13</v>
      </c>
      <c r="E1248" s="4">
        <v>0.83</v>
      </c>
      <c r="F1248" t="str">
        <f t="shared" si="19"/>
        <v/>
      </c>
    </row>
    <row r="1249" spans="1:6" x14ac:dyDescent="0.25">
      <c r="A1249" t="s">
        <v>1006</v>
      </c>
      <c r="B1249" t="s">
        <v>1197</v>
      </c>
      <c r="C1249" t="s">
        <v>1196</v>
      </c>
      <c r="D1249" t="s">
        <v>9</v>
      </c>
      <c r="E1249" s="4">
        <v>0.83</v>
      </c>
      <c r="F1249" t="str">
        <f t="shared" si="19"/>
        <v/>
      </c>
    </row>
    <row r="1250" spans="1:6" x14ac:dyDescent="0.25">
      <c r="A1250" t="s">
        <v>2100</v>
      </c>
      <c r="B1250" t="s">
        <v>2117</v>
      </c>
      <c r="C1250" t="s">
        <v>2116</v>
      </c>
      <c r="D1250" t="s">
        <v>13</v>
      </c>
      <c r="E1250" s="4">
        <v>0.83</v>
      </c>
      <c r="F1250" t="str">
        <f t="shared" si="19"/>
        <v/>
      </c>
    </row>
    <row r="1251" spans="1:6" x14ac:dyDescent="0.25">
      <c r="A1251" t="s">
        <v>1006</v>
      </c>
      <c r="B1251" t="s">
        <v>1135</v>
      </c>
      <c r="C1251" t="s">
        <v>1136</v>
      </c>
      <c r="D1251" t="s">
        <v>9</v>
      </c>
      <c r="E1251" s="4">
        <v>0.83</v>
      </c>
      <c r="F1251" t="str">
        <f t="shared" si="19"/>
        <v/>
      </c>
    </row>
    <row r="1252" spans="1:6" x14ac:dyDescent="0.25">
      <c r="A1252" t="s">
        <v>1006</v>
      </c>
      <c r="B1252" t="s">
        <v>1063</v>
      </c>
      <c r="C1252" t="s">
        <v>1064</v>
      </c>
      <c r="D1252" t="s">
        <v>9</v>
      </c>
      <c r="E1252" s="4">
        <v>0.83</v>
      </c>
      <c r="F1252" t="str">
        <f t="shared" si="19"/>
        <v/>
      </c>
    </row>
    <row r="1253" spans="1:6" x14ac:dyDescent="0.25">
      <c r="A1253" t="s">
        <v>609</v>
      </c>
      <c r="B1253" t="s">
        <v>682</v>
      </c>
      <c r="C1253" t="s">
        <v>681</v>
      </c>
      <c r="D1253" t="s">
        <v>13</v>
      </c>
      <c r="E1253" s="4">
        <v>0.83</v>
      </c>
      <c r="F1253" t="str">
        <f t="shared" si="19"/>
        <v/>
      </c>
    </row>
    <row r="1254" spans="1:6" x14ac:dyDescent="0.25">
      <c r="A1254" t="s">
        <v>149</v>
      </c>
      <c r="B1254" t="s">
        <v>387</v>
      </c>
      <c r="D1254" t="s">
        <v>9</v>
      </c>
      <c r="E1254" s="4">
        <v>0.82</v>
      </c>
      <c r="F1254" t="str">
        <f t="shared" si="19"/>
        <v/>
      </c>
    </row>
    <row r="1255" spans="1:6" x14ac:dyDescent="0.25">
      <c r="A1255" t="s">
        <v>1622</v>
      </c>
      <c r="B1255" t="s">
        <v>1682</v>
      </c>
      <c r="C1255" t="s">
        <v>1448</v>
      </c>
      <c r="D1255" t="s">
        <v>9</v>
      </c>
      <c r="E1255" s="4">
        <v>0.82</v>
      </c>
      <c r="F1255" t="str">
        <f t="shared" si="19"/>
        <v/>
      </c>
    </row>
    <row r="1256" spans="1:6" x14ac:dyDescent="0.25">
      <c r="A1256" t="s">
        <v>2163</v>
      </c>
      <c r="B1256" t="s">
        <v>2260</v>
      </c>
      <c r="C1256" t="s">
        <v>2259</v>
      </c>
      <c r="D1256" t="s">
        <v>9</v>
      </c>
      <c r="E1256" s="4">
        <v>0.82</v>
      </c>
      <c r="F1256" t="str">
        <f t="shared" si="19"/>
        <v/>
      </c>
    </row>
    <row r="1257" spans="1:6" x14ac:dyDescent="0.25">
      <c r="A1257" t="s">
        <v>2100</v>
      </c>
      <c r="B1257" t="s">
        <v>2117</v>
      </c>
      <c r="C1257" t="s">
        <v>327</v>
      </c>
      <c r="D1257" t="s">
        <v>13</v>
      </c>
      <c r="E1257" s="4">
        <v>0.82</v>
      </c>
      <c r="F1257" t="str">
        <f t="shared" si="19"/>
        <v/>
      </c>
    </row>
    <row r="1258" spans="1:6" x14ac:dyDescent="0.25">
      <c r="A1258" t="s">
        <v>1006</v>
      </c>
      <c r="B1258" t="s">
        <v>1066</v>
      </c>
      <c r="C1258" t="s">
        <v>1065</v>
      </c>
      <c r="D1258" t="s">
        <v>9</v>
      </c>
      <c r="E1258" s="4">
        <v>0.82</v>
      </c>
      <c r="F1258" t="str">
        <f t="shared" si="19"/>
        <v/>
      </c>
    </row>
    <row r="1259" spans="1:6" x14ac:dyDescent="0.25">
      <c r="A1259" t="s">
        <v>1267</v>
      </c>
      <c r="B1259" t="s">
        <v>1323</v>
      </c>
      <c r="C1259" t="s">
        <v>1035</v>
      </c>
      <c r="D1259" t="s">
        <v>1035</v>
      </c>
      <c r="E1259" s="4">
        <v>0.82</v>
      </c>
      <c r="F1259" t="str">
        <f t="shared" si="19"/>
        <v/>
      </c>
    </row>
    <row r="1260" spans="1:6" x14ac:dyDescent="0.25">
      <c r="A1260" t="s">
        <v>609</v>
      </c>
      <c r="B1260" t="s">
        <v>677</v>
      </c>
      <c r="C1260" t="s">
        <v>199</v>
      </c>
      <c r="D1260" t="s">
        <v>9</v>
      </c>
      <c r="E1260" s="4">
        <v>0.82</v>
      </c>
      <c r="F1260" t="str">
        <f t="shared" si="19"/>
        <v/>
      </c>
    </row>
    <row r="1261" spans="1:6" x14ac:dyDescent="0.25">
      <c r="A1261" t="s">
        <v>2100</v>
      </c>
      <c r="B1261" t="s">
        <v>2109</v>
      </c>
      <c r="C1261" t="s">
        <v>2111</v>
      </c>
      <c r="D1261" t="s">
        <v>13</v>
      </c>
      <c r="E1261" s="4">
        <v>0.82</v>
      </c>
      <c r="F1261" t="str">
        <f t="shared" si="19"/>
        <v/>
      </c>
    </row>
    <row r="1262" spans="1:6" x14ac:dyDescent="0.25">
      <c r="A1262" t="s">
        <v>2163</v>
      </c>
      <c r="B1262" t="s">
        <v>2176</v>
      </c>
      <c r="C1262" t="s">
        <v>2175</v>
      </c>
      <c r="D1262" t="s">
        <v>9</v>
      </c>
      <c r="E1262" s="4">
        <v>0.82</v>
      </c>
      <c r="F1262" t="str">
        <f t="shared" si="19"/>
        <v/>
      </c>
    </row>
    <row r="1263" spans="1:6" x14ac:dyDescent="0.25">
      <c r="A1263" t="s">
        <v>2427</v>
      </c>
      <c r="B1263" t="s">
        <v>2447</v>
      </c>
      <c r="D1263" t="s">
        <v>13</v>
      </c>
      <c r="E1263" s="4">
        <v>0.82</v>
      </c>
      <c r="F1263" t="str">
        <f t="shared" si="19"/>
        <v/>
      </c>
    </row>
    <row r="1264" spans="1:6" x14ac:dyDescent="0.25">
      <c r="A1264" t="s">
        <v>2776</v>
      </c>
      <c r="B1264" t="s">
        <v>2986</v>
      </c>
      <c r="C1264" t="s">
        <v>17</v>
      </c>
      <c r="D1264" t="s">
        <v>9</v>
      </c>
      <c r="E1264" s="4">
        <v>0.81</v>
      </c>
      <c r="F1264" t="str">
        <f t="shared" si="19"/>
        <v/>
      </c>
    </row>
    <row r="1265" spans="1:6" x14ac:dyDescent="0.25">
      <c r="A1265" t="s">
        <v>1622</v>
      </c>
      <c r="B1265" t="s">
        <v>1648</v>
      </c>
      <c r="C1265" t="s">
        <v>4</v>
      </c>
      <c r="D1265" t="s">
        <v>4</v>
      </c>
      <c r="E1265" s="4">
        <v>0.81</v>
      </c>
      <c r="F1265" t="str">
        <f t="shared" si="19"/>
        <v/>
      </c>
    </row>
    <row r="1266" spans="1:6" x14ac:dyDescent="0.25">
      <c r="A1266" t="s">
        <v>1622</v>
      </c>
      <c r="B1266" t="s">
        <v>1647</v>
      </c>
      <c r="C1266" t="s">
        <v>4</v>
      </c>
      <c r="D1266" t="s">
        <v>4</v>
      </c>
      <c r="E1266" s="4">
        <v>0.81</v>
      </c>
      <c r="F1266" t="str">
        <f t="shared" si="19"/>
        <v/>
      </c>
    </row>
    <row r="1267" spans="1:6" x14ac:dyDescent="0.25">
      <c r="A1267" t="s">
        <v>1006</v>
      </c>
      <c r="B1267" t="s">
        <v>1130</v>
      </c>
      <c r="C1267" t="s">
        <v>943</v>
      </c>
      <c r="D1267" t="s">
        <v>9</v>
      </c>
      <c r="E1267" s="4">
        <v>0.81</v>
      </c>
      <c r="F1267" t="str">
        <f t="shared" si="19"/>
        <v/>
      </c>
    </row>
    <row r="1268" spans="1:6" x14ac:dyDescent="0.25">
      <c r="A1268" t="s">
        <v>1006</v>
      </c>
      <c r="B1268" t="s">
        <v>1111</v>
      </c>
      <c r="C1268" t="s">
        <v>112</v>
      </c>
      <c r="D1268" t="s">
        <v>9</v>
      </c>
      <c r="E1268" s="4">
        <v>0.81</v>
      </c>
      <c r="F1268" t="str">
        <f t="shared" si="19"/>
        <v/>
      </c>
    </row>
    <row r="1269" spans="1:6" x14ac:dyDescent="0.25">
      <c r="A1269" t="s">
        <v>1006</v>
      </c>
      <c r="B1269" t="s">
        <v>1111</v>
      </c>
      <c r="C1269" t="s">
        <v>1035</v>
      </c>
      <c r="D1269" t="s">
        <v>1035</v>
      </c>
      <c r="E1269" s="4">
        <v>0.81</v>
      </c>
      <c r="F1269" t="str">
        <f t="shared" si="19"/>
        <v/>
      </c>
    </row>
    <row r="1270" spans="1:6" x14ac:dyDescent="0.25">
      <c r="A1270" t="s">
        <v>2776</v>
      </c>
      <c r="B1270" t="s">
        <v>2844</v>
      </c>
      <c r="C1270" t="s">
        <v>1035</v>
      </c>
      <c r="D1270" t="s">
        <v>1035</v>
      </c>
      <c r="E1270" s="4">
        <v>0.81</v>
      </c>
      <c r="F1270" t="str">
        <f t="shared" si="19"/>
        <v/>
      </c>
    </row>
    <row r="1271" spans="1:6" x14ac:dyDescent="0.25">
      <c r="A1271" t="s">
        <v>788</v>
      </c>
      <c r="B1271" t="s">
        <v>804</v>
      </c>
      <c r="C1271" t="s">
        <v>803</v>
      </c>
      <c r="D1271" t="s">
        <v>13</v>
      </c>
      <c r="E1271" s="4">
        <v>0.81</v>
      </c>
      <c r="F1271" t="str">
        <f t="shared" si="19"/>
        <v/>
      </c>
    </row>
    <row r="1272" spans="1:6" x14ac:dyDescent="0.25">
      <c r="A1272" t="s">
        <v>2163</v>
      </c>
      <c r="B1272" t="s">
        <v>2169</v>
      </c>
      <c r="C1272" t="s">
        <v>2168</v>
      </c>
      <c r="D1272" t="s">
        <v>9</v>
      </c>
      <c r="E1272" s="4">
        <v>0.81</v>
      </c>
      <c r="F1272" t="str">
        <f t="shared" si="19"/>
        <v/>
      </c>
    </row>
    <row r="1273" spans="1:6" x14ac:dyDescent="0.25">
      <c r="A1273" t="s">
        <v>496</v>
      </c>
      <c r="B1273" t="s">
        <v>594</v>
      </c>
      <c r="C1273" t="s">
        <v>592</v>
      </c>
      <c r="D1273" t="s">
        <v>13</v>
      </c>
      <c r="E1273" s="4">
        <v>0.8</v>
      </c>
      <c r="F1273" t="str">
        <f t="shared" si="19"/>
        <v/>
      </c>
    </row>
    <row r="1274" spans="1:6" x14ac:dyDescent="0.25">
      <c r="A1274" t="s">
        <v>2163</v>
      </c>
      <c r="B1274" t="s">
        <v>2265</v>
      </c>
      <c r="C1274" t="s">
        <v>2257</v>
      </c>
      <c r="D1274" t="s">
        <v>9</v>
      </c>
      <c r="E1274" s="4">
        <v>0.8</v>
      </c>
      <c r="F1274" t="str">
        <f t="shared" si="19"/>
        <v/>
      </c>
    </row>
    <row r="1275" spans="1:6" x14ac:dyDescent="0.25">
      <c r="A1275" t="s">
        <v>2163</v>
      </c>
      <c r="B1275" t="s">
        <v>2226</v>
      </c>
      <c r="C1275" t="s">
        <v>2225</v>
      </c>
      <c r="D1275" t="s">
        <v>9</v>
      </c>
      <c r="E1275" s="4">
        <v>0.8</v>
      </c>
      <c r="F1275" t="str">
        <f t="shared" si="19"/>
        <v/>
      </c>
    </row>
    <row r="1276" spans="1:6" x14ac:dyDescent="0.25">
      <c r="A1276" t="s">
        <v>2776</v>
      </c>
      <c r="B1276" t="s">
        <v>2916</v>
      </c>
      <c r="C1276" t="s">
        <v>9</v>
      </c>
      <c r="D1276" t="s">
        <v>9</v>
      </c>
      <c r="E1276" s="4">
        <v>0.8</v>
      </c>
      <c r="F1276" t="str">
        <f t="shared" si="19"/>
        <v/>
      </c>
    </row>
    <row r="1277" spans="1:6" x14ac:dyDescent="0.25">
      <c r="A1277" t="s">
        <v>1511</v>
      </c>
      <c r="B1277" t="s">
        <v>1548</v>
      </c>
      <c r="C1277" t="s">
        <v>1512</v>
      </c>
      <c r="D1277" t="s">
        <v>4</v>
      </c>
      <c r="E1277" s="4">
        <v>0.8</v>
      </c>
      <c r="F1277" t="str">
        <f t="shared" si="19"/>
        <v/>
      </c>
    </row>
    <row r="1278" spans="1:6" x14ac:dyDescent="0.25">
      <c r="A1278" t="s">
        <v>1006</v>
      </c>
      <c r="B1278" t="s">
        <v>1072</v>
      </c>
      <c r="C1278" t="s">
        <v>460</v>
      </c>
      <c r="D1278" t="s">
        <v>9</v>
      </c>
      <c r="E1278" s="4">
        <v>0.8</v>
      </c>
      <c r="F1278" t="str">
        <f t="shared" si="19"/>
        <v/>
      </c>
    </row>
    <row r="1279" spans="1:6" x14ac:dyDescent="0.25">
      <c r="A1279" t="s">
        <v>2427</v>
      </c>
      <c r="B1279" t="s">
        <v>2575</v>
      </c>
      <c r="D1279" t="s">
        <v>13</v>
      </c>
      <c r="E1279" s="4">
        <v>0.8</v>
      </c>
      <c r="F1279" t="str">
        <f t="shared" si="19"/>
        <v/>
      </c>
    </row>
    <row r="1280" spans="1:6" x14ac:dyDescent="0.25">
      <c r="A1280" t="s">
        <v>1983</v>
      </c>
      <c r="B1280" t="s">
        <v>2002</v>
      </c>
      <c r="D1280" t="s">
        <v>13</v>
      </c>
      <c r="E1280" s="4">
        <v>0.8</v>
      </c>
      <c r="F1280" t="str">
        <f t="shared" si="19"/>
        <v/>
      </c>
    </row>
    <row r="1281" spans="1:6" x14ac:dyDescent="0.25">
      <c r="A1281" t="s">
        <v>609</v>
      </c>
      <c r="B1281" t="s">
        <v>667</v>
      </c>
      <c r="C1281" t="s">
        <v>659</v>
      </c>
      <c r="D1281" t="s">
        <v>9</v>
      </c>
      <c r="E1281" s="4">
        <v>0.8</v>
      </c>
      <c r="F1281" t="str">
        <f t="shared" si="19"/>
        <v/>
      </c>
    </row>
    <row r="1282" spans="1:6" x14ac:dyDescent="0.25">
      <c r="A1282" t="s">
        <v>788</v>
      </c>
      <c r="B1282" t="s">
        <v>816</v>
      </c>
      <c r="C1282" t="s">
        <v>815</v>
      </c>
      <c r="D1282" t="s">
        <v>9</v>
      </c>
      <c r="E1282" s="4">
        <v>0.8</v>
      </c>
      <c r="F1282" t="str">
        <f t="shared" si="19"/>
        <v/>
      </c>
    </row>
    <row r="1283" spans="1:6" x14ac:dyDescent="0.25">
      <c r="A1283" t="s">
        <v>2776</v>
      </c>
      <c r="B1283" t="s">
        <v>2841</v>
      </c>
      <c r="D1283" t="s">
        <v>9</v>
      </c>
      <c r="E1283" s="4">
        <v>0.8</v>
      </c>
      <c r="F1283" t="str">
        <f t="shared" ref="F1283:F1346" si="20">IF(E1283&gt;=5.45125,"outside","")</f>
        <v/>
      </c>
    </row>
    <row r="1284" spans="1:6" x14ac:dyDescent="0.25">
      <c r="A1284" t="s">
        <v>788</v>
      </c>
      <c r="B1284" t="s">
        <v>798</v>
      </c>
      <c r="C1284" t="s">
        <v>797</v>
      </c>
      <c r="D1284" t="s">
        <v>13</v>
      </c>
      <c r="E1284" s="4">
        <v>0.8</v>
      </c>
      <c r="F1284" t="str">
        <f t="shared" si="20"/>
        <v/>
      </c>
    </row>
    <row r="1285" spans="1:6" x14ac:dyDescent="0.25">
      <c r="A1285" t="s">
        <v>2776</v>
      </c>
      <c r="B1285" t="s">
        <v>2813</v>
      </c>
      <c r="D1285" t="s">
        <v>13</v>
      </c>
      <c r="E1285" s="4">
        <v>0.8</v>
      </c>
      <c r="F1285" t="str">
        <f t="shared" si="20"/>
        <v/>
      </c>
    </row>
    <row r="1286" spans="1:6" x14ac:dyDescent="0.25">
      <c r="A1286" t="s">
        <v>2163</v>
      </c>
      <c r="B1286" t="s">
        <v>2172</v>
      </c>
      <c r="C1286" t="s">
        <v>2171</v>
      </c>
      <c r="D1286" t="s">
        <v>9</v>
      </c>
      <c r="E1286" s="4">
        <v>0.8</v>
      </c>
      <c r="F1286" t="str">
        <f t="shared" si="20"/>
        <v/>
      </c>
    </row>
    <row r="1287" spans="1:6" x14ac:dyDescent="0.25">
      <c r="A1287" t="s">
        <v>1983</v>
      </c>
      <c r="B1287" t="s">
        <v>2057</v>
      </c>
      <c r="D1287" t="s">
        <v>9</v>
      </c>
      <c r="E1287" s="4">
        <v>0.79</v>
      </c>
      <c r="F1287" t="str">
        <f t="shared" si="20"/>
        <v/>
      </c>
    </row>
    <row r="1288" spans="1:6" x14ac:dyDescent="0.25">
      <c r="A1288" t="s">
        <v>1006</v>
      </c>
      <c r="B1288" t="s">
        <v>1260</v>
      </c>
      <c r="D1288" t="s">
        <v>9</v>
      </c>
      <c r="E1288" s="4">
        <v>0.79</v>
      </c>
      <c r="F1288" t="str">
        <f t="shared" si="20"/>
        <v/>
      </c>
    </row>
    <row r="1289" spans="1:6" x14ac:dyDescent="0.25">
      <c r="A1289" t="s">
        <v>2776</v>
      </c>
      <c r="B1289" t="s">
        <v>2980</v>
      </c>
      <c r="D1289" t="s">
        <v>13</v>
      </c>
      <c r="E1289" s="4">
        <v>0.79</v>
      </c>
      <c r="F1289" t="str">
        <f t="shared" si="20"/>
        <v/>
      </c>
    </row>
    <row r="1290" spans="1:6" x14ac:dyDescent="0.25">
      <c r="A1290" t="s">
        <v>1006</v>
      </c>
      <c r="B1290" t="s">
        <v>1253</v>
      </c>
      <c r="C1290" t="s">
        <v>457</v>
      </c>
      <c r="D1290" t="s">
        <v>9</v>
      </c>
      <c r="E1290" s="4">
        <v>0.79</v>
      </c>
      <c r="F1290" t="str">
        <f t="shared" si="20"/>
        <v/>
      </c>
    </row>
    <row r="1291" spans="1:6" x14ac:dyDescent="0.25">
      <c r="A1291" t="s">
        <v>2163</v>
      </c>
      <c r="B1291" t="s">
        <v>2322</v>
      </c>
      <c r="C1291" t="s">
        <v>2298</v>
      </c>
      <c r="D1291" t="s">
        <v>9</v>
      </c>
      <c r="E1291" s="4">
        <v>0.79</v>
      </c>
      <c r="F1291" t="str">
        <f t="shared" si="20"/>
        <v/>
      </c>
    </row>
    <row r="1292" spans="1:6" x14ac:dyDescent="0.25">
      <c r="A1292" t="s">
        <v>1006</v>
      </c>
      <c r="B1292" t="s">
        <v>1248</v>
      </c>
      <c r="D1292" t="s">
        <v>13</v>
      </c>
      <c r="E1292" s="4">
        <v>0.79</v>
      </c>
      <c r="F1292" t="str">
        <f t="shared" si="20"/>
        <v/>
      </c>
    </row>
    <row r="1293" spans="1:6" x14ac:dyDescent="0.25">
      <c r="A1293" t="s">
        <v>1006</v>
      </c>
      <c r="B1293" t="s">
        <v>1248</v>
      </c>
      <c r="C1293" t="s">
        <v>1249</v>
      </c>
      <c r="D1293" t="s">
        <v>415</v>
      </c>
      <c r="E1293" s="4">
        <v>0.79</v>
      </c>
      <c r="F1293" t="str">
        <f t="shared" si="20"/>
        <v/>
      </c>
    </row>
    <row r="1294" spans="1:6" x14ac:dyDescent="0.25">
      <c r="A1294" t="s">
        <v>2100</v>
      </c>
      <c r="B1294" t="s">
        <v>2132</v>
      </c>
      <c r="C1294" t="s">
        <v>2131</v>
      </c>
      <c r="D1294" t="s">
        <v>13</v>
      </c>
      <c r="E1294" s="4">
        <v>0.78</v>
      </c>
      <c r="F1294" t="str">
        <f t="shared" si="20"/>
        <v/>
      </c>
    </row>
    <row r="1295" spans="1:6" x14ac:dyDescent="0.25">
      <c r="A1295" t="s">
        <v>1983</v>
      </c>
      <c r="B1295" t="s">
        <v>2029</v>
      </c>
      <c r="C1295" t="s">
        <v>1996</v>
      </c>
      <c r="D1295" t="s">
        <v>9</v>
      </c>
      <c r="E1295" s="4">
        <v>0.78</v>
      </c>
      <c r="F1295" t="str">
        <f t="shared" si="20"/>
        <v/>
      </c>
    </row>
    <row r="1296" spans="1:6" x14ac:dyDescent="0.25">
      <c r="A1296" t="s">
        <v>3</v>
      </c>
      <c r="B1296" t="s">
        <v>113</v>
      </c>
      <c r="C1296" t="s">
        <v>112</v>
      </c>
      <c r="D1296" t="s">
        <v>9</v>
      </c>
      <c r="E1296" s="4">
        <v>0.78</v>
      </c>
      <c r="F1296" t="str">
        <f t="shared" si="20"/>
        <v/>
      </c>
    </row>
    <row r="1297" spans="1:6" x14ac:dyDescent="0.25">
      <c r="A1297" t="s">
        <v>1006</v>
      </c>
      <c r="B1297" t="s">
        <v>1071</v>
      </c>
      <c r="C1297" t="s">
        <v>457</v>
      </c>
      <c r="D1297" t="s">
        <v>9</v>
      </c>
      <c r="E1297" s="4">
        <v>0.78</v>
      </c>
      <c r="F1297" t="str">
        <f t="shared" si="20"/>
        <v/>
      </c>
    </row>
    <row r="1298" spans="1:6" x14ac:dyDescent="0.25">
      <c r="A1298" t="s">
        <v>609</v>
      </c>
      <c r="B1298" t="s">
        <v>686</v>
      </c>
      <c r="C1298" t="s">
        <v>327</v>
      </c>
      <c r="D1298" t="s">
        <v>13</v>
      </c>
      <c r="E1298" s="4">
        <v>0.78</v>
      </c>
      <c r="F1298" t="str">
        <f t="shared" si="20"/>
        <v/>
      </c>
    </row>
    <row r="1299" spans="1:6" x14ac:dyDescent="0.25">
      <c r="A1299" t="s">
        <v>2427</v>
      </c>
      <c r="B1299" t="s">
        <v>2575</v>
      </c>
      <c r="C1299" t="s">
        <v>2032</v>
      </c>
      <c r="D1299" t="s">
        <v>378</v>
      </c>
      <c r="E1299" s="4">
        <v>0.78</v>
      </c>
      <c r="F1299" t="str">
        <f t="shared" si="20"/>
        <v/>
      </c>
    </row>
    <row r="1300" spans="1:6" x14ac:dyDescent="0.25">
      <c r="A1300" t="s">
        <v>1006</v>
      </c>
      <c r="B1300" t="s">
        <v>1051</v>
      </c>
      <c r="D1300" t="s">
        <v>13</v>
      </c>
      <c r="E1300" s="4">
        <v>0.78</v>
      </c>
      <c r="F1300" t="str">
        <f t="shared" si="20"/>
        <v/>
      </c>
    </row>
    <row r="1301" spans="1:6" x14ac:dyDescent="0.25">
      <c r="A1301" t="s">
        <v>496</v>
      </c>
      <c r="B1301" t="s">
        <v>519</v>
      </c>
      <c r="C1301" t="s">
        <v>520</v>
      </c>
      <c r="D1301" t="s">
        <v>13</v>
      </c>
      <c r="E1301" s="4">
        <v>0.78</v>
      </c>
      <c r="F1301" t="str">
        <f t="shared" si="20"/>
        <v/>
      </c>
    </row>
    <row r="1302" spans="1:6" x14ac:dyDescent="0.25">
      <c r="A1302" t="s">
        <v>701</v>
      </c>
      <c r="B1302" t="s">
        <v>715</v>
      </c>
      <c r="C1302" t="s">
        <v>104</v>
      </c>
      <c r="D1302" t="s">
        <v>9</v>
      </c>
      <c r="E1302" s="4">
        <v>0.78</v>
      </c>
      <c r="F1302" t="str">
        <f t="shared" si="20"/>
        <v/>
      </c>
    </row>
    <row r="1303" spans="1:6" x14ac:dyDescent="0.25">
      <c r="A1303" t="s">
        <v>2100</v>
      </c>
      <c r="B1303" t="s">
        <v>2154</v>
      </c>
      <c r="C1303" t="s">
        <v>2153</v>
      </c>
      <c r="D1303" t="s">
        <v>13</v>
      </c>
      <c r="E1303" s="4">
        <v>0.77</v>
      </c>
      <c r="F1303" t="str">
        <f t="shared" si="20"/>
        <v/>
      </c>
    </row>
    <row r="1304" spans="1:6" x14ac:dyDescent="0.25">
      <c r="A1304" t="s">
        <v>2100</v>
      </c>
      <c r="B1304" t="s">
        <v>2152</v>
      </c>
      <c r="C1304" t="s">
        <v>2151</v>
      </c>
      <c r="D1304" t="s">
        <v>13</v>
      </c>
      <c r="E1304" s="4">
        <v>0.77</v>
      </c>
      <c r="F1304" t="str">
        <f t="shared" si="20"/>
        <v/>
      </c>
    </row>
    <row r="1305" spans="1:6" x14ac:dyDescent="0.25">
      <c r="A1305" t="s">
        <v>2776</v>
      </c>
      <c r="B1305" t="s">
        <v>3022</v>
      </c>
      <c r="C1305" t="s">
        <v>793</v>
      </c>
      <c r="D1305" t="s">
        <v>9</v>
      </c>
      <c r="E1305" s="4">
        <v>0.77</v>
      </c>
      <c r="F1305" t="str">
        <f t="shared" si="20"/>
        <v/>
      </c>
    </row>
    <row r="1306" spans="1:6" x14ac:dyDescent="0.25">
      <c r="A1306" t="s">
        <v>2163</v>
      </c>
      <c r="B1306" t="s">
        <v>2403</v>
      </c>
      <c r="C1306" t="s">
        <v>426</v>
      </c>
      <c r="D1306" t="s">
        <v>9</v>
      </c>
      <c r="E1306" s="4">
        <v>0.77</v>
      </c>
      <c r="F1306" t="str">
        <f t="shared" si="20"/>
        <v/>
      </c>
    </row>
    <row r="1307" spans="1:6" x14ac:dyDescent="0.25">
      <c r="A1307" t="s">
        <v>2163</v>
      </c>
      <c r="B1307" t="s">
        <v>2324</v>
      </c>
      <c r="C1307" t="s">
        <v>298</v>
      </c>
      <c r="D1307" t="s">
        <v>9</v>
      </c>
      <c r="E1307" s="4">
        <v>0.77</v>
      </c>
      <c r="F1307" t="str">
        <f t="shared" si="20"/>
        <v/>
      </c>
    </row>
    <row r="1308" spans="1:6" x14ac:dyDescent="0.25">
      <c r="A1308" t="s">
        <v>496</v>
      </c>
      <c r="B1308" t="s">
        <v>575</v>
      </c>
      <c r="C1308" t="s">
        <v>497</v>
      </c>
      <c r="D1308" t="s">
        <v>13</v>
      </c>
      <c r="E1308" s="4">
        <v>0.77</v>
      </c>
      <c r="F1308" t="str">
        <f t="shared" si="20"/>
        <v/>
      </c>
    </row>
    <row r="1309" spans="1:6" x14ac:dyDescent="0.25">
      <c r="A1309" t="s">
        <v>2100</v>
      </c>
      <c r="B1309" t="s">
        <v>2140</v>
      </c>
      <c r="C1309" t="s">
        <v>327</v>
      </c>
      <c r="D1309" t="s">
        <v>13</v>
      </c>
      <c r="E1309" s="4">
        <v>0.77</v>
      </c>
      <c r="F1309" t="str">
        <f t="shared" si="20"/>
        <v/>
      </c>
    </row>
    <row r="1310" spans="1:6" x14ac:dyDescent="0.25">
      <c r="A1310" t="s">
        <v>149</v>
      </c>
      <c r="B1310" t="s">
        <v>319</v>
      </c>
      <c r="C1310" t="s">
        <v>318</v>
      </c>
      <c r="D1310" t="s">
        <v>13</v>
      </c>
      <c r="E1310" s="4">
        <v>0.77</v>
      </c>
      <c r="F1310" t="str">
        <f t="shared" si="20"/>
        <v/>
      </c>
    </row>
    <row r="1311" spans="1:6" x14ac:dyDescent="0.25">
      <c r="A1311" t="s">
        <v>1006</v>
      </c>
      <c r="B1311" t="s">
        <v>1082</v>
      </c>
      <c r="C1311" t="s">
        <v>31</v>
      </c>
      <c r="D1311" t="s">
        <v>9</v>
      </c>
      <c r="E1311" s="4">
        <v>0.77</v>
      </c>
      <c r="F1311" t="str">
        <f t="shared" si="20"/>
        <v/>
      </c>
    </row>
    <row r="1312" spans="1:6" x14ac:dyDescent="0.25">
      <c r="A1312" t="s">
        <v>3029</v>
      </c>
      <c r="B1312" t="s">
        <v>3082</v>
      </c>
      <c r="C1312" t="s">
        <v>3080</v>
      </c>
      <c r="D1312" t="s">
        <v>13</v>
      </c>
      <c r="E1312" s="4">
        <v>0.77</v>
      </c>
      <c r="F1312" t="str">
        <f t="shared" si="20"/>
        <v/>
      </c>
    </row>
    <row r="1313" spans="1:6" x14ac:dyDescent="0.25">
      <c r="A1313" t="s">
        <v>2100</v>
      </c>
      <c r="B1313" t="s">
        <v>2109</v>
      </c>
      <c r="C1313" t="s">
        <v>2108</v>
      </c>
      <c r="D1313" t="s">
        <v>13</v>
      </c>
      <c r="E1313" s="4">
        <v>0.77</v>
      </c>
      <c r="F1313" t="str">
        <f t="shared" si="20"/>
        <v/>
      </c>
    </row>
    <row r="1314" spans="1:6" x14ac:dyDescent="0.25">
      <c r="A1314" t="s">
        <v>2427</v>
      </c>
      <c r="B1314" t="s">
        <v>2466</v>
      </c>
      <c r="C1314" t="s">
        <v>2465</v>
      </c>
      <c r="D1314" t="s">
        <v>378</v>
      </c>
      <c r="E1314" s="4">
        <v>0.77</v>
      </c>
      <c r="F1314" t="str">
        <f t="shared" si="20"/>
        <v/>
      </c>
    </row>
    <row r="1315" spans="1:6" x14ac:dyDescent="0.25">
      <c r="A1315" t="s">
        <v>2058</v>
      </c>
      <c r="B1315" t="s">
        <v>2099</v>
      </c>
      <c r="C1315" t="s">
        <v>919</v>
      </c>
      <c r="D1315" t="s">
        <v>9</v>
      </c>
      <c r="E1315" s="4">
        <v>0.76</v>
      </c>
      <c r="F1315" t="str">
        <f t="shared" si="20"/>
        <v/>
      </c>
    </row>
    <row r="1316" spans="1:6" x14ac:dyDescent="0.25">
      <c r="A1316" t="s">
        <v>1006</v>
      </c>
      <c r="B1316" t="s">
        <v>1200</v>
      </c>
      <c r="D1316" t="s">
        <v>9</v>
      </c>
      <c r="E1316" s="4">
        <v>0.76</v>
      </c>
      <c r="F1316" t="str">
        <f t="shared" si="20"/>
        <v/>
      </c>
    </row>
    <row r="1317" spans="1:6" x14ac:dyDescent="0.25">
      <c r="A1317" t="s">
        <v>1006</v>
      </c>
      <c r="B1317" t="s">
        <v>1119</v>
      </c>
      <c r="C1317" t="s">
        <v>326</v>
      </c>
      <c r="D1317" t="s">
        <v>13</v>
      </c>
      <c r="E1317" s="4">
        <v>0.76</v>
      </c>
      <c r="F1317" t="str">
        <f t="shared" si="20"/>
        <v/>
      </c>
    </row>
    <row r="1318" spans="1:6" x14ac:dyDescent="0.25">
      <c r="A1318" t="s">
        <v>1006</v>
      </c>
      <c r="B1318" t="s">
        <v>1116</v>
      </c>
      <c r="C1318" t="s">
        <v>112</v>
      </c>
      <c r="D1318" t="s">
        <v>9</v>
      </c>
      <c r="E1318" s="4">
        <v>0.76</v>
      </c>
      <c r="F1318" t="str">
        <f t="shared" si="20"/>
        <v/>
      </c>
    </row>
    <row r="1319" spans="1:6" x14ac:dyDescent="0.25">
      <c r="A1319" t="s">
        <v>701</v>
      </c>
      <c r="B1319" t="s">
        <v>740</v>
      </c>
      <c r="C1319" t="s">
        <v>741</v>
      </c>
      <c r="D1319" t="s">
        <v>13</v>
      </c>
      <c r="E1319" s="4">
        <v>0.76</v>
      </c>
      <c r="F1319" t="str">
        <f t="shared" si="20"/>
        <v/>
      </c>
    </row>
    <row r="1320" spans="1:6" x14ac:dyDescent="0.25">
      <c r="A1320" t="s">
        <v>609</v>
      </c>
      <c r="B1320" t="s">
        <v>684</v>
      </c>
      <c r="C1320" t="s">
        <v>683</v>
      </c>
      <c r="D1320" t="s">
        <v>13</v>
      </c>
      <c r="E1320" s="4">
        <v>0.76</v>
      </c>
      <c r="F1320" t="str">
        <f t="shared" si="20"/>
        <v/>
      </c>
    </row>
    <row r="1321" spans="1:6" x14ac:dyDescent="0.25">
      <c r="A1321" t="s">
        <v>1006</v>
      </c>
      <c r="B1321" t="s">
        <v>1052</v>
      </c>
      <c r="C1321" t="s">
        <v>1053</v>
      </c>
      <c r="D1321" t="s">
        <v>9</v>
      </c>
      <c r="E1321" s="4">
        <v>0.76</v>
      </c>
      <c r="F1321" t="str">
        <f t="shared" si="20"/>
        <v/>
      </c>
    </row>
    <row r="1322" spans="1:6" x14ac:dyDescent="0.25">
      <c r="A1322" t="s">
        <v>2100</v>
      </c>
      <c r="B1322" t="s">
        <v>2109</v>
      </c>
      <c r="C1322" t="s">
        <v>327</v>
      </c>
      <c r="D1322" t="s">
        <v>13</v>
      </c>
      <c r="E1322" s="4">
        <v>0.76</v>
      </c>
      <c r="F1322" t="str">
        <f t="shared" si="20"/>
        <v/>
      </c>
    </row>
    <row r="1323" spans="1:6" x14ac:dyDescent="0.25">
      <c r="A1323" t="s">
        <v>149</v>
      </c>
      <c r="B1323" t="s">
        <v>382</v>
      </c>
      <c r="C1323" t="s">
        <v>211</v>
      </c>
      <c r="D1323" t="s">
        <v>9</v>
      </c>
      <c r="E1323" s="4">
        <v>0.75</v>
      </c>
      <c r="F1323" t="str">
        <f t="shared" si="20"/>
        <v/>
      </c>
    </row>
    <row r="1324" spans="1:6" x14ac:dyDescent="0.25">
      <c r="A1324" t="s">
        <v>2163</v>
      </c>
      <c r="B1324" t="s">
        <v>2395</v>
      </c>
      <c r="C1324" t="s">
        <v>2394</v>
      </c>
      <c r="D1324" t="s">
        <v>9</v>
      </c>
      <c r="E1324" s="4">
        <v>0.75</v>
      </c>
      <c r="F1324" t="str">
        <f t="shared" si="20"/>
        <v/>
      </c>
    </row>
    <row r="1325" spans="1:6" x14ac:dyDescent="0.25">
      <c r="A1325" t="s">
        <v>2163</v>
      </c>
      <c r="B1325" t="s">
        <v>2286</v>
      </c>
      <c r="C1325" t="s">
        <v>2285</v>
      </c>
      <c r="D1325" t="s">
        <v>9</v>
      </c>
      <c r="E1325" s="4">
        <v>0.75</v>
      </c>
      <c r="F1325" t="str">
        <f t="shared" si="20"/>
        <v/>
      </c>
    </row>
    <row r="1326" spans="1:6" x14ac:dyDescent="0.25">
      <c r="A1326" t="s">
        <v>496</v>
      </c>
      <c r="B1326" t="s">
        <v>575</v>
      </c>
      <c r="C1326" t="s">
        <v>576</v>
      </c>
      <c r="D1326" t="s">
        <v>13</v>
      </c>
      <c r="E1326" s="4">
        <v>0.75</v>
      </c>
      <c r="F1326" t="str">
        <f t="shared" si="20"/>
        <v/>
      </c>
    </row>
    <row r="1327" spans="1:6" x14ac:dyDescent="0.25">
      <c r="A1327" t="s">
        <v>788</v>
      </c>
      <c r="B1327" t="s">
        <v>885</v>
      </c>
      <c r="C1327" t="s">
        <v>859</v>
      </c>
      <c r="D1327" t="s">
        <v>13</v>
      </c>
      <c r="E1327" s="4">
        <v>0.75</v>
      </c>
      <c r="F1327" t="str">
        <f t="shared" si="20"/>
        <v/>
      </c>
    </row>
    <row r="1328" spans="1:6" x14ac:dyDescent="0.25">
      <c r="A1328" t="s">
        <v>2100</v>
      </c>
      <c r="B1328" t="s">
        <v>2121</v>
      </c>
      <c r="C1328" t="s">
        <v>2120</v>
      </c>
      <c r="D1328" t="s">
        <v>13</v>
      </c>
      <c r="E1328" s="4">
        <v>0.75</v>
      </c>
      <c r="F1328" t="str">
        <f t="shared" si="20"/>
        <v/>
      </c>
    </row>
    <row r="1329" spans="1:6" x14ac:dyDescent="0.25">
      <c r="A1329" t="s">
        <v>2100</v>
      </c>
      <c r="B1329" t="s">
        <v>2119</v>
      </c>
      <c r="C1329" t="s">
        <v>2118</v>
      </c>
      <c r="D1329" t="s">
        <v>13</v>
      </c>
      <c r="E1329" s="4">
        <v>0.75</v>
      </c>
      <c r="F1329" t="str">
        <f t="shared" si="20"/>
        <v/>
      </c>
    </row>
    <row r="1330" spans="1:6" x14ac:dyDescent="0.25">
      <c r="A1330" t="s">
        <v>3</v>
      </c>
      <c r="B1330" t="s">
        <v>105</v>
      </c>
      <c r="C1330" t="s">
        <v>104</v>
      </c>
      <c r="D1330" t="s">
        <v>9</v>
      </c>
      <c r="E1330" s="4">
        <v>0.75</v>
      </c>
      <c r="F1330" t="str">
        <f t="shared" si="20"/>
        <v/>
      </c>
    </row>
    <row r="1331" spans="1:6" x14ac:dyDescent="0.25">
      <c r="A1331" t="s">
        <v>1006</v>
      </c>
      <c r="B1331" t="s">
        <v>1052</v>
      </c>
      <c r="C1331" t="s">
        <v>1031</v>
      </c>
      <c r="D1331" t="s">
        <v>9</v>
      </c>
      <c r="E1331" s="4">
        <v>0.75</v>
      </c>
      <c r="F1331" t="str">
        <f t="shared" si="20"/>
        <v/>
      </c>
    </row>
    <row r="1332" spans="1:6" x14ac:dyDescent="0.25">
      <c r="A1332" t="s">
        <v>1006</v>
      </c>
      <c r="B1332" t="s">
        <v>1042</v>
      </c>
      <c r="C1332" t="s">
        <v>1043</v>
      </c>
      <c r="D1332" t="s">
        <v>9</v>
      </c>
      <c r="E1332" s="4">
        <v>0.75</v>
      </c>
      <c r="F1332" t="str">
        <f t="shared" si="20"/>
        <v/>
      </c>
    </row>
    <row r="1333" spans="1:6" x14ac:dyDescent="0.25">
      <c r="A1333" t="s">
        <v>1983</v>
      </c>
      <c r="B1333" t="s">
        <v>1999</v>
      </c>
      <c r="D1333" t="s">
        <v>457</v>
      </c>
      <c r="E1333" s="4">
        <v>0.75</v>
      </c>
      <c r="F1333" t="str">
        <f t="shared" si="20"/>
        <v/>
      </c>
    </row>
    <row r="1334" spans="1:6" x14ac:dyDescent="0.25">
      <c r="A1334" t="s">
        <v>1622</v>
      </c>
      <c r="B1334" t="s">
        <v>1629</v>
      </c>
      <c r="C1334" t="s">
        <v>1448</v>
      </c>
      <c r="D1334" t="s">
        <v>9</v>
      </c>
      <c r="E1334" s="4">
        <v>0.75</v>
      </c>
      <c r="F1334" t="str">
        <f t="shared" si="20"/>
        <v/>
      </c>
    </row>
    <row r="1335" spans="1:6" x14ac:dyDescent="0.25">
      <c r="A1335" t="s">
        <v>2776</v>
      </c>
      <c r="B1335" t="s">
        <v>2793</v>
      </c>
      <c r="D1335" t="s">
        <v>13</v>
      </c>
      <c r="E1335" s="4">
        <v>0.75</v>
      </c>
      <c r="F1335" t="str">
        <f t="shared" si="20"/>
        <v/>
      </c>
    </row>
    <row r="1336" spans="1:6" x14ac:dyDescent="0.25">
      <c r="A1336" t="s">
        <v>1983</v>
      </c>
      <c r="B1336" t="s">
        <v>2057</v>
      </c>
      <c r="C1336" t="s">
        <v>2056</v>
      </c>
      <c r="D1336" t="s">
        <v>9</v>
      </c>
      <c r="E1336" s="4">
        <v>0.74</v>
      </c>
      <c r="F1336" t="str">
        <f t="shared" si="20"/>
        <v/>
      </c>
    </row>
    <row r="1337" spans="1:6" x14ac:dyDescent="0.25">
      <c r="A1337" t="s">
        <v>1736</v>
      </c>
      <c r="B1337" t="s">
        <v>1788</v>
      </c>
      <c r="C1337" t="s">
        <v>1787</v>
      </c>
      <c r="D1337" t="s">
        <v>13</v>
      </c>
      <c r="E1337" s="4">
        <v>0.74</v>
      </c>
      <c r="F1337" t="str">
        <f t="shared" si="20"/>
        <v/>
      </c>
    </row>
    <row r="1338" spans="1:6" x14ac:dyDescent="0.25">
      <c r="A1338" t="s">
        <v>2100</v>
      </c>
      <c r="B1338" t="s">
        <v>2157</v>
      </c>
      <c r="C1338" t="s">
        <v>2156</v>
      </c>
      <c r="D1338" t="s">
        <v>13</v>
      </c>
      <c r="E1338" s="4">
        <v>0.74</v>
      </c>
      <c r="F1338" t="str">
        <f t="shared" si="20"/>
        <v/>
      </c>
    </row>
    <row r="1339" spans="1:6" x14ac:dyDescent="0.25">
      <c r="A1339" t="s">
        <v>2100</v>
      </c>
      <c r="B1339" t="s">
        <v>2132</v>
      </c>
      <c r="C1339" t="s">
        <v>2133</v>
      </c>
      <c r="D1339" t="s">
        <v>13</v>
      </c>
      <c r="E1339" s="4">
        <v>0.74</v>
      </c>
      <c r="F1339" t="str">
        <f t="shared" si="20"/>
        <v/>
      </c>
    </row>
    <row r="1340" spans="1:6" x14ac:dyDescent="0.25">
      <c r="A1340" t="s">
        <v>2100</v>
      </c>
      <c r="B1340" t="s">
        <v>2119</v>
      </c>
      <c r="C1340" t="s">
        <v>327</v>
      </c>
      <c r="D1340" t="s">
        <v>13</v>
      </c>
      <c r="E1340" s="4">
        <v>0.74</v>
      </c>
      <c r="F1340" t="str">
        <f t="shared" si="20"/>
        <v/>
      </c>
    </row>
    <row r="1341" spans="1:6" x14ac:dyDescent="0.25">
      <c r="A1341" t="s">
        <v>1006</v>
      </c>
      <c r="B1341" t="s">
        <v>1142</v>
      </c>
      <c r="C1341" t="s">
        <v>108</v>
      </c>
      <c r="D1341" t="s">
        <v>13</v>
      </c>
      <c r="E1341" s="4">
        <v>0.74</v>
      </c>
      <c r="F1341" t="str">
        <f t="shared" si="20"/>
        <v/>
      </c>
    </row>
    <row r="1342" spans="1:6" x14ac:dyDescent="0.25">
      <c r="A1342" t="s">
        <v>496</v>
      </c>
      <c r="B1342" t="s">
        <v>532</v>
      </c>
      <c r="C1342" t="s">
        <v>501</v>
      </c>
      <c r="D1342" t="s">
        <v>13</v>
      </c>
      <c r="E1342" s="4">
        <v>0.74</v>
      </c>
      <c r="F1342" t="str">
        <f t="shared" si="20"/>
        <v/>
      </c>
    </row>
    <row r="1343" spans="1:6" x14ac:dyDescent="0.25">
      <c r="A1343" t="s">
        <v>1006</v>
      </c>
      <c r="B1343" t="s">
        <v>1042</v>
      </c>
      <c r="D1343" t="s">
        <v>13</v>
      </c>
      <c r="E1343" s="4">
        <v>0.74</v>
      </c>
      <c r="F1343" t="str">
        <f t="shared" si="20"/>
        <v/>
      </c>
    </row>
    <row r="1344" spans="1:6" x14ac:dyDescent="0.25">
      <c r="A1344" t="s">
        <v>2776</v>
      </c>
      <c r="B1344" t="s">
        <v>2807</v>
      </c>
      <c r="C1344" t="s">
        <v>29</v>
      </c>
      <c r="D1344" t="s">
        <v>9</v>
      </c>
      <c r="E1344" s="4">
        <v>0.74</v>
      </c>
      <c r="F1344" t="str">
        <f t="shared" si="20"/>
        <v/>
      </c>
    </row>
    <row r="1345" spans="1:6" x14ac:dyDescent="0.25">
      <c r="A1345" t="s">
        <v>1267</v>
      </c>
      <c r="B1345" t="s">
        <v>1283</v>
      </c>
      <c r="C1345" t="s">
        <v>1282</v>
      </c>
      <c r="D1345" t="s">
        <v>9</v>
      </c>
      <c r="E1345" s="4">
        <v>0.74</v>
      </c>
      <c r="F1345" t="str">
        <f t="shared" si="20"/>
        <v/>
      </c>
    </row>
    <row r="1346" spans="1:6" x14ac:dyDescent="0.25">
      <c r="A1346" t="s">
        <v>1006</v>
      </c>
      <c r="B1346" t="s">
        <v>1230</v>
      </c>
      <c r="C1346" t="s">
        <v>1229</v>
      </c>
      <c r="D1346" t="s">
        <v>9</v>
      </c>
      <c r="E1346" s="4">
        <v>0.73</v>
      </c>
      <c r="F1346" t="str">
        <f t="shared" si="20"/>
        <v/>
      </c>
    </row>
    <row r="1347" spans="1:6" x14ac:dyDescent="0.25">
      <c r="A1347" t="s">
        <v>496</v>
      </c>
      <c r="B1347" t="s">
        <v>570</v>
      </c>
      <c r="C1347" t="s">
        <v>497</v>
      </c>
      <c r="D1347" t="s">
        <v>13</v>
      </c>
      <c r="E1347" s="4">
        <v>0.73</v>
      </c>
      <c r="F1347" t="str">
        <f t="shared" ref="F1347:F1410" si="21">IF(E1347&gt;=5.45125,"outside","")</f>
        <v/>
      </c>
    </row>
    <row r="1348" spans="1:6" x14ac:dyDescent="0.25">
      <c r="A1348" t="s">
        <v>1006</v>
      </c>
      <c r="B1348" t="s">
        <v>1161</v>
      </c>
      <c r="C1348" t="s">
        <v>1163</v>
      </c>
      <c r="D1348" t="s">
        <v>9</v>
      </c>
      <c r="E1348" s="4">
        <v>0.73</v>
      </c>
      <c r="F1348" t="str">
        <f t="shared" si="21"/>
        <v/>
      </c>
    </row>
    <row r="1349" spans="1:6" x14ac:dyDescent="0.25">
      <c r="A1349" t="s">
        <v>149</v>
      </c>
      <c r="B1349" t="s">
        <v>307</v>
      </c>
      <c r="C1349" t="s">
        <v>301</v>
      </c>
      <c r="D1349" t="s">
        <v>13</v>
      </c>
      <c r="E1349" s="4">
        <v>0.73</v>
      </c>
      <c r="F1349" t="str">
        <f t="shared" si="21"/>
        <v/>
      </c>
    </row>
    <row r="1350" spans="1:6" x14ac:dyDescent="0.25">
      <c r="A1350" t="s">
        <v>1006</v>
      </c>
      <c r="B1350" t="s">
        <v>1051</v>
      </c>
      <c r="C1350" t="s">
        <v>213</v>
      </c>
      <c r="D1350" t="s">
        <v>9</v>
      </c>
      <c r="E1350" s="4">
        <v>0.73</v>
      </c>
      <c r="F1350" t="str">
        <f t="shared" si="21"/>
        <v/>
      </c>
    </row>
    <row r="1351" spans="1:6" x14ac:dyDescent="0.25">
      <c r="A1351" t="s">
        <v>1267</v>
      </c>
      <c r="B1351" t="s">
        <v>1378</v>
      </c>
      <c r="C1351" t="s">
        <v>29</v>
      </c>
      <c r="D1351" t="s">
        <v>9</v>
      </c>
      <c r="E1351" s="4">
        <v>0.73</v>
      </c>
      <c r="F1351" t="str">
        <f t="shared" si="21"/>
        <v/>
      </c>
    </row>
    <row r="1352" spans="1:6" x14ac:dyDescent="0.25">
      <c r="A1352" t="s">
        <v>609</v>
      </c>
      <c r="B1352" t="s">
        <v>660</v>
      </c>
      <c r="C1352" t="s">
        <v>659</v>
      </c>
      <c r="D1352" t="s">
        <v>9</v>
      </c>
      <c r="E1352" s="4">
        <v>0.73</v>
      </c>
      <c r="F1352" t="str">
        <f t="shared" si="21"/>
        <v/>
      </c>
    </row>
    <row r="1353" spans="1:6" x14ac:dyDescent="0.25">
      <c r="A1353" t="s">
        <v>609</v>
      </c>
      <c r="B1353" t="s">
        <v>614</v>
      </c>
      <c r="C1353" t="s">
        <v>257</v>
      </c>
      <c r="D1353" t="s">
        <v>9</v>
      </c>
      <c r="E1353" s="4">
        <v>0.73</v>
      </c>
      <c r="F1353" t="str">
        <f t="shared" si="21"/>
        <v/>
      </c>
    </row>
    <row r="1354" spans="1:6" x14ac:dyDescent="0.25">
      <c r="A1354" t="s">
        <v>1795</v>
      </c>
      <c r="B1354" t="s">
        <v>1834</v>
      </c>
      <c r="C1354" t="s">
        <v>1833</v>
      </c>
      <c r="D1354" t="s">
        <v>13</v>
      </c>
      <c r="E1354" s="4">
        <v>0.73</v>
      </c>
      <c r="F1354" t="str">
        <f t="shared" si="21"/>
        <v/>
      </c>
    </row>
    <row r="1355" spans="1:6" x14ac:dyDescent="0.25">
      <c r="A1355" t="s">
        <v>2100</v>
      </c>
      <c r="B1355" t="s">
        <v>2109</v>
      </c>
      <c r="C1355" t="s">
        <v>2110</v>
      </c>
      <c r="D1355" t="s">
        <v>13</v>
      </c>
      <c r="E1355" s="4">
        <v>0.73</v>
      </c>
      <c r="F1355" t="str">
        <f t="shared" si="21"/>
        <v/>
      </c>
    </row>
    <row r="1356" spans="1:6" x14ac:dyDescent="0.25">
      <c r="A1356" t="s">
        <v>496</v>
      </c>
      <c r="B1356" t="s">
        <v>602</v>
      </c>
      <c r="D1356" t="s">
        <v>13</v>
      </c>
      <c r="E1356" s="4">
        <v>0.73</v>
      </c>
      <c r="F1356" t="str">
        <f t="shared" si="21"/>
        <v/>
      </c>
    </row>
    <row r="1357" spans="1:6" x14ac:dyDescent="0.25">
      <c r="A1357" t="s">
        <v>927</v>
      </c>
      <c r="B1357" t="s">
        <v>928</v>
      </c>
      <c r="C1357" t="s">
        <v>104</v>
      </c>
      <c r="D1357" t="s">
        <v>9</v>
      </c>
      <c r="E1357" s="4">
        <v>0.73</v>
      </c>
      <c r="F1357" t="str">
        <f t="shared" si="21"/>
        <v/>
      </c>
    </row>
    <row r="1358" spans="1:6" x14ac:dyDescent="0.25">
      <c r="A1358" t="s">
        <v>2100</v>
      </c>
      <c r="B1358" t="s">
        <v>2162</v>
      </c>
      <c r="C1358" t="s">
        <v>2156</v>
      </c>
      <c r="D1358" t="s">
        <v>13</v>
      </c>
      <c r="E1358" s="4">
        <v>0.72</v>
      </c>
      <c r="F1358" t="str">
        <f t="shared" si="21"/>
        <v/>
      </c>
    </row>
    <row r="1359" spans="1:6" x14ac:dyDescent="0.25">
      <c r="A1359" t="s">
        <v>2163</v>
      </c>
      <c r="B1359" t="s">
        <v>2261</v>
      </c>
      <c r="C1359" t="s">
        <v>2175</v>
      </c>
      <c r="D1359" t="s">
        <v>9</v>
      </c>
      <c r="E1359" s="4">
        <v>0.72</v>
      </c>
      <c r="F1359" t="str">
        <f t="shared" si="21"/>
        <v/>
      </c>
    </row>
    <row r="1360" spans="1:6" x14ac:dyDescent="0.25">
      <c r="A1360" t="s">
        <v>2100</v>
      </c>
      <c r="B1360" t="s">
        <v>2119</v>
      </c>
      <c r="C1360" t="s">
        <v>2116</v>
      </c>
      <c r="D1360" t="s">
        <v>13</v>
      </c>
      <c r="E1360" s="4">
        <v>0.72</v>
      </c>
      <c r="F1360" t="str">
        <f t="shared" si="21"/>
        <v/>
      </c>
    </row>
    <row r="1361" spans="1:6" x14ac:dyDescent="0.25">
      <c r="A1361" t="s">
        <v>1006</v>
      </c>
      <c r="B1361" t="s">
        <v>1099</v>
      </c>
      <c r="C1361" t="s">
        <v>56</v>
      </c>
      <c r="D1361" t="s">
        <v>9</v>
      </c>
      <c r="E1361" s="4">
        <v>0.72</v>
      </c>
      <c r="F1361" t="str">
        <f t="shared" si="21"/>
        <v/>
      </c>
    </row>
    <row r="1362" spans="1:6" x14ac:dyDescent="0.25">
      <c r="A1362" t="s">
        <v>1006</v>
      </c>
      <c r="B1362" t="s">
        <v>1092</v>
      </c>
      <c r="C1362" t="s">
        <v>326</v>
      </c>
      <c r="D1362" t="s">
        <v>13</v>
      </c>
      <c r="E1362" s="4">
        <v>0.72</v>
      </c>
      <c r="F1362" t="str">
        <f t="shared" si="21"/>
        <v/>
      </c>
    </row>
    <row r="1363" spans="1:6" x14ac:dyDescent="0.25">
      <c r="A1363" t="s">
        <v>149</v>
      </c>
      <c r="B1363" t="s">
        <v>302</v>
      </c>
      <c r="C1363" t="s">
        <v>301</v>
      </c>
      <c r="D1363" t="s">
        <v>13</v>
      </c>
      <c r="E1363" s="4">
        <v>0.72</v>
      </c>
      <c r="F1363" t="str">
        <f t="shared" si="21"/>
        <v/>
      </c>
    </row>
    <row r="1364" spans="1:6" x14ac:dyDescent="0.25">
      <c r="A1364" t="s">
        <v>1006</v>
      </c>
      <c r="B1364" t="s">
        <v>1047</v>
      </c>
      <c r="D1364" t="s">
        <v>13</v>
      </c>
      <c r="E1364" s="4">
        <v>0.72</v>
      </c>
      <c r="F1364" t="str">
        <f t="shared" si="21"/>
        <v/>
      </c>
    </row>
    <row r="1365" spans="1:6" x14ac:dyDescent="0.25">
      <c r="A1365" t="s">
        <v>496</v>
      </c>
      <c r="B1365" t="s">
        <v>517</v>
      </c>
      <c r="C1365" t="s">
        <v>516</v>
      </c>
      <c r="D1365" t="s">
        <v>13</v>
      </c>
      <c r="E1365" s="4">
        <v>0.72</v>
      </c>
      <c r="F1365" t="str">
        <f t="shared" si="21"/>
        <v/>
      </c>
    </row>
    <row r="1366" spans="1:6" x14ac:dyDescent="0.25">
      <c r="A1366" t="s">
        <v>496</v>
      </c>
      <c r="B1366" t="s">
        <v>604</v>
      </c>
      <c r="C1366" t="s">
        <v>603</v>
      </c>
      <c r="D1366" t="s">
        <v>13</v>
      </c>
      <c r="E1366" s="4">
        <v>0.72</v>
      </c>
      <c r="F1366" t="str">
        <f t="shared" si="21"/>
        <v/>
      </c>
    </row>
    <row r="1367" spans="1:6" x14ac:dyDescent="0.25">
      <c r="A1367" t="s">
        <v>1736</v>
      </c>
      <c r="B1367" t="s">
        <v>1747</v>
      </c>
      <c r="C1367" t="s">
        <v>1745</v>
      </c>
      <c r="D1367" t="s">
        <v>13</v>
      </c>
      <c r="E1367" s="4">
        <v>0.72</v>
      </c>
      <c r="F1367" t="str">
        <f t="shared" si="21"/>
        <v/>
      </c>
    </row>
    <row r="1368" spans="1:6" x14ac:dyDescent="0.25">
      <c r="A1368" t="s">
        <v>2163</v>
      </c>
      <c r="B1368" t="s">
        <v>2252</v>
      </c>
      <c r="C1368" t="s">
        <v>298</v>
      </c>
      <c r="D1368" t="s">
        <v>9</v>
      </c>
      <c r="E1368" s="4">
        <v>0.71</v>
      </c>
      <c r="F1368" t="str">
        <f t="shared" si="21"/>
        <v/>
      </c>
    </row>
    <row r="1369" spans="1:6" x14ac:dyDescent="0.25">
      <c r="A1369" t="s">
        <v>1983</v>
      </c>
      <c r="B1369" t="s">
        <v>2026</v>
      </c>
      <c r="D1369" t="s">
        <v>13</v>
      </c>
      <c r="E1369" s="4">
        <v>0.71</v>
      </c>
      <c r="F1369" t="str">
        <f t="shared" si="21"/>
        <v/>
      </c>
    </row>
    <row r="1370" spans="1:6" x14ac:dyDescent="0.25">
      <c r="A1370" t="s">
        <v>2776</v>
      </c>
      <c r="B1370" t="s">
        <v>2930</v>
      </c>
      <c r="C1370" t="s">
        <v>457</v>
      </c>
      <c r="D1370" t="s">
        <v>9</v>
      </c>
      <c r="E1370" s="4">
        <v>0.71</v>
      </c>
      <c r="F1370" t="str">
        <f t="shared" si="21"/>
        <v/>
      </c>
    </row>
    <row r="1371" spans="1:6" x14ac:dyDescent="0.25">
      <c r="A1371" t="s">
        <v>1701</v>
      </c>
      <c r="B1371" t="s">
        <v>1720</v>
      </c>
      <c r="D1371" t="s">
        <v>9</v>
      </c>
      <c r="E1371" s="4">
        <v>0.71</v>
      </c>
      <c r="F1371" t="str">
        <f t="shared" si="21"/>
        <v/>
      </c>
    </row>
    <row r="1372" spans="1:6" x14ac:dyDescent="0.25">
      <c r="A1372" t="s">
        <v>1006</v>
      </c>
      <c r="B1372" t="s">
        <v>1111</v>
      </c>
      <c r="C1372" t="s">
        <v>426</v>
      </c>
      <c r="D1372" t="s">
        <v>9</v>
      </c>
      <c r="E1372" s="4">
        <v>0.71</v>
      </c>
      <c r="F1372" t="str">
        <f t="shared" si="21"/>
        <v/>
      </c>
    </row>
    <row r="1373" spans="1:6" x14ac:dyDescent="0.25">
      <c r="A1373" t="s">
        <v>1006</v>
      </c>
      <c r="B1373" t="s">
        <v>1098</v>
      </c>
      <c r="C1373" t="s">
        <v>72</v>
      </c>
      <c r="D1373" t="s">
        <v>13</v>
      </c>
      <c r="E1373" s="4">
        <v>0.71</v>
      </c>
      <c r="F1373" t="str">
        <f t="shared" si="21"/>
        <v/>
      </c>
    </row>
    <row r="1374" spans="1:6" x14ac:dyDescent="0.25">
      <c r="A1374" t="s">
        <v>1006</v>
      </c>
      <c r="B1374" t="s">
        <v>1096</v>
      </c>
      <c r="C1374" t="s">
        <v>1095</v>
      </c>
      <c r="D1374" t="s">
        <v>13</v>
      </c>
      <c r="E1374" s="4">
        <v>0.71</v>
      </c>
      <c r="F1374" t="str">
        <f t="shared" si="21"/>
        <v/>
      </c>
    </row>
    <row r="1375" spans="1:6" x14ac:dyDescent="0.25">
      <c r="A1375" t="s">
        <v>2427</v>
      </c>
      <c r="B1375" t="s">
        <v>2599</v>
      </c>
      <c r="C1375" t="s">
        <v>11</v>
      </c>
      <c r="D1375" t="s">
        <v>9</v>
      </c>
      <c r="E1375" s="4">
        <v>0.71</v>
      </c>
      <c r="F1375" t="str">
        <f t="shared" si="21"/>
        <v/>
      </c>
    </row>
    <row r="1376" spans="1:6" x14ac:dyDescent="0.25">
      <c r="A1376" t="s">
        <v>701</v>
      </c>
      <c r="B1376" t="s">
        <v>743</v>
      </c>
      <c r="C1376" t="s">
        <v>742</v>
      </c>
      <c r="D1376" t="s">
        <v>13</v>
      </c>
      <c r="E1376" s="4">
        <v>0.71</v>
      </c>
      <c r="F1376" t="str">
        <f t="shared" si="21"/>
        <v/>
      </c>
    </row>
    <row r="1377" spans="1:6" x14ac:dyDescent="0.25">
      <c r="A1377" t="s">
        <v>788</v>
      </c>
      <c r="B1377" t="s">
        <v>818</v>
      </c>
      <c r="C1377" t="s">
        <v>817</v>
      </c>
      <c r="D1377" t="s">
        <v>9</v>
      </c>
      <c r="E1377" s="4">
        <v>0.71</v>
      </c>
      <c r="F1377" t="str">
        <f t="shared" si="21"/>
        <v/>
      </c>
    </row>
    <row r="1378" spans="1:6" x14ac:dyDescent="0.25">
      <c r="A1378" t="s">
        <v>2776</v>
      </c>
      <c r="B1378" t="s">
        <v>2986</v>
      </c>
      <c r="C1378" t="s">
        <v>108</v>
      </c>
      <c r="D1378" t="s">
        <v>13</v>
      </c>
      <c r="E1378" s="4">
        <v>0.7</v>
      </c>
      <c r="F1378" t="str">
        <f t="shared" si="21"/>
        <v/>
      </c>
    </row>
    <row r="1379" spans="1:6" x14ac:dyDescent="0.25">
      <c r="A1379" t="s">
        <v>1267</v>
      </c>
      <c r="B1379" t="s">
        <v>1417</v>
      </c>
      <c r="C1379" t="s">
        <v>1284</v>
      </c>
      <c r="D1379" t="s">
        <v>9</v>
      </c>
      <c r="E1379" s="4">
        <v>0.7</v>
      </c>
      <c r="F1379" t="str">
        <f t="shared" si="21"/>
        <v/>
      </c>
    </row>
    <row r="1380" spans="1:6" x14ac:dyDescent="0.25">
      <c r="A1380" t="s">
        <v>2163</v>
      </c>
      <c r="B1380" t="s">
        <v>2231</v>
      </c>
      <c r="C1380" t="s">
        <v>2230</v>
      </c>
      <c r="D1380" t="s">
        <v>117</v>
      </c>
      <c r="E1380" s="4">
        <v>0.7</v>
      </c>
      <c r="F1380" t="str">
        <f t="shared" si="21"/>
        <v/>
      </c>
    </row>
    <row r="1381" spans="1:6" x14ac:dyDescent="0.25">
      <c r="A1381" t="s">
        <v>1006</v>
      </c>
      <c r="B1381" t="s">
        <v>1156</v>
      </c>
      <c r="C1381" t="s">
        <v>440</v>
      </c>
      <c r="D1381" t="s">
        <v>9</v>
      </c>
      <c r="E1381" s="4">
        <v>0.7</v>
      </c>
      <c r="F1381" t="str">
        <f t="shared" si="21"/>
        <v/>
      </c>
    </row>
    <row r="1382" spans="1:6" x14ac:dyDescent="0.25">
      <c r="A1382" t="s">
        <v>1578</v>
      </c>
      <c r="B1382" t="s">
        <v>1602</v>
      </c>
      <c r="C1382" t="s">
        <v>1601</v>
      </c>
      <c r="D1382" t="s">
        <v>9</v>
      </c>
      <c r="E1382" s="4">
        <v>0.7</v>
      </c>
      <c r="F1382" t="str">
        <f t="shared" si="21"/>
        <v/>
      </c>
    </row>
    <row r="1383" spans="1:6" x14ac:dyDescent="0.25">
      <c r="A1383" t="s">
        <v>1578</v>
      </c>
      <c r="B1383" t="s">
        <v>1593</v>
      </c>
      <c r="C1383" t="s">
        <v>1587</v>
      </c>
      <c r="D1383" t="s">
        <v>9</v>
      </c>
      <c r="E1383" s="4">
        <v>0.7</v>
      </c>
      <c r="F1383" t="str">
        <f t="shared" si="21"/>
        <v/>
      </c>
    </row>
    <row r="1384" spans="1:6" x14ac:dyDescent="0.25">
      <c r="A1384" t="s">
        <v>496</v>
      </c>
      <c r="B1384" t="s">
        <v>522</v>
      </c>
      <c r="C1384" t="s">
        <v>525</v>
      </c>
      <c r="D1384" t="s">
        <v>9</v>
      </c>
      <c r="E1384" s="4">
        <v>0.7</v>
      </c>
      <c r="F1384" t="str">
        <f t="shared" si="21"/>
        <v/>
      </c>
    </row>
    <row r="1385" spans="1:6" x14ac:dyDescent="0.25">
      <c r="A1385" t="s">
        <v>3029</v>
      </c>
      <c r="B1385" t="s">
        <v>3152</v>
      </c>
      <c r="C1385" t="s">
        <v>3122</v>
      </c>
      <c r="D1385" t="s">
        <v>13</v>
      </c>
      <c r="E1385" s="4">
        <v>0.69</v>
      </c>
      <c r="F1385" t="str">
        <f t="shared" si="21"/>
        <v/>
      </c>
    </row>
    <row r="1386" spans="1:6" x14ac:dyDescent="0.25">
      <c r="A1386" t="s">
        <v>609</v>
      </c>
      <c r="B1386" t="s">
        <v>689</v>
      </c>
      <c r="C1386" t="s">
        <v>605</v>
      </c>
      <c r="D1386" t="s">
        <v>9</v>
      </c>
      <c r="E1386" s="4">
        <v>0.69</v>
      </c>
      <c r="F1386" t="str">
        <f t="shared" si="21"/>
        <v/>
      </c>
    </row>
    <row r="1387" spans="1:6" x14ac:dyDescent="0.25">
      <c r="A1387" t="s">
        <v>3029</v>
      </c>
      <c r="B1387" t="s">
        <v>3117</v>
      </c>
      <c r="C1387" t="s">
        <v>3113</v>
      </c>
      <c r="D1387" t="s">
        <v>13</v>
      </c>
      <c r="E1387" s="4">
        <v>0.69</v>
      </c>
      <c r="F1387" t="str">
        <f t="shared" si="21"/>
        <v/>
      </c>
    </row>
    <row r="1388" spans="1:6" x14ac:dyDescent="0.25">
      <c r="A1388" t="s">
        <v>1006</v>
      </c>
      <c r="B1388" t="s">
        <v>1104</v>
      </c>
      <c r="C1388" t="s">
        <v>1090</v>
      </c>
      <c r="D1388" t="s">
        <v>13</v>
      </c>
      <c r="E1388" s="4">
        <v>0.69</v>
      </c>
      <c r="F1388" t="str">
        <f t="shared" si="21"/>
        <v/>
      </c>
    </row>
    <row r="1389" spans="1:6" x14ac:dyDescent="0.25">
      <c r="A1389" t="s">
        <v>1983</v>
      </c>
      <c r="B1389" t="s">
        <v>2004</v>
      </c>
      <c r="C1389" t="s">
        <v>2005</v>
      </c>
      <c r="D1389" t="s">
        <v>9</v>
      </c>
      <c r="E1389" s="4">
        <v>0.69</v>
      </c>
      <c r="F1389" t="str">
        <f t="shared" si="21"/>
        <v/>
      </c>
    </row>
    <row r="1390" spans="1:6" x14ac:dyDescent="0.25">
      <c r="A1390" t="s">
        <v>1006</v>
      </c>
      <c r="B1390" t="s">
        <v>1068</v>
      </c>
      <c r="C1390" t="s">
        <v>1067</v>
      </c>
      <c r="D1390" t="s">
        <v>9</v>
      </c>
      <c r="E1390" s="4">
        <v>0.69</v>
      </c>
      <c r="F1390" t="str">
        <f t="shared" si="21"/>
        <v/>
      </c>
    </row>
    <row r="1391" spans="1:6" x14ac:dyDescent="0.25">
      <c r="A1391" t="s">
        <v>788</v>
      </c>
      <c r="B1391" t="s">
        <v>808</v>
      </c>
      <c r="C1391" t="s">
        <v>803</v>
      </c>
      <c r="D1391" t="s">
        <v>13</v>
      </c>
      <c r="E1391" s="4">
        <v>0.69</v>
      </c>
      <c r="F1391" t="str">
        <f t="shared" si="21"/>
        <v/>
      </c>
    </row>
    <row r="1392" spans="1:6" x14ac:dyDescent="0.25">
      <c r="A1392" t="s">
        <v>2776</v>
      </c>
      <c r="B1392" t="s">
        <v>2779</v>
      </c>
      <c r="C1392" t="s">
        <v>457</v>
      </c>
      <c r="D1392" t="s">
        <v>9</v>
      </c>
      <c r="E1392" s="4">
        <v>0.69</v>
      </c>
      <c r="F1392" t="str">
        <f t="shared" si="21"/>
        <v/>
      </c>
    </row>
    <row r="1393" spans="1:6" x14ac:dyDescent="0.25">
      <c r="A1393" t="s">
        <v>3</v>
      </c>
      <c r="B1393" t="s">
        <v>144</v>
      </c>
      <c r="C1393" t="s">
        <v>56</v>
      </c>
      <c r="D1393" t="s">
        <v>9</v>
      </c>
      <c r="E1393" s="4">
        <v>0.68</v>
      </c>
      <c r="F1393" t="str">
        <f t="shared" si="21"/>
        <v/>
      </c>
    </row>
    <row r="1394" spans="1:6" x14ac:dyDescent="0.25">
      <c r="A1394" t="s">
        <v>1267</v>
      </c>
      <c r="B1394" t="s">
        <v>1470</v>
      </c>
      <c r="D1394" t="s">
        <v>1083</v>
      </c>
      <c r="E1394" s="4">
        <v>0.68</v>
      </c>
      <c r="F1394" t="str">
        <f t="shared" si="21"/>
        <v/>
      </c>
    </row>
    <row r="1395" spans="1:6" x14ac:dyDescent="0.25">
      <c r="A1395" t="s">
        <v>2163</v>
      </c>
      <c r="B1395" t="s">
        <v>2341</v>
      </c>
      <c r="C1395" t="s">
        <v>2340</v>
      </c>
      <c r="D1395" t="s">
        <v>9</v>
      </c>
      <c r="E1395" s="4">
        <v>0.68</v>
      </c>
      <c r="F1395" t="str">
        <f t="shared" si="21"/>
        <v/>
      </c>
    </row>
    <row r="1396" spans="1:6" x14ac:dyDescent="0.25">
      <c r="A1396" t="s">
        <v>2163</v>
      </c>
      <c r="B1396" t="s">
        <v>2318</v>
      </c>
      <c r="C1396" t="s">
        <v>2298</v>
      </c>
      <c r="D1396" t="s">
        <v>9</v>
      </c>
      <c r="E1396" s="4">
        <v>0.68</v>
      </c>
      <c r="F1396" t="str">
        <f t="shared" si="21"/>
        <v/>
      </c>
    </row>
    <row r="1397" spans="1:6" x14ac:dyDescent="0.25">
      <c r="A1397" t="s">
        <v>2163</v>
      </c>
      <c r="B1397" t="s">
        <v>2242</v>
      </c>
      <c r="C1397" t="s">
        <v>2241</v>
      </c>
      <c r="D1397" t="s">
        <v>9</v>
      </c>
      <c r="E1397" s="4">
        <v>0.68</v>
      </c>
      <c r="F1397" t="str">
        <f t="shared" si="21"/>
        <v/>
      </c>
    </row>
    <row r="1398" spans="1:6" x14ac:dyDescent="0.25">
      <c r="A1398" t="s">
        <v>2776</v>
      </c>
      <c r="B1398" t="s">
        <v>2913</v>
      </c>
      <c r="C1398" t="s">
        <v>9</v>
      </c>
      <c r="D1398" t="s">
        <v>9</v>
      </c>
      <c r="E1398" s="4">
        <v>0.68</v>
      </c>
      <c r="F1398" t="str">
        <f t="shared" si="21"/>
        <v/>
      </c>
    </row>
    <row r="1399" spans="1:6" x14ac:dyDescent="0.25">
      <c r="A1399" t="s">
        <v>1006</v>
      </c>
      <c r="B1399" t="s">
        <v>1111</v>
      </c>
      <c r="C1399" t="s">
        <v>1088</v>
      </c>
      <c r="D1399" t="s">
        <v>9</v>
      </c>
      <c r="E1399" s="4">
        <v>0.68</v>
      </c>
      <c r="F1399" t="str">
        <f t="shared" si="21"/>
        <v/>
      </c>
    </row>
    <row r="1400" spans="1:6" x14ac:dyDescent="0.25">
      <c r="A1400" t="s">
        <v>2776</v>
      </c>
      <c r="B1400" t="s">
        <v>2886</v>
      </c>
      <c r="D1400" t="s">
        <v>9</v>
      </c>
      <c r="E1400" s="4">
        <v>0.68</v>
      </c>
      <c r="F1400" t="str">
        <f t="shared" si="21"/>
        <v/>
      </c>
    </row>
    <row r="1401" spans="1:6" x14ac:dyDescent="0.25">
      <c r="A1401" t="s">
        <v>2776</v>
      </c>
      <c r="B1401" t="s">
        <v>2803</v>
      </c>
      <c r="C1401" t="s">
        <v>86</v>
      </c>
      <c r="D1401" t="s">
        <v>9</v>
      </c>
      <c r="E1401" s="4">
        <v>0.68</v>
      </c>
      <c r="F1401" t="str">
        <f t="shared" si="21"/>
        <v/>
      </c>
    </row>
    <row r="1402" spans="1:6" x14ac:dyDescent="0.25">
      <c r="A1402" t="s">
        <v>788</v>
      </c>
      <c r="B1402" t="s">
        <v>878</v>
      </c>
      <c r="C1402" t="s">
        <v>56</v>
      </c>
      <c r="D1402" t="s">
        <v>9</v>
      </c>
      <c r="E1402" s="4">
        <v>0.67</v>
      </c>
      <c r="F1402" t="str">
        <f t="shared" si="21"/>
        <v/>
      </c>
    </row>
    <row r="1403" spans="1:6" x14ac:dyDescent="0.25">
      <c r="A1403" t="s">
        <v>2776</v>
      </c>
      <c r="B1403" t="s">
        <v>2931</v>
      </c>
      <c r="C1403" t="s">
        <v>29</v>
      </c>
      <c r="D1403" t="s">
        <v>9</v>
      </c>
      <c r="E1403" s="4">
        <v>0.67</v>
      </c>
      <c r="F1403" t="str">
        <f t="shared" si="21"/>
        <v/>
      </c>
    </row>
    <row r="1404" spans="1:6" x14ac:dyDescent="0.25">
      <c r="A1404" t="s">
        <v>3</v>
      </c>
      <c r="B1404" t="s">
        <v>111</v>
      </c>
      <c r="C1404" t="s">
        <v>104</v>
      </c>
      <c r="D1404" t="s">
        <v>9</v>
      </c>
      <c r="E1404" s="4">
        <v>0.67</v>
      </c>
      <c r="F1404" t="str">
        <f t="shared" si="21"/>
        <v/>
      </c>
    </row>
    <row r="1405" spans="1:6" x14ac:dyDescent="0.25">
      <c r="A1405" t="s">
        <v>1006</v>
      </c>
      <c r="B1405" t="s">
        <v>1106</v>
      </c>
      <c r="C1405" t="s">
        <v>943</v>
      </c>
      <c r="D1405" t="s">
        <v>9</v>
      </c>
      <c r="E1405" s="4">
        <v>0.67</v>
      </c>
      <c r="F1405" t="str">
        <f t="shared" si="21"/>
        <v/>
      </c>
    </row>
    <row r="1406" spans="1:6" x14ac:dyDescent="0.25">
      <c r="A1406" t="s">
        <v>3029</v>
      </c>
      <c r="B1406" t="s">
        <v>3107</v>
      </c>
      <c r="C1406" t="s">
        <v>3106</v>
      </c>
      <c r="D1406" t="s">
        <v>13</v>
      </c>
      <c r="E1406" s="4">
        <v>0.67</v>
      </c>
      <c r="F1406" t="str">
        <f t="shared" si="21"/>
        <v/>
      </c>
    </row>
    <row r="1407" spans="1:6" x14ac:dyDescent="0.25">
      <c r="A1407" t="s">
        <v>3029</v>
      </c>
      <c r="B1407" t="s">
        <v>3093</v>
      </c>
      <c r="C1407" t="s">
        <v>3091</v>
      </c>
      <c r="D1407" t="s">
        <v>13</v>
      </c>
      <c r="E1407" s="4">
        <v>0.67</v>
      </c>
      <c r="F1407" t="str">
        <f t="shared" si="21"/>
        <v/>
      </c>
    </row>
    <row r="1408" spans="1:6" x14ac:dyDescent="0.25">
      <c r="A1408" t="s">
        <v>1006</v>
      </c>
      <c r="B1408" t="s">
        <v>1045</v>
      </c>
      <c r="D1408" t="s">
        <v>9</v>
      </c>
      <c r="E1408" s="4">
        <v>0.67</v>
      </c>
      <c r="F1408" t="str">
        <f t="shared" si="21"/>
        <v/>
      </c>
    </row>
    <row r="1409" spans="1:6" x14ac:dyDescent="0.25">
      <c r="A1409" t="s">
        <v>2427</v>
      </c>
      <c r="B1409" t="s">
        <v>2447</v>
      </c>
      <c r="D1409" t="s">
        <v>9</v>
      </c>
      <c r="E1409" s="4">
        <v>0.67</v>
      </c>
      <c r="F1409" t="str">
        <f t="shared" si="21"/>
        <v/>
      </c>
    </row>
    <row r="1410" spans="1:6" x14ac:dyDescent="0.25">
      <c r="A1410" t="s">
        <v>2776</v>
      </c>
      <c r="B1410" t="s">
        <v>3017</v>
      </c>
      <c r="C1410" t="s">
        <v>793</v>
      </c>
      <c r="D1410" t="s">
        <v>9</v>
      </c>
      <c r="E1410" s="4">
        <v>0.66</v>
      </c>
      <c r="F1410" t="str">
        <f t="shared" si="21"/>
        <v/>
      </c>
    </row>
    <row r="1411" spans="1:6" x14ac:dyDescent="0.25">
      <c r="A1411" t="s">
        <v>2163</v>
      </c>
      <c r="B1411" t="s">
        <v>2375</v>
      </c>
      <c r="C1411" t="s">
        <v>327</v>
      </c>
      <c r="D1411" t="s">
        <v>13</v>
      </c>
      <c r="E1411" s="4">
        <v>0.66</v>
      </c>
      <c r="F1411" t="str">
        <f t="shared" ref="F1411:F1474" si="22">IF(E1411&gt;=5.45125,"outside","")</f>
        <v/>
      </c>
    </row>
    <row r="1412" spans="1:6" x14ac:dyDescent="0.25">
      <c r="A1412" t="s">
        <v>2100</v>
      </c>
      <c r="B1412" t="s">
        <v>2139</v>
      </c>
      <c r="C1412" t="s">
        <v>2122</v>
      </c>
      <c r="D1412" t="s">
        <v>9</v>
      </c>
      <c r="E1412" s="4">
        <v>0.66</v>
      </c>
      <c r="F1412" t="str">
        <f t="shared" si="22"/>
        <v/>
      </c>
    </row>
    <row r="1413" spans="1:6" x14ac:dyDescent="0.25">
      <c r="A1413" t="s">
        <v>1983</v>
      </c>
      <c r="B1413" t="s">
        <v>2013</v>
      </c>
      <c r="C1413" t="s">
        <v>2012</v>
      </c>
      <c r="D1413" t="s">
        <v>13</v>
      </c>
      <c r="E1413" s="4">
        <v>0.66</v>
      </c>
      <c r="F1413" t="str">
        <f t="shared" si="22"/>
        <v/>
      </c>
    </row>
    <row r="1414" spans="1:6" x14ac:dyDescent="0.25">
      <c r="A1414" t="s">
        <v>496</v>
      </c>
      <c r="B1414" t="s">
        <v>557</v>
      </c>
      <c r="C1414" t="s">
        <v>558</v>
      </c>
      <c r="D1414" t="s">
        <v>9</v>
      </c>
      <c r="E1414" s="4">
        <v>0.66</v>
      </c>
      <c r="F1414" t="str">
        <f t="shared" si="22"/>
        <v/>
      </c>
    </row>
    <row r="1415" spans="1:6" x14ac:dyDescent="0.25">
      <c r="A1415" t="s">
        <v>1622</v>
      </c>
      <c r="B1415" t="s">
        <v>1651</v>
      </c>
      <c r="C1415" t="s">
        <v>4</v>
      </c>
      <c r="D1415" t="s">
        <v>4</v>
      </c>
      <c r="E1415" s="4">
        <v>0.66</v>
      </c>
      <c r="F1415" t="str">
        <f t="shared" si="22"/>
        <v/>
      </c>
    </row>
    <row r="1416" spans="1:6" x14ac:dyDescent="0.25">
      <c r="A1416" t="s">
        <v>2427</v>
      </c>
      <c r="B1416" t="s">
        <v>2616</v>
      </c>
      <c r="C1416" t="s">
        <v>2173</v>
      </c>
      <c r="D1416" t="s">
        <v>9</v>
      </c>
      <c r="E1416" s="4">
        <v>0.66</v>
      </c>
      <c r="F1416" t="str">
        <f t="shared" si="22"/>
        <v/>
      </c>
    </row>
    <row r="1417" spans="1:6" x14ac:dyDescent="0.25">
      <c r="A1417" t="s">
        <v>3029</v>
      </c>
      <c r="B1417" t="s">
        <v>3094</v>
      </c>
      <c r="C1417" t="s">
        <v>112</v>
      </c>
      <c r="D1417" t="s">
        <v>9</v>
      </c>
      <c r="E1417" s="4">
        <v>0.66</v>
      </c>
      <c r="F1417" t="str">
        <f t="shared" si="22"/>
        <v/>
      </c>
    </row>
    <row r="1418" spans="1:6" x14ac:dyDescent="0.25">
      <c r="A1418" t="s">
        <v>496</v>
      </c>
      <c r="B1418" t="s">
        <v>529</v>
      </c>
      <c r="C1418" t="s">
        <v>528</v>
      </c>
      <c r="D1418" t="s">
        <v>9</v>
      </c>
      <c r="E1418" s="4">
        <v>0.66</v>
      </c>
      <c r="F1418" t="str">
        <f t="shared" si="22"/>
        <v/>
      </c>
    </row>
    <row r="1419" spans="1:6" x14ac:dyDescent="0.25">
      <c r="A1419" t="s">
        <v>1983</v>
      </c>
      <c r="B1419" t="s">
        <v>1995</v>
      </c>
      <c r="D1419" t="s">
        <v>13</v>
      </c>
      <c r="E1419" s="4">
        <v>0.66</v>
      </c>
      <c r="F1419" t="str">
        <f t="shared" si="22"/>
        <v/>
      </c>
    </row>
    <row r="1420" spans="1:6" x14ac:dyDescent="0.25">
      <c r="A1420" t="s">
        <v>2100</v>
      </c>
      <c r="B1420" t="s">
        <v>2102</v>
      </c>
      <c r="C1420" t="s">
        <v>2101</v>
      </c>
      <c r="D1420" t="s">
        <v>9</v>
      </c>
      <c r="E1420" s="4">
        <v>0.66</v>
      </c>
      <c r="F1420" t="str">
        <f t="shared" si="22"/>
        <v/>
      </c>
    </row>
    <row r="1421" spans="1:6" x14ac:dyDescent="0.25">
      <c r="A1421" t="s">
        <v>2427</v>
      </c>
      <c r="B1421" t="s">
        <v>2434</v>
      </c>
      <c r="C1421" t="s">
        <v>11</v>
      </c>
      <c r="D1421" t="s">
        <v>9</v>
      </c>
      <c r="E1421" s="4">
        <v>0.66</v>
      </c>
      <c r="F1421" t="str">
        <f t="shared" si="22"/>
        <v/>
      </c>
    </row>
    <row r="1422" spans="1:6" x14ac:dyDescent="0.25">
      <c r="A1422" t="s">
        <v>1006</v>
      </c>
      <c r="B1422" t="s">
        <v>1252</v>
      </c>
      <c r="C1422" t="s">
        <v>4</v>
      </c>
      <c r="D1422" t="s">
        <v>4</v>
      </c>
      <c r="E1422" s="4">
        <v>0.65</v>
      </c>
      <c r="F1422" t="str">
        <f t="shared" si="22"/>
        <v/>
      </c>
    </row>
    <row r="1423" spans="1:6" x14ac:dyDescent="0.25">
      <c r="A1423" t="s">
        <v>968</v>
      </c>
      <c r="B1423" t="s">
        <v>982</v>
      </c>
      <c r="C1423" t="s">
        <v>981</v>
      </c>
      <c r="D1423" t="s">
        <v>117</v>
      </c>
      <c r="E1423" s="4">
        <v>0.65</v>
      </c>
      <c r="F1423" t="str">
        <f t="shared" si="22"/>
        <v/>
      </c>
    </row>
    <row r="1424" spans="1:6" x14ac:dyDescent="0.25">
      <c r="A1424" t="s">
        <v>1006</v>
      </c>
      <c r="B1424" t="s">
        <v>1130</v>
      </c>
      <c r="C1424" t="s">
        <v>56</v>
      </c>
      <c r="D1424" t="s">
        <v>9</v>
      </c>
      <c r="E1424" s="4">
        <v>0.65</v>
      </c>
      <c r="F1424" t="str">
        <f t="shared" si="22"/>
        <v/>
      </c>
    </row>
    <row r="1425" spans="1:6" x14ac:dyDescent="0.25">
      <c r="A1425" t="s">
        <v>2163</v>
      </c>
      <c r="B1425" t="s">
        <v>2200</v>
      </c>
      <c r="C1425" t="s">
        <v>2166</v>
      </c>
      <c r="D1425" t="s">
        <v>9</v>
      </c>
      <c r="E1425" s="4">
        <v>0.65</v>
      </c>
      <c r="F1425" t="str">
        <f t="shared" si="22"/>
        <v/>
      </c>
    </row>
    <row r="1426" spans="1:6" x14ac:dyDescent="0.25">
      <c r="A1426" t="s">
        <v>2058</v>
      </c>
      <c r="B1426" t="s">
        <v>2092</v>
      </c>
      <c r="C1426" t="s">
        <v>919</v>
      </c>
      <c r="D1426" t="s">
        <v>9</v>
      </c>
      <c r="E1426" s="4">
        <v>0.65</v>
      </c>
      <c r="F1426" t="str">
        <f t="shared" si="22"/>
        <v/>
      </c>
    </row>
    <row r="1427" spans="1:6" x14ac:dyDescent="0.25">
      <c r="A1427" t="s">
        <v>701</v>
      </c>
      <c r="B1427" t="s">
        <v>731</v>
      </c>
      <c r="C1427" t="s">
        <v>225</v>
      </c>
      <c r="D1427" t="s">
        <v>9</v>
      </c>
      <c r="E1427" s="4">
        <v>0.65</v>
      </c>
      <c r="F1427" t="str">
        <f t="shared" si="22"/>
        <v/>
      </c>
    </row>
    <row r="1428" spans="1:6" x14ac:dyDescent="0.25">
      <c r="A1428" t="s">
        <v>2776</v>
      </c>
      <c r="B1428" t="s">
        <v>2804</v>
      </c>
      <c r="D1428" t="s">
        <v>13</v>
      </c>
      <c r="E1428" s="4">
        <v>0.65</v>
      </c>
      <c r="F1428" t="str">
        <f t="shared" si="22"/>
        <v/>
      </c>
    </row>
    <row r="1429" spans="1:6" x14ac:dyDescent="0.25">
      <c r="A1429" t="s">
        <v>2776</v>
      </c>
      <c r="B1429" t="s">
        <v>2972</v>
      </c>
      <c r="C1429" t="s">
        <v>2971</v>
      </c>
      <c r="D1429" t="s">
        <v>9</v>
      </c>
      <c r="E1429" s="4">
        <v>0.64</v>
      </c>
      <c r="F1429" t="str">
        <f t="shared" si="22"/>
        <v/>
      </c>
    </row>
    <row r="1430" spans="1:6" x14ac:dyDescent="0.25">
      <c r="A1430" t="s">
        <v>3</v>
      </c>
      <c r="B1430" t="s">
        <v>143</v>
      </c>
      <c r="C1430" t="s">
        <v>56</v>
      </c>
      <c r="D1430" t="s">
        <v>9</v>
      </c>
      <c r="E1430" s="4">
        <v>0.64</v>
      </c>
      <c r="F1430" t="str">
        <f t="shared" si="22"/>
        <v/>
      </c>
    </row>
    <row r="1431" spans="1:6" x14ac:dyDescent="0.25">
      <c r="A1431" t="s">
        <v>2776</v>
      </c>
      <c r="B1431" t="s">
        <v>2934</v>
      </c>
      <c r="C1431" t="s">
        <v>9</v>
      </c>
      <c r="D1431" t="s">
        <v>9</v>
      </c>
      <c r="E1431" s="4">
        <v>0.64</v>
      </c>
      <c r="F1431" t="str">
        <f t="shared" si="22"/>
        <v/>
      </c>
    </row>
    <row r="1432" spans="1:6" x14ac:dyDescent="0.25">
      <c r="A1432" t="s">
        <v>496</v>
      </c>
      <c r="B1432" t="s">
        <v>553</v>
      </c>
      <c r="C1432" t="s">
        <v>501</v>
      </c>
      <c r="D1432" t="s">
        <v>13</v>
      </c>
      <c r="E1432" s="4">
        <v>0.64</v>
      </c>
      <c r="F1432" t="str">
        <f t="shared" si="22"/>
        <v/>
      </c>
    </row>
    <row r="1433" spans="1:6" x14ac:dyDescent="0.25">
      <c r="A1433" t="s">
        <v>1006</v>
      </c>
      <c r="B1433" t="s">
        <v>1130</v>
      </c>
      <c r="C1433" t="s">
        <v>564</v>
      </c>
      <c r="D1433" t="s">
        <v>9</v>
      </c>
      <c r="E1433" s="4">
        <v>0.64</v>
      </c>
      <c r="F1433" t="str">
        <f t="shared" si="22"/>
        <v/>
      </c>
    </row>
    <row r="1434" spans="1:6" x14ac:dyDescent="0.25">
      <c r="A1434" t="s">
        <v>1983</v>
      </c>
      <c r="B1434" t="s">
        <v>2000</v>
      </c>
      <c r="C1434" t="s">
        <v>1557</v>
      </c>
      <c r="D1434" t="s">
        <v>1557</v>
      </c>
      <c r="E1434" s="4">
        <v>0.64</v>
      </c>
      <c r="F1434" t="str">
        <f t="shared" si="22"/>
        <v/>
      </c>
    </row>
    <row r="1435" spans="1:6" x14ac:dyDescent="0.25">
      <c r="A1435" t="s">
        <v>3029</v>
      </c>
      <c r="B1435" t="s">
        <v>3047</v>
      </c>
      <c r="C1435" t="s">
        <v>3046</v>
      </c>
      <c r="D1435" t="s">
        <v>9</v>
      </c>
      <c r="E1435" s="4">
        <v>0.64</v>
      </c>
      <c r="F1435" t="str">
        <f t="shared" si="22"/>
        <v/>
      </c>
    </row>
    <row r="1436" spans="1:6" x14ac:dyDescent="0.25">
      <c r="A1436" t="s">
        <v>2163</v>
      </c>
      <c r="B1436" t="s">
        <v>2379</v>
      </c>
      <c r="C1436" t="s">
        <v>298</v>
      </c>
      <c r="D1436" t="s">
        <v>9</v>
      </c>
      <c r="E1436" s="4">
        <v>0.63</v>
      </c>
      <c r="F1436" t="str">
        <f t="shared" si="22"/>
        <v/>
      </c>
    </row>
    <row r="1437" spans="1:6" x14ac:dyDescent="0.25">
      <c r="A1437" t="s">
        <v>2163</v>
      </c>
      <c r="B1437" t="s">
        <v>2323</v>
      </c>
      <c r="C1437" t="s">
        <v>2166</v>
      </c>
      <c r="D1437" t="s">
        <v>9</v>
      </c>
      <c r="E1437" s="4">
        <v>0.63</v>
      </c>
      <c r="F1437" t="str">
        <f t="shared" si="22"/>
        <v/>
      </c>
    </row>
    <row r="1438" spans="1:6" x14ac:dyDescent="0.25">
      <c r="A1438" t="s">
        <v>2163</v>
      </c>
      <c r="B1438" t="s">
        <v>2283</v>
      </c>
      <c r="C1438" t="s">
        <v>1139</v>
      </c>
      <c r="D1438" t="s">
        <v>9</v>
      </c>
      <c r="E1438" s="4">
        <v>0.63</v>
      </c>
      <c r="F1438" t="str">
        <f t="shared" si="22"/>
        <v/>
      </c>
    </row>
    <row r="1439" spans="1:6" x14ac:dyDescent="0.25">
      <c r="A1439" t="s">
        <v>2100</v>
      </c>
      <c r="B1439" t="s">
        <v>2115</v>
      </c>
      <c r="C1439" t="s">
        <v>2113</v>
      </c>
      <c r="D1439" t="s">
        <v>13</v>
      </c>
      <c r="E1439" s="4">
        <v>0.63</v>
      </c>
      <c r="F1439" t="str">
        <f t="shared" si="22"/>
        <v/>
      </c>
    </row>
    <row r="1440" spans="1:6" x14ac:dyDescent="0.25">
      <c r="A1440" t="s">
        <v>1267</v>
      </c>
      <c r="B1440" t="s">
        <v>1309</v>
      </c>
      <c r="C1440" t="s">
        <v>1307</v>
      </c>
      <c r="D1440" t="s">
        <v>9</v>
      </c>
      <c r="E1440" s="4">
        <v>0.63</v>
      </c>
      <c r="F1440" t="str">
        <f t="shared" si="22"/>
        <v/>
      </c>
    </row>
    <row r="1441" spans="1:6" x14ac:dyDescent="0.25">
      <c r="A1441" t="s">
        <v>2776</v>
      </c>
      <c r="B1441" t="s">
        <v>3001</v>
      </c>
      <c r="C1441" t="s">
        <v>3000</v>
      </c>
      <c r="D1441" t="s">
        <v>9</v>
      </c>
      <c r="E1441" s="4">
        <v>0.62</v>
      </c>
      <c r="F1441" t="str">
        <f t="shared" si="22"/>
        <v/>
      </c>
    </row>
    <row r="1442" spans="1:6" x14ac:dyDescent="0.25">
      <c r="A1442" t="s">
        <v>1006</v>
      </c>
      <c r="B1442" t="s">
        <v>1261</v>
      </c>
      <c r="D1442" t="s">
        <v>13</v>
      </c>
      <c r="E1442" s="4">
        <v>0.62</v>
      </c>
      <c r="F1442" t="str">
        <f t="shared" si="22"/>
        <v/>
      </c>
    </row>
    <row r="1443" spans="1:6" x14ac:dyDescent="0.25">
      <c r="A1443" t="s">
        <v>1006</v>
      </c>
      <c r="B1443" t="s">
        <v>1255</v>
      </c>
      <c r="C1443" t="s">
        <v>13</v>
      </c>
      <c r="D1443" t="s">
        <v>9</v>
      </c>
      <c r="E1443" s="4">
        <v>0.62</v>
      </c>
      <c r="F1443" t="str">
        <f t="shared" si="22"/>
        <v/>
      </c>
    </row>
    <row r="1444" spans="1:6" x14ac:dyDescent="0.25">
      <c r="A1444" t="s">
        <v>2776</v>
      </c>
      <c r="B1444" t="s">
        <v>2961</v>
      </c>
      <c r="C1444" t="s">
        <v>9</v>
      </c>
      <c r="D1444" t="s">
        <v>9</v>
      </c>
      <c r="E1444" s="4">
        <v>0.62</v>
      </c>
      <c r="F1444" t="str">
        <f t="shared" si="22"/>
        <v/>
      </c>
    </row>
    <row r="1445" spans="1:6" x14ac:dyDescent="0.25">
      <c r="A1445" t="s">
        <v>2100</v>
      </c>
      <c r="B1445" t="s">
        <v>2127</v>
      </c>
      <c r="C1445" t="s">
        <v>2128</v>
      </c>
      <c r="D1445" t="s">
        <v>13</v>
      </c>
      <c r="E1445" s="4">
        <v>0.62</v>
      </c>
      <c r="F1445" t="str">
        <f t="shared" si="22"/>
        <v/>
      </c>
    </row>
    <row r="1446" spans="1:6" x14ac:dyDescent="0.25">
      <c r="A1446" t="s">
        <v>2163</v>
      </c>
      <c r="B1446" t="s">
        <v>2254</v>
      </c>
      <c r="C1446" t="s">
        <v>298</v>
      </c>
      <c r="D1446" t="s">
        <v>9</v>
      </c>
      <c r="E1446" s="4">
        <v>0.62</v>
      </c>
      <c r="F1446" t="str">
        <f t="shared" si="22"/>
        <v/>
      </c>
    </row>
    <row r="1447" spans="1:6" x14ac:dyDescent="0.25">
      <c r="A1447" t="s">
        <v>1983</v>
      </c>
      <c r="B1447" t="s">
        <v>2018</v>
      </c>
      <c r="C1447" t="s">
        <v>2017</v>
      </c>
      <c r="D1447" t="s">
        <v>9</v>
      </c>
      <c r="E1447" s="4">
        <v>0.62</v>
      </c>
      <c r="F1447" t="str">
        <f t="shared" si="22"/>
        <v/>
      </c>
    </row>
    <row r="1448" spans="1:6" x14ac:dyDescent="0.25">
      <c r="A1448" t="s">
        <v>3029</v>
      </c>
      <c r="B1448" t="s">
        <v>3143</v>
      </c>
      <c r="C1448" t="s">
        <v>3033</v>
      </c>
      <c r="D1448" t="s">
        <v>13</v>
      </c>
      <c r="E1448" s="4">
        <v>0.62</v>
      </c>
      <c r="F1448" t="str">
        <f t="shared" si="22"/>
        <v/>
      </c>
    </row>
    <row r="1449" spans="1:6" x14ac:dyDescent="0.25">
      <c r="A1449" t="s">
        <v>496</v>
      </c>
      <c r="B1449" t="s">
        <v>527</v>
      </c>
      <c r="C1449" t="s">
        <v>526</v>
      </c>
      <c r="D1449" t="s">
        <v>9</v>
      </c>
      <c r="E1449" s="4">
        <v>0.62</v>
      </c>
      <c r="F1449" t="str">
        <f t="shared" si="22"/>
        <v/>
      </c>
    </row>
    <row r="1450" spans="1:6" x14ac:dyDescent="0.25">
      <c r="A1450" t="s">
        <v>149</v>
      </c>
      <c r="B1450" t="s">
        <v>282</v>
      </c>
      <c r="C1450" t="s">
        <v>33</v>
      </c>
      <c r="D1450" t="s">
        <v>9</v>
      </c>
      <c r="E1450" s="4">
        <v>0.62</v>
      </c>
      <c r="F1450" t="str">
        <f t="shared" si="22"/>
        <v/>
      </c>
    </row>
    <row r="1451" spans="1:6" x14ac:dyDescent="0.25">
      <c r="A1451" t="s">
        <v>609</v>
      </c>
      <c r="B1451" t="s">
        <v>673</v>
      </c>
      <c r="C1451" t="s">
        <v>672</v>
      </c>
      <c r="D1451" t="s">
        <v>9</v>
      </c>
      <c r="E1451" s="4">
        <v>0.62</v>
      </c>
      <c r="F1451" t="str">
        <f t="shared" si="22"/>
        <v/>
      </c>
    </row>
    <row r="1452" spans="1:6" x14ac:dyDescent="0.25">
      <c r="A1452" t="s">
        <v>2058</v>
      </c>
      <c r="B1452" t="s">
        <v>2098</v>
      </c>
      <c r="C1452" t="s">
        <v>919</v>
      </c>
      <c r="D1452" t="s">
        <v>9</v>
      </c>
      <c r="E1452" s="4">
        <v>0.61</v>
      </c>
      <c r="F1452" t="str">
        <f t="shared" si="22"/>
        <v/>
      </c>
    </row>
    <row r="1453" spans="1:6" x14ac:dyDescent="0.25">
      <c r="A1453" t="s">
        <v>2776</v>
      </c>
      <c r="B1453" t="s">
        <v>3020</v>
      </c>
      <c r="C1453" t="s">
        <v>793</v>
      </c>
      <c r="D1453" t="s">
        <v>9</v>
      </c>
      <c r="E1453" s="4">
        <v>0.61</v>
      </c>
      <c r="F1453" t="str">
        <f t="shared" si="22"/>
        <v/>
      </c>
    </row>
    <row r="1454" spans="1:6" x14ac:dyDescent="0.25">
      <c r="A1454" t="s">
        <v>149</v>
      </c>
      <c r="B1454" t="s">
        <v>443</v>
      </c>
      <c r="C1454" t="s">
        <v>442</v>
      </c>
      <c r="D1454" t="s">
        <v>9</v>
      </c>
      <c r="E1454" s="4">
        <v>0.61</v>
      </c>
      <c r="F1454" t="str">
        <f t="shared" si="22"/>
        <v/>
      </c>
    </row>
    <row r="1455" spans="1:6" x14ac:dyDescent="0.25">
      <c r="A1455" t="s">
        <v>2163</v>
      </c>
      <c r="B1455" t="s">
        <v>2317</v>
      </c>
      <c r="C1455" t="s">
        <v>2298</v>
      </c>
      <c r="D1455" t="s">
        <v>9</v>
      </c>
      <c r="E1455" s="4">
        <v>0.61</v>
      </c>
      <c r="F1455" t="str">
        <f t="shared" si="22"/>
        <v/>
      </c>
    </row>
    <row r="1456" spans="1:6" x14ac:dyDescent="0.25">
      <c r="A1456" t="s">
        <v>2163</v>
      </c>
      <c r="B1456" t="s">
        <v>2309</v>
      </c>
      <c r="C1456" t="s">
        <v>2308</v>
      </c>
      <c r="D1456" t="s">
        <v>9</v>
      </c>
      <c r="E1456" s="4">
        <v>0.61</v>
      </c>
      <c r="F1456" t="str">
        <f t="shared" si="22"/>
        <v/>
      </c>
    </row>
    <row r="1457" spans="1:6" x14ac:dyDescent="0.25">
      <c r="A1457" t="s">
        <v>2427</v>
      </c>
      <c r="B1457" t="s">
        <v>2678</v>
      </c>
      <c r="C1457" t="s">
        <v>2442</v>
      </c>
      <c r="D1457" t="s">
        <v>9</v>
      </c>
      <c r="E1457" s="4">
        <v>0.61</v>
      </c>
      <c r="F1457" t="str">
        <f t="shared" si="22"/>
        <v/>
      </c>
    </row>
    <row r="1458" spans="1:6" x14ac:dyDescent="0.25">
      <c r="A1458" t="s">
        <v>2776</v>
      </c>
      <c r="B1458" t="s">
        <v>2909</v>
      </c>
      <c r="C1458" t="s">
        <v>9</v>
      </c>
      <c r="D1458" t="s">
        <v>9</v>
      </c>
      <c r="E1458" s="4">
        <v>0.61</v>
      </c>
      <c r="F1458" t="str">
        <f t="shared" si="22"/>
        <v/>
      </c>
    </row>
    <row r="1459" spans="1:6" x14ac:dyDescent="0.25">
      <c r="A1459" t="s">
        <v>149</v>
      </c>
      <c r="B1459" t="s">
        <v>321</v>
      </c>
      <c r="C1459" t="s">
        <v>320</v>
      </c>
      <c r="D1459" t="s">
        <v>13</v>
      </c>
      <c r="E1459" s="4">
        <v>0.61</v>
      </c>
      <c r="F1459" t="str">
        <f t="shared" si="22"/>
        <v/>
      </c>
    </row>
    <row r="1460" spans="1:6" x14ac:dyDescent="0.25">
      <c r="A1460" t="s">
        <v>1006</v>
      </c>
      <c r="B1460" t="s">
        <v>1111</v>
      </c>
      <c r="C1460" t="s">
        <v>56</v>
      </c>
      <c r="D1460" t="s">
        <v>9</v>
      </c>
      <c r="E1460" s="4">
        <v>0.61</v>
      </c>
      <c r="F1460" t="str">
        <f t="shared" si="22"/>
        <v/>
      </c>
    </row>
    <row r="1461" spans="1:6" x14ac:dyDescent="0.25">
      <c r="A1461" t="s">
        <v>788</v>
      </c>
      <c r="B1461" t="s">
        <v>821</v>
      </c>
      <c r="C1461" t="s">
        <v>270</v>
      </c>
      <c r="D1461" t="s">
        <v>13</v>
      </c>
      <c r="E1461" s="4">
        <v>0.61</v>
      </c>
      <c r="F1461" t="str">
        <f t="shared" si="22"/>
        <v/>
      </c>
    </row>
    <row r="1462" spans="1:6" x14ac:dyDescent="0.25">
      <c r="A1462" t="s">
        <v>788</v>
      </c>
      <c r="B1462" t="s">
        <v>819</v>
      </c>
      <c r="C1462" t="s">
        <v>797</v>
      </c>
      <c r="D1462" t="s">
        <v>13</v>
      </c>
      <c r="E1462" s="4">
        <v>0.61</v>
      </c>
      <c r="F1462" t="str">
        <f t="shared" si="22"/>
        <v/>
      </c>
    </row>
    <row r="1463" spans="1:6" x14ac:dyDescent="0.25">
      <c r="A1463" t="s">
        <v>1267</v>
      </c>
      <c r="B1463" t="s">
        <v>1498</v>
      </c>
      <c r="C1463" t="s">
        <v>311</v>
      </c>
      <c r="D1463" t="s">
        <v>13</v>
      </c>
      <c r="E1463" s="4">
        <v>0.6</v>
      </c>
      <c r="F1463" t="str">
        <f t="shared" si="22"/>
        <v/>
      </c>
    </row>
    <row r="1464" spans="1:6" x14ac:dyDescent="0.25">
      <c r="A1464" t="s">
        <v>2427</v>
      </c>
      <c r="B1464" t="s">
        <v>2726</v>
      </c>
      <c r="C1464" t="s">
        <v>2725</v>
      </c>
      <c r="D1464" t="s">
        <v>9</v>
      </c>
      <c r="E1464" s="4">
        <v>0.6</v>
      </c>
      <c r="F1464" t="str">
        <f t="shared" si="22"/>
        <v/>
      </c>
    </row>
    <row r="1465" spans="1:6" x14ac:dyDescent="0.25">
      <c r="A1465" t="s">
        <v>1006</v>
      </c>
      <c r="B1465" t="s">
        <v>1219</v>
      </c>
      <c r="D1465" t="s">
        <v>13</v>
      </c>
      <c r="E1465" s="4">
        <v>0.6</v>
      </c>
      <c r="F1465" t="str">
        <f t="shared" si="22"/>
        <v/>
      </c>
    </row>
    <row r="1466" spans="1:6" x14ac:dyDescent="0.25">
      <c r="A1466" t="s">
        <v>2776</v>
      </c>
      <c r="B1466" t="s">
        <v>2897</v>
      </c>
      <c r="C1466" t="s">
        <v>29</v>
      </c>
      <c r="D1466" t="s">
        <v>9</v>
      </c>
      <c r="E1466" s="4">
        <v>0.6</v>
      </c>
      <c r="F1466" t="str">
        <f t="shared" si="22"/>
        <v/>
      </c>
    </row>
    <row r="1467" spans="1:6" x14ac:dyDescent="0.25">
      <c r="A1467" t="s">
        <v>149</v>
      </c>
      <c r="B1467" t="s">
        <v>313</v>
      </c>
      <c r="C1467" t="s">
        <v>311</v>
      </c>
      <c r="D1467" t="s">
        <v>13</v>
      </c>
      <c r="E1467" s="4">
        <v>0.6</v>
      </c>
      <c r="F1467" t="str">
        <f t="shared" si="22"/>
        <v/>
      </c>
    </row>
    <row r="1468" spans="1:6" x14ac:dyDescent="0.25">
      <c r="A1468" t="s">
        <v>1006</v>
      </c>
      <c r="B1468" t="s">
        <v>1131</v>
      </c>
      <c r="C1468" t="s">
        <v>56</v>
      </c>
      <c r="D1468" t="s">
        <v>9</v>
      </c>
      <c r="E1468" s="4">
        <v>0.6</v>
      </c>
      <c r="F1468" t="str">
        <f t="shared" si="22"/>
        <v/>
      </c>
    </row>
    <row r="1469" spans="1:6" x14ac:dyDescent="0.25">
      <c r="A1469" t="s">
        <v>1006</v>
      </c>
      <c r="B1469" t="s">
        <v>1111</v>
      </c>
      <c r="C1469" t="s">
        <v>1110</v>
      </c>
      <c r="D1469" t="s">
        <v>9</v>
      </c>
      <c r="E1469" s="4">
        <v>0.6</v>
      </c>
      <c r="F1469" t="str">
        <f t="shared" si="22"/>
        <v/>
      </c>
    </row>
    <row r="1470" spans="1:6" x14ac:dyDescent="0.25">
      <c r="A1470" t="s">
        <v>1006</v>
      </c>
      <c r="B1470" t="s">
        <v>1087</v>
      </c>
      <c r="C1470" t="s">
        <v>1091</v>
      </c>
      <c r="D1470" t="s">
        <v>9</v>
      </c>
      <c r="E1470" s="4">
        <v>0.6</v>
      </c>
      <c r="F1470" t="str">
        <f t="shared" si="22"/>
        <v/>
      </c>
    </row>
    <row r="1471" spans="1:6" x14ac:dyDescent="0.25">
      <c r="A1471" t="s">
        <v>609</v>
      </c>
      <c r="B1471" t="s">
        <v>684</v>
      </c>
      <c r="C1471" t="s">
        <v>327</v>
      </c>
      <c r="D1471" t="s">
        <v>13</v>
      </c>
      <c r="E1471" s="4">
        <v>0.6</v>
      </c>
      <c r="F1471" t="str">
        <f t="shared" si="22"/>
        <v/>
      </c>
    </row>
    <row r="1472" spans="1:6" x14ac:dyDescent="0.25">
      <c r="A1472" t="s">
        <v>788</v>
      </c>
      <c r="B1472" t="s">
        <v>823</v>
      </c>
      <c r="C1472" t="s">
        <v>791</v>
      </c>
      <c r="D1472" t="s">
        <v>9</v>
      </c>
      <c r="E1472" s="4">
        <v>0.6</v>
      </c>
      <c r="F1472" t="str">
        <f t="shared" si="22"/>
        <v/>
      </c>
    </row>
    <row r="1473" spans="1:6" x14ac:dyDescent="0.25">
      <c r="A1473" t="s">
        <v>149</v>
      </c>
      <c r="B1473" t="s">
        <v>210</v>
      </c>
      <c r="C1473" t="s">
        <v>209</v>
      </c>
      <c r="D1473" t="s">
        <v>9</v>
      </c>
      <c r="E1473" s="4">
        <v>0.6</v>
      </c>
      <c r="F1473" t="str">
        <f t="shared" si="22"/>
        <v/>
      </c>
    </row>
    <row r="1474" spans="1:6" x14ac:dyDescent="0.25">
      <c r="A1474" t="s">
        <v>2427</v>
      </c>
      <c r="B1474" t="s">
        <v>2499</v>
      </c>
      <c r="D1474" t="s">
        <v>9</v>
      </c>
      <c r="E1474" s="4">
        <v>0.6</v>
      </c>
      <c r="F1474" t="str">
        <f t="shared" si="22"/>
        <v/>
      </c>
    </row>
    <row r="1475" spans="1:6" x14ac:dyDescent="0.25">
      <c r="A1475" t="s">
        <v>788</v>
      </c>
      <c r="B1475" t="s">
        <v>792</v>
      </c>
      <c r="C1475" t="s">
        <v>791</v>
      </c>
      <c r="D1475" t="s">
        <v>9</v>
      </c>
      <c r="E1475" s="4">
        <v>0.6</v>
      </c>
      <c r="F1475" t="str">
        <f t="shared" ref="F1475:F1538" si="23">IF(E1475&gt;=5.45125,"outside","")</f>
        <v/>
      </c>
    </row>
    <row r="1476" spans="1:6" x14ac:dyDescent="0.25">
      <c r="A1476" t="s">
        <v>2100</v>
      </c>
      <c r="B1476" t="s">
        <v>2132</v>
      </c>
      <c r="C1476" t="s">
        <v>2134</v>
      </c>
      <c r="D1476" t="s">
        <v>13</v>
      </c>
      <c r="E1476" s="4">
        <v>0.59</v>
      </c>
      <c r="F1476" t="str">
        <f t="shared" si="23"/>
        <v/>
      </c>
    </row>
    <row r="1477" spans="1:6" x14ac:dyDescent="0.25">
      <c r="A1477" t="s">
        <v>2100</v>
      </c>
      <c r="B1477" t="s">
        <v>2127</v>
      </c>
      <c r="C1477" t="s">
        <v>327</v>
      </c>
      <c r="D1477" t="s">
        <v>13</v>
      </c>
      <c r="E1477" s="4">
        <v>0.59</v>
      </c>
      <c r="F1477" t="str">
        <f t="shared" si="23"/>
        <v/>
      </c>
    </row>
    <row r="1478" spans="1:6" x14ac:dyDescent="0.25">
      <c r="A1478" t="s">
        <v>2100</v>
      </c>
      <c r="B1478" t="s">
        <v>2125</v>
      </c>
      <c r="C1478" t="s">
        <v>2126</v>
      </c>
      <c r="D1478" t="s">
        <v>13</v>
      </c>
      <c r="E1478" s="4">
        <v>0.59</v>
      </c>
      <c r="F1478" t="str">
        <f t="shared" si="23"/>
        <v/>
      </c>
    </row>
    <row r="1479" spans="1:6" x14ac:dyDescent="0.25">
      <c r="A1479" t="s">
        <v>149</v>
      </c>
      <c r="B1479" t="s">
        <v>333</v>
      </c>
      <c r="C1479" t="s">
        <v>332</v>
      </c>
      <c r="D1479" t="s">
        <v>13</v>
      </c>
      <c r="E1479" s="4">
        <v>0.59</v>
      </c>
      <c r="F1479" t="str">
        <f t="shared" si="23"/>
        <v/>
      </c>
    </row>
    <row r="1480" spans="1:6" x14ac:dyDescent="0.25">
      <c r="A1480" t="s">
        <v>1006</v>
      </c>
      <c r="B1480" t="s">
        <v>1127</v>
      </c>
      <c r="C1480" t="s">
        <v>326</v>
      </c>
      <c r="D1480" t="s">
        <v>13</v>
      </c>
      <c r="E1480" s="4">
        <v>0.59</v>
      </c>
      <c r="F1480" t="str">
        <f t="shared" si="23"/>
        <v/>
      </c>
    </row>
    <row r="1481" spans="1:6" x14ac:dyDescent="0.25">
      <c r="A1481" t="s">
        <v>1006</v>
      </c>
      <c r="B1481" t="s">
        <v>1096</v>
      </c>
      <c r="C1481" t="s">
        <v>1064</v>
      </c>
      <c r="D1481" t="s">
        <v>13</v>
      </c>
      <c r="E1481" s="4">
        <v>0.59</v>
      </c>
      <c r="F1481" t="str">
        <f t="shared" si="23"/>
        <v/>
      </c>
    </row>
    <row r="1482" spans="1:6" x14ac:dyDescent="0.25">
      <c r="A1482" t="s">
        <v>2163</v>
      </c>
      <c r="B1482" t="s">
        <v>2209</v>
      </c>
      <c r="C1482" t="s">
        <v>2173</v>
      </c>
      <c r="D1482" t="s">
        <v>9</v>
      </c>
      <c r="E1482" s="4">
        <v>0.59</v>
      </c>
      <c r="F1482" t="str">
        <f t="shared" si="23"/>
        <v/>
      </c>
    </row>
    <row r="1483" spans="1:6" x14ac:dyDescent="0.25">
      <c r="A1483" t="s">
        <v>1701</v>
      </c>
      <c r="B1483" t="s">
        <v>1718</v>
      </c>
      <c r="C1483" t="s">
        <v>1716</v>
      </c>
      <c r="D1483" t="s">
        <v>9</v>
      </c>
      <c r="E1483" s="4">
        <v>0.59</v>
      </c>
      <c r="F1483" t="str">
        <f t="shared" si="23"/>
        <v/>
      </c>
    </row>
    <row r="1484" spans="1:6" x14ac:dyDescent="0.25">
      <c r="A1484" t="s">
        <v>1006</v>
      </c>
      <c r="B1484" t="s">
        <v>1063</v>
      </c>
      <c r="D1484" t="s">
        <v>13</v>
      </c>
      <c r="E1484" s="4">
        <v>0.59</v>
      </c>
      <c r="F1484" t="str">
        <f t="shared" si="23"/>
        <v/>
      </c>
    </row>
    <row r="1485" spans="1:6" x14ac:dyDescent="0.25">
      <c r="A1485" t="s">
        <v>496</v>
      </c>
      <c r="B1485" t="s">
        <v>535</v>
      </c>
      <c r="C1485" t="s">
        <v>533</v>
      </c>
      <c r="D1485" t="s">
        <v>13</v>
      </c>
      <c r="E1485" s="4">
        <v>0.59</v>
      </c>
      <c r="F1485" t="str">
        <f t="shared" si="23"/>
        <v/>
      </c>
    </row>
    <row r="1486" spans="1:6" x14ac:dyDescent="0.25">
      <c r="A1486" t="s">
        <v>2427</v>
      </c>
      <c r="B1486" t="s">
        <v>2499</v>
      </c>
      <c r="C1486" t="s">
        <v>2498</v>
      </c>
      <c r="D1486" t="s">
        <v>9</v>
      </c>
      <c r="E1486" s="4">
        <v>0.59</v>
      </c>
      <c r="F1486" t="str">
        <f t="shared" si="23"/>
        <v/>
      </c>
    </row>
    <row r="1487" spans="1:6" x14ac:dyDescent="0.25">
      <c r="A1487" t="s">
        <v>1267</v>
      </c>
      <c r="B1487" t="s">
        <v>1489</v>
      </c>
      <c r="C1487" t="s">
        <v>1490</v>
      </c>
      <c r="D1487" t="s">
        <v>13</v>
      </c>
      <c r="E1487" s="4">
        <v>0.57999999999999996</v>
      </c>
      <c r="F1487" t="str">
        <f t="shared" si="23"/>
        <v/>
      </c>
    </row>
    <row r="1488" spans="1:6" x14ac:dyDescent="0.25">
      <c r="A1488" t="s">
        <v>1006</v>
      </c>
      <c r="B1488" t="s">
        <v>1167</v>
      </c>
      <c r="C1488" t="s">
        <v>1166</v>
      </c>
      <c r="D1488" t="s">
        <v>13</v>
      </c>
      <c r="E1488" s="4">
        <v>0.57999999999999996</v>
      </c>
      <c r="F1488" t="str">
        <f t="shared" si="23"/>
        <v/>
      </c>
    </row>
    <row r="1489" spans="1:6" x14ac:dyDescent="0.25">
      <c r="A1489" t="s">
        <v>1006</v>
      </c>
      <c r="B1489" t="s">
        <v>1161</v>
      </c>
      <c r="C1489" t="s">
        <v>1162</v>
      </c>
      <c r="D1489" t="s">
        <v>9</v>
      </c>
      <c r="E1489" s="4">
        <v>0.57999999999999996</v>
      </c>
      <c r="F1489" t="str">
        <f t="shared" si="23"/>
        <v/>
      </c>
    </row>
    <row r="1490" spans="1:6" x14ac:dyDescent="0.25">
      <c r="A1490" t="s">
        <v>496</v>
      </c>
      <c r="B1490" t="s">
        <v>547</v>
      </c>
      <c r="C1490" t="s">
        <v>501</v>
      </c>
      <c r="D1490" t="s">
        <v>13</v>
      </c>
      <c r="E1490" s="4">
        <v>0.57999999999999996</v>
      </c>
      <c r="F1490" t="str">
        <f t="shared" si="23"/>
        <v/>
      </c>
    </row>
    <row r="1491" spans="1:6" x14ac:dyDescent="0.25">
      <c r="A1491" t="s">
        <v>1006</v>
      </c>
      <c r="B1491" t="s">
        <v>1118</v>
      </c>
      <c r="C1491" t="s">
        <v>1117</v>
      </c>
      <c r="D1491" t="s">
        <v>13</v>
      </c>
      <c r="E1491" s="4">
        <v>0.57999999999999996</v>
      </c>
      <c r="F1491" t="str">
        <f t="shared" si="23"/>
        <v/>
      </c>
    </row>
    <row r="1492" spans="1:6" x14ac:dyDescent="0.25">
      <c r="A1492" t="s">
        <v>1006</v>
      </c>
      <c r="B1492" t="s">
        <v>1118</v>
      </c>
      <c r="C1492" t="s">
        <v>326</v>
      </c>
      <c r="D1492" t="s">
        <v>13</v>
      </c>
      <c r="E1492" s="4">
        <v>0.57999999999999996</v>
      </c>
      <c r="F1492" t="str">
        <f t="shared" si="23"/>
        <v/>
      </c>
    </row>
    <row r="1493" spans="1:6" x14ac:dyDescent="0.25">
      <c r="A1493" t="s">
        <v>149</v>
      </c>
      <c r="B1493" t="s">
        <v>421</v>
      </c>
      <c r="C1493" t="s">
        <v>410</v>
      </c>
      <c r="D1493" t="s">
        <v>9</v>
      </c>
      <c r="E1493" s="4">
        <v>0.56999999999999995</v>
      </c>
      <c r="F1493" t="str">
        <f t="shared" si="23"/>
        <v/>
      </c>
    </row>
    <row r="1494" spans="1:6" x14ac:dyDescent="0.25">
      <c r="A1494" t="s">
        <v>2163</v>
      </c>
      <c r="B1494" t="s">
        <v>2326</v>
      </c>
      <c r="C1494" t="s">
        <v>2180</v>
      </c>
      <c r="D1494" t="s">
        <v>9</v>
      </c>
      <c r="E1494" s="4">
        <v>0.56999999999999995</v>
      </c>
      <c r="F1494" t="str">
        <f t="shared" si="23"/>
        <v/>
      </c>
    </row>
    <row r="1495" spans="1:6" x14ac:dyDescent="0.25">
      <c r="A1495" t="s">
        <v>2163</v>
      </c>
      <c r="B1495" t="s">
        <v>2315</v>
      </c>
      <c r="C1495" t="s">
        <v>1139</v>
      </c>
      <c r="D1495" t="s">
        <v>9</v>
      </c>
      <c r="E1495" s="4">
        <v>0.56999999999999995</v>
      </c>
      <c r="F1495" t="str">
        <f t="shared" si="23"/>
        <v/>
      </c>
    </row>
    <row r="1496" spans="1:6" x14ac:dyDescent="0.25">
      <c r="A1496" t="s">
        <v>2163</v>
      </c>
      <c r="B1496" t="s">
        <v>2311</v>
      </c>
      <c r="C1496" t="s">
        <v>2243</v>
      </c>
      <c r="D1496" t="s">
        <v>9</v>
      </c>
      <c r="E1496" s="4">
        <v>0.56999999999999995</v>
      </c>
      <c r="F1496" t="str">
        <f t="shared" si="23"/>
        <v/>
      </c>
    </row>
    <row r="1497" spans="1:6" x14ac:dyDescent="0.25">
      <c r="A1497" t="s">
        <v>1267</v>
      </c>
      <c r="B1497" t="s">
        <v>1468</v>
      </c>
      <c r="C1497" t="s">
        <v>1282</v>
      </c>
      <c r="D1497" t="s">
        <v>9</v>
      </c>
      <c r="E1497" s="4">
        <v>0.56999999999999995</v>
      </c>
      <c r="F1497" t="str">
        <f t="shared" si="23"/>
        <v/>
      </c>
    </row>
    <row r="1498" spans="1:6" x14ac:dyDescent="0.25">
      <c r="A1498" t="s">
        <v>1983</v>
      </c>
      <c r="B1498" t="s">
        <v>2013</v>
      </c>
      <c r="C1498" t="s">
        <v>2014</v>
      </c>
      <c r="D1498" t="s">
        <v>13</v>
      </c>
      <c r="E1498" s="4">
        <v>0.56999999999999995</v>
      </c>
      <c r="F1498" t="str">
        <f t="shared" si="23"/>
        <v/>
      </c>
    </row>
    <row r="1499" spans="1:6" x14ac:dyDescent="0.25">
      <c r="A1499" t="s">
        <v>1622</v>
      </c>
      <c r="B1499" t="s">
        <v>1666</v>
      </c>
      <c r="D1499" t="s">
        <v>13</v>
      </c>
      <c r="E1499" s="4">
        <v>0.56999999999999995</v>
      </c>
      <c r="F1499" t="str">
        <f t="shared" si="23"/>
        <v/>
      </c>
    </row>
    <row r="1500" spans="1:6" x14ac:dyDescent="0.25">
      <c r="A1500" t="s">
        <v>3029</v>
      </c>
      <c r="B1500" t="s">
        <v>3132</v>
      </c>
      <c r="D1500" t="s">
        <v>13</v>
      </c>
      <c r="E1500" s="4">
        <v>0.56999999999999995</v>
      </c>
      <c r="F1500" t="str">
        <f t="shared" si="23"/>
        <v/>
      </c>
    </row>
    <row r="1501" spans="1:6" x14ac:dyDescent="0.25">
      <c r="A1501" t="s">
        <v>1006</v>
      </c>
      <c r="B1501" t="s">
        <v>1126</v>
      </c>
      <c r="C1501" t="s">
        <v>327</v>
      </c>
      <c r="D1501" t="s">
        <v>13</v>
      </c>
      <c r="E1501" s="4">
        <v>0.56999999999999995</v>
      </c>
      <c r="F1501" t="str">
        <f t="shared" si="23"/>
        <v/>
      </c>
    </row>
    <row r="1502" spans="1:6" x14ac:dyDescent="0.25">
      <c r="A1502" t="s">
        <v>1006</v>
      </c>
      <c r="B1502" t="s">
        <v>1120</v>
      </c>
      <c r="C1502" t="s">
        <v>56</v>
      </c>
      <c r="D1502" t="s">
        <v>9</v>
      </c>
      <c r="E1502" s="4">
        <v>0.56999999999999995</v>
      </c>
      <c r="F1502" t="str">
        <f t="shared" si="23"/>
        <v/>
      </c>
    </row>
    <row r="1503" spans="1:6" x14ac:dyDescent="0.25">
      <c r="A1503" t="s">
        <v>1622</v>
      </c>
      <c r="B1503" t="s">
        <v>1639</v>
      </c>
      <c r="C1503" t="s">
        <v>4</v>
      </c>
      <c r="D1503" t="s">
        <v>4</v>
      </c>
      <c r="E1503" s="4">
        <v>0.56999999999999995</v>
      </c>
      <c r="F1503" t="str">
        <f t="shared" si="23"/>
        <v/>
      </c>
    </row>
    <row r="1504" spans="1:6" x14ac:dyDescent="0.25">
      <c r="A1504" t="s">
        <v>1006</v>
      </c>
      <c r="B1504" t="s">
        <v>1023</v>
      </c>
      <c r="C1504" t="s">
        <v>1022</v>
      </c>
      <c r="D1504" t="s">
        <v>9</v>
      </c>
      <c r="E1504" s="4">
        <v>0.56999999999999995</v>
      </c>
      <c r="F1504" t="str">
        <f t="shared" si="23"/>
        <v/>
      </c>
    </row>
    <row r="1505" spans="1:6" x14ac:dyDescent="0.25">
      <c r="A1505" t="s">
        <v>149</v>
      </c>
      <c r="B1505" t="s">
        <v>495</v>
      </c>
      <c r="D1505" t="s">
        <v>9</v>
      </c>
      <c r="E1505" s="4">
        <v>0.56000000000000005</v>
      </c>
      <c r="F1505" t="str">
        <f t="shared" si="23"/>
        <v/>
      </c>
    </row>
    <row r="1506" spans="1:6" x14ac:dyDescent="0.25">
      <c r="A1506" t="s">
        <v>2776</v>
      </c>
      <c r="B1506" t="s">
        <v>3019</v>
      </c>
      <c r="C1506" t="s">
        <v>793</v>
      </c>
      <c r="D1506" t="s">
        <v>9</v>
      </c>
      <c r="E1506" s="4">
        <v>0.56000000000000005</v>
      </c>
      <c r="F1506" t="str">
        <f t="shared" si="23"/>
        <v/>
      </c>
    </row>
    <row r="1507" spans="1:6" x14ac:dyDescent="0.25">
      <c r="A1507" t="s">
        <v>2163</v>
      </c>
      <c r="B1507" t="s">
        <v>2400</v>
      </c>
      <c r="C1507" t="s">
        <v>2399</v>
      </c>
      <c r="D1507" t="s">
        <v>9</v>
      </c>
      <c r="E1507" s="4">
        <v>0.56000000000000005</v>
      </c>
      <c r="F1507" t="str">
        <f t="shared" si="23"/>
        <v/>
      </c>
    </row>
    <row r="1508" spans="1:6" x14ac:dyDescent="0.25">
      <c r="A1508" t="s">
        <v>2100</v>
      </c>
      <c r="B1508" t="s">
        <v>2123</v>
      </c>
      <c r="C1508" t="s">
        <v>2122</v>
      </c>
      <c r="D1508" t="s">
        <v>9</v>
      </c>
      <c r="E1508" s="4">
        <v>0.56000000000000005</v>
      </c>
      <c r="F1508" t="str">
        <f t="shared" si="23"/>
        <v/>
      </c>
    </row>
    <row r="1509" spans="1:6" x14ac:dyDescent="0.25">
      <c r="A1509" t="s">
        <v>2163</v>
      </c>
      <c r="B1509" t="s">
        <v>2264</v>
      </c>
      <c r="C1509" t="s">
        <v>2263</v>
      </c>
      <c r="D1509" t="s">
        <v>9</v>
      </c>
      <c r="E1509" s="4">
        <v>0.56000000000000005</v>
      </c>
      <c r="F1509" t="str">
        <f t="shared" si="23"/>
        <v/>
      </c>
    </row>
    <row r="1510" spans="1:6" x14ac:dyDescent="0.25">
      <c r="A1510" t="s">
        <v>1578</v>
      </c>
      <c r="B1510" t="s">
        <v>1605</v>
      </c>
      <c r="C1510" t="s">
        <v>1604</v>
      </c>
      <c r="D1510" t="s">
        <v>13</v>
      </c>
      <c r="E1510" s="4">
        <v>0.56000000000000005</v>
      </c>
      <c r="F1510" t="str">
        <f t="shared" si="23"/>
        <v/>
      </c>
    </row>
    <row r="1511" spans="1:6" x14ac:dyDescent="0.25">
      <c r="A1511" t="s">
        <v>1006</v>
      </c>
      <c r="B1511" t="s">
        <v>1152</v>
      </c>
      <c r="C1511" t="s">
        <v>1151</v>
      </c>
      <c r="D1511" t="s">
        <v>9</v>
      </c>
      <c r="E1511" s="4">
        <v>0.56000000000000005</v>
      </c>
      <c r="F1511" t="str">
        <f t="shared" si="23"/>
        <v/>
      </c>
    </row>
    <row r="1512" spans="1:6" x14ac:dyDescent="0.25">
      <c r="A1512" t="s">
        <v>1006</v>
      </c>
      <c r="B1512" t="s">
        <v>1129</v>
      </c>
      <c r="C1512" t="s">
        <v>1128</v>
      </c>
      <c r="D1512" t="s">
        <v>13</v>
      </c>
      <c r="E1512" s="4">
        <v>0.56000000000000005</v>
      </c>
      <c r="F1512" t="str">
        <f t="shared" si="23"/>
        <v/>
      </c>
    </row>
    <row r="1513" spans="1:6" x14ac:dyDescent="0.25">
      <c r="A1513" t="s">
        <v>1006</v>
      </c>
      <c r="B1513" t="s">
        <v>1050</v>
      </c>
      <c r="D1513" t="s">
        <v>13</v>
      </c>
      <c r="E1513" s="4">
        <v>0.56000000000000005</v>
      </c>
      <c r="F1513" t="str">
        <f t="shared" si="23"/>
        <v/>
      </c>
    </row>
    <row r="1514" spans="1:6" x14ac:dyDescent="0.25">
      <c r="A1514" t="s">
        <v>2776</v>
      </c>
      <c r="B1514" t="s">
        <v>2847</v>
      </c>
      <c r="C1514" t="s">
        <v>2848</v>
      </c>
      <c r="D1514" t="s">
        <v>9</v>
      </c>
      <c r="E1514" s="4">
        <v>0.56000000000000005</v>
      </c>
      <c r="F1514" t="str">
        <f t="shared" si="23"/>
        <v/>
      </c>
    </row>
    <row r="1515" spans="1:6" x14ac:dyDescent="0.25">
      <c r="A1515" t="s">
        <v>2163</v>
      </c>
      <c r="B1515" t="s">
        <v>2300</v>
      </c>
      <c r="C1515" t="s">
        <v>1139</v>
      </c>
      <c r="D1515" t="s">
        <v>9</v>
      </c>
      <c r="E1515" s="4">
        <v>0.55000000000000004</v>
      </c>
      <c r="F1515" t="str">
        <f t="shared" si="23"/>
        <v/>
      </c>
    </row>
    <row r="1516" spans="1:6" x14ac:dyDescent="0.25">
      <c r="A1516" t="s">
        <v>1983</v>
      </c>
      <c r="B1516" t="s">
        <v>2015</v>
      </c>
      <c r="C1516" t="s">
        <v>2012</v>
      </c>
      <c r="D1516" t="s">
        <v>13</v>
      </c>
      <c r="E1516" s="4">
        <v>0.55000000000000004</v>
      </c>
      <c r="F1516" t="str">
        <f t="shared" si="23"/>
        <v/>
      </c>
    </row>
    <row r="1517" spans="1:6" x14ac:dyDescent="0.25">
      <c r="A1517" t="s">
        <v>1983</v>
      </c>
      <c r="B1517" t="s">
        <v>2010</v>
      </c>
      <c r="C1517" t="s">
        <v>1996</v>
      </c>
      <c r="D1517" t="s">
        <v>9</v>
      </c>
      <c r="E1517" s="4">
        <v>0.55000000000000004</v>
      </c>
      <c r="F1517" t="str">
        <f t="shared" si="23"/>
        <v/>
      </c>
    </row>
    <row r="1518" spans="1:6" x14ac:dyDescent="0.25">
      <c r="A1518" t="s">
        <v>496</v>
      </c>
      <c r="B1518" t="s">
        <v>549</v>
      </c>
      <c r="C1518" t="s">
        <v>548</v>
      </c>
      <c r="D1518" t="s">
        <v>13</v>
      </c>
      <c r="E1518" s="4">
        <v>0.55000000000000004</v>
      </c>
      <c r="F1518" t="str">
        <f t="shared" si="23"/>
        <v/>
      </c>
    </row>
    <row r="1519" spans="1:6" x14ac:dyDescent="0.25">
      <c r="A1519" t="s">
        <v>1006</v>
      </c>
      <c r="B1519" t="s">
        <v>1130</v>
      </c>
      <c r="C1519" t="s">
        <v>1088</v>
      </c>
      <c r="D1519" t="s">
        <v>9</v>
      </c>
      <c r="E1519" s="4">
        <v>0.55000000000000004</v>
      </c>
      <c r="F1519" t="str">
        <f t="shared" si="23"/>
        <v/>
      </c>
    </row>
    <row r="1520" spans="1:6" x14ac:dyDescent="0.25">
      <c r="A1520" t="s">
        <v>1006</v>
      </c>
      <c r="B1520" t="s">
        <v>1107</v>
      </c>
      <c r="C1520" t="s">
        <v>56</v>
      </c>
      <c r="D1520" t="s">
        <v>9</v>
      </c>
      <c r="E1520" s="4">
        <v>0.55000000000000004</v>
      </c>
      <c r="F1520" t="str">
        <f t="shared" si="23"/>
        <v/>
      </c>
    </row>
    <row r="1521" spans="1:6" x14ac:dyDescent="0.25">
      <c r="A1521" t="s">
        <v>3029</v>
      </c>
      <c r="B1521" t="s">
        <v>3090</v>
      </c>
      <c r="C1521" t="s">
        <v>3089</v>
      </c>
      <c r="D1521" t="s">
        <v>9</v>
      </c>
      <c r="E1521" s="4">
        <v>0.55000000000000004</v>
      </c>
      <c r="F1521" t="str">
        <f t="shared" si="23"/>
        <v/>
      </c>
    </row>
    <row r="1522" spans="1:6" x14ac:dyDescent="0.25">
      <c r="A1522" t="s">
        <v>2163</v>
      </c>
      <c r="B1522" t="s">
        <v>2165</v>
      </c>
      <c r="C1522" t="s">
        <v>2164</v>
      </c>
      <c r="D1522" t="s">
        <v>9</v>
      </c>
      <c r="E1522" s="4">
        <v>0.55000000000000004</v>
      </c>
      <c r="F1522" t="str">
        <f t="shared" si="23"/>
        <v/>
      </c>
    </row>
    <row r="1523" spans="1:6" x14ac:dyDescent="0.25">
      <c r="A1523" t="s">
        <v>1267</v>
      </c>
      <c r="B1523" t="s">
        <v>1498</v>
      </c>
      <c r="C1523" t="s">
        <v>1497</v>
      </c>
      <c r="D1523" t="s">
        <v>13</v>
      </c>
      <c r="E1523" s="4">
        <v>0.54</v>
      </c>
      <c r="F1523" t="str">
        <f t="shared" si="23"/>
        <v/>
      </c>
    </row>
    <row r="1524" spans="1:6" x14ac:dyDescent="0.25">
      <c r="A1524" t="s">
        <v>149</v>
      </c>
      <c r="B1524" t="s">
        <v>380</v>
      </c>
      <c r="C1524" t="s">
        <v>378</v>
      </c>
      <c r="D1524" t="s">
        <v>378</v>
      </c>
      <c r="E1524" s="4">
        <v>0.54</v>
      </c>
      <c r="F1524" t="str">
        <f t="shared" si="23"/>
        <v/>
      </c>
    </row>
    <row r="1525" spans="1:6" x14ac:dyDescent="0.25">
      <c r="A1525" t="s">
        <v>2776</v>
      </c>
      <c r="B1525" t="s">
        <v>2978</v>
      </c>
      <c r="D1525" t="s">
        <v>9</v>
      </c>
      <c r="E1525" s="4">
        <v>0.54</v>
      </c>
      <c r="F1525" t="str">
        <f t="shared" si="23"/>
        <v/>
      </c>
    </row>
    <row r="1526" spans="1:6" x14ac:dyDescent="0.25">
      <c r="A1526" t="s">
        <v>2163</v>
      </c>
      <c r="B1526" t="s">
        <v>2342</v>
      </c>
      <c r="C1526" t="s">
        <v>2340</v>
      </c>
      <c r="D1526" t="s">
        <v>9</v>
      </c>
      <c r="E1526" s="4">
        <v>0.54</v>
      </c>
      <c r="F1526" t="str">
        <f t="shared" si="23"/>
        <v/>
      </c>
    </row>
    <row r="1527" spans="1:6" x14ac:dyDescent="0.25">
      <c r="A1527" t="s">
        <v>2163</v>
      </c>
      <c r="B1527" t="s">
        <v>2312</v>
      </c>
      <c r="C1527" t="s">
        <v>2243</v>
      </c>
      <c r="D1527" t="s">
        <v>9</v>
      </c>
      <c r="E1527" s="4">
        <v>0.54</v>
      </c>
      <c r="F1527" t="str">
        <f t="shared" si="23"/>
        <v/>
      </c>
    </row>
    <row r="1528" spans="1:6" x14ac:dyDescent="0.25">
      <c r="A1528" t="s">
        <v>1267</v>
      </c>
      <c r="B1528" t="s">
        <v>1432</v>
      </c>
      <c r="C1528" t="s">
        <v>37</v>
      </c>
      <c r="D1528" t="s">
        <v>9</v>
      </c>
      <c r="E1528" s="4">
        <v>0.54</v>
      </c>
      <c r="F1528" t="str">
        <f t="shared" si="23"/>
        <v/>
      </c>
    </row>
    <row r="1529" spans="1:6" x14ac:dyDescent="0.25">
      <c r="A1529" t="s">
        <v>701</v>
      </c>
      <c r="B1529" t="s">
        <v>732</v>
      </c>
      <c r="C1529" t="s">
        <v>450</v>
      </c>
      <c r="D1529" t="s">
        <v>9</v>
      </c>
      <c r="E1529" s="4">
        <v>0.54</v>
      </c>
      <c r="F1529" t="str">
        <f t="shared" si="23"/>
        <v/>
      </c>
    </row>
    <row r="1530" spans="1:6" x14ac:dyDescent="0.25">
      <c r="A1530" t="s">
        <v>701</v>
      </c>
      <c r="B1530" t="s">
        <v>717</v>
      </c>
      <c r="C1530" t="s">
        <v>457</v>
      </c>
      <c r="D1530" t="s">
        <v>9</v>
      </c>
      <c r="E1530" s="4">
        <v>0.54</v>
      </c>
      <c r="F1530" t="str">
        <f t="shared" si="23"/>
        <v/>
      </c>
    </row>
    <row r="1531" spans="1:6" x14ac:dyDescent="0.25">
      <c r="A1531" t="s">
        <v>1006</v>
      </c>
      <c r="B1531" t="s">
        <v>1016</v>
      </c>
      <c r="D1531" t="s">
        <v>13</v>
      </c>
      <c r="E1531" s="4">
        <v>0.54</v>
      </c>
      <c r="F1531" t="str">
        <f t="shared" si="23"/>
        <v/>
      </c>
    </row>
    <row r="1532" spans="1:6" x14ac:dyDescent="0.25">
      <c r="A1532" t="s">
        <v>2163</v>
      </c>
      <c r="B1532" t="s">
        <v>2411</v>
      </c>
      <c r="C1532" t="s">
        <v>2344</v>
      </c>
      <c r="D1532" t="s">
        <v>9</v>
      </c>
      <c r="E1532" s="4">
        <v>0.53</v>
      </c>
      <c r="F1532" t="str">
        <f t="shared" si="23"/>
        <v/>
      </c>
    </row>
    <row r="1533" spans="1:6" x14ac:dyDescent="0.25">
      <c r="A1533" t="s">
        <v>2163</v>
      </c>
      <c r="B1533" t="s">
        <v>2405</v>
      </c>
      <c r="C1533" t="s">
        <v>2178</v>
      </c>
      <c r="D1533" t="s">
        <v>9</v>
      </c>
      <c r="E1533" s="4">
        <v>0.53</v>
      </c>
      <c r="F1533" t="str">
        <f t="shared" si="23"/>
        <v/>
      </c>
    </row>
    <row r="1534" spans="1:6" x14ac:dyDescent="0.25">
      <c r="A1534" t="s">
        <v>1267</v>
      </c>
      <c r="B1534" t="s">
        <v>1489</v>
      </c>
      <c r="C1534" t="s">
        <v>327</v>
      </c>
      <c r="D1534" t="s">
        <v>13</v>
      </c>
      <c r="E1534" s="4">
        <v>0.53</v>
      </c>
      <c r="F1534" t="str">
        <f t="shared" si="23"/>
        <v/>
      </c>
    </row>
    <row r="1535" spans="1:6" x14ac:dyDescent="0.25">
      <c r="A1535" t="s">
        <v>927</v>
      </c>
      <c r="B1535" t="s">
        <v>963</v>
      </c>
      <c r="C1535" t="s">
        <v>327</v>
      </c>
      <c r="D1535" t="s">
        <v>13</v>
      </c>
      <c r="E1535" s="4">
        <v>0.53</v>
      </c>
      <c r="F1535" t="str">
        <f t="shared" si="23"/>
        <v/>
      </c>
    </row>
    <row r="1536" spans="1:6" x14ac:dyDescent="0.25">
      <c r="A1536" t="s">
        <v>2163</v>
      </c>
      <c r="B1536" t="s">
        <v>2294</v>
      </c>
      <c r="C1536" t="s">
        <v>2293</v>
      </c>
      <c r="D1536" t="s">
        <v>9</v>
      </c>
      <c r="E1536" s="4">
        <v>0.53</v>
      </c>
      <c r="F1536" t="str">
        <f t="shared" si="23"/>
        <v/>
      </c>
    </row>
    <row r="1537" spans="1:6" x14ac:dyDescent="0.25">
      <c r="A1537" t="s">
        <v>1622</v>
      </c>
      <c r="B1537" t="s">
        <v>1661</v>
      </c>
      <c r="C1537" t="s">
        <v>4</v>
      </c>
      <c r="D1537" t="s">
        <v>4</v>
      </c>
      <c r="E1537" s="4">
        <v>0.53</v>
      </c>
      <c r="F1537" t="str">
        <f t="shared" si="23"/>
        <v/>
      </c>
    </row>
    <row r="1538" spans="1:6" x14ac:dyDescent="0.25">
      <c r="A1538" t="s">
        <v>496</v>
      </c>
      <c r="B1538" t="s">
        <v>552</v>
      </c>
      <c r="C1538" t="s">
        <v>501</v>
      </c>
      <c r="D1538" t="s">
        <v>13</v>
      </c>
      <c r="E1538" s="4">
        <v>0.53</v>
      </c>
      <c r="F1538" t="str">
        <f t="shared" si="23"/>
        <v/>
      </c>
    </row>
    <row r="1539" spans="1:6" x14ac:dyDescent="0.25">
      <c r="A1539" t="s">
        <v>496</v>
      </c>
      <c r="B1539" t="s">
        <v>551</v>
      </c>
      <c r="C1539" t="s">
        <v>528</v>
      </c>
      <c r="D1539" t="s">
        <v>9</v>
      </c>
      <c r="E1539" s="4">
        <v>0.53</v>
      </c>
      <c r="F1539" t="str">
        <f t="shared" ref="F1539:F1602" si="24">IF(E1539&gt;=5.45125,"outside","")</f>
        <v/>
      </c>
    </row>
    <row r="1540" spans="1:6" x14ac:dyDescent="0.25">
      <c r="A1540" t="s">
        <v>1006</v>
      </c>
      <c r="B1540" t="s">
        <v>1114</v>
      </c>
      <c r="C1540" t="s">
        <v>112</v>
      </c>
      <c r="D1540" t="s">
        <v>9</v>
      </c>
      <c r="E1540" s="4">
        <v>0.53</v>
      </c>
      <c r="F1540" t="str">
        <f t="shared" si="24"/>
        <v/>
      </c>
    </row>
    <row r="1541" spans="1:6" x14ac:dyDescent="0.25">
      <c r="A1541" t="s">
        <v>496</v>
      </c>
      <c r="B1541" t="s">
        <v>539</v>
      </c>
      <c r="C1541" t="s">
        <v>257</v>
      </c>
      <c r="D1541" t="s">
        <v>9</v>
      </c>
      <c r="E1541" s="4">
        <v>0.53</v>
      </c>
      <c r="F1541" t="str">
        <f t="shared" si="24"/>
        <v/>
      </c>
    </row>
    <row r="1542" spans="1:6" x14ac:dyDescent="0.25">
      <c r="A1542" t="s">
        <v>1795</v>
      </c>
      <c r="B1542" t="s">
        <v>1835</v>
      </c>
      <c r="C1542" t="s">
        <v>1833</v>
      </c>
      <c r="D1542" t="s">
        <v>13</v>
      </c>
      <c r="E1542" s="4">
        <v>0.53</v>
      </c>
      <c r="F1542" t="str">
        <f t="shared" si="24"/>
        <v/>
      </c>
    </row>
    <row r="1543" spans="1:6" x14ac:dyDescent="0.25">
      <c r="A1543" t="s">
        <v>496</v>
      </c>
      <c r="B1543" t="s">
        <v>508</v>
      </c>
      <c r="C1543" t="s">
        <v>499</v>
      </c>
      <c r="D1543" t="s">
        <v>13</v>
      </c>
      <c r="E1543" s="4">
        <v>0.53</v>
      </c>
      <c r="F1543" t="str">
        <f t="shared" si="24"/>
        <v/>
      </c>
    </row>
    <row r="1544" spans="1:6" x14ac:dyDescent="0.25">
      <c r="A1544" t="s">
        <v>1267</v>
      </c>
      <c r="B1544" t="s">
        <v>1311</v>
      </c>
      <c r="C1544" t="s">
        <v>1307</v>
      </c>
      <c r="D1544" t="s">
        <v>9</v>
      </c>
      <c r="E1544" s="4">
        <v>0.53</v>
      </c>
      <c r="F1544" t="str">
        <f t="shared" si="24"/>
        <v/>
      </c>
    </row>
    <row r="1545" spans="1:6" x14ac:dyDescent="0.25">
      <c r="A1545" t="s">
        <v>2163</v>
      </c>
      <c r="B1545" t="s">
        <v>2170</v>
      </c>
      <c r="C1545" t="s">
        <v>1582</v>
      </c>
      <c r="D1545" t="s">
        <v>9</v>
      </c>
      <c r="E1545" s="4">
        <v>0.53</v>
      </c>
      <c r="F1545" t="str">
        <f t="shared" si="24"/>
        <v/>
      </c>
    </row>
    <row r="1546" spans="1:6" x14ac:dyDescent="0.25">
      <c r="A1546" t="s">
        <v>1983</v>
      </c>
      <c r="B1546" t="s">
        <v>1985</v>
      </c>
      <c r="D1546" t="s">
        <v>13</v>
      </c>
      <c r="E1546" s="4">
        <v>0.53</v>
      </c>
      <c r="F1546" t="str">
        <f t="shared" si="24"/>
        <v/>
      </c>
    </row>
    <row r="1547" spans="1:6" x14ac:dyDescent="0.25">
      <c r="A1547" t="s">
        <v>1267</v>
      </c>
      <c r="B1547" t="s">
        <v>1498</v>
      </c>
      <c r="C1547" t="s">
        <v>327</v>
      </c>
      <c r="D1547" t="s">
        <v>13</v>
      </c>
      <c r="E1547" s="4">
        <v>0.52</v>
      </c>
      <c r="F1547" t="str">
        <f t="shared" si="24"/>
        <v/>
      </c>
    </row>
    <row r="1548" spans="1:6" x14ac:dyDescent="0.25">
      <c r="A1548" t="s">
        <v>2163</v>
      </c>
      <c r="B1548" t="s">
        <v>2378</v>
      </c>
      <c r="C1548" t="s">
        <v>298</v>
      </c>
      <c r="D1548" t="s">
        <v>9</v>
      </c>
      <c r="E1548" s="4">
        <v>0.52</v>
      </c>
      <c r="F1548" t="str">
        <f t="shared" si="24"/>
        <v/>
      </c>
    </row>
    <row r="1549" spans="1:6" x14ac:dyDescent="0.25">
      <c r="A1549" t="s">
        <v>2163</v>
      </c>
      <c r="B1549" t="s">
        <v>2343</v>
      </c>
      <c r="C1549" t="s">
        <v>1582</v>
      </c>
      <c r="D1549" t="s">
        <v>9</v>
      </c>
      <c r="E1549" s="4">
        <v>0.52</v>
      </c>
      <c r="F1549" t="str">
        <f t="shared" si="24"/>
        <v/>
      </c>
    </row>
    <row r="1550" spans="1:6" x14ac:dyDescent="0.25">
      <c r="A1550" t="s">
        <v>2163</v>
      </c>
      <c r="B1550" t="s">
        <v>2331</v>
      </c>
      <c r="C1550" t="s">
        <v>298</v>
      </c>
      <c r="D1550" t="s">
        <v>9</v>
      </c>
      <c r="E1550" s="4">
        <v>0.52</v>
      </c>
      <c r="F1550" t="str">
        <f t="shared" si="24"/>
        <v/>
      </c>
    </row>
    <row r="1551" spans="1:6" x14ac:dyDescent="0.25">
      <c r="A1551" t="s">
        <v>2100</v>
      </c>
      <c r="B1551" t="s">
        <v>2129</v>
      </c>
      <c r="C1551" t="s">
        <v>2130</v>
      </c>
      <c r="D1551" t="s">
        <v>13</v>
      </c>
      <c r="E1551" s="4">
        <v>0.52</v>
      </c>
      <c r="F1551" t="str">
        <f t="shared" si="24"/>
        <v/>
      </c>
    </row>
    <row r="1552" spans="1:6" x14ac:dyDescent="0.25">
      <c r="A1552" t="s">
        <v>1983</v>
      </c>
      <c r="B1552" t="s">
        <v>2026</v>
      </c>
      <c r="C1552" t="s">
        <v>1996</v>
      </c>
      <c r="D1552" t="s">
        <v>9</v>
      </c>
      <c r="E1552" s="4">
        <v>0.52</v>
      </c>
      <c r="F1552" t="str">
        <f t="shared" si="24"/>
        <v/>
      </c>
    </row>
    <row r="1553" spans="1:6" x14ac:dyDescent="0.25">
      <c r="A1553" t="s">
        <v>927</v>
      </c>
      <c r="B1553" t="s">
        <v>941</v>
      </c>
      <c r="C1553" t="s">
        <v>939</v>
      </c>
      <c r="D1553" t="s">
        <v>9</v>
      </c>
      <c r="E1553" s="4">
        <v>0.52</v>
      </c>
      <c r="F1553" t="str">
        <f t="shared" si="24"/>
        <v/>
      </c>
    </row>
    <row r="1554" spans="1:6" x14ac:dyDescent="0.25">
      <c r="A1554" t="s">
        <v>496</v>
      </c>
      <c r="B1554" t="s">
        <v>534</v>
      </c>
      <c r="C1554" t="s">
        <v>533</v>
      </c>
      <c r="D1554" t="s">
        <v>13</v>
      </c>
      <c r="E1554" s="4">
        <v>0.52</v>
      </c>
      <c r="F1554" t="str">
        <f t="shared" si="24"/>
        <v/>
      </c>
    </row>
    <row r="1555" spans="1:6" x14ac:dyDescent="0.25">
      <c r="A1555" t="s">
        <v>1795</v>
      </c>
      <c r="B1555" t="s">
        <v>1850</v>
      </c>
      <c r="C1555" t="s">
        <v>1849</v>
      </c>
      <c r="D1555" t="s">
        <v>13</v>
      </c>
      <c r="E1555" s="4">
        <v>0.52</v>
      </c>
      <c r="F1555" t="str">
        <f t="shared" si="24"/>
        <v/>
      </c>
    </row>
    <row r="1556" spans="1:6" x14ac:dyDescent="0.25">
      <c r="A1556" t="s">
        <v>1006</v>
      </c>
      <c r="B1556" t="s">
        <v>1028</v>
      </c>
      <c r="D1556" t="s">
        <v>9</v>
      </c>
      <c r="E1556" s="4">
        <v>0.52</v>
      </c>
      <c r="F1556" t="str">
        <f t="shared" si="24"/>
        <v/>
      </c>
    </row>
    <row r="1557" spans="1:6" x14ac:dyDescent="0.25">
      <c r="A1557" t="s">
        <v>1267</v>
      </c>
      <c r="B1557" t="s">
        <v>1508</v>
      </c>
      <c r="C1557" t="s">
        <v>1509</v>
      </c>
      <c r="D1557" t="s">
        <v>13</v>
      </c>
      <c r="E1557" s="4">
        <v>0.51</v>
      </c>
      <c r="F1557" t="str">
        <f t="shared" si="24"/>
        <v/>
      </c>
    </row>
    <row r="1558" spans="1:6" x14ac:dyDescent="0.25">
      <c r="A1558" t="s">
        <v>2163</v>
      </c>
      <c r="B1558" t="s">
        <v>2304</v>
      </c>
      <c r="C1558" t="s">
        <v>896</v>
      </c>
      <c r="D1558" t="s">
        <v>13</v>
      </c>
      <c r="E1558" s="4">
        <v>0.51</v>
      </c>
      <c r="F1558" t="str">
        <f t="shared" si="24"/>
        <v/>
      </c>
    </row>
    <row r="1559" spans="1:6" x14ac:dyDescent="0.25">
      <c r="A1559" t="s">
        <v>2163</v>
      </c>
      <c r="B1559" t="s">
        <v>2304</v>
      </c>
      <c r="C1559" t="s">
        <v>2305</v>
      </c>
      <c r="D1559" t="s">
        <v>13</v>
      </c>
      <c r="E1559" s="4">
        <v>0.51</v>
      </c>
      <c r="F1559" t="str">
        <f t="shared" si="24"/>
        <v/>
      </c>
    </row>
    <row r="1560" spans="1:6" x14ac:dyDescent="0.25">
      <c r="A1560" t="s">
        <v>2163</v>
      </c>
      <c r="B1560" t="s">
        <v>2268</v>
      </c>
      <c r="C1560" t="s">
        <v>1491</v>
      </c>
      <c r="D1560" t="s">
        <v>9</v>
      </c>
      <c r="E1560" s="4">
        <v>0.51</v>
      </c>
      <c r="F1560" t="str">
        <f t="shared" si="24"/>
        <v/>
      </c>
    </row>
    <row r="1561" spans="1:6" x14ac:dyDescent="0.25">
      <c r="A1561" t="s">
        <v>1983</v>
      </c>
      <c r="B1561" t="s">
        <v>2015</v>
      </c>
      <c r="C1561" t="s">
        <v>327</v>
      </c>
      <c r="D1561" t="s">
        <v>13</v>
      </c>
      <c r="E1561" s="4">
        <v>0.51</v>
      </c>
      <c r="F1561" t="str">
        <f t="shared" si="24"/>
        <v/>
      </c>
    </row>
    <row r="1562" spans="1:6" x14ac:dyDescent="0.25">
      <c r="A1562" t="s">
        <v>1006</v>
      </c>
      <c r="B1562" t="s">
        <v>1115</v>
      </c>
      <c r="C1562" t="s">
        <v>56</v>
      </c>
      <c r="D1562" t="s">
        <v>9</v>
      </c>
      <c r="E1562" s="4">
        <v>0.51</v>
      </c>
      <c r="F1562" t="str">
        <f t="shared" si="24"/>
        <v/>
      </c>
    </row>
    <row r="1563" spans="1:6" x14ac:dyDescent="0.25">
      <c r="A1563" t="s">
        <v>1701</v>
      </c>
      <c r="B1563" t="s">
        <v>1717</v>
      </c>
      <c r="C1563" t="s">
        <v>1716</v>
      </c>
      <c r="D1563" t="s">
        <v>9</v>
      </c>
      <c r="E1563" s="4">
        <v>0.51</v>
      </c>
      <c r="F1563" t="str">
        <f t="shared" si="24"/>
        <v/>
      </c>
    </row>
    <row r="1564" spans="1:6" x14ac:dyDescent="0.25">
      <c r="A1564" t="s">
        <v>927</v>
      </c>
      <c r="B1564" t="s">
        <v>932</v>
      </c>
      <c r="C1564" t="s">
        <v>935</v>
      </c>
      <c r="D1564" t="s">
        <v>13</v>
      </c>
      <c r="E1564" s="4">
        <v>0.51</v>
      </c>
      <c r="F1564" t="str">
        <f t="shared" si="24"/>
        <v/>
      </c>
    </row>
    <row r="1565" spans="1:6" x14ac:dyDescent="0.25">
      <c r="A1565" t="s">
        <v>1701</v>
      </c>
      <c r="B1565" t="s">
        <v>1706</v>
      </c>
      <c r="C1565" t="s">
        <v>1710</v>
      </c>
      <c r="D1565" t="s">
        <v>13</v>
      </c>
      <c r="E1565" s="4">
        <v>0.51</v>
      </c>
      <c r="F1565" t="str">
        <f t="shared" si="24"/>
        <v/>
      </c>
    </row>
    <row r="1566" spans="1:6" x14ac:dyDescent="0.25">
      <c r="A1566" t="s">
        <v>1006</v>
      </c>
      <c r="B1566" t="s">
        <v>1016</v>
      </c>
      <c r="C1566" t="s">
        <v>1017</v>
      </c>
      <c r="D1566" t="s">
        <v>9</v>
      </c>
      <c r="E1566" s="4">
        <v>0.51</v>
      </c>
      <c r="F1566" t="str">
        <f t="shared" si="24"/>
        <v/>
      </c>
    </row>
    <row r="1567" spans="1:6" x14ac:dyDescent="0.25">
      <c r="A1567" t="s">
        <v>149</v>
      </c>
      <c r="B1567" t="s">
        <v>494</v>
      </c>
      <c r="D1567" t="s">
        <v>9</v>
      </c>
      <c r="E1567" s="4">
        <v>0.5</v>
      </c>
      <c r="F1567" t="str">
        <f t="shared" si="24"/>
        <v/>
      </c>
    </row>
    <row r="1568" spans="1:6" x14ac:dyDescent="0.25">
      <c r="A1568" t="s">
        <v>149</v>
      </c>
      <c r="B1568" t="s">
        <v>487</v>
      </c>
      <c r="D1568" t="s">
        <v>9</v>
      </c>
      <c r="E1568" s="4">
        <v>0.5</v>
      </c>
      <c r="F1568" t="str">
        <f t="shared" si="24"/>
        <v/>
      </c>
    </row>
    <row r="1569" spans="1:6" x14ac:dyDescent="0.25">
      <c r="A1569" t="s">
        <v>2776</v>
      </c>
      <c r="B1569" t="s">
        <v>3027</v>
      </c>
      <c r="C1569" t="s">
        <v>3026</v>
      </c>
      <c r="D1569" t="s">
        <v>9</v>
      </c>
      <c r="E1569" s="4">
        <v>0.5</v>
      </c>
      <c r="F1569" t="str">
        <f t="shared" si="24"/>
        <v/>
      </c>
    </row>
    <row r="1570" spans="1:6" x14ac:dyDescent="0.25">
      <c r="A1570" t="s">
        <v>2163</v>
      </c>
      <c r="B1570" t="s">
        <v>2321</v>
      </c>
      <c r="C1570" t="s">
        <v>793</v>
      </c>
      <c r="D1570" t="s">
        <v>9</v>
      </c>
      <c r="E1570" s="4">
        <v>0.5</v>
      </c>
      <c r="F1570" t="str">
        <f t="shared" si="24"/>
        <v/>
      </c>
    </row>
    <row r="1571" spans="1:6" x14ac:dyDescent="0.25">
      <c r="A1571" t="s">
        <v>2163</v>
      </c>
      <c r="B1571" t="s">
        <v>2319</v>
      </c>
      <c r="C1571" t="s">
        <v>2298</v>
      </c>
      <c r="D1571" t="s">
        <v>9</v>
      </c>
      <c r="E1571" s="4">
        <v>0.5</v>
      </c>
      <c r="F1571" t="str">
        <f t="shared" si="24"/>
        <v/>
      </c>
    </row>
    <row r="1572" spans="1:6" x14ac:dyDescent="0.25">
      <c r="A1572" t="s">
        <v>1267</v>
      </c>
      <c r="B1572" t="s">
        <v>1467</v>
      </c>
      <c r="C1572" t="s">
        <v>1282</v>
      </c>
      <c r="D1572" t="s">
        <v>9</v>
      </c>
      <c r="E1572" s="4">
        <v>0.5</v>
      </c>
      <c r="F1572" t="str">
        <f t="shared" si="24"/>
        <v/>
      </c>
    </row>
    <row r="1573" spans="1:6" x14ac:dyDescent="0.25">
      <c r="A1573" t="s">
        <v>2776</v>
      </c>
      <c r="B1573" t="s">
        <v>2954</v>
      </c>
      <c r="D1573" t="s">
        <v>13</v>
      </c>
      <c r="E1573" s="4">
        <v>0.5</v>
      </c>
      <c r="F1573" t="str">
        <f t="shared" si="24"/>
        <v/>
      </c>
    </row>
    <row r="1574" spans="1:6" x14ac:dyDescent="0.25">
      <c r="A1574" t="s">
        <v>1267</v>
      </c>
      <c r="B1574" t="s">
        <v>1414</v>
      </c>
      <c r="C1574" t="s">
        <v>1282</v>
      </c>
      <c r="D1574" t="s">
        <v>9</v>
      </c>
      <c r="E1574" s="4">
        <v>0.5</v>
      </c>
      <c r="F1574" t="str">
        <f t="shared" si="24"/>
        <v/>
      </c>
    </row>
    <row r="1575" spans="1:6" x14ac:dyDescent="0.25">
      <c r="A1575" t="s">
        <v>2776</v>
      </c>
      <c r="B1575" t="s">
        <v>2906</v>
      </c>
      <c r="C1575" t="s">
        <v>9</v>
      </c>
      <c r="D1575" t="s">
        <v>9</v>
      </c>
      <c r="E1575" s="4">
        <v>0.5</v>
      </c>
      <c r="F1575" t="str">
        <f t="shared" si="24"/>
        <v/>
      </c>
    </row>
    <row r="1576" spans="1:6" x14ac:dyDescent="0.25">
      <c r="A1576" t="s">
        <v>701</v>
      </c>
      <c r="B1576" t="s">
        <v>740</v>
      </c>
      <c r="C1576" t="s">
        <v>327</v>
      </c>
      <c r="D1576" t="s">
        <v>13</v>
      </c>
      <c r="E1576" s="4">
        <v>0.5</v>
      </c>
      <c r="F1576" t="str">
        <f t="shared" si="24"/>
        <v/>
      </c>
    </row>
    <row r="1577" spans="1:6" x14ac:dyDescent="0.25">
      <c r="A1577" t="s">
        <v>1983</v>
      </c>
      <c r="B1577" t="s">
        <v>2004</v>
      </c>
      <c r="D1577" t="s">
        <v>9</v>
      </c>
      <c r="E1577" s="4">
        <v>0.5</v>
      </c>
      <c r="F1577" t="str">
        <f t="shared" si="24"/>
        <v/>
      </c>
    </row>
    <row r="1578" spans="1:6" x14ac:dyDescent="0.25">
      <c r="A1578" t="s">
        <v>496</v>
      </c>
      <c r="B1578" t="s">
        <v>531</v>
      </c>
      <c r="C1578" t="s">
        <v>520</v>
      </c>
      <c r="D1578" t="s">
        <v>13</v>
      </c>
      <c r="E1578" s="4">
        <v>0.5</v>
      </c>
      <c r="F1578" t="str">
        <f t="shared" si="24"/>
        <v/>
      </c>
    </row>
    <row r="1579" spans="1:6" x14ac:dyDescent="0.25">
      <c r="A1579" t="s">
        <v>1795</v>
      </c>
      <c r="B1579" t="s">
        <v>1857</v>
      </c>
      <c r="C1579" t="s">
        <v>1849</v>
      </c>
      <c r="D1579" t="s">
        <v>13</v>
      </c>
      <c r="E1579" s="4">
        <v>0.5</v>
      </c>
      <c r="F1579" t="str">
        <f t="shared" si="24"/>
        <v/>
      </c>
    </row>
    <row r="1580" spans="1:6" x14ac:dyDescent="0.25">
      <c r="A1580" t="s">
        <v>2100</v>
      </c>
      <c r="B1580" t="s">
        <v>2114</v>
      </c>
      <c r="C1580" t="s">
        <v>2113</v>
      </c>
      <c r="D1580" t="s">
        <v>13</v>
      </c>
      <c r="E1580" s="4">
        <v>0.5</v>
      </c>
      <c r="F1580" t="str">
        <f t="shared" si="24"/>
        <v/>
      </c>
    </row>
    <row r="1581" spans="1:6" x14ac:dyDescent="0.25">
      <c r="A1581" t="s">
        <v>788</v>
      </c>
      <c r="B1581" t="s">
        <v>794</v>
      </c>
      <c r="C1581" t="s">
        <v>793</v>
      </c>
      <c r="D1581" t="s">
        <v>9</v>
      </c>
      <c r="E1581" s="4">
        <v>0.5</v>
      </c>
      <c r="F1581" t="str">
        <f t="shared" si="24"/>
        <v/>
      </c>
    </row>
    <row r="1582" spans="1:6" x14ac:dyDescent="0.25">
      <c r="A1582" t="s">
        <v>1983</v>
      </c>
      <c r="B1582" t="s">
        <v>1994</v>
      </c>
      <c r="C1582" t="s">
        <v>1993</v>
      </c>
      <c r="D1582" t="s">
        <v>9</v>
      </c>
      <c r="E1582" s="4">
        <v>0.5</v>
      </c>
      <c r="F1582" t="str">
        <f t="shared" si="24"/>
        <v/>
      </c>
    </row>
    <row r="1583" spans="1:6" x14ac:dyDescent="0.25">
      <c r="A1583" t="s">
        <v>1622</v>
      </c>
      <c r="B1583" t="s">
        <v>1632</v>
      </c>
      <c r="C1583" t="s">
        <v>4</v>
      </c>
      <c r="D1583" t="s">
        <v>4</v>
      </c>
      <c r="E1583" s="4">
        <v>0.5</v>
      </c>
      <c r="F1583" t="str">
        <f t="shared" si="24"/>
        <v/>
      </c>
    </row>
    <row r="1584" spans="1:6" x14ac:dyDescent="0.25">
      <c r="A1584" t="s">
        <v>2776</v>
      </c>
      <c r="B1584" t="s">
        <v>2999</v>
      </c>
      <c r="C1584" t="s">
        <v>793</v>
      </c>
      <c r="D1584" t="s">
        <v>9</v>
      </c>
      <c r="E1584" s="4">
        <v>0.49</v>
      </c>
      <c r="F1584" t="str">
        <f t="shared" si="24"/>
        <v/>
      </c>
    </row>
    <row r="1585" spans="1:6" x14ac:dyDescent="0.25">
      <c r="A1585" t="s">
        <v>2163</v>
      </c>
      <c r="B1585" t="s">
        <v>2414</v>
      </c>
      <c r="C1585" t="s">
        <v>1301</v>
      </c>
      <c r="D1585" t="s">
        <v>13</v>
      </c>
      <c r="E1585" s="4">
        <v>0.49</v>
      </c>
      <c r="F1585" t="str">
        <f t="shared" si="24"/>
        <v/>
      </c>
    </row>
    <row r="1586" spans="1:6" x14ac:dyDescent="0.25">
      <c r="A1586" t="s">
        <v>149</v>
      </c>
      <c r="B1586" t="s">
        <v>399</v>
      </c>
      <c r="C1586" t="s">
        <v>211</v>
      </c>
      <c r="D1586" t="s">
        <v>9</v>
      </c>
      <c r="E1586" s="4">
        <v>0.49</v>
      </c>
      <c r="F1586" t="str">
        <f t="shared" si="24"/>
        <v/>
      </c>
    </row>
    <row r="1587" spans="1:6" x14ac:dyDescent="0.25">
      <c r="A1587" t="s">
        <v>1983</v>
      </c>
      <c r="B1587" t="s">
        <v>2042</v>
      </c>
      <c r="C1587" t="s">
        <v>4</v>
      </c>
      <c r="D1587" t="s">
        <v>4</v>
      </c>
      <c r="E1587" s="4">
        <v>0.49</v>
      </c>
      <c r="F1587" t="str">
        <f t="shared" si="24"/>
        <v/>
      </c>
    </row>
    <row r="1588" spans="1:6" x14ac:dyDescent="0.25">
      <c r="A1588" t="s">
        <v>3029</v>
      </c>
      <c r="B1588" t="s">
        <v>3176</v>
      </c>
      <c r="C1588" t="s">
        <v>3060</v>
      </c>
      <c r="D1588" t="s">
        <v>13</v>
      </c>
      <c r="E1588" s="4">
        <v>0.49</v>
      </c>
      <c r="F1588" t="str">
        <f t="shared" si="24"/>
        <v/>
      </c>
    </row>
    <row r="1589" spans="1:6" x14ac:dyDescent="0.25">
      <c r="A1589" t="s">
        <v>2163</v>
      </c>
      <c r="B1589" t="s">
        <v>2310</v>
      </c>
      <c r="C1589" t="s">
        <v>2308</v>
      </c>
      <c r="D1589" t="s">
        <v>9</v>
      </c>
      <c r="E1589" s="4">
        <v>0.49</v>
      </c>
      <c r="F1589" t="str">
        <f t="shared" si="24"/>
        <v/>
      </c>
    </row>
    <row r="1590" spans="1:6" x14ac:dyDescent="0.25">
      <c r="A1590" t="s">
        <v>2163</v>
      </c>
      <c r="B1590" t="s">
        <v>2281</v>
      </c>
      <c r="C1590" t="s">
        <v>1491</v>
      </c>
      <c r="D1590" t="s">
        <v>9</v>
      </c>
      <c r="E1590" s="4">
        <v>0.49</v>
      </c>
      <c r="F1590" t="str">
        <f t="shared" si="24"/>
        <v/>
      </c>
    </row>
    <row r="1591" spans="1:6" x14ac:dyDescent="0.25">
      <c r="A1591" t="s">
        <v>2163</v>
      </c>
      <c r="B1591" t="s">
        <v>2262</v>
      </c>
      <c r="C1591" t="s">
        <v>2180</v>
      </c>
      <c r="D1591" t="s">
        <v>9</v>
      </c>
      <c r="E1591" s="4">
        <v>0.49</v>
      </c>
      <c r="F1591" t="str">
        <f t="shared" si="24"/>
        <v/>
      </c>
    </row>
    <row r="1592" spans="1:6" x14ac:dyDescent="0.25">
      <c r="A1592" t="s">
        <v>2163</v>
      </c>
      <c r="B1592" t="s">
        <v>2239</v>
      </c>
      <c r="C1592" t="s">
        <v>2238</v>
      </c>
      <c r="D1592" t="s">
        <v>9</v>
      </c>
      <c r="E1592" s="4">
        <v>0.49</v>
      </c>
      <c r="F1592" t="str">
        <f t="shared" si="24"/>
        <v/>
      </c>
    </row>
    <row r="1593" spans="1:6" x14ac:dyDescent="0.25">
      <c r="A1593" t="s">
        <v>1006</v>
      </c>
      <c r="B1593" t="s">
        <v>1086</v>
      </c>
      <c r="C1593" t="s">
        <v>56</v>
      </c>
      <c r="D1593" t="s">
        <v>9</v>
      </c>
      <c r="E1593" s="4">
        <v>0.49</v>
      </c>
      <c r="F1593" t="str">
        <f t="shared" si="24"/>
        <v/>
      </c>
    </row>
    <row r="1594" spans="1:6" x14ac:dyDescent="0.25">
      <c r="A1594" t="s">
        <v>2776</v>
      </c>
      <c r="B1594" t="s">
        <v>2886</v>
      </c>
      <c r="D1594" t="s">
        <v>9</v>
      </c>
      <c r="E1594" s="4">
        <v>0.49</v>
      </c>
      <c r="F1594" t="str">
        <f t="shared" si="24"/>
        <v/>
      </c>
    </row>
    <row r="1595" spans="1:6" x14ac:dyDescent="0.25">
      <c r="A1595" t="s">
        <v>1983</v>
      </c>
      <c r="B1595" t="s">
        <v>2004</v>
      </c>
      <c r="C1595" t="s">
        <v>1996</v>
      </c>
      <c r="D1595" t="s">
        <v>9</v>
      </c>
      <c r="E1595" s="4">
        <v>0.49</v>
      </c>
      <c r="F1595" t="str">
        <f t="shared" si="24"/>
        <v/>
      </c>
    </row>
    <row r="1596" spans="1:6" x14ac:dyDescent="0.25">
      <c r="A1596" t="s">
        <v>927</v>
      </c>
      <c r="B1596" t="s">
        <v>938</v>
      </c>
      <c r="C1596" t="s">
        <v>650</v>
      </c>
      <c r="D1596" t="s">
        <v>9</v>
      </c>
      <c r="E1596" s="4">
        <v>0.49</v>
      </c>
      <c r="F1596" t="str">
        <f t="shared" si="24"/>
        <v/>
      </c>
    </row>
    <row r="1597" spans="1:6" x14ac:dyDescent="0.25">
      <c r="A1597" t="s">
        <v>1795</v>
      </c>
      <c r="B1597" t="s">
        <v>1858</v>
      </c>
      <c r="C1597" t="s">
        <v>1852</v>
      </c>
      <c r="D1597" t="s">
        <v>13</v>
      </c>
      <c r="E1597" s="4">
        <v>0.49</v>
      </c>
      <c r="F1597" t="str">
        <f t="shared" si="24"/>
        <v/>
      </c>
    </row>
    <row r="1598" spans="1:6" x14ac:dyDescent="0.25">
      <c r="A1598" t="s">
        <v>2427</v>
      </c>
      <c r="B1598" t="s">
        <v>2445</v>
      </c>
      <c r="C1598" t="s">
        <v>2446</v>
      </c>
      <c r="D1598" t="s">
        <v>415</v>
      </c>
      <c r="E1598" s="4">
        <v>0.49</v>
      </c>
      <c r="F1598" t="str">
        <f t="shared" si="24"/>
        <v/>
      </c>
    </row>
    <row r="1599" spans="1:6" x14ac:dyDescent="0.25">
      <c r="A1599" t="s">
        <v>2100</v>
      </c>
      <c r="B1599" t="s">
        <v>2155</v>
      </c>
      <c r="C1599" t="s">
        <v>2122</v>
      </c>
      <c r="D1599" t="s">
        <v>9</v>
      </c>
      <c r="E1599" s="4">
        <v>0.48</v>
      </c>
      <c r="F1599" t="str">
        <f t="shared" si="24"/>
        <v/>
      </c>
    </row>
    <row r="1600" spans="1:6" x14ac:dyDescent="0.25">
      <c r="A1600" t="s">
        <v>2776</v>
      </c>
      <c r="B1600" t="s">
        <v>3005</v>
      </c>
      <c r="C1600" t="s">
        <v>650</v>
      </c>
      <c r="D1600" t="s">
        <v>9</v>
      </c>
      <c r="E1600" s="4">
        <v>0.48</v>
      </c>
      <c r="F1600" t="str">
        <f t="shared" si="24"/>
        <v/>
      </c>
    </row>
    <row r="1601" spans="1:6" x14ac:dyDescent="0.25">
      <c r="A1601" t="s">
        <v>2163</v>
      </c>
      <c r="B1601" t="s">
        <v>2355</v>
      </c>
      <c r="C1601" t="s">
        <v>2168</v>
      </c>
      <c r="D1601" t="s">
        <v>9</v>
      </c>
      <c r="E1601" s="4">
        <v>0.48</v>
      </c>
      <c r="F1601" t="str">
        <f t="shared" si="24"/>
        <v/>
      </c>
    </row>
    <row r="1602" spans="1:6" x14ac:dyDescent="0.25">
      <c r="A1602" t="s">
        <v>2100</v>
      </c>
      <c r="B1602" t="s">
        <v>2129</v>
      </c>
      <c r="C1602" t="s">
        <v>2124</v>
      </c>
      <c r="D1602" t="s">
        <v>13</v>
      </c>
      <c r="E1602" s="4">
        <v>0.48</v>
      </c>
      <c r="F1602" t="str">
        <f t="shared" si="24"/>
        <v/>
      </c>
    </row>
    <row r="1603" spans="1:6" x14ac:dyDescent="0.25">
      <c r="A1603" t="s">
        <v>2163</v>
      </c>
      <c r="B1603" t="s">
        <v>2251</v>
      </c>
      <c r="C1603" t="s">
        <v>2250</v>
      </c>
      <c r="D1603" t="s">
        <v>9</v>
      </c>
      <c r="E1603" s="4">
        <v>0.48</v>
      </c>
      <c r="F1603" t="str">
        <f t="shared" ref="F1603:F1666" si="25">IF(E1603&gt;=5.45125,"outside","")</f>
        <v/>
      </c>
    </row>
    <row r="1604" spans="1:6" x14ac:dyDescent="0.25">
      <c r="A1604" t="s">
        <v>496</v>
      </c>
      <c r="B1604" t="s">
        <v>557</v>
      </c>
      <c r="C1604" t="s">
        <v>525</v>
      </c>
      <c r="D1604" t="s">
        <v>9</v>
      </c>
      <c r="E1604" s="4">
        <v>0.48</v>
      </c>
      <c r="F1604" t="str">
        <f t="shared" si="25"/>
        <v/>
      </c>
    </row>
    <row r="1605" spans="1:6" x14ac:dyDescent="0.25">
      <c r="A1605" t="s">
        <v>2776</v>
      </c>
      <c r="B1605" t="s">
        <v>2889</v>
      </c>
      <c r="C1605" t="s">
        <v>117</v>
      </c>
      <c r="D1605" t="s">
        <v>117</v>
      </c>
      <c r="E1605" s="4">
        <v>0.48</v>
      </c>
      <c r="F1605" t="str">
        <f t="shared" si="25"/>
        <v/>
      </c>
    </row>
    <row r="1606" spans="1:6" x14ac:dyDescent="0.25">
      <c r="A1606" t="s">
        <v>1795</v>
      </c>
      <c r="B1606" t="s">
        <v>1884</v>
      </c>
      <c r="C1606" t="s">
        <v>1833</v>
      </c>
      <c r="D1606" t="s">
        <v>13</v>
      </c>
      <c r="E1606" s="4">
        <v>0.48</v>
      </c>
      <c r="F1606" t="str">
        <f t="shared" si="25"/>
        <v/>
      </c>
    </row>
    <row r="1607" spans="1:6" x14ac:dyDescent="0.25">
      <c r="A1607" t="s">
        <v>1267</v>
      </c>
      <c r="B1607" t="s">
        <v>1337</v>
      </c>
      <c r="C1607" t="s">
        <v>1336</v>
      </c>
      <c r="D1607" t="s">
        <v>13</v>
      </c>
      <c r="E1607" s="4">
        <v>0.48</v>
      </c>
      <c r="F1607" t="str">
        <f t="shared" si="25"/>
        <v/>
      </c>
    </row>
    <row r="1608" spans="1:6" x14ac:dyDescent="0.25">
      <c r="A1608" t="s">
        <v>1795</v>
      </c>
      <c r="B1608" t="s">
        <v>1856</v>
      </c>
      <c r="C1608" t="s">
        <v>1854</v>
      </c>
      <c r="D1608" t="s">
        <v>13</v>
      </c>
      <c r="E1608" s="4">
        <v>0.48</v>
      </c>
      <c r="F1608" t="str">
        <f t="shared" si="25"/>
        <v/>
      </c>
    </row>
    <row r="1609" spans="1:6" x14ac:dyDescent="0.25">
      <c r="A1609" t="s">
        <v>2427</v>
      </c>
      <c r="B1609" t="s">
        <v>2470</v>
      </c>
      <c r="C1609" t="s">
        <v>2034</v>
      </c>
      <c r="D1609" t="s">
        <v>9</v>
      </c>
      <c r="E1609" s="4">
        <v>0.48</v>
      </c>
      <c r="F1609" t="str">
        <f t="shared" si="25"/>
        <v/>
      </c>
    </row>
    <row r="1610" spans="1:6" x14ac:dyDescent="0.25">
      <c r="A1610" t="s">
        <v>927</v>
      </c>
      <c r="B1610" t="s">
        <v>932</v>
      </c>
      <c r="C1610" t="s">
        <v>933</v>
      </c>
      <c r="D1610" t="s">
        <v>13</v>
      </c>
      <c r="E1610" s="4">
        <v>0.48</v>
      </c>
      <c r="F1610" t="str">
        <f t="shared" si="25"/>
        <v/>
      </c>
    </row>
    <row r="1611" spans="1:6" x14ac:dyDescent="0.25">
      <c r="A1611" t="s">
        <v>1006</v>
      </c>
      <c r="B1611" t="s">
        <v>1026</v>
      </c>
      <c r="C1611" t="s">
        <v>1025</v>
      </c>
      <c r="D1611" t="s">
        <v>9</v>
      </c>
      <c r="E1611" s="4">
        <v>0.48</v>
      </c>
      <c r="F1611" t="str">
        <f t="shared" si="25"/>
        <v/>
      </c>
    </row>
    <row r="1612" spans="1:6" x14ac:dyDescent="0.25">
      <c r="A1612" t="s">
        <v>149</v>
      </c>
      <c r="B1612" t="s">
        <v>489</v>
      </c>
      <c r="C1612" t="s">
        <v>488</v>
      </c>
      <c r="D1612" t="s">
        <v>9</v>
      </c>
      <c r="E1612" s="4">
        <v>0.47</v>
      </c>
      <c r="F1612" t="str">
        <f t="shared" si="25"/>
        <v/>
      </c>
    </row>
    <row r="1613" spans="1:6" x14ac:dyDescent="0.25">
      <c r="A1613" t="s">
        <v>1267</v>
      </c>
      <c r="B1613" t="s">
        <v>1508</v>
      </c>
      <c r="C1613" t="s">
        <v>1497</v>
      </c>
      <c r="D1613" t="s">
        <v>13</v>
      </c>
      <c r="E1613" s="4">
        <v>0.47</v>
      </c>
      <c r="F1613" t="str">
        <f t="shared" si="25"/>
        <v/>
      </c>
    </row>
    <row r="1614" spans="1:6" x14ac:dyDescent="0.25">
      <c r="A1614" t="s">
        <v>927</v>
      </c>
      <c r="B1614" t="s">
        <v>963</v>
      </c>
      <c r="C1614" t="s">
        <v>943</v>
      </c>
      <c r="D1614" t="s">
        <v>9</v>
      </c>
      <c r="E1614" s="4">
        <v>0.47</v>
      </c>
      <c r="F1614" t="str">
        <f t="shared" si="25"/>
        <v/>
      </c>
    </row>
    <row r="1615" spans="1:6" x14ac:dyDescent="0.25">
      <c r="A1615" t="s">
        <v>1511</v>
      </c>
      <c r="B1615" t="s">
        <v>1559</v>
      </c>
      <c r="C1615" t="s">
        <v>1557</v>
      </c>
      <c r="D1615" t="s">
        <v>1557</v>
      </c>
      <c r="E1615" s="4">
        <v>0.47</v>
      </c>
      <c r="F1615" t="str">
        <f t="shared" si="25"/>
        <v/>
      </c>
    </row>
    <row r="1616" spans="1:6" x14ac:dyDescent="0.25">
      <c r="A1616" t="s">
        <v>2100</v>
      </c>
      <c r="B1616" t="s">
        <v>2132</v>
      </c>
      <c r="C1616" t="s">
        <v>327</v>
      </c>
      <c r="D1616" t="s">
        <v>13</v>
      </c>
      <c r="E1616" s="4">
        <v>0.47</v>
      </c>
      <c r="F1616" t="str">
        <f t="shared" si="25"/>
        <v/>
      </c>
    </row>
    <row r="1617" spans="1:6" x14ac:dyDescent="0.25">
      <c r="A1617" t="s">
        <v>2100</v>
      </c>
      <c r="B1617" t="s">
        <v>2129</v>
      </c>
      <c r="C1617" t="s">
        <v>327</v>
      </c>
      <c r="D1617" t="s">
        <v>13</v>
      </c>
      <c r="E1617" s="4">
        <v>0.47</v>
      </c>
      <c r="F1617" t="str">
        <f t="shared" si="25"/>
        <v/>
      </c>
    </row>
    <row r="1618" spans="1:6" x14ac:dyDescent="0.25">
      <c r="A1618" t="s">
        <v>2163</v>
      </c>
      <c r="B1618" t="s">
        <v>2258</v>
      </c>
      <c r="C1618" t="s">
        <v>2257</v>
      </c>
      <c r="D1618" t="s">
        <v>9</v>
      </c>
      <c r="E1618" s="4">
        <v>0.47</v>
      </c>
      <c r="F1618" t="str">
        <f t="shared" si="25"/>
        <v/>
      </c>
    </row>
    <row r="1619" spans="1:6" x14ac:dyDescent="0.25">
      <c r="A1619" t="s">
        <v>1983</v>
      </c>
      <c r="B1619" t="s">
        <v>2011</v>
      </c>
      <c r="C1619" t="s">
        <v>943</v>
      </c>
      <c r="D1619" t="s">
        <v>9</v>
      </c>
      <c r="E1619" s="4">
        <v>0.47</v>
      </c>
      <c r="F1619" t="str">
        <f t="shared" si="25"/>
        <v/>
      </c>
    </row>
    <row r="1620" spans="1:6" x14ac:dyDescent="0.25">
      <c r="A1620" t="s">
        <v>1267</v>
      </c>
      <c r="B1620" t="s">
        <v>1405</v>
      </c>
      <c r="C1620" t="s">
        <v>1406</v>
      </c>
      <c r="D1620" t="s">
        <v>9</v>
      </c>
      <c r="E1620" s="4">
        <v>0.47</v>
      </c>
      <c r="F1620" t="str">
        <f t="shared" si="25"/>
        <v/>
      </c>
    </row>
    <row r="1621" spans="1:6" x14ac:dyDescent="0.25">
      <c r="A1621" t="s">
        <v>1006</v>
      </c>
      <c r="B1621" t="s">
        <v>1161</v>
      </c>
      <c r="D1621" t="s">
        <v>13</v>
      </c>
      <c r="E1621" s="4">
        <v>0.47</v>
      </c>
      <c r="F1621" t="str">
        <f t="shared" si="25"/>
        <v/>
      </c>
    </row>
    <row r="1622" spans="1:6" x14ac:dyDescent="0.25">
      <c r="A1622" t="s">
        <v>1006</v>
      </c>
      <c r="B1622" t="s">
        <v>1111</v>
      </c>
      <c r="C1622" t="s">
        <v>1112</v>
      </c>
      <c r="D1622" t="s">
        <v>9</v>
      </c>
      <c r="E1622" s="4">
        <v>0.47</v>
      </c>
      <c r="F1622" t="str">
        <f t="shared" si="25"/>
        <v/>
      </c>
    </row>
    <row r="1623" spans="1:6" x14ac:dyDescent="0.25">
      <c r="A1623" t="s">
        <v>1006</v>
      </c>
      <c r="B1623" t="s">
        <v>1094</v>
      </c>
      <c r="C1623" t="s">
        <v>1089</v>
      </c>
      <c r="D1623" t="s">
        <v>9</v>
      </c>
      <c r="E1623" s="4">
        <v>0.47</v>
      </c>
      <c r="F1623" t="str">
        <f t="shared" si="25"/>
        <v/>
      </c>
    </row>
    <row r="1624" spans="1:6" x14ac:dyDescent="0.25">
      <c r="A1624" t="s">
        <v>1006</v>
      </c>
      <c r="B1624" t="s">
        <v>1077</v>
      </c>
      <c r="C1624" t="s">
        <v>457</v>
      </c>
      <c r="D1624" t="s">
        <v>9</v>
      </c>
      <c r="E1624" s="4">
        <v>0.47</v>
      </c>
      <c r="F1624" t="str">
        <f t="shared" si="25"/>
        <v/>
      </c>
    </row>
    <row r="1625" spans="1:6" x14ac:dyDescent="0.25">
      <c r="A1625" t="s">
        <v>1622</v>
      </c>
      <c r="B1625" t="s">
        <v>1641</v>
      </c>
      <c r="D1625" t="s">
        <v>13</v>
      </c>
      <c r="E1625" s="4">
        <v>0.47</v>
      </c>
      <c r="F1625" t="str">
        <f t="shared" si="25"/>
        <v/>
      </c>
    </row>
    <row r="1626" spans="1:6" x14ac:dyDescent="0.25">
      <c r="A1626" t="s">
        <v>2776</v>
      </c>
      <c r="B1626" t="s">
        <v>2847</v>
      </c>
      <c r="C1626" t="s">
        <v>9</v>
      </c>
      <c r="D1626" t="s">
        <v>9</v>
      </c>
      <c r="E1626" s="4">
        <v>0.47</v>
      </c>
      <c r="F1626" t="str">
        <f t="shared" si="25"/>
        <v/>
      </c>
    </row>
    <row r="1627" spans="1:6" x14ac:dyDescent="0.25">
      <c r="A1627" t="s">
        <v>1578</v>
      </c>
      <c r="B1627" t="s">
        <v>1585</v>
      </c>
      <c r="C1627" t="s">
        <v>1582</v>
      </c>
      <c r="D1627" t="s">
        <v>13</v>
      </c>
      <c r="E1627" s="4">
        <v>0.47</v>
      </c>
      <c r="F1627" t="str">
        <f t="shared" si="25"/>
        <v/>
      </c>
    </row>
    <row r="1628" spans="1:6" x14ac:dyDescent="0.25">
      <c r="A1628" t="s">
        <v>1267</v>
      </c>
      <c r="B1628" t="s">
        <v>1303</v>
      </c>
      <c r="C1628" t="s">
        <v>1301</v>
      </c>
      <c r="D1628" t="s">
        <v>13</v>
      </c>
      <c r="E1628" s="4">
        <v>0.47</v>
      </c>
      <c r="F1628" t="str">
        <f t="shared" si="25"/>
        <v/>
      </c>
    </row>
    <row r="1629" spans="1:6" x14ac:dyDescent="0.25">
      <c r="A1629" t="s">
        <v>1983</v>
      </c>
      <c r="B1629" t="s">
        <v>1992</v>
      </c>
      <c r="D1629" t="s">
        <v>13</v>
      </c>
      <c r="E1629" s="4">
        <v>0.47</v>
      </c>
      <c r="F1629" t="str">
        <f t="shared" si="25"/>
        <v/>
      </c>
    </row>
    <row r="1630" spans="1:6" x14ac:dyDescent="0.25">
      <c r="A1630" t="s">
        <v>1622</v>
      </c>
      <c r="B1630" t="s">
        <v>1631</v>
      </c>
      <c r="C1630" t="s">
        <v>1630</v>
      </c>
      <c r="D1630" t="s">
        <v>9</v>
      </c>
      <c r="E1630" s="4">
        <v>0.47</v>
      </c>
      <c r="F1630" t="str">
        <f t="shared" si="25"/>
        <v/>
      </c>
    </row>
    <row r="1631" spans="1:6" x14ac:dyDescent="0.25">
      <c r="A1631" t="s">
        <v>1701</v>
      </c>
      <c r="B1631" t="s">
        <v>1711</v>
      </c>
      <c r="C1631" t="s">
        <v>1707</v>
      </c>
      <c r="D1631" t="s">
        <v>13</v>
      </c>
      <c r="E1631" s="4">
        <v>0.47</v>
      </c>
      <c r="F1631" t="str">
        <f t="shared" si="25"/>
        <v/>
      </c>
    </row>
    <row r="1632" spans="1:6" x14ac:dyDescent="0.25">
      <c r="A1632" t="s">
        <v>1701</v>
      </c>
      <c r="B1632" t="s">
        <v>1706</v>
      </c>
      <c r="C1632" t="s">
        <v>1707</v>
      </c>
      <c r="D1632" t="s">
        <v>13</v>
      </c>
      <c r="E1632" s="4">
        <v>0.47</v>
      </c>
      <c r="F1632" t="str">
        <f t="shared" si="25"/>
        <v/>
      </c>
    </row>
    <row r="1633" spans="1:6" x14ac:dyDescent="0.25">
      <c r="A1633" t="s">
        <v>2163</v>
      </c>
      <c r="B1633" t="s">
        <v>2425</v>
      </c>
      <c r="C1633" t="s">
        <v>298</v>
      </c>
      <c r="D1633" t="s">
        <v>9</v>
      </c>
      <c r="E1633" s="4">
        <v>0.46</v>
      </c>
      <c r="F1633" t="str">
        <f t="shared" si="25"/>
        <v/>
      </c>
    </row>
    <row r="1634" spans="1:6" x14ac:dyDescent="0.25">
      <c r="A1634" t="s">
        <v>1267</v>
      </c>
      <c r="B1634" t="s">
        <v>1508</v>
      </c>
      <c r="C1634" t="s">
        <v>1507</v>
      </c>
      <c r="D1634" t="s">
        <v>13</v>
      </c>
      <c r="E1634" s="4">
        <v>0.46</v>
      </c>
      <c r="F1634" t="str">
        <f t="shared" si="25"/>
        <v/>
      </c>
    </row>
    <row r="1635" spans="1:6" x14ac:dyDescent="0.25">
      <c r="A1635" t="s">
        <v>1983</v>
      </c>
      <c r="B1635" t="s">
        <v>2055</v>
      </c>
      <c r="D1635" t="s">
        <v>457</v>
      </c>
      <c r="E1635" s="4">
        <v>0.46</v>
      </c>
      <c r="F1635" t="str">
        <f t="shared" si="25"/>
        <v/>
      </c>
    </row>
    <row r="1636" spans="1:6" x14ac:dyDescent="0.25">
      <c r="A1636" t="s">
        <v>149</v>
      </c>
      <c r="B1636" t="s">
        <v>427</v>
      </c>
      <c r="C1636" t="s">
        <v>426</v>
      </c>
      <c r="D1636" t="s">
        <v>9</v>
      </c>
      <c r="E1636" s="4">
        <v>0.46</v>
      </c>
      <c r="F1636" t="str">
        <f t="shared" si="25"/>
        <v/>
      </c>
    </row>
    <row r="1637" spans="1:6" x14ac:dyDescent="0.25">
      <c r="A1637" t="s">
        <v>2163</v>
      </c>
      <c r="B1637" t="s">
        <v>2278</v>
      </c>
      <c r="C1637" t="s">
        <v>2173</v>
      </c>
      <c r="D1637" t="s">
        <v>9</v>
      </c>
      <c r="E1637" s="4">
        <v>0.46</v>
      </c>
      <c r="F1637" t="str">
        <f t="shared" si="25"/>
        <v/>
      </c>
    </row>
    <row r="1638" spans="1:6" x14ac:dyDescent="0.25">
      <c r="A1638" t="s">
        <v>1701</v>
      </c>
      <c r="B1638" t="s">
        <v>1728</v>
      </c>
      <c r="C1638" t="s">
        <v>1716</v>
      </c>
      <c r="D1638" t="s">
        <v>9</v>
      </c>
      <c r="E1638" s="4">
        <v>0.46</v>
      </c>
      <c r="F1638" t="str">
        <f t="shared" si="25"/>
        <v/>
      </c>
    </row>
    <row r="1639" spans="1:6" x14ac:dyDescent="0.25">
      <c r="A1639" t="s">
        <v>2100</v>
      </c>
      <c r="B1639" t="s">
        <v>2125</v>
      </c>
      <c r="C1639" t="s">
        <v>2124</v>
      </c>
      <c r="D1639" t="s">
        <v>13</v>
      </c>
      <c r="E1639" s="4">
        <v>0.46</v>
      </c>
      <c r="F1639" t="str">
        <f t="shared" si="25"/>
        <v/>
      </c>
    </row>
    <row r="1640" spans="1:6" x14ac:dyDescent="0.25">
      <c r="A1640" t="s">
        <v>2427</v>
      </c>
      <c r="B1640" t="s">
        <v>2672</v>
      </c>
      <c r="C1640" t="s">
        <v>1448</v>
      </c>
      <c r="D1640" t="s">
        <v>9</v>
      </c>
      <c r="E1640" s="4">
        <v>0.46</v>
      </c>
      <c r="F1640" t="str">
        <f t="shared" si="25"/>
        <v/>
      </c>
    </row>
    <row r="1641" spans="1:6" x14ac:dyDescent="0.25">
      <c r="A1641" t="s">
        <v>1267</v>
      </c>
      <c r="B1641" t="s">
        <v>1420</v>
      </c>
      <c r="C1641" t="s">
        <v>499</v>
      </c>
      <c r="D1641" t="s">
        <v>13</v>
      </c>
      <c r="E1641" s="4">
        <v>0.46</v>
      </c>
      <c r="F1641" t="str">
        <f t="shared" si="25"/>
        <v/>
      </c>
    </row>
    <row r="1642" spans="1:6" x14ac:dyDescent="0.25">
      <c r="A1642" t="s">
        <v>788</v>
      </c>
      <c r="B1642" t="s">
        <v>863</v>
      </c>
      <c r="C1642" t="s">
        <v>791</v>
      </c>
      <c r="D1642" t="s">
        <v>9</v>
      </c>
      <c r="E1642" s="4">
        <v>0.46</v>
      </c>
      <c r="F1642" t="str">
        <f t="shared" si="25"/>
        <v/>
      </c>
    </row>
    <row r="1643" spans="1:6" x14ac:dyDescent="0.25">
      <c r="A1643" t="s">
        <v>788</v>
      </c>
      <c r="B1643" t="s">
        <v>863</v>
      </c>
      <c r="C1643" t="s">
        <v>327</v>
      </c>
      <c r="D1643" t="s">
        <v>13</v>
      </c>
      <c r="E1643" s="4">
        <v>0.46</v>
      </c>
      <c r="F1643" t="str">
        <f t="shared" si="25"/>
        <v/>
      </c>
    </row>
    <row r="1644" spans="1:6" x14ac:dyDescent="0.25">
      <c r="A1644" t="s">
        <v>1701</v>
      </c>
      <c r="B1644" t="s">
        <v>1721</v>
      </c>
      <c r="D1644" t="s">
        <v>9</v>
      </c>
      <c r="E1644" s="4">
        <v>0.46</v>
      </c>
      <c r="F1644" t="str">
        <f t="shared" si="25"/>
        <v/>
      </c>
    </row>
    <row r="1645" spans="1:6" x14ac:dyDescent="0.25">
      <c r="A1645" t="s">
        <v>149</v>
      </c>
      <c r="B1645" t="s">
        <v>325</v>
      </c>
      <c r="C1645" t="s">
        <v>311</v>
      </c>
      <c r="D1645" t="s">
        <v>13</v>
      </c>
      <c r="E1645" s="4">
        <v>0.46</v>
      </c>
      <c r="F1645" t="str">
        <f t="shared" si="25"/>
        <v/>
      </c>
    </row>
    <row r="1646" spans="1:6" x14ac:dyDescent="0.25">
      <c r="A1646" t="s">
        <v>1983</v>
      </c>
      <c r="B1646" t="s">
        <v>2003</v>
      </c>
      <c r="C1646" t="s">
        <v>147</v>
      </c>
      <c r="D1646" t="s">
        <v>147</v>
      </c>
      <c r="E1646" s="4">
        <v>0.46</v>
      </c>
      <c r="F1646" t="str">
        <f t="shared" si="25"/>
        <v/>
      </c>
    </row>
    <row r="1647" spans="1:6" x14ac:dyDescent="0.25">
      <c r="A1647" t="s">
        <v>2163</v>
      </c>
      <c r="B1647" t="s">
        <v>2196</v>
      </c>
      <c r="C1647" t="s">
        <v>582</v>
      </c>
      <c r="D1647" t="s">
        <v>13</v>
      </c>
      <c r="E1647" s="4">
        <v>0.46</v>
      </c>
      <c r="F1647" t="str">
        <f t="shared" si="25"/>
        <v/>
      </c>
    </row>
    <row r="1648" spans="1:6" x14ac:dyDescent="0.25">
      <c r="A1648" t="s">
        <v>2163</v>
      </c>
      <c r="B1648" t="s">
        <v>2188</v>
      </c>
      <c r="C1648" t="s">
        <v>2189</v>
      </c>
      <c r="D1648" t="s">
        <v>13</v>
      </c>
      <c r="E1648" s="4">
        <v>0.46</v>
      </c>
      <c r="F1648" t="str">
        <f t="shared" si="25"/>
        <v/>
      </c>
    </row>
    <row r="1649" spans="1:6" x14ac:dyDescent="0.25">
      <c r="A1649" t="s">
        <v>496</v>
      </c>
      <c r="B1649" t="s">
        <v>530</v>
      </c>
      <c r="C1649" t="s">
        <v>507</v>
      </c>
      <c r="D1649" t="s">
        <v>13</v>
      </c>
      <c r="E1649" s="4">
        <v>0.46</v>
      </c>
      <c r="F1649" t="str">
        <f t="shared" si="25"/>
        <v/>
      </c>
    </row>
    <row r="1650" spans="1:6" x14ac:dyDescent="0.25">
      <c r="A1650" t="s">
        <v>1795</v>
      </c>
      <c r="B1650" t="s">
        <v>1858</v>
      </c>
      <c r="C1650" t="s">
        <v>1859</v>
      </c>
      <c r="D1650" t="s">
        <v>13</v>
      </c>
      <c r="E1650" s="4">
        <v>0.46</v>
      </c>
      <c r="F1650" t="str">
        <f t="shared" si="25"/>
        <v/>
      </c>
    </row>
    <row r="1651" spans="1:6" x14ac:dyDescent="0.25">
      <c r="A1651" t="s">
        <v>927</v>
      </c>
      <c r="B1651" t="s">
        <v>932</v>
      </c>
      <c r="C1651" t="s">
        <v>934</v>
      </c>
      <c r="D1651" t="s">
        <v>13</v>
      </c>
      <c r="E1651" s="4">
        <v>0.46</v>
      </c>
      <c r="F1651" t="str">
        <f t="shared" si="25"/>
        <v/>
      </c>
    </row>
    <row r="1652" spans="1:6" x14ac:dyDescent="0.25">
      <c r="A1652" t="s">
        <v>788</v>
      </c>
      <c r="B1652" t="s">
        <v>796</v>
      </c>
      <c r="C1652" t="s">
        <v>646</v>
      </c>
      <c r="D1652" t="s">
        <v>9</v>
      </c>
      <c r="E1652" s="4">
        <v>0.46</v>
      </c>
      <c r="F1652" t="str">
        <f t="shared" si="25"/>
        <v/>
      </c>
    </row>
    <row r="1653" spans="1:6" x14ac:dyDescent="0.25">
      <c r="A1653" t="s">
        <v>1267</v>
      </c>
      <c r="B1653" t="s">
        <v>1306</v>
      </c>
      <c r="C1653" t="s">
        <v>646</v>
      </c>
      <c r="D1653" t="s">
        <v>9</v>
      </c>
      <c r="E1653" s="4">
        <v>0.46</v>
      </c>
      <c r="F1653" t="str">
        <f t="shared" si="25"/>
        <v/>
      </c>
    </row>
    <row r="1654" spans="1:6" x14ac:dyDescent="0.25">
      <c r="A1654" t="s">
        <v>149</v>
      </c>
      <c r="B1654" t="s">
        <v>194</v>
      </c>
      <c r="C1654" t="s">
        <v>193</v>
      </c>
      <c r="D1654" t="s">
        <v>9</v>
      </c>
      <c r="E1654" s="4">
        <v>0.46</v>
      </c>
      <c r="F1654" t="str">
        <f t="shared" si="25"/>
        <v/>
      </c>
    </row>
    <row r="1655" spans="1:6" x14ac:dyDescent="0.25">
      <c r="A1655" t="s">
        <v>149</v>
      </c>
      <c r="B1655" t="s">
        <v>185</v>
      </c>
      <c r="C1655" t="s">
        <v>178</v>
      </c>
      <c r="D1655" t="s">
        <v>9</v>
      </c>
      <c r="E1655" s="4">
        <v>0.46</v>
      </c>
      <c r="F1655" t="str">
        <f t="shared" si="25"/>
        <v/>
      </c>
    </row>
    <row r="1656" spans="1:6" x14ac:dyDescent="0.25">
      <c r="A1656" t="s">
        <v>701</v>
      </c>
      <c r="B1656" t="s">
        <v>780</v>
      </c>
      <c r="C1656" t="s">
        <v>311</v>
      </c>
      <c r="D1656" t="s">
        <v>13</v>
      </c>
      <c r="E1656" s="4">
        <v>0.45</v>
      </c>
      <c r="F1656" t="str">
        <f t="shared" si="25"/>
        <v/>
      </c>
    </row>
    <row r="1657" spans="1:6" x14ac:dyDescent="0.25">
      <c r="A1657" t="s">
        <v>2163</v>
      </c>
      <c r="B1657" t="s">
        <v>2422</v>
      </c>
      <c r="C1657" t="s">
        <v>426</v>
      </c>
      <c r="D1657" t="s">
        <v>9</v>
      </c>
      <c r="E1657" s="4">
        <v>0.45</v>
      </c>
      <c r="F1657" t="str">
        <f t="shared" si="25"/>
        <v/>
      </c>
    </row>
    <row r="1658" spans="1:6" x14ac:dyDescent="0.25">
      <c r="A1658" t="s">
        <v>2163</v>
      </c>
      <c r="B1658" t="s">
        <v>2366</v>
      </c>
      <c r="C1658" t="s">
        <v>1139</v>
      </c>
      <c r="D1658" t="s">
        <v>13</v>
      </c>
      <c r="E1658" s="4">
        <v>0.45</v>
      </c>
      <c r="F1658" t="str">
        <f t="shared" si="25"/>
        <v/>
      </c>
    </row>
    <row r="1659" spans="1:6" x14ac:dyDescent="0.25">
      <c r="A1659" t="s">
        <v>2776</v>
      </c>
      <c r="B1659" t="s">
        <v>2951</v>
      </c>
      <c r="D1659" t="s">
        <v>13</v>
      </c>
      <c r="E1659" s="4">
        <v>0.45</v>
      </c>
      <c r="F1659" t="str">
        <f t="shared" si="25"/>
        <v/>
      </c>
    </row>
    <row r="1660" spans="1:6" x14ac:dyDescent="0.25">
      <c r="A1660" t="s">
        <v>1267</v>
      </c>
      <c r="B1660" t="s">
        <v>1427</v>
      </c>
      <c r="C1660" t="s">
        <v>499</v>
      </c>
      <c r="D1660" t="s">
        <v>13</v>
      </c>
      <c r="E1660" s="4">
        <v>0.45</v>
      </c>
      <c r="F1660" t="str">
        <f t="shared" si="25"/>
        <v/>
      </c>
    </row>
    <row r="1661" spans="1:6" x14ac:dyDescent="0.25">
      <c r="A1661" t="s">
        <v>1267</v>
      </c>
      <c r="B1661" t="s">
        <v>1420</v>
      </c>
      <c r="C1661" t="s">
        <v>327</v>
      </c>
      <c r="D1661" t="s">
        <v>13</v>
      </c>
      <c r="E1661" s="4">
        <v>0.45</v>
      </c>
      <c r="F1661" t="str">
        <f t="shared" si="25"/>
        <v/>
      </c>
    </row>
    <row r="1662" spans="1:6" x14ac:dyDescent="0.25">
      <c r="A1662" t="s">
        <v>1736</v>
      </c>
      <c r="B1662" t="s">
        <v>1765</v>
      </c>
      <c r="C1662" t="s">
        <v>1764</v>
      </c>
      <c r="D1662" t="s">
        <v>13</v>
      </c>
      <c r="E1662" s="4">
        <v>0.45</v>
      </c>
      <c r="F1662" t="str">
        <f t="shared" si="25"/>
        <v/>
      </c>
    </row>
    <row r="1663" spans="1:6" x14ac:dyDescent="0.25">
      <c r="A1663" t="s">
        <v>149</v>
      </c>
      <c r="B1663" t="s">
        <v>328</v>
      </c>
      <c r="C1663" t="s">
        <v>327</v>
      </c>
      <c r="D1663" t="s">
        <v>13</v>
      </c>
      <c r="E1663" s="4">
        <v>0.45</v>
      </c>
      <c r="F1663" t="str">
        <f t="shared" si="25"/>
        <v/>
      </c>
    </row>
    <row r="1664" spans="1:6" x14ac:dyDescent="0.25">
      <c r="A1664" t="s">
        <v>1006</v>
      </c>
      <c r="B1664" t="s">
        <v>1084</v>
      </c>
      <c r="D1664" t="s">
        <v>1083</v>
      </c>
      <c r="E1664" s="4">
        <v>0.45</v>
      </c>
      <c r="F1664" t="str">
        <f t="shared" si="25"/>
        <v/>
      </c>
    </row>
    <row r="1665" spans="1:6" x14ac:dyDescent="0.25">
      <c r="A1665" t="s">
        <v>149</v>
      </c>
      <c r="B1665" t="s">
        <v>297</v>
      </c>
      <c r="C1665" t="s">
        <v>199</v>
      </c>
      <c r="D1665" t="s">
        <v>9</v>
      </c>
      <c r="E1665" s="4">
        <v>0.45</v>
      </c>
      <c r="F1665" t="str">
        <f t="shared" si="25"/>
        <v/>
      </c>
    </row>
    <row r="1666" spans="1:6" x14ac:dyDescent="0.25">
      <c r="A1666" t="s">
        <v>496</v>
      </c>
      <c r="B1666" t="s">
        <v>536</v>
      </c>
      <c r="C1666" t="s">
        <v>533</v>
      </c>
      <c r="D1666" t="s">
        <v>13</v>
      </c>
      <c r="E1666" s="4">
        <v>0.45</v>
      </c>
      <c r="F1666" t="str">
        <f t="shared" si="25"/>
        <v/>
      </c>
    </row>
    <row r="1667" spans="1:6" x14ac:dyDescent="0.25">
      <c r="A1667" t="s">
        <v>788</v>
      </c>
      <c r="B1667" t="s">
        <v>840</v>
      </c>
      <c r="C1667" t="s">
        <v>791</v>
      </c>
      <c r="D1667" t="s">
        <v>9</v>
      </c>
      <c r="E1667" s="4">
        <v>0.45</v>
      </c>
      <c r="F1667" t="str">
        <f t="shared" ref="F1667:F1730" si="26">IF(E1667&gt;=5.45125,"outside","")</f>
        <v/>
      </c>
    </row>
    <row r="1668" spans="1:6" x14ac:dyDescent="0.25">
      <c r="A1668" t="s">
        <v>149</v>
      </c>
      <c r="B1668" t="s">
        <v>283</v>
      </c>
      <c r="C1668" t="s">
        <v>33</v>
      </c>
      <c r="D1668" t="s">
        <v>9</v>
      </c>
      <c r="E1668" s="4">
        <v>0.45</v>
      </c>
      <c r="F1668" t="str">
        <f t="shared" si="26"/>
        <v/>
      </c>
    </row>
    <row r="1669" spans="1:6" x14ac:dyDescent="0.25">
      <c r="A1669" t="s">
        <v>149</v>
      </c>
      <c r="B1669" t="s">
        <v>280</v>
      </c>
      <c r="C1669" t="s">
        <v>33</v>
      </c>
      <c r="D1669" t="s">
        <v>9</v>
      </c>
      <c r="E1669" s="4">
        <v>0.45</v>
      </c>
      <c r="F1669" t="str">
        <f t="shared" si="26"/>
        <v/>
      </c>
    </row>
    <row r="1670" spans="1:6" x14ac:dyDescent="0.25">
      <c r="A1670" t="s">
        <v>149</v>
      </c>
      <c r="B1670" t="s">
        <v>278</v>
      </c>
      <c r="C1670" t="s">
        <v>225</v>
      </c>
      <c r="D1670" t="s">
        <v>9</v>
      </c>
      <c r="E1670" s="4">
        <v>0.45</v>
      </c>
      <c r="F1670" t="str">
        <f t="shared" si="26"/>
        <v/>
      </c>
    </row>
    <row r="1671" spans="1:6" x14ac:dyDescent="0.25">
      <c r="A1671" t="s">
        <v>1795</v>
      </c>
      <c r="B1671" t="s">
        <v>1858</v>
      </c>
      <c r="C1671" t="s">
        <v>1818</v>
      </c>
      <c r="D1671" t="s">
        <v>13</v>
      </c>
      <c r="E1671" s="4">
        <v>0.45</v>
      </c>
      <c r="F1671" t="str">
        <f t="shared" si="26"/>
        <v/>
      </c>
    </row>
    <row r="1672" spans="1:6" x14ac:dyDescent="0.25">
      <c r="A1672" t="s">
        <v>2776</v>
      </c>
      <c r="B1672" t="s">
        <v>2811</v>
      </c>
      <c r="D1672" t="s">
        <v>13</v>
      </c>
      <c r="E1672" s="4">
        <v>0.45</v>
      </c>
      <c r="F1672" t="str">
        <f t="shared" si="26"/>
        <v/>
      </c>
    </row>
    <row r="1673" spans="1:6" x14ac:dyDescent="0.25">
      <c r="A1673" t="s">
        <v>1578</v>
      </c>
      <c r="B1673" t="s">
        <v>1583</v>
      </c>
      <c r="C1673" t="s">
        <v>1582</v>
      </c>
      <c r="D1673" t="s">
        <v>13</v>
      </c>
      <c r="E1673" s="4">
        <v>0.45</v>
      </c>
      <c r="F1673" t="str">
        <f t="shared" si="26"/>
        <v/>
      </c>
    </row>
    <row r="1674" spans="1:6" x14ac:dyDescent="0.25">
      <c r="A1674" t="s">
        <v>149</v>
      </c>
      <c r="B1674" t="s">
        <v>486</v>
      </c>
      <c r="D1674" t="s">
        <v>9</v>
      </c>
      <c r="E1674" s="4">
        <v>0.44</v>
      </c>
      <c r="F1674" t="str">
        <f t="shared" si="26"/>
        <v/>
      </c>
    </row>
    <row r="1675" spans="1:6" x14ac:dyDescent="0.25">
      <c r="A1675" t="s">
        <v>2776</v>
      </c>
      <c r="B1675" t="s">
        <v>2995</v>
      </c>
      <c r="C1675" t="s">
        <v>2987</v>
      </c>
      <c r="D1675" t="s">
        <v>9</v>
      </c>
      <c r="E1675" s="4">
        <v>0.44</v>
      </c>
      <c r="F1675" t="str">
        <f t="shared" si="26"/>
        <v/>
      </c>
    </row>
    <row r="1676" spans="1:6" x14ac:dyDescent="0.25">
      <c r="A1676" t="s">
        <v>2776</v>
      </c>
      <c r="B1676" t="s">
        <v>2993</v>
      </c>
      <c r="C1676" t="s">
        <v>2992</v>
      </c>
      <c r="D1676" t="s">
        <v>9</v>
      </c>
      <c r="E1676" s="4">
        <v>0.44</v>
      </c>
      <c r="F1676" t="str">
        <f t="shared" si="26"/>
        <v/>
      </c>
    </row>
    <row r="1677" spans="1:6" x14ac:dyDescent="0.25">
      <c r="A1677" t="s">
        <v>1006</v>
      </c>
      <c r="B1677" t="s">
        <v>1262</v>
      </c>
      <c r="D1677" t="s">
        <v>13</v>
      </c>
      <c r="E1677" s="4">
        <v>0.44</v>
      </c>
      <c r="F1677" t="str">
        <f t="shared" si="26"/>
        <v/>
      </c>
    </row>
    <row r="1678" spans="1:6" x14ac:dyDescent="0.25">
      <c r="A1678" t="s">
        <v>2163</v>
      </c>
      <c r="B1678" t="s">
        <v>2356</v>
      </c>
      <c r="C1678" t="s">
        <v>2168</v>
      </c>
      <c r="D1678" t="s">
        <v>9</v>
      </c>
      <c r="E1678" s="4">
        <v>0.44</v>
      </c>
      <c r="F1678" t="str">
        <f t="shared" si="26"/>
        <v/>
      </c>
    </row>
    <row r="1679" spans="1:6" x14ac:dyDescent="0.25">
      <c r="A1679" t="s">
        <v>2163</v>
      </c>
      <c r="B1679" t="s">
        <v>2272</v>
      </c>
      <c r="C1679" t="s">
        <v>2168</v>
      </c>
      <c r="D1679" t="s">
        <v>9</v>
      </c>
      <c r="E1679" s="4">
        <v>0.44</v>
      </c>
      <c r="F1679" t="str">
        <f t="shared" si="26"/>
        <v/>
      </c>
    </row>
    <row r="1680" spans="1:6" x14ac:dyDescent="0.25">
      <c r="A1680" t="s">
        <v>2100</v>
      </c>
      <c r="B1680" t="s">
        <v>2136</v>
      </c>
      <c r="C1680" t="s">
        <v>2135</v>
      </c>
      <c r="D1680" t="s">
        <v>13</v>
      </c>
      <c r="E1680" s="4">
        <v>0.44</v>
      </c>
      <c r="F1680" t="str">
        <f t="shared" si="26"/>
        <v/>
      </c>
    </row>
    <row r="1681" spans="1:6" x14ac:dyDescent="0.25">
      <c r="A1681" t="s">
        <v>1983</v>
      </c>
      <c r="B1681" t="s">
        <v>2033</v>
      </c>
      <c r="C1681" t="s">
        <v>2032</v>
      </c>
      <c r="D1681" t="s">
        <v>378</v>
      </c>
      <c r="E1681" s="4">
        <v>0.44</v>
      </c>
      <c r="F1681" t="str">
        <f t="shared" si="26"/>
        <v/>
      </c>
    </row>
    <row r="1682" spans="1:6" x14ac:dyDescent="0.25">
      <c r="A1682" t="s">
        <v>2776</v>
      </c>
      <c r="B1682" t="s">
        <v>2937</v>
      </c>
      <c r="C1682" t="s">
        <v>1035</v>
      </c>
      <c r="D1682" t="s">
        <v>1035</v>
      </c>
      <c r="E1682" s="4">
        <v>0.44</v>
      </c>
      <c r="F1682" t="str">
        <f t="shared" si="26"/>
        <v/>
      </c>
    </row>
    <row r="1683" spans="1:6" x14ac:dyDescent="0.25">
      <c r="A1683" t="s">
        <v>1006</v>
      </c>
      <c r="B1683" t="s">
        <v>1202</v>
      </c>
      <c r="C1683" t="s">
        <v>117</v>
      </c>
      <c r="D1683" t="s">
        <v>117</v>
      </c>
      <c r="E1683" s="4">
        <v>0.44</v>
      </c>
      <c r="F1683" t="str">
        <f t="shared" si="26"/>
        <v/>
      </c>
    </row>
    <row r="1684" spans="1:6" x14ac:dyDescent="0.25">
      <c r="A1684" t="s">
        <v>1006</v>
      </c>
      <c r="B1684" t="s">
        <v>1181</v>
      </c>
      <c r="C1684" t="s">
        <v>56</v>
      </c>
      <c r="D1684" t="s">
        <v>9</v>
      </c>
      <c r="E1684" s="4">
        <v>0.44</v>
      </c>
      <c r="F1684" t="str">
        <f t="shared" si="26"/>
        <v/>
      </c>
    </row>
    <row r="1685" spans="1:6" x14ac:dyDescent="0.25">
      <c r="A1685" t="s">
        <v>496</v>
      </c>
      <c r="B1685" t="s">
        <v>560</v>
      </c>
      <c r="C1685" t="s">
        <v>559</v>
      </c>
      <c r="D1685" t="s">
        <v>13</v>
      </c>
      <c r="E1685" s="4">
        <v>0.44</v>
      </c>
      <c r="F1685" t="str">
        <f t="shared" si="26"/>
        <v/>
      </c>
    </row>
    <row r="1686" spans="1:6" x14ac:dyDescent="0.25">
      <c r="A1686" t="s">
        <v>927</v>
      </c>
      <c r="B1686" t="s">
        <v>940</v>
      </c>
      <c r="C1686" t="s">
        <v>939</v>
      </c>
      <c r="D1686" t="s">
        <v>9</v>
      </c>
      <c r="E1686" s="4">
        <v>0.44</v>
      </c>
      <c r="F1686" t="str">
        <f t="shared" si="26"/>
        <v/>
      </c>
    </row>
    <row r="1687" spans="1:6" x14ac:dyDescent="0.25">
      <c r="A1687" t="s">
        <v>1983</v>
      </c>
      <c r="B1687" t="s">
        <v>2010</v>
      </c>
      <c r="D1687" t="s">
        <v>13</v>
      </c>
      <c r="E1687" s="4">
        <v>0.44</v>
      </c>
      <c r="F1687" t="str">
        <f t="shared" si="26"/>
        <v/>
      </c>
    </row>
    <row r="1688" spans="1:6" x14ac:dyDescent="0.25">
      <c r="A1688" t="s">
        <v>2163</v>
      </c>
      <c r="B1688" t="s">
        <v>2188</v>
      </c>
      <c r="C1688" t="s">
        <v>327</v>
      </c>
      <c r="D1688" t="s">
        <v>13</v>
      </c>
      <c r="E1688" s="4">
        <v>0.44</v>
      </c>
      <c r="F1688" t="str">
        <f t="shared" si="26"/>
        <v/>
      </c>
    </row>
    <row r="1689" spans="1:6" x14ac:dyDescent="0.25">
      <c r="A1689" t="s">
        <v>2163</v>
      </c>
      <c r="B1689" t="s">
        <v>2188</v>
      </c>
      <c r="C1689" t="s">
        <v>2186</v>
      </c>
      <c r="D1689" t="s">
        <v>13</v>
      </c>
      <c r="E1689" s="4">
        <v>0.44</v>
      </c>
      <c r="F1689" t="str">
        <f t="shared" si="26"/>
        <v/>
      </c>
    </row>
    <row r="1690" spans="1:6" x14ac:dyDescent="0.25">
      <c r="A1690" t="s">
        <v>2058</v>
      </c>
      <c r="B1690" t="s">
        <v>2091</v>
      </c>
      <c r="C1690" t="s">
        <v>919</v>
      </c>
      <c r="D1690" t="s">
        <v>9</v>
      </c>
      <c r="E1690" s="4">
        <v>0.44</v>
      </c>
      <c r="F1690" t="str">
        <f t="shared" si="26"/>
        <v/>
      </c>
    </row>
    <row r="1691" spans="1:6" x14ac:dyDescent="0.25">
      <c r="A1691" t="s">
        <v>927</v>
      </c>
      <c r="B1691" t="s">
        <v>937</v>
      </c>
      <c r="C1691" t="s">
        <v>936</v>
      </c>
      <c r="D1691" t="s">
        <v>9</v>
      </c>
      <c r="E1691" s="4">
        <v>0.44</v>
      </c>
      <c r="F1691" t="str">
        <f t="shared" si="26"/>
        <v/>
      </c>
    </row>
    <row r="1692" spans="1:6" x14ac:dyDescent="0.25">
      <c r="A1692" t="s">
        <v>2776</v>
      </c>
      <c r="B1692" t="s">
        <v>2797</v>
      </c>
      <c r="D1692" t="s">
        <v>9</v>
      </c>
      <c r="E1692" s="4">
        <v>0.44</v>
      </c>
      <c r="F1692" t="str">
        <f t="shared" si="26"/>
        <v/>
      </c>
    </row>
    <row r="1693" spans="1:6" x14ac:dyDescent="0.25">
      <c r="A1693" t="s">
        <v>2163</v>
      </c>
      <c r="B1693" t="s">
        <v>2414</v>
      </c>
      <c r="C1693" t="s">
        <v>2415</v>
      </c>
      <c r="D1693" t="s">
        <v>13</v>
      </c>
      <c r="E1693" s="4">
        <v>0.43</v>
      </c>
      <c r="F1693" t="str">
        <f t="shared" si="26"/>
        <v/>
      </c>
    </row>
    <row r="1694" spans="1:6" x14ac:dyDescent="0.25">
      <c r="A1694" t="s">
        <v>2163</v>
      </c>
      <c r="B1694" t="s">
        <v>2403</v>
      </c>
      <c r="C1694" t="s">
        <v>2180</v>
      </c>
      <c r="D1694" t="s">
        <v>9</v>
      </c>
      <c r="E1694" s="4">
        <v>0.43</v>
      </c>
      <c r="F1694" t="str">
        <f t="shared" si="26"/>
        <v/>
      </c>
    </row>
    <row r="1695" spans="1:6" x14ac:dyDescent="0.25">
      <c r="A1695" t="s">
        <v>149</v>
      </c>
      <c r="B1695" t="s">
        <v>436</v>
      </c>
      <c r="D1695" t="s">
        <v>9</v>
      </c>
      <c r="E1695" s="4">
        <v>0.43</v>
      </c>
      <c r="F1695" t="str">
        <f t="shared" si="26"/>
        <v/>
      </c>
    </row>
    <row r="1696" spans="1:6" x14ac:dyDescent="0.25">
      <c r="A1696" t="s">
        <v>2776</v>
      </c>
      <c r="B1696" t="s">
        <v>2975</v>
      </c>
      <c r="D1696" t="s">
        <v>9</v>
      </c>
      <c r="E1696" s="4">
        <v>0.43</v>
      </c>
      <c r="F1696" t="str">
        <f t="shared" si="26"/>
        <v/>
      </c>
    </row>
    <row r="1697" spans="1:6" x14ac:dyDescent="0.25">
      <c r="A1697" t="s">
        <v>927</v>
      </c>
      <c r="B1697" t="s">
        <v>963</v>
      </c>
      <c r="C1697" t="s">
        <v>965</v>
      </c>
      <c r="D1697" t="s">
        <v>13</v>
      </c>
      <c r="E1697" s="4">
        <v>0.43</v>
      </c>
      <c r="F1697" t="str">
        <f t="shared" si="26"/>
        <v/>
      </c>
    </row>
    <row r="1698" spans="1:6" x14ac:dyDescent="0.25">
      <c r="A1698" t="s">
        <v>1983</v>
      </c>
      <c r="B1698" t="s">
        <v>2044</v>
      </c>
      <c r="C1698" t="s">
        <v>2045</v>
      </c>
      <c r="D1698" t="s">
        <v>9</v>
      </c>
      <c r="E1698" s="4">
        <v>0.43</v>
      </c>
      <c r="F1698" t="str">
        <f t="shared" si="26"/>
        <v/>
      </c>
    </row>
    <row r="1699" spans="1:6" x14ac:dyDescent="0.25">
      <c r="A1699" t="s">
        <v>2163</v>
      </c>
      <c r="B1699" t="s">
        <v>2320</v>
      </c>
      <c r="C1699" t="s">
        <v>2298</v>
      </c>
      <c r="D1699" t="s">
        <v>9</v>
      </c>
      <c r="E1699" s="4">
        <v>0.43</v>
      </c>
      <c r="F1699" t="str">
        <f t="shared" si="26"/>
        <v/>
      </c>
    </row>
    <row r="1700" spans="1:6" x14ac:dyDescent="0.25">
      <c r="A1700" t="s">
        <v>2100</v>
      </c>
      <c r="B1700" t="s">
        <v>2143</v>
      </c>
      <c r="C1700" t="s">
        <v>2145</v>
      </c>
      <c r="D1700" t="s">
        <v>13</v>
      </c>
      <c r="E1700" s="4">
        <v>0.43</v>
      </c>
      <c r="F1700" t="str">
        <f t="shared" si="26"/>
        <v/>
      </c>
    </row>
    <row r="1701" spans="1:6" x14ac:dyDescent="0.25">
      <c r="A1701" t="s">
        <v>2163</v>
      </c>
      <c r="B1701" t="s">
        <v>2271</v>
      </c>
      <c r="C1701" t="s">
        <v>1491</v>
      </c>
      <c r="D1701" t="s">
        <v>9</v>
      </c>
      <c r="E1701" s="4">
        <v>0.43</v>
      </c>
      <c r="F1701" t="str">
        <f t="shared" si="26"/>
        <v/>
      </c>
    </row>
    <row r="1702" spans="1:6" x14ac:dyDescent="0.25">
      <c r="A1702" t="s">
        <v>496</v>
      </c>
      <c r="B1702" t="s">
        <v>572</v>
      </c>
      <c r="C1702" t="s">
        <v>499</v>
      </c>
      <c r="D1702" t="s">
        <v>13</v>
      </c>
      <c r="E1702" s="4">
        <v>0.43</v>
      </c>
      <c r="F1702" t="str">
        <f t="shared" si="26"/>
        <v/>
      </c>
    </row>
    <row r="1703" spans="1:6" x14ac:dyDescent="0.25">
      <c r="A1703" t="s">
        <v>2776</v>
      </c>
      <c r="B1703" t="s">
        <v>2956</v>
      </c>
      <c r="D1703" t="s">
        <v>13</v>
      </c>
      <c r="E1703" s="4">
        <v>0.43</v>
      </c>
      <c r="F1703" t="str">
        <f t="shared" si="26"/>
        <v/>
      </c>
    </row>
    <row r="1704" spans="1:6" x14ac:dyDescent="0.25">
      <c r="A1704" t="s">
        <v>2776</v>
      </c>
      <c r="B1704" t="s">
        <v>2923</v>
      </c>
      <c r="D1704" t="s">
        <v>13</v>
      </c>
      <c r="E1704" s="4">
        <v>0.43</v>
      </c>
      <c r="F1704" t="str">
        <f t="shared" si="26"/>
        <v/>
      </c>
    </row>
    <row r="1705" spans="1:6" x14ac:dyDescent="0.25">
      <c r="A1705" t="s">
        <v>149</v>
      </c>
      <c r="B1705" t="s">
        <v>325</v>
      </c>
      <c r="C1705" t="s">
        <v>326</v>
      </c>
      <c r="D1705" t="s">
        <v>13</v>
      </c>
      <c r="E1705" s="4">
        <v>0.43</v>
      </c>
      <c r="F1705" t="str">
        <f t="shared" si="26"/>
        <v/>
      </c>
    </row>
    <row r="1706" spans="1:6" x14ac:dyDescent="0.25">
      <c r="A1706" t="s">
        <v>1006</v>
      </c>
      <c r="B1706" t="s">
        <v>1148</v>
      </c>
      <c r="D1706" t="s">
        <v>9</v>
      </c>
      <c r="E1706" s="4">
        <v>0.43</v>
      </c>
      <c r="F1706" t="str">
        <f t="shared" si="26"/>
        <v/>
      </c>
    </row>
    <row r="1707" spans="1:6" x14ac:dyDescent="0.25">
      <c r="A1707" t="s">
        <v>3</v>
      </c>
      <c r="B1707" t="s">
        <v>114</v>
      </c>
      <c r="C1707" t="s">
        <v>112</v>
      </c>
      <c r="D1707" t="s">
        <v>9</v>
      </c>
      <c r="E1707" s="4">
        <v>0.43</v>
      </c>
      <c r="F1707" t="str">
        <f t="shared" si="26"/>
        <v/>
      </c>
    </row>
    <row r="1708" spans="1:6" x14ac:dyDescent="0.25">
      <c r="A1708" t="s">
        <v>2776</v>
      </c>
      <c r="B1708" t="s">
        <v>2879</v>
      </c>
      <c r="C1708" t="s">
        <v>250</v>
      </c>
      <c r="D1708" t="s">
        <v>9</v>
      </c>
      <c r="E1708" s="4">
        <v>0.43</v>
      </c>
      <c r="F1708" t="str">
        <f t="shared" si="26"/>
        <v/>
      </c>
    </row>
    <row r="1709" spans="1:6" x14ac:dyDescent="0.25">
      <c r="A1709" t="s">
        <v>1622</v>
      </c>
      <c r="B1709" t="s">
        <v>1642</v>
      </c>
      <c r="D1709" t="s">
        <v>13</v>
      </c>
      <c r="E1709" s="4">
        <v>0.43</v>
      </c>
      <c r="F1709" t="str">
        <f t="shared" si="26"/>
        <v/>
      </c>
    </row>
    <row r="1710" spans="1:6" x14ac:dyDescent="0.25">
      <c r="A1710" t="s">
        <v>1267</v>
      </c>
      <c r="B1710" t="s">
        <v>1362</v>
      </c>
      <c r="C1710" t="s">
        <v>1359</v>
      </c>
      <c r="D1710" t="s">
        <v>9</v>
      </c>
      <c r="E1710" s="4">
        <v>0.43</v>
      </c>
      <c r="F1710" t="str">
        <f t="shared" si="26"/>
        <v/>
      </c>
    </row>
    <row r="1711" spans="1:6" x14ac:dyDescent="0.25">
      <c r="A1711" t="s">
        <v>1267</v>
      </c>
      <c r="B1711" t="s">
        <v>1361</v>
      </c>
      <c r="C1711" t="s">
        <v>564</v>
      </c>
      <c r="D1711" t="s">
        <v>9</v>
      </c>
      <c r="E1711" s="4">
        <v>0.43</v>
      </c>
      <c r="F1711" t="str">
        <f t="shared" si="26"/>
        <v/>
      </c>
    </row>
    <row r="1712" spans="1:6" x14ac:dyDescent="0.25">
      <c r="A1712" t="s">
        <v>701</v>
      </c>
      <c r="B1712" t="s">
        <v>730</v>
      </c>
      <c r="C1712" t="s">
        <v>225</v>
      </c>
      <c r="D1712" t="s">
        <v>9</v>
      </c>
      <c r="E1712" s="4">
        <v>0.43</v>
      </c>
      <c r="F1712" t="str">
        <f t="shared" si="26"/>
        <v/>
      </c>
    </row>
    <row r="1713" spans="1:6" x14ac:dyDescent="0.25">
      <c r="A1713" t="s">
        <v>788</v>
      </c>
      <c r="B1713" t="s">
        <v>812</v>
      </c>
      <c r="C1713" t="s">
        <v>803</v>
      </c>
      <c r="D1713" t="s">
        <v>13</v>
      </c>
      <c r="E1713" s="4">
        <v>0.43</v>
      </c>
      <c r="F1713" t="str">
        <f t="shared" si="26"/>
        <v/>
      </c>
    </row>
    <row r="1714" spans="1:6" x14ac:dyDescent="0.25">
      <c r="A1714" t="s">
        <v>149</v>
      </c>
      <c r="B1714" t="s">
        <v>175</v>
      </c>
      <c r="C1714" t="s">
        <v>174</v>
      </c>
      <c r="D1714" t="s">
        <v>9</v>
      </c>
      <c r="E1714" s="4">
        <v>0.43</v>
      </c>
      <c r="F1714" t="str">
        <f t="shared" si="26"/>
        <v/>
      </c>
    </row>
    <row r="1715" spans="1:6" x14ac:dyDescent="0.25">
      <c r="A1715" t="s">
        <v>149</v>
      </c>
      <c r="B1715" t="s">
        <v>171</v>
      </c>
      <c r="C1715" t="s">
        <v>170</v>
      </c>
      <c r="D1715" t="s">
        <v>9</v>
      </c>
      <c r="E1715" s="4">
        <v>0.43</v>
      </c>
      <c r="F1715" t="str">
        <f t="shared" si="26"/>
        <v/>
      </c>
    </row>
    <row r="1716" spans="1:6" x14ac:dyDescent="0.25">
      <c r="A1716" t="s">
        <v>1701</v>
      </c>
      <c r="B1716" t="s">
        <v>1706</v>
      </c>
      <c r="C1716" t="s">
        <v>1705</v>
      </c>
      <c r="D1716" t="s">
        <v>13</v>
      </c>
      <c r="E1716" s="4">
        <v>0.43</v>
      </c>
      <c r="F1716" t="str">
        <f t="shared" si="26"/>
        <v/>
      </c>
    </row>
    <row r="1717" spans="1:6" x14ac:dyDescent="0.25">
      <c r="A1717" t="s">
        <v>149</v>
      </c>
      <c r="B1717" t="s">
        <v>490</v>
      </c>
      <c r="D1717" t="s">
        <v>9</v>
      </c>
      <c r="E1717" s="4">
        <v>0.42</v>
      </c>
      <c r="F1717" t="str">
        <f t="shared" si="26"/>
        <v/>
      </c>
    </row>
    <row r="1718" spans="1:6" x14ac:dyDescent="0.25">
      <c r="A1718" t="s">
        <v>2776</v>
      </c>
      <c r="B1718" t="s">
        <v>3004</v>
      </c>
      <c r="C1718" t="s">
        <v>793</v>
      </c>
      <c r="D1718" t="s">
        <v>9</v>
      </c>
      <c r="E1718" s="4">
        <v>0.42</v>
      </c>
      <c r="F1718" t="str">
        <f t="shared" si="26"/>
        <v/>
      </c>
    </row>
    <row r="1719" spans="1:6" x14ac:dyDescent="0.25">
      <c r="A1719" t="s">
        <v>2163</v>
      </c>
      <c r="B1719" t="s">
        <v>2414</v>
      </c>
      <c r="C1719" t="s">
        <v>2413</v>
      </c>
      <c r="D1719" t="s">
        <v>13</v>
      </c>
      <c r="E1719" s="4">
        <v>0.42</v>
      </c>
      <c r="F1719" t="str">
        <f t="shared" si="26"/>
        <v/>
      </c>
    </row>
    <row r="1720" spans="1:6" x14ac:dyDescent="0.25">
      <c r="A1720" t="s">
        <v>2163</v>
      </c>
      <c r="B1720" t="s">
        <v>2414</v>
      </c>
      <c r="C1720" t="s">
        <v>2416</v>
      </c>
      <c r="D1720" t="s">
        <v>13</v>
      </c>
      <c r="E1720" s="4">
        <v>0.42</v>
      </c>
      <c r="F1720" t="str">
        <f t="shared" si="26"/>
        <v/>
      </c>
    </row>
    <row r="1721" spans="1:6" x14ac:dyDescent="0.25">
      <c r="A1721" t="s">
        <v>149</v>
      </c>
      <c r="B1721" t="s">
        <v>441</v>
      </c>
      <c r="C1721" t="s">
        <v>439</v>
      </c>
      <c r="D1721" t="s">
        <v>440</v>
      </c>
      <c r="E1721" s="4">
        <v>0.42</v>
      </c>
      <c r="F1721" t="str">
        <f t="shared" si="26"/>
        <v/>
      </c>
    </row>
    <row r="1722" spans="1:6" x14ac:dyDescent="0.25">
      <c r="A1722" t="s">
        <v>2776</v>
      </c>
      <c r="B1722" t="s">
        <v>2962</v>
      </c>
      <c r="D1722" t="s">
        <v>9</v>
      </c>
      <c r="E1722" s="4">
        <v>0.42</v>
      </c>
      <c r="F1722" t="str">
        <f t="shared" si="26"/>
        <v/>
      </c>
    </row>
    <row r="1723" spans="1:6" x14ac:dyDescent="0.25">
      <c r="A1723" t="s">
        <v>2163</v>
      </c>
      <c r="B1723" t="s">
        <v>2359</v>
      </c>
      <c r="C1723" t="s">
        <v>2358</v>
      </c>
      <c r="D1723" t="s">
        <v>9</v>
      </c>
      <c r="E1723" s="4">
        <v>0.42</v>
      </c>
      <c r="F1723" t="str">
        <f t="shared" si="26"/>
        <v/>
      </c>
    </row>
    <row r="1724" spans="1:6" x14ac:dyDescent="0.25">
      <c r="A1724" t="s">
        <v>2776</v>
      </c>
      <c r="B1724" t="s">
        <v>2953</v>
      </c>
      <c r="D1724" t="s">
        <v>13</v>
      </c>
      <c r="E1724" s="4">
        <v>0.42</v>
      </c>
      <c r="F1724" t="str">
        <f t="shared" si="26"/>
        <v/>
      </c>
    </row>
    <row r="1725" spans="1:6" x14ac:dyDescent="0.25">
      <c r="A1725" t="s">
        <v>2776</v>
      </c>
      <c r="B1725" t="s">
        <v>2925</v>
      </c>
      <c r="C1725" t="s">
        <v>1035</v>
      </c>
      <c r="D1725" t="s">
        <v>1035</v>
      </c>
      <c r="E1725" s="4">
        <v>0.42</v>
      </c>
      <c r="F1725" t="str">
        <f t="shared" si="26"/>
        <v/>
      </c>
    </row>
    <row r="1726" spans="1:6" x14ac:dyDescent="0.25">
      <c r="A1726" t="s">
        <v>701</v>
      </c>
      <c r="B1726" t="s">
        <v>766</v>
      </c>
      <c r="C1726" t="s">
        <v>763</v>
      </c>
      <c r="D1726" t="s">
        <v>9</v>
      </c>
      <c r="E1726" s="4">
        <v>0.42</v>
      </c>
      <c r="F1726" t="str">
        <f t="shared" si="26"/>
        <v/>
      </c>
    </row>
    <row r="1727" spans="1:6" x14ac:dyDescent="0.25">
      <c r="A1727" t="s">
        <v>149</v>
      </c>
      <c r="B1727" t="s">
        <v>330</v>
      </c>
      <c r="C1727" t="s">
        <v>329</v>
      </c>
      <c r="D1727" t="s">
        <v>9</v>
      </c>
      <c r="E1727" s="4">
        <v>0.42</v>
      </c>
      <c r="F1727" t="str">
        <f t="shared" si="26"/>
        <v/>
      </c>
    </row>
    <row r="1728" spans="1:6" x14ac:dyDescent="0.25">
      <c r="A1728" t="s">
        <v>1006</v>
      </c>
      <c r="B1728" t="s">
        <v>1132</v>
      </c>
      <c r="C1728" t="s">
        <v>17</v>
      </c>
      <c r="D1728" t="s">
        <v>9</v>
      </c>
      <c r="E1728" s="4">
        <v>0.42</v>
      </c>
      <c r="F1728" t="str">
        <f t="shared" si="26"/>
        <v/>
      </c>
    </row>
    <row r="1729" spans="1:6" x14ac:dyDescent="0.25">
      <c r="A1729" t="s">
        <v>149</v>
      </c>
      <c r="B1729" t="s">
        <v>295</v>
      </c>
      <c r="C1729" t="s">
        <v>199</v>
      </c>
      <c r="D1729" t="s">
        <v>9</v>
      </c>
      <c r="E1729" s="4">
        <v>0.42</v>
      </c>
      <c r="F1729" t="str">
        <f t="shared" si="26"/>
        <v/>
      </c>
    </row>
    <row r="1730" spans="1:6" x14ac:dyDescent="0.25">
      <c r="A1730" t="s">
        <v>1006</v>
      </c>
      <c r="B1730" t="s">
        <v>1052</v>
      </c>
      <c r="C1730" t="s">
        <v>1054</v>
      </c>
      <c r="D1730" t="s">
        <v>415</v>
      </c>
      <c r="E1730" s="4">
        <v>0.42</v>
      </c>
      <c r="F1730" t="str">
        <f t="shared" si="26"/>
        <v/>
      </c>
    </row>
    <row r="1731" spans="1:6" x14ac:dyDescent="0.25">
      <c r="A1731" t="s">
        <v>2163</v>
      </c>
      <c r="B1731" t="s">
        <v>2188</v>
      </c>
      <c r="C1731" t="s">
        <v>2190</v>
      </c>
      <c r="D1731" t="s">
        <v>13</v>
      </c>
      <c r="E1731" s="4">
        <v>0.42</v>
      </c>
      <c r="F1731" t="str">
        <f t="shared" ref="F1731:F1794" si="27">IF(E1731&gt;=5.45125,"outside","")</f>
        <v/>
      </c>
    </row>
    <row r="1732" spans="1:6" x14ac:dyDescent="0.25">
      <c r="A1732" t="s">
        <v>2163</v>
      </c>
      <c r="B1732" t="s">
        <v>2187</v>
      </c>
      <c r="C1732" t="s">
        <v>2186</v>
      </c>
      <c r="D1732" t="s">
        <v>13</v>
      </c>
      <c r="E1732" s="4">
        <v>0.42</v>
      </c>
      <c r="F1732" t="str">
        <f t="shared" si="27"/>
        <v/>
      </c>
    </row>
    <row r="1733" spans="1:6" x14ac:dyDescent="0.25">
      <c r="A1733" t="s">
        <v>3029</v>
      </c>
      <c r="B1733" t="s">
        <v>3079</v>
      </c>
      <c r="D1733" t="s">
        <v>9</v>
      </c>
      <c r="E1733" s="4">
        <v>0.42</v>
      </c>
      <c r="F1733" t="str">
        <f t="shared" si="27"/>
        <v/>
      </c>
    </row>
    <row r="1734" spans="1:6" x14ac:dyDescent="0.25">
      <c r="A1734" t="s">
        <v>1795</v>
      </c>
      <c r="B1734" t="s">
        <v>1850</v>
      </c>
      <c r="C1734" t="s">
        <v>1723</v>
      </c>
      <c r="D1734" t="s">
        <v>13</v>
      </c>
      <c r="E1734" s="4">
        <v>0.42</v>
      </c>
      <c r="F1734" t="str">
        <f t="shared" si="27"/>
        <v/>
      </c>
    </row>
    <row r="1735" spans="1:6" x14ac:dyDescent="0.25">
      <c r="A1735" t="s">
        <v>1795</v>
      </c>
      <c r="B1735" t="s">
        <v>1850</v>
      </c>
      <c r="C1735" t="s">
        <v>1853</v>
      </c>
      <c r="D1735" t="s">
        <v>13</v>
      </c>
      <c r="E1735" s="4">
        <v>0.42</v>
      </c>
      <c r="F1735" t="str">
        <f t="shared" si="27"/>
        <v/>
      </c>
    </row>
    <row r="1736" spans="1:6" x14ac:dyDescent="0.25">
      <c r="A1736" t="s">
        <v>1267</v>
      </c>
      <c r="B1736" t="s">
        <v>1304</v>
      </c>
      <c r="C1736" t="s">
        <v>1301</v>
      </c>
      <c r="D1736" t="s">
        <v>13</v>
      </c>
      <c r="E1736" s="4">
        <v>0.42</v>
      </c>
      <c r="F1736" t="str">
        <f t="shared" si="27"/>
        <v/>
      </c>
    </row>
    <row r="1737" spans="1:6" x14ac:dyDescent="0.25">
      <c r="A1737" t="s">
        <v>149</v>
      </c>
      <c r="B1737" t="s">
        <v>177</v>
      </c>
      <c r="C1737" t="s">
        <v>176</v>
      </c>
      <c r="D1737" t="s">
        <v>9</v>
      </c>
      <c r="E1737" s="4">
        <v>0.42</v>
      </c>
      <c r="F1737" t="str">
        <f t="shared" si="27"/>
        <v/>
      </c>
    </row>
    <row r="1738" spans="1:6" x14ac:dyDescent="0.25">
      <c r="A1738" t="s">
        <v>2163</v>
      </c>
      <c r="B1738" t="s">
        <v>2426</v>
      </c>
      <c r="C1738" t="s">
        <v>2168</v>
      </c>
      <c r="D1738" t="s">
        <v>9</v>
      </c>
      <c r="E1738" s="4">
        <v>0.41</v>
      </c>
      <c r="F1738" t="str">
        <f t="shared" si="27"/>
        <v/>
      </c>
    </row>
    <row r="1739" spans="1:6" x14ac:dyDescent="0.25">
      <c r="A1739" t="s">
        <v>1736</v>
      </c>
      <c r="B1739" t="s">
        <v>1794</v>
      </c>
      <c r="C1739" t="s">
        <v>1183</v>
      </c>
      <c r="D1739" t="s">
        <v>13</v>
      </c>
      <c r="E1739" s="4">
        <v>0.41</v>
      </c>
      <c r="F1739" t="str">
        <f t="shared" si="27"/>
        <v/>
      </c>
    </row>
    <row r="1740" spans="1:6" x14ac:dyDescent="0.25">
      <c r="A1740" t="s">
        <v>2163</v>
      </c>
      <c r="B1740" t="s">
        <v>2424</v>
      </c>
      <c r="C1740" t="s">
        <v>2423</v>
      </c>
      <c r="D1740" t="s">
        <v>9</v>
      </c>
      <c r="E1740" s="4">
        <v>0.41</v>
      </c>
      <c r="F1740" t="str">
        <f t="shared" si="27"/>
        <v/>
      </c>
    </row>
    <row r="1741" spans="1:6" x14ac:dyDescent="0.25">
      <c r="A1741" t="s">
        <v>927</v>
      </c>
      <c r="B1741" t="s">
        <v>967</v>
      </c>
      <c r="C1741" t="s">
        <v>933</v>
      </c>
      <c r="D1741" t="s">
        <v>13</v>
      </c>
      <c r="E1741" s="4">
        <v>0.41</v>
      </c>
      <c r="F1741" t="str">
        <f t="shared" si="27"/>
        <v/>
      </c>
    </row>
    <row r="1742" spans="1:6" x14ac:dyDescent="0.25">
      <c r="A1742" t="s">
        <v>2776</v>
      </c>
      <c r="B1742" t="s">
        <v>3018</v>
      </c>
      <c r="C1742" t="s">
        <v>650</v>
      </c>
      <c r="D1742" t="s">
        <v>9</v>
      </c>
      <c r="E1742" s="4">
        <v>0.41</v>
      </c>
      <c r="F1742" t="str">
        <f t="shared" si="27"/>
        <v/>
      </c>
    </row>
    <row r="1743" spans="1:6" x14ac:dyDescent="0.25">
      <c r="A1743" t="s">
        <v>2163</v>
      </c>
      <c r="B1743" t="s">
        <v>2403</v>
      </c>
      <c r="C1743" t="s">
        <v>1582</v>
      </c>
      <c r="D1743" t="s">
        <v>13</v>
      </c>
      <c r="E1743" s="4">
        <v>0.41</v>
      </c>
      <c r="F1743" t="str">
        <f t="shared" si="27"/>
        <v/>
      </c>
    </row>
    <row r="1744" spans="1:6" x14ac:dyDescent="0.25">
      <c r="A1744" t="s">
        <v>2776</v>
      </c>
      <c r="B1744" t="s">
        <v>2986</v>
      </c>
      <c r="C1744" t="s">
        <v>2987</v>
      </c>
      <c r="D1744" t="s">
        <v>9</v>
      </c>
      <c r="E1744" s="4">
        <v>0.41</v>
      </c>
      <c r="F1744" t="str">
        <f t="shared" si="27"/>
        <v/>
      </c>
    </row>
    <row r="1745" spans="1:6" x14ac:dyDescent="0.25">
      <c r="A1745" t="s">
        <v>2776</v>
      </c>
      <c r="B1745" t="s">
        <v>2986</v>
      </c>
      <c r="C1745" t="s">
        <v>2991</v>
      </c>
      <c r="D1745" t="s">
        <v>9</v>
      </c>
      <c r="E1745" s="4">
        <v>0.41</v>
      </c>
      <c r="F1745" t="str">
        <f t="shared" si="27"/>
        <v/>
      </c>
    </row>
    <row r="1746" spans="1:6" x14ac:dyDescent="0.25">
      <c r="A1746" t="s">
        <v>2163</v>
      </c>
      <c r="B1746" t="s">
        <v>2382</v>
      </c>
      <c r="C1746" t="s">
        <v>2381</v>
      </c>
      <c r="D1746" t="s">
        <v>13</v>
      </c>
      <c r="E1746" s="4">
        <v>0.41</v>
      </c>
      <c r="F1746" t="str">
        <f t="shared" si="27"/>
        <v/>
      </c>
    </row>
    <row r="1747" spans="1:6" x14ac:dyDescent="0.25">
      <c r="A1747" t="s">
        <v>2163</v>
      </c>
      <c r="B1747" t="s">
        <v>2370</v>
      </c>
      <c r="C1747" t="s">
        <v>1083</v>
      </c>
      <c r="D1747" t="s">
        <v>1083</v>
      </c>
      <c r="E1747" s="4">
        <v>0.41</v>
      </c>
      <c r="F1747" t="str">
        <f t="shared" si="27"/>
        <v/>
      </c>
    </row>
    <row r="1748" spans="1:6" x14ac:dyDescent="0.25">
      <c r="A1748" t="s">
        <v>2163</v>
      </c>
      <c r="B1748" t="s">
        <v>2267</v>
      </c>
      <c r="C1748" t="s">
        <v>2243</v>
      </c>
      <c r="D1748" t="s">
        <v>9</v>
      </c>
      <c r="E1748" s="4">
        <v>0.41</v>
      </c>
      <c r="F1748" t="str">
        <f t="shared" si="27"/>
        <v/>
      </c>
    </row>
    <row r="1749" spans="1:6" x14ac:dyDescent="0.25">
      <c r="A1749" t="s">
        <v>788</v>
      </c>
      <c r="B1749" t="s">
        <v>889</v>
      </c>
      <c r="C1749" t="s">
        <v>582</v>
      </c>
      <c r="D1749" t="s">
        <v>13</v>
      </c>
      <c r="E1749" s="4">
        <v>0.41</v>
      </c>
      <c r="F1749" t="str">
        <f t="shared" si="27"/>
        <v/>
      </c>
    </row>
    <row r="1750" spans="1:6" x14ac:dyDescent="0.25">
      <c r="A1750" t="s">
        <v>927</v>
      </c>
      <c r="B1750" t="s">
        <v>952</v>
      </c>
      <c r="C1750" t="s">
        <v>426</v>
      </c>
      <c r="D1750" t="s">
        <v>9</v>
      </c>
      <c r="E1750" s="4">
        <v>0.41</v>
      </c>
      <c r="F1750" t="str">
        <f t="shared" si="27"/>
        <v/>
      </c>
    </row>
    <row r="1751" spans="1:6" x14ac:dyDescent="0.25">
      <c r="A1751" t="s">
        <v>496</v>
      </c>
      <c r="B1751" t="s">
        <v>556</v>
      </c>
      <c r="C1751" t="s">
        <v>555</v>
      </c>
      <c r="D1751" t="s">
        <v>9</v>
      </c>
      <c r="E1751" s="4">
        <v>0.41</v>
      </c>
      <c r="F1751" t="str">
        <f t="shared" si="27"/>
        <v/>
      </c>
    </row>
    <row r="1752" spans="1:6" x14ac:dyDescent="0.25">
      <c r="A1752" t="s">
        <v>1006</v>
      </c>
      <c r="B1752" t="s">
        <v>1087</v>
      </c>
      <c r="C1752" t="s">
        <v>1090</v>
      </c>
      <c r="D1752" t="s">
        <v>13</v>
      </c>
      <c r="E1752" s="4">
        <v>0.41</v>
      </c>
      <c r="F1752" t="str">
        <f t="shared" si="27"/>
        <v/>
      </c>
    </row>
    <row r="1753" spans="1:6" x14ac:dyDescent="0.25">
      <c r="A1753" t="s">
        <v>1006</v>
      </c>
      <c r="B1753" t="s">
        <v>1073</v>
      </c>
      <c r="C1753" t="s">
        <v>457</v>
      </c>
      <c r="D1753" t="s">
        <v>9</v>
      </c>
      <c r="E1753" s="4">
        <v>0.41</v>
      </c>
      <c r="F1753" t="str">
        <f t="shared" si="27"/>
        <v/>
      </c>
    </row>
    <row r="1754" spans="1:6" x14ac:dyDescent="0.25">
      <c r="A1754" t="s">
        <v>2163</v>
      </c>
      <c r="B1754" t="s">
        <v>2196</v>
      </c>
      <c r="C1754" t="s">
        <v>2193</v>
      </c>
      <c r="D1754" t="s">
        <v>13</v>
      </c>
      <c r="E1754" s="4">
        <v>0.41</v>
      </c>
      <c r="F1754" t="str">
        <f t="shared" si="27"/>
        <v/>
      </c>
    </row>
    <row r="1755" spans="1:6" x14ac:dyDescent="0.25">
      <c r="A1755" t="s">
        <v>2163</v>
      </c>
      <c r="B1755" t="s">
        <v>2195</v>
      </c>
      <c r="C1755" t="s">
        <v>327</v>
      </c>
      <c r="D1755" t="s">
        <v>13</v>
      </c>
      <c r="E1755" s="4">
        <v>0.41</v>
      </c>
      <c r="F1755" t="str">
        <f t="shared" si="27"/>
        <v/>
      </c>
    </row>
    <row r="1756" spans="1:6" x14ac:dyDescent="0.25">
      <c r="A1756" t="s">
        <v>2427</v>
      </c>
      <c r="B1756" t="s">
        <v>2530</v>
      </c>
      <c r="C1756" t="s">
        <v>9</v>
      </c>
      <c r="D1756" t="s">
        <v>9</v>
      </c>
      <c r="E1756" s="4">
        <v>0.41</v>
      </c>
      <c r="F1756" t="str">
        <f t="shared" si="27"/>
        <v/>
      </c>
    </row>
    <row r="1757" spans="1:6" x14ac:dyDescent="0.25">
      <c r="A1757" t="s">
        <v>1795</v>
      </c>
      <c r="B1757" t="s">
        <v>1850</v>
      </c>
      <c r="C1757" t="s">
        <v>1851</v>
      </c>
      <c r="D1757" t="s">
        <v>13</v>
      </c>
      <c r="E1757" s="4">
        <v>0.41</v>
      </c>
      <c r="F1757" t="str">
        <f t="shared" si="27"/>
        <v/>
      </c>
    </row>
    <row r="1758" spans="1:6" x14ac:dyDescent="0.25">
      <c r="A1758" t="s">
        <v>1267</v>
      </c>
      <c r="B1758" t="s">
        <v>1310</v>
      </c>
      <c r="C1758" t="s">
        <v>646</v>
      </c>
      <c r="D1758" t="s">
        <v>9</v>
      </c>
      <c r="E1758" s="4">
        <v>0.41</v>
      </c>
      <c r="F1758" t="str">
        <f t="shared" si="27"/>
        <v/>
      </c>
    </row>
    <row r="1759" spans="1:6" x14ac:dyDescent="0.25">
      <c r="A1759" t="s">
        <v>2100</v>
      </c>
      <c r="B1759" t="s">
        <v>2107</v>
      </c>
      <c r="C1759" t="s">
        <v>2106</v>
      </c>
      <c r="D1759" t="s">
        <v>9</v>
      </c>
      <c r="E1759" s="4">
        <v>0.41</v>
      </c>
      <c r="F1759" t="str">
        <f t="shared" si="27"/>
        <v/>
      </c>
    </row>
    <row r="1760" spans="1:6" x14ac:dyDescent="0.25">
      <c r="A1760" t="s">
        <v>2776</v>
      </c>
      <c r="B1760" t="s">
        <v>2797</v>
      </c>
      <c r="D1760" t="s">
        <v>13</v>
      </c>
      <c r="E1760" s="4">
        <v>0.41</v>
      </c>
      <c r="F1760" t="str">
        <f t="shared" si="27"/>
        <v/>
      </c>
    </row>
    <row r="1761" spans="1:6" x14ac:dyDescent="0.25">
      <c r="A1761" t="s">
        <v>149</v>
      </c>
      <c r="B1761" t="s">
        <v>492</v>
      </c>
      <c r="D1761" t="s">
        <v>9</v>
      </c>
      <c r="E1761" s="4">
        <v>0.4</v>
      </c>
      <c r="F1761" t="str">
        <f t="shared" si="27"/>
        <v/>
      </c>
    </row>
    <row r="1762" spans="1:6" x14ac:dyDescent="0.25">
      <c r="A1762" t="s">
        <v>2163</v>
      </c>
      <c r="B1762" t="s">
        <v>2414</v>
      </c>
      <c r="C1762" t="s">
        <v>2234</v>
      </c>
      <c r="D1762" t="s">
        <v>13</v>
      </c>
      <c r="E1762" s="4">
        <v>0.4</v>
      </c>
      <c r="F1762" t="str">
        <f t="shared" si="27"/>
        <v/>
      </c>
    </row>
    <row r="1763" spans="1:6" x14ac:dyDescent="0.25">
      <c r="A1763" t="s">
        <v>1736</v>
      </c>
      <c r="B1763" t="s">
        <v>1773</v>
      </c>
      <c r="C1763" t="s">
        <v>1771</v>
      </c>
      <c r="D1763" t="s">
        <v>9</v>
      </c>
      <c r="E1763" s="4">
        <v>0.4</v>
      </c>
      <c r="F1763" t="str">
        <f t="shared" si="27"/>
        <v/>
      </c>
    </row>
    <row r="1764" spans="1:6" x14ac:dyDescent="0.25">
      <c r="A1764" t="s">
        <v>2776</v>
      </c>
      <c r="B1764" t="s">
        <v>2963</v>
      </c>
      <c r="C1764" t="s">
        <v>29</v>
      </c>
      <c r="D1764" t="s">
        <v>9</v>
      </c>
      <c r="E1764" s="4">
        <v>0.4</v>
      </c>
      <c r="F1764" t="str">
        <f t="shared" si="27"/>
        <v/>
      </c>
    </row>
    <row r="1765" spans="1:6" x14ac:dyDescent="0.25">
      <c r="A1765" t="s">
        <v>2163</v>
      </c>
      <c r="B1765" t="s">
        <v>2306</v>
      </c>
      <c r="C1765" t="s">
        <v>2302</v>
      </c>
      <c r="D1765" t="s">
        <v>13</v>
      </c>
      <c r="E1765" s="4">
        <v>0.4</v>
      </c>
      <c r="F1765" t="str">
        <f t="shared" si="27"/>
        <v/>
      </c>
    </row>
    <row r="1766" spans="1:6" x14ac:dyDescent="0.25">
      <c r="A1766" t="s">
        <v>2776</v>
      </c>
      <c r="B1766" t="s">
        <v>2959</v>
      </c>
      <c r="C1766" t="s">
        <v>225</v>
      </c>
      <c r="D1766" t="s">
        <v>9</v>
      </c>
      <c r="E1766" s="4">
        <v>0.4</v>
      </c>
      <c r="F1766" t="str">
        <f t="shared" si="27"/>
        <v/>
      </c>
    </row>
    <row r="1767" spans="1:6" x14ac:dyDescent="0.25">
      <c r="A1767" t="s">
        <v>788</v>
      </c>
      <c r="B1767" t="s">
        <v>891</v>
      </c>
      <c r="C1767" t="s">
        <v>859</v>
      </c>
      <c r="D1767" t="s">
        <v>13</v>
      </c>
      <c r="E1767" s="4">
        <v>0.4</v>
      </c>
      <c r="F1767" t="str">
        <f t="shared" si="27"/>
        <v/>
      </c>
    </row>
    <row r="1768" spans="1:6" x14ac:dyDescent="0.25">
      <c r="A1768" t="s">
        <v>1006</v>
      </c>
      <c r="B1768" t="s">
        <v>1180</v>
      </c>
      <c r="C1768" t="s">
        <v>56</v>
      </c>
      <c r="D1768" t="s">
        <v>9</v>
      </c>
      <c r="E1768" s="4">
        <v>0.4</v>
      </c>
      <c r="F1768" t="str">
        <f t="shared" si="27"/>
        <v/>
      </c>
    </row>
    <row r="1769" spans="1:6" x14ac:dyDescent="0.25">
      <c r="A1769" t="s">
        <v>927</v>
      </c>
      <c r="B1769" t="s">
        <v>942</v>
      </c>
      <c r="C1769" t="s">
        <v>939</v>
      </c>
      <c r="D1769" t="s">
        <v>9</v>
      </c>
      <c r="E1769" s="4">
        <v>0.4</v>
      </c>
      <c r="F1769" t="str">
        <f t="shared" si="27"/>
        <v/>
      </c>
    </row>
    <row r="1770" spans="1:6" x14ac:dyDescent="0.25">
      <c r="A1770" t="s">
        <v>1267</v>
      </c>
      <c r="B1770" t="s">
        <v>1402</v>
      </c>
      <c r="C1770" t="s">
        <v>4</v>
      </c>
      <c r="D1770" t="s">
        <v>4</v>
      </c>
      <c r="E1770" s="4">
        <v>0.4</v>
      </c>
      <c r="F1770" t="str">
        <f t="shared" si="27"/>
        <v/>
      </c>
    </row>
    <row r="1771" spans="1:6" x14ac:dyDescent="0.25">
      <c r="A1771" t="s">
        <v>1983</v>
      </c>
      <c r="B1771" t="s">
        <v>2009</v>
      </c>
      <c r="C1771" t="s">
        <v>147</v>
      </c>
      <c r="D1771" t="s">
        <v>147</v>
      </c>
      <c r="E1771" s="4">
        <v>0.4</v>
      </c>
      <c r="F1771" t="str">
        <f t="shared" si="27"/>
        <v/>
      </c>
    </row>
    <row r="1772" spans="1:6" x14ac:dyDescent="0.25">
      <c r="A1772" t="s">
        <v>609</v>
      </c>
      <c r="B1772" t="s">
        <v>685</v>
      </c>
      <c r="C1772" t="s">
        <v>683</v>
      </c>
      <c r="D1772" t="s">
        <v>13</v>
      </c>
      <c r="E1772" s="4">
        <v>0.4</v>
      </c>
      <c r="F1772" t="str">
        <f t="shared" si="27"/>
        <v/>
      </c>
    </row>
    <row r="1773" spans="1:6" x14ac:dyDescent="0.25">
      <c r="A1773" t="s">
        <v>1267</v>
      </c>
      <c r="B1773" t="s">
        <v>1337</v>
      </c>
      <c r="C1773" t="s">
        <v>1338</v>
      </c>
      <c r="D1773" t="s">
        <v>13</v>
      </c>
      <c r="E1773" s="4">
        <v>0.4</v>
      </c>
      <c r="F1773" t="str">
        <f t="shared" si="27"/>
        <v/>
      </c>
    </row>
    <row r="1774" spans="1:6" x14ac:dyDescent="0.25">
      <c r="A1774" t="s">
        <v>1267</v>
      </c>
      <c r="B1774" t="s">
        <v>1335</v>
      </c>
      <c r="C1774" t="s">
        <v>1334</v>
      </c>
      <c r="D1774" t="s">
        <v>13</v>
      </c>
      <c r="E1774" s="4">
        <v>0.4</v>
      </c>
      <c r="F1774" t="str">
        <f t="shared" si="27"/>
        <v/>
      </c>
    </row>
    <row r="1775" spans="1:6" x14ac:dyDescent="0.25">
      <c r="A1775" t="s">
        <v>149</v>
      </c>
      <c r="B1775" t="s">
        <v>279</v>
      </c>
      <c r="C1775" t="s">
        <v>33</v>
      </c>
      <c r="D1775" t="s">
        <v>9</v>
      </c>
      <c r="E1775" s="4">
        <v>0.4</v>
      </c>
      <c r="F1775" t="str">
        <f t="shared" si="27"/>
        <v/>
      </c>
    </row>
    <row r="1776" spans="1:6" x14ac:dyDescent="0.25">
      <c r="A1776" t="s">
        <v>1795</v>
      </c>
      <c r="B1776" t="s">
        <v>1860</v>
      </c>
      <c r="C1776" t="s">
        <v>1849</v>
      </c>
      <c r="D1776" t="s">
        <v>13</v>
      </c>
      <c r="E1776" s="4">
        <v>0.4</v>
      </c>
      <c r="F1776" t="str">
        <f t="shared" si="27"/>
        <v/>
      </c>
    </row>
    <row r="1777" spans="1:6" x14ac:dyDescent="0.25">
      <c r="A1777" t="s">
        <v>1795</v>
      </c>
      <c r="B1777" t="s">
        <v>1850</v>
      </c>
      <c r="C1777" t="s">
        <v>1852</v>
      </c>
      <c r="D1777" t="s">
        <v>13</v>
      </c>
      <c r="E1777" s="4">
        <v>0.4</v>
      </c>
      <c r="F1777" t="str">
        <f t="shared" si="27"/>
        <v/>
      </c>
    </row>
    <row r="1778" spans="1:6" x14ac:dyDescent="0.25">
      <c r="A1778" t="s">
        <v>1795</v>
      </c>
      <c r="B1778" t="s">
        <v>1850</v>
      </c>
      <c r="C1778" t="s">
        <v>1818</v>
      </c>
      <c r="D1778" t="s">
        <v>13</v>
      </c>
      <c r="E1778" s="4">
        <v>0.4</v>
      </c>
      <c r="F1778" t="str">
        <f t="shared" si="27"/>
        <v/>
      </c>
    </row>
    <row r="1779" spans="1:6" x14ac:dyDescent="0.25">
      <c r="A1779" t="s">
        <v>1983</v>
      </c>
      <c r="B1779" t="s">
        <v>1997</v>
      </c>
      <c r="C1779" t="s">
        <v>1996</v>
      </c>
      <c r="D1779" t="s">
        <v>9</v>
      </c>
      <c r="E1779" s="4">
        <v>0.4</v>
      </c>
      <c r="F1779" t="str">
        <f t="shared" si="27"/>
        <v/>
      </c>
    </row>
    <row r="1780" spans="1:6" x14ac:dyDescent="0.25">
      <c r="A1780" t="s">
        <v>1267</v>
      </c>
      <c r="B1780" t="s">
        <v>1302</v>
      </c>
      <c r="C1780" t="s">
        <v>327</v>
      </c>
      <c r="D1780" t="s">
        <v>13</v>
      </c>
      <c r="E1780" s="4">
        <v>0.4</v>
      </c>
      <c r="F1780" t="str">
        <f t="shared" si="27"/>
        <v/>
      </c>
    </row>
    <row r="1781" spans="1:6" x14ac:dyDescent="0.25">
      <c r="A1781" t="s">
        <v>1267</v>
      </c>
      <c r="B1781" t="s">
        <v>1281</v>
      </c>
      <c r="C1781" t="s">
        <v>1271</v>
      </c>
      <c r="D1781" t="s">
        <v>13</v>
      </c>
      <c r="E1781" s="4">
        <v>0.4</v>
      </c>
      <c r="F1781" t="str">
        <f t="shared" si="27"/>
        <v/>
      </c>
    </row>
    <row r="1782" spans="1:6" x14ac:dyDescent="0.25">
      <c r="A1782" t="s">
        <v>1006</v>
      </c>
      <c r="B1782" t="s">
        <v>1024</v>
      </c>
      <c r="D1782" t="s">
        <v>13</v>
      </c>
      <c r="E1782" s="4">
        <v>0.4</v>
      </c>
      <c r="F1782" t="str">
        <f t="shared" si="27"/>
        <v/>
      </c>
    </row>
    <row r="1783" spans="1:6" x14ac:dyDescent="0.25">
      <c r="A1783" t="s">
        <v>1006</v>
      </c>
      <c r="B1783" t="s">
        <v>1019</v>
      </c>
      <c r="C1783" t="s">
        <v>410</v>
      </c>
      <c r="D1783" t="s">
        <v>9</v>
      </c>
      <c r="E1783" s="4">
        <v>0.4</v>
      </c>
      <c r="F1783" t="str">
        <f t="shared" si="27"/>
        <v/>
      </c>
    </row>
    <row r="1784" spans="1:6" x14ac:dyDescent="0.25">
      <c r="A1784" t="s">
        <v>2776</v>
      </c>
      <c r="B1784" t="s">
        <v>3008</v>
      </c>
      <c r="C1784" t="s">
        <v>3007</v>
      </c>
      <c r="D1784" t="s">
        <v>9</v>
      </c>
      <c r="E1784" s="4">
        <v>0.39</v>
      </c>
      <c r="F1784" t="str">
        <f t="shared" si="27"/>
        <v/>
      </c>
    </row>
    <row r="1785" spans="1:6" x14ac:dyDescent="0.25">
      <c r="A1785" t="s">
        <v>2776</v>
      </c>
      <c r="B1785" t="s">
        <v>3004</v>
      </c>
      <c r="C1785" t="s">
        <v>650</v>
      </c>
      <c r="D1785" t="s">
        <v>9</v>
      </c>
      <c r="E1785" s="4">
        <v>0.39</v>
      </c>
      <c r="F1785" t="str">
        <f t="shared" si="27"/>
        <v/>
      </c>
    </row>
    <row r="1786" spans="1:6" x14ac:dyDescent="0.25">
      <c r="A1786" t="s">
        <v>2776</v>
      </c>
      <c r="B1786" t="s">
        <v>3001</v>
      </c>
      <c r="C1786" t="s">
        <v>3002</v>
      </c>
      <c r="D1786" t="s">
        <v>9</v>
      </c>
      <c r="E1786" s="4">
        <v>0.39</v>
      </c>
      <c r="F1786" t="str">
        <f t="shared" si="27"/>
        <v/>
      </c>
    </row>
    <row r="1787" spans="1:6" x14ac:dyDescent="0.25">
      <c r="A1787" t="s">
        <v>2427</v>
      </c>
      <c r="B1787" t="s">
        <v>2723</v>
      </c>
      <c r="C1787" t="s">
        <v>2034</v>
      </c>
      <c r="D1787" t="s">
        <v>9</v>
      </c>
      <c r="E1787" s="4">
        <v>0.39</v>
      </c>
      <c r="F1787" t="str">
        <f t="shared" si="27"/>
        <v/>
      </c>
    </row>
    <row r="1788" spans="1:6" x14ac:dyDescent="0.25">
      <c r="A1788" t="s">
        <v>1006</v>
      </c>
      <c r="B1788" t="s">
        <v>1253</v>
      </c>
      <c r="D1788" t="s">
        <v>9</v>
      </c>
      <c r="E1788" s="4">
        <v>0.39</v>
      </c>
      <c r="F1788" t="str">
        <f t="shared" si="27"/>
        <v/>
      </c>
    </row>
    <row r="1789" spans="1:6" x14ac:dyDescent="0.25">
      <c r="A1789" t="s">
        <v>2163</v>
      </c>
      <c r="B1789" t="s">
        <v>2316</v>
      </c>
      <c r="C1789" t="s">
        <v>2243</v>
      </c>
      <c r="D1789" t="s">
        <v>9</v>
      </c>
      <c r="E1789" s="4">
        <v>0.39</v>
      </c>
      <c r="F1789" t="str">
        <f t="shared" si="27"/>
        <v/>
      </c>
    </row>
    <row r="1790" spans="1:6" x14ac:dyDescent="0.25">
      <c r="A1790" t="s">
        <v>2163</v>
      </c>
      <c r="B1790" t="s">
        <v>2314</v>
      </c>
      <c r="C1790" t="s">
        <v>1139</v>
      </c>
      <c r="D1790" t="s">
        <v>9</v>
      </c>
      <c r="E1790" s="4">
        <v>0.39</v>
      </c>
      <c r="F1790" t="str">
        <f t="shared" si="27"/>
        <v/>
      </c>
    </row>
    <row r="1791" spans="1:6" x14ac:dyDescent="0.25">
      <c r="A1791" t="s">
        <v>2776</v>
      </c>
      <c r="B1791" t="s">
        <v>2959</v>
      </c>
      <c r="C1791" t="s">
        <v>2960</v>
      </c>
      <c r="D1791" t="s">
        <v>9</v>
      </c>
      <c r="E1791" s="4">
        <v>0.39</v>
      </c>
      <c r="F1791" t="str">
        <f t="shared" si="27"/>
        <v/>
      </c>
    </row>
    <row r="1792" spans="1:6" x14ac:dyDescent="0.25">
      <c r="A1792" t="s">
        <v>1795</v>
      </c>
      <c r="B1792" t="s">
        <v>1858</v>
      </c>
      <c r="C1792" t="s">
        <v>1849</v>
      </c>
      <c r="D1792" t="s">
        <v>13</v>
      </c>
      <c r="E1792" s="4">
        <v>0.39</v>
      </c>
      <c r="F1792" t="str">
        <f t="shared" si="27"/>
        <v/>
      </c>
    </row>
    <row r="1793" spans="1:6" x14ac:dyDescent="0.25">
      <c r="A1793" t="s">
        <v>1795</v>
      </c>
      <c r="B1793" t="s">
        <v>1855</v>
      </c>
      <c r="C1793" t="s">
        <v>327</v>
      </c>
      <c r="D1793" t="s">
        <v>13</v>
      </c>
      <c r="E1793" s="4">
        <v>0.39</v>
      </c>
      <c r="F1793" t="str">
        <f t="shared" si="27"/>
        <v/>
      </c>
    </row>
    <row r="1794" spans="1:6" x14ac:dyDescent="0.25">
      <c r="A1794" t="s">
        <v>927</v>
      </c>
      <c r="B1794" t="s">
        <v>932</v>
      </c>
      <c r="C1794" t="s">
        <v>327</v>
      </c>
      <c r="D1794" t="s">
        <v>13</v>
      </c>
      <c r="E1794" s="4">
        <v>0.39</v>
      </c>
      <c r="F1794" t="str">
        <f t="shared" si="27"/>
        <v/>
      </c>
    </row>
    <row r="1795" spans="1:6" x14ac:dyDescent="0.25">
      <c r="A1795" t="s">
        <v>1701</v>
      </c>
      <c r="B1795" t="s">
        <v>1706</v>
      </c>
      <c r="C1795" t="s">
        <v>327</v>
      </c>
      <c r="D1795" t="s">
        <v>13</v>
      </c>
      <c r="E1795" s="4">
        <v>0.39</v>
      </c>
      <c r="F1795" t="str">
        <f t="shared" ref="F1795:F1858" si="28">IF(E1795&gt;=5.45125,"outside","")</f>
        <v/>
      </c>
    </row>
    <row r="1796" spans="1:6" x14ac:dyDescent="0.25">
      <c r="A1796" t="s">
        <v>2058</v>
      </c>
      <c r="B1796" t="s">
        <v>2060</v>
      </c>
      <c r="C1796" t="s">
        <v>2059</v>
      </c>
      <c r="D1796" t="s">
        <v>13</v>
      </c>
      <c r="E1796" s="4">
        <v>0.39</v>
      </c>
      <c r="F1796" t="str">
        <f t="shared" si="28"/>
        <v/>
      </c>
    </row>
    <row r="1797" spans="1:6" x14ac:dyDescent="0.25">
      <c r="A1797" t="s">
        <v>1795</v>
      </c>
      <c r="B1797" t="s">
        <v>1798</v>
      </c>
      <c r="C1797" t="s">
        <v>1800</v>
      </c>
      <c r="D1797" t="s">
        <v>13</v>
      </c>
      <c r="E1797" s="4">
        <v>0.39</v>
      </c>
      <c r="F1797" t="str">
        <f t="shared" si="28"/>
        <v/>
      </c>
    </row>
    <row r="1798" spans="1:6" x14ac:dyDescent="0.25">
      <c r="A1798" t="s">
        <v>149</v>
      </c>
      <c r="B1798" t="s">
        <v>491</v>
      </c>
      <c r="D1798" t="s">
        <v>9</v>
      </c>
      <c r="E1798" s="4">
        <v>0.38</v>
      </c>
      <c r="F1798" t="str">
        <f t="shared" si="28"/>
        <v/>
      </c>
    </row>
    <row r="1799" spans="1:6" x14ac:dyDescent="0.25">
      <c r="A1799" t="s">
        <v>1267</v>
      </c>
      <c r="B1799" t="s">
        <v>1503</v>
      </c>
      <c r="D1799" t="s">
        <v>4</v>
      </c>
      <c r="E1799" s="4">
        <v>0.38</v>
      </c>
      <c r="F1799" t="str">
        <f t="shared" si="28"/>
        <v/>
      </c>
    </row>
    <row r="1800" spans="1:6" x14ac:dyDescent="0.25">
      <c r="A1800" t="s">
        <v>2163</v>
      </c>
      <c r="B1800" t="s">
        <v>2421</v>
      </c>
      <c r="C1800" t="s">
        <v>426</v>
      </c>
      <c r="D1800" t="s">
        <v>9</v>
      </c>
      <c r="E1800" s="4">
        <v>0.38</v>
      </c>
      <c r="F1800" t="str">
        <f t="shared" si="28"/>
        <v/>
      </c>
    </row>
    <row r="1801" spans="1:6" x14ac:dyDescent="0.25">
      <c r="A1801" t="s">
        <v>2776</v>
      </c>
      <c r="B1801" t="s">
        <v>3009</v>
      </c>
      <c r="C1801" t="s">
        <v>2344</v>
      </c>
      <c r="D1801" t="s">
        <v>9</v>
      </c>
      <c r="E1801" s="4">
        <v>0.38</v>
      </c>
      <c r="F1801" t="str">
        <f t="shared" si="28"/>
        <v/>
      </c>
    </row>
    <row r="1802" spans="1:6" x14ac:dyDescent="0.25">
      <c r="A1802" t="s">
        <v>149</v>
      </c>
      <c r="B1802" t="s">
        <v>372</v>
      </c>
      <c r="C1802" t="s">
        <v>112</v>
      </c>
      <c r="D1802" t="s">
        <v>9</v>
      </c>
      <c r="E1802" s="4">
        <v>0.38</v>
      </c>
      <c r="F1802" t="str">
        <f t="shared" si="28"/>
        <v/>
      </c>
    </row>
    <row r="1803" spans="1:6" x14ac:dyDescent="0.25">
      <c r="A1803" t="s">
        <v>2163</v>
      </c>
      <c r="B1803" t="s">
        <v>2325</v>
      </c>
      <c r="C1803" t="s">
        <v>2298</v>
      </c>
      <c r="D1803" t="s">
        <v>9</v>
      </c>
      <c r="E1803" s="4">
        <v>0.38</v>
      </c>
      <c r="F1803" t="str">
        <f t="shared" si="28"/>
        <v/>
      </c>
    </row>
    <row r="1804" spans="1:6" x14ac:dyDescent="0.25">
      <c r="A1804" t="s">
        <v>2163</v>
      </c>
      <c r="B1804" t="s">
        <v>2256</v>
      </c>
      <c r="C1804" t="s">
        <v>2180</v>
      </c>
      <c r="D1804" t="s">
        <v>9</v>
      </c>
      <c r="E1804" s="4">
        <v>0.38</v>
      </c>
      <c r="F1804" t="str">
        <f t="shared" si="28"/>
        <v/>
      </c>
    </row>
    <row r="1805" spans="1:6" x14ac:dyDescent="0.25">
      <c r="A1805" t="s">
        <v>1622</v>
      </c>
      <c r="B1805" t="s">
        <v>1665</v>
      </c>
      <c r="C1805" t="s">
        <v>1664</v>
      </c>
      <c r="D1805" t="s">
        <v>9</v>
      </c>
      <c r="E1805" s="4">
        <v>0.38</v>
      </c>
      <c r="F1805" t="str">
        <f t="shared" si="28"/>
        <v/>
      </c>
    </row>
    <row r="1806" spans="1:6" x14ac:dyDescent="0.25">
      <c r="A1806" t="s">
        <v>2776</v>
      </c>
      <c r="B1806" t="s">
        <v>2922</v>
      </c>
      <c r="D1806" t="s">
        <v>13</v>
      </c>
      <c r="E1806" s="4">
        <v>0.38</v>
      </c>
      <c r="F1806" t="str">
        <f t="shared" si="28"/>
        <v/>
      </c>
    </row>
    <row r="1807" spans="1:6" x14ac:dyDescent="0.25">
      <c r="A1807" t="s">
        <v>788</v>
      </c>
      <c r="B1807" t="s">
        <v>847</v>
      </c>
      <c r="C1807" t="s">
        <v>56</v>
      </c>
      <c r="D1807" t="s">
        <v>9</v>
      </c>
      <c r="E1807" s="4">
        <v>0.38</v>
      </c>
      <c r="F1807" t="str">
        <f t="shared" si="28"/>
        <v/>
      </c>
    </row>
    <row r="1808" spans="1:6" x14ac:dyDescent="0.25">
      <c r="A1808" t="s">
        <v>2776</v>
      </c>
      <c r="B1808" t="s">
        <v>2869</v>
      </c>
      <c r="C1808" t="s">
        <v>2864</v>
      </c>
      <c r="D1808" t="s">
        <v>13</v>
      </c>
      <c r="E1808" s="4">
        <v>0.38</v>
      </c>
      <c r="F1808" t="str">
        <f t="shared" si="28"/>
        <v/>
      </c>
    </row>
    <row r="1809" spans="1:6" x14ac:dyDescent="0.25">
      <c r="A1809" t="s">
        <v>1267</v>
      </c>
      <c r="B1809" t="s">
        <v>1337</v>
      </c>
      <c r="C1809" t="s">
        <v>1339</v>
      </c>
      <c r="D1809" t="s">
        <v>13</v>
      </c>
      <c r="E1809" s="4">
        <v>0.38</v>
      </c>
      <c r="F1809" t="str">
        <f t="shared" si="28"/>
        <v/>
      </c>
    </row>
    <row r="1810" spans="1:6" x14ac:dyDescent="0.25">
      <c r="A1810" t="s">
        <v>788</v>
      </c>
      <c r="B1810" t="s">
        <v>814</v>
      </c>
      <c r="C1810" t="s">
        <v>813</v>
      </c>
      <c r="D1810" t="s">
        <v>9</v>
      </c>
      <c r="E1810" s="4">
        <v>0.38</v>
      </c>
      <c r="F1810" t="str">
        <f t="shared" si="28"/>
        <v/>
      </c>
    </row>
    <row r="1811" spans="1:6" x14ac:dyDescent="0.25">
      <c r="A1811" t="s">
        <v>788</v>
      </c>
      <c r="B1811" t="s">
        <v>811</v>
      </c>
      <c r="C1811" t="s">
        <v>799</v>
      </c>
      <c r="D1811" t="s">
        <v>13</v>
      </c>
      <c r="E1811" s="4">
        <v>0.38</v>
      </c>
      <c r="F1811" t="str">
        <f t="shared" si="28"/>
        <v/>
      </c>
    </row>
    <row r="1812" spans="1:6" x14ac:dyDescent="0.25">
      <c r="A1812" t="s">
        <v>1578</v>
      </c>
      <c r="B1812" t="s">
        <v>1583</v>
      </c>
      <c r="C1812" t="s">
        <v>1581</v>
      </c>
      <c r="D1812" t="s">
        <v>13</v>
      </c>
      <c r="E1812" s="4">
        <v>0.38</v>
      </c>
      <c r="F1812" t="str">
        <f t="shared" si="28"/>
        <v/>
      </c>
    </row>
    <row r="1813" spans="1:6" x14ac:dyDescent="0.25">
      <c r="A1813" t="s">
        <v>149</v>
      </c>
      <c r="B1813" t="s">
        <v>201</v>
      </c>
      <c r="C1813" t="s">
        <v>199</v>
      </c>
      <c r="D1813" t="s">
        <v>9</v>
      </c>
      <c r="E1813" s="4">
        <v>0.38</v>
      </c>
      <c r="F1813" t="str">
        <f t="shared" si="28"/>
        <v/>
      </c>
    </row>
    <row r="1814" spans="1:6" x14ac:dyDescent="0.25">
      <c r="A1814" t="s">
        <v>1701</v>
      </c>
      <c r="B1814" t="s">
        <v>1706</v>
      </c>
      <c r="C1814" t="s">
        <v>1709</v>
      </c>
      <c r="D1814" t="s">
        <v>13</v>
      </c>
      <c r="E1814" s="4">
        <v>0.38</v>
      </c>
      <c r="F1814" t="str">
        <f t="shared" si="28"/>
        <v/>
      </c>
    </row>
    <row r="1815" spans="1:6" x14ac:dyDescent="0.25">
      <c r="A1815" t="s">
        <v>2058</v>
      </c>
      <c r="B1815" t="s">
        <v>2063</v>
      </c>
      <c r="C1815" t="s">
        <v>2059</v>
      </c>
      <c r="D1815" t="s">
        <v>13</v>
      </c>
      <c r="E1815" s="4">
        <v>0.38</v>
      </c>
      <c r="F1815" t="str">
        <f t="shared" si="28"/>
        <v/>
      </c>
    </row>
    <row r="1816" spans="1:6" x14ac:dyDescent="0.25">
      <c r="A1816" t="s">
        <v>1795</v>
      </c>
      <c r="B1816" t="s">
        <v>1801</v>
      </c>
      <c r="C1816" t="s">
        <v>1800</v>
      </c>
      <c r="D1816" t="s">
        <v>13</v>
      </c>
      <c r="E1816" s="4">
        <v>0.38</v>
      </c>
      <c r="F1816" t="str">
        <f t="shared" si="28"/>
        <v/>
      </c>
    </row>
    <row r="1817" spans="1:6" x14ac:dyDescent="0.25">
      <c r="A1817" t="s">
        <v>149</v>
      </c>
      <c r="B1817" t="s">
        <v>482</v>
      </c>
      <c r="D1817" t="s">
        <v>9</v>
      </c>
      <c r="E1817" s="4">
        <v>0.37</v>
      </c>
      <c r="F1817" t="str">
        <f t="shared" si="28"/>
        <v/>
      </c>
    </row>
    <row r="1818" spans="1:6" x14ac:dyDescent="0.25">
      <c r="A1818" t="s">
        <v>2776</v>
      </c>
      <c r="B1818" t="s">
        <v>3011</v>
      </c>
      <c r="C1818" t="s">
        <v>2180</v>
      </c>
      <c r="D1818" t="s">
        <v>9</v>
      </c>
      <c r="E1818" s="4">
        <v>0.37</v>
      </c>
      <c r="F1818" t="str">
        <f t="shared" si="28"/>
        <v/>
      </c>
    </row>
    <row r="1819" spans="1:6" x14ac:dyDescent="0.25">
      <c r="A1819" t="s">
        <v>2163</v>
      </c>
      <c r="B1819" t="s">
        <v>2403</v>
      </c>
      <c r="C1819" t="s">
        <v>2166</v>
      </c>
      <c r="D1819" t="s">
        <v>9</v>
      </c>
      <c r="E1819" s="4">
        <v>0.37</v>
      </c>
      <c r="F1819" t="str">
        <f t="shared" si="28"/>
        <v/>
      </c>
    </row>
    <row r="1820" spans="1:6" x14ac:dyDescent="0.25">
      <c r="A1820" t="s">
        <v>2163</v>
      </c>
      <c r="B1820" t="s">
        <v>2403</v>
      </c>
      <c r="C1820" t="s">
        <v>327</v>
      </c>
      <c r="D1820" t="s">
        <v>13</v>
      </c>
      <c r="E1820" s="4">
        <v>0.37</v>
      </c>
      <c r="F1820" t="str">
        <f t="shared" si="28"/>
        <v/>
      </c>
    </row>
    <row r="1821" spans="1:6" x14ac:dyDescent="0.25">
      <c r="A1821" t="s">
        <v>149</v>
      </c>
      <c r="B1821" t="s">
        <v>425</v>
      </c>
      <c r="C1821" t="s">
        <v>271</v>
      </c>
      <c r="D1821" t="s">
        <v>13</v>
      </c>
      <c r="E1821" s="4">
        <v>0.37</v>
      </c>
      <c r="F1821" t="str">
        <f t="shared" si="28"/>
        <v/>
      </c>
    </row>
    <row r="1822" spans="1:6" x14ac:dyDescent="0.25">
      <c r="A1822" t="s">
        <v>1267</v>
      </c>
      <c r="B1822" t="s">
        <v>1489</v>
      </c>
      <c r="C1822" t="s">
        <v>1491</v>
      </c>
      <c r="D1822" t="s">
        <v>13</v>
      </c>
      <c r="E1822" s="4">
        <v>0.37</v>
      </c>
      <c r="F1822" t="str">
        <f t="shared" si="28"/>
        <v/>
      </c>
    </row>
    <row r="1823" spans="1:6" x14ac:dyDescent="0.25">
      <c r="A1823" t="s">
        <v>2776</v>
      </c>
      <c r="B1823" t="s">
        <v>2976</v>
      </c>
      <c r="C1823" t="s">
        <v>29</v>
      </c>
      <c r="D1823" t="s">
        <v>9</v>
      </c>
      <c r="E1823" s="4">
        <v>0.37</v>
      </c>
      <c r="F1823" t="str">
        <f t="shared" si="28"/>
        <v/>
      </c>
    </row>
    <row r="1824" spans="1:6" x14ac:dyDescent="0.25">
      <c r="A1824" t="s">
        <v>1795</v>
      </c>
      <c r="B1824" t="s">
        <v>1945</v>
      </c>
      <c r="C1824" t="s">
        <v>250</v>
      </c>
      <c r="D1824" t="s">
        <v>13</v>
      </c>
      <c r="E1824" s="4">
        <v>0.37</v>
      </c>
      <c r="F1824" t="str">
        <f t="shared" si="28"/>
        <v/>
      </c>
    </row>
    <row r="1825" spans="1:6" x14ac:dyDescent="0.25">
      <c r="A1825" t="s">
        <v>2163</v>
      </c>
      <c r="B1825" t="s">
        <v>2307</v>
      </c>
      <c r="C1825" t="s">
        <v>2305</v>
      </c>
      <c r="D1825" t="s">
        <v>13</v>
      </c>
      <c r="E1825" s="4">
        <v>0.37</v>
      </c>
      <c r="F1825" t="str">
        <f t="shared" si="28"/>
        <v/>
      </c>
    </row>
    <row r="1826" spans="1:6" x14ac:dyDescent="0.25">
      <c r="A1826" t="s">
        <v>2163</v>
      </c>
      <c r="B1826" t="s">
        <v>2303</v>
      </c>
      <c r="C1826" t="s">
        <v>2302</v>
      </c>
      <c r="D1826" t="s">
        <v>13</v>
      </c>
      <c r="E1826" s="4">
        <v>0.37</v>
      </c>
      <c r="F1826" t="str">
        <f t="shared" si="28"/>
        <v/>
      </c>
    </row>
    <row r="1827" spans="1:6" x14ac:dyDescent="0.25">
      <c r="A1827" t="s">
        <v>2100</v>
      </c>
      <c r="B1827" t="s">
        <v>2143</v>
      </c>
      <c r="C1827" t="s">
        <v>2144</v>
      </c>
      <c r="D1827" t="s">
        <v>13</v>
      </c>
      <c r="E1827" s="4">
        <v>0.37</v>
      </c>
      <c r="F1827" t="str">
        <f t="shared" si="28"/>
        <v/>
      </c>
    </row>
    <row r="1828" spans="1:6" x14ac:dyDescent="0.25">
      <c r="A1828" t="s">
        <v>496</v>
      </c>
      <c r="B1828" t="s">
        <v>577</v>
      </c>
      <c r="D1828" t="s">
        <v>13</v>
      </c>
      <c r="E1828" s="4">
        <v>0.37</v>
      </c>
      <c r="F1828" t="str">
        <f t="shared" si="28"/>
        <v/>
      </c>
    </row>
    <row r="1829" spans="1:6" x14ac:dyDescent="0.25">
      <c r="A1829" t="s">
        <v>2163</v>
      </c>
      <c r="B1829" t="s">
        <v>2266</v>
      </c>
      <c r="C1829" t="s">
        <v>2243</v>
      </c>
      <c r="D1829" t="s">
        <v>9</v>
      </c>
      <c r="E1829" s="4">
        <v>0.37</v>
      </c>
      <c r="F1829" t="str">
        <f t="shared" si="28"/>
        <v/>
      </c>
    </row>
    <row r="1830" spans="1:6" x14ac:dyDescent="0.25">
      <c r="A1830" t="s">
        <v>788</v>
      </c>
      <c r="B1830" t="s">
        <v>882</v>
      </c>
      <c r="C1830" t="s">
        <v>859</v>
      </c>
      <c r="D1830" t="s">
        <v>13</v>
      </c>
      <c r="E1830" s="4">
        <v>0.37</v>
      </c>
      <c r="F1830" t="str">
        <f t="shared" si="28"/>
        <v/>
      </c>
    </row>
    <row r="1831" spans="1:6" x14ac:dyDescent="0.25">
      <c r="A1831" t="s">
        <v>2100</v>
      </c>
      <c r="B1831" t="s">
        <v>2129</v>
      </c>
      <c r="C1831" t="s">
        <v>2116</v>
      </c>
      <c r="D1831" t="s">
        <v>13</v>
      </c>
      <c r="E1831" s="4">
        <v>0.37</v>
      </c>
      <c r="F1831" t="str">
        <f t="shared" si="28"/>
        <v/>
      </c>
    </row>
    <row r="1832" spans="1:6" x14ac:dyDescent="0.25">
      <c r="A1832" t="s">
        <v>2163</v>
      </c>
      <c r="B1832" t="s">
        <v>2249</v>
      </c>
      <c r="C1832" t="s">
        <v>2248</v>
      </c>
      <c r="D1832" t="s">
        <v>9</v>
      </c>
      <c r="E1832" s="4">
        <v>0.37</v>
      </c>
      <c r="F1832" t="str">
        <f t="shared" si="28"/>
        <v/>
      </c>
    </row>
    <row r="1833" spans="1:6" x14ac:dyDescent="0.25">
      <c r="A1833" t="s">
        <v>1006</v>
      </c>
      <c r="B1833" t="s">
        <v>1218</v>
      </c>
      <c r="C1833" t="s">
        <v>117</v>
      </c>
      <c r="D1833" t="s">
        <v>117</v>
      </c>
      <c r="E1833" s="4">
        <v>0.37</v>
      </c>
      <c r="F1833" t="str">
        <f t="shared" si="28"/>
        <v/>
      </c>
    </row>
    <row r="1834" spans="1:6" x14ac:dyDescent="0.25">
      <c r="A1834" t="s">
        <v>1006</v>
      </c>
      <c r="B1834" t="s">
        <v>1207</v>
      </c>
      <c r="C1834" t="s">
        <v>17</v>
      </c>
      <c r="D1834" t="s">
        <v>9</v>
      </c>
      <c r="E1834" s="4">
        <v>0.37</v>
      </c>
      <c r="F1834" t="str">
        <f t="shared" si="28"/>
        <v/>
      </c>
    </row>
    <row r="1835" spans="1:6" x14ac:dyDescent="0.25">
      <c r="A1835" t="s">
        <v>1267</v>
      </c>
      <c r="B1835" t="s">
        <v>1423</v>
      </c>
      <c r="C1835" t="s">
        <v>499</v>
      </c>
      <c r="D1835" t="s">
        <v>13</v>
      </c>
      <c r="E1835" s="4">
        <v>0.37</v>
      </c>
      <c r="F1835" t="str">
        <f t="shared" si="28"/>
        <v/>
      </c>
    </row>
    <row r="1836" spans="1:6" x14ac:dyDescent="0.25">
      <c r="A1836" t="s">
        <v>788</v>
      </c>
      <c r="B1836" t="s">
        <v>864</v>
      </c>
      <c r="C1836" t="s">
        <v>832</v>
      </c>
      <c r="D1836" t="s">
        <v>13</v>
      </c>
      <c r="E1836" s="4">
        <v>0.37</v>
      </c>
      <c r="F1836" t="str">
        <f t="shared" si="28"/>
        <v/>
      </c>
    </row>
    <row r="1837" spans="1:6" x14ac:dyDescent="0.25">
      <c r="A1837" t="s">
        <v>1006</v>
      </c>
      <c r="B1837" t="s">
        <v>1168</v>
      </c>
      <c r="C1837" t="s">
        <v>378</v>
      </c>
      <c r="D1837" t="s">
        <v>9</v>
      </c>
      <c r="E1837" s="4">
        <v>0.37</v>
      </c>
      <c r="F1837" t="str">
        <f t="shared" si="28"/>
        <v/>
      </c>
    </row>
    <row r="1838" spans="1:6" x14ac:dyDescent="0.25">
      <c r="A1838" t="s">
        <v>149</v>
      </c>
      <c r="B1838" t="s">
        <v>328</v>
      </c>
      <c r="C1838" t="s">
        <v>326</v>
      </c>
      <c r="D1838" t="s">
        <v>13</v>
      </c>
      <c r="E1838" s="4">
        <v>0.37</v>
      </c>
      <c r="F1838" t="str">
        <f t="shared" si="28"/>
        <v/>
      </c>
    </row>
    <row r="1839" spans="1:6" x14ac:dyDescent="0.25">
      <c r="A1839" t="s">
        <v>1795</v>
      </c>
      <c r="B1839" t="s">
        <v>1880</v>
      </c>
      <c r="C1839" t="s">
        <v>1881</v>
      </c>
      <c r="D1839" t="s">
        <v>13</v>
      </c>
      <c r="E1839" s="4">
        <v>0.37</v>
      </c>
      <c r="F1839" t="str">
        <f t="shared" si="28"/>
        <v/>
      </c>
    </row>
    <row r="1840" spans="1:6" x14ac:dyDescent="0.25">
      <c r="A1840" t="s">
        <v>2163</v>
      </c>
      <c r="B1840" t="s">
        <v>2196</v>
      </c>
      <c r="C1840" t="s">
        <v>2197</v>
      </c>
      <c r="D1840" t="s">
        <v>13</v>
      </c>
      <c r="E1840" s="4">
        <v>0.37</v>
      </c>
      <c r="F1840" t="str">
        <f t="shared" si="28"/>
        <v/>
      </c>
    </row>
    <row r="1841" spans="1:6" x14ac:dyDescent="0.25">
      <c r="A1841" t="s">
        <v>788</v>
      </c>
      <c r="B1841" t="s">
        <v>795</v>
      </c>
      <c r="C1841" t="s">
        <v>793</v>
      </c>
      <c r="D1841" t="s">
        <v>9</v>
      </c>
      <c r="E1841" s="4">
        <v>0.37</v>
      </c>
      <c r="F1841" t="str">
        <f t="shared" si="28"/>
        <v/>
      </c>
    </row>
    <row r="1842" spans="1:6" x14ac:dyDescent="0.25">
      <c r="A1842" t="s">
        <v>1267</v>
      </c>
      <c r="B1842" t="s">
        <v>1305</v>
      </c>
      <c r="C1842" t="s">
        <v>1301</v>
      </c>
      <c r="D1842" t="s">
        <v>13</v>
      </c>
      <c r="E1842" s="4">
        <v>0.37</v>
      </c>
      <c r="F1842" t="str">
        <f t="shared" si="28"/>
        <v/>
      </c>
    </row>
    <row r="1843" spans="1:6" x14ac:dyDescent="0.25">
      <c r="A1843" t="s">
        <v>1701</v>
      </c>
      <c r="B1843" t="s">
        <v>1706</v>
      </c>
      <c r="C1843" t="s">
        <v>1708</v>
      </c>
      <c r="D1843" t="s">
        <v>13</v>
      </c>
      <c r="E1843" s="4">
        <v>0.37</v>
      </c>
      <c r="F1843" t="str">
        <f t="shared" si="28"/>
        <v/>
      </c>
    </row>
    <row r="1844" spans="1:6" x14ac:dyDescent="0.25">
      <c r="A1844" t="s">
        <v>2163</v>
      </c>
      <c r="B1844" t="s">
        <v>2174</v>
      </c>
      <c r="C1844" t="s">
        <v>2173</v>
      </c>
      <c r="D1844" t="s">
        <v>9</v>
      </c>
      <c r="E1844" s="4">
        <v>0.37</v>
      </c>
      <c r="F1844" t="str">
        <f t="shared" si="28"/>
        <v/>
      </c>
    </row>
    <row r="1845" spans="1:6" x14ac:dyDescent="0.25">
      <c r="A1845" t="s">
        <v>1983</v>
      </c>
      <c r="B1845" t="s">
        <v>1985</v>
      </c>
      <c r="C1845" t="s">
        <v>426</v>
      </c>
      <c r="D1845" t="s">
        <v>9</v>
      </c>
      <c r="E1845" s="4">
        <v>0.37</v>
      </c>
      <c r="F1845" t="str">
        <f t="shared" si="28"/>
        <v/>
      </c>
    </row>
    <row r="1846" spans="1:6" x14ac:dyDescent="0.25">
      <c r="A1846" t="s">
        <v>1267</v>
      </c>
      <c r="B1846" t="s">
        <v>1504</v>
      </c>
      <c r="D1846" t="s">
        <v>9</v>
      </c>
      <c r="E1846" s="4">
        <v>0.36</v>
      </c>
      <c r="F1846" t="str">
        <f t="shared" si="28"/>
        <v/>
      </c>
    </row>
    <row r="1847" spans="1:6" x14ac:dyDescent="0.25">
      <c r="A1847" t="s">
        <v>1622</v>
      </c>
      <c r="B1847" t="s">
        <v>1700</v>
      </c>
      <c r="C1847" t="s">
        <v>4</v>
      </c>
      <c r="D1847" t="s">
        <v>9</v>
      </c>
      <c r="E1847" s="4">
        <v>0.36</v>
      </c>
      <c r="F1847" t="str">
        <f t="shared" si="28"/>
        <v/>
      </c>
    </row>
    <row r="1848" spans="1:6" x14ac:dyDescent="0.25">
      <c r="A1848" t="s">
        <v>2163</v>
      </c>
      <c r="B1848" t="s">
        <v>2357</v>
      </c>
      <c r="C1848" t="s">
        <v>1460</v>
      </c>
      <c r="D1848" t="s">
        <v>9</v>
      </c>
      <c r="E1848" s="4">
        <v>0.36</v>
      </c>
      <c r="F1848" t="str">
        <f t="shared" si="28"/>
        <v/>
      </c>
    </row>
    <row r="1849" spans="1:6" x14ac:dyDescent="0.25">
      <c r="A1849" t="s">
        <v>2163</v>
      </c>
      <c r="B1849" t="s">
        <v>2346</v>
      </c>
      <c r="C1849" t="s">
        <v>2173</v>
      </c>
      <c r="D1849" t="s">
        <v>9</v>
      </c>
      <c r="E1849" s="4">
        <v>0.36</v>
      </c>
      <c r="F1849" t="str">
        <f t="shared" si="28"/>
        <v/>
      </c>
    </row>
    <row r="1850" spans="1:6" x14ac:dyDescent="0.25">
      <c r="A1850" t="s">
        <v>2163</v>
      </c>
      <c r="B1850" t="s">
        <v>2292</v>
      </c>
      <c r="C1850" t="s">
        <v>1460</v>
      </c>
      <c r="D1850" t="s">
        <v>9</v>
      </c>
      <c r="E1850" s="4">
        <v>0.36</v>
      </c>
      <c r="F1850" t="str">
        <f t="shared" si="28"/>
        <v/>
      </c>
    </row>
    <row r="1851" spans="1:6" x14ac:dyDescent="0.25">
      <c r="A1851" t="s">
        <v>2163</v>
      </c>
      <c r="B1851" t="s">
        <v>2279</v>
      </c>
      <c r="C1851" t="s">
        <v>2248</v>
      </c>
      <c r="D1851" t="s">
        <v>13</v>
      </c>
      <c r="E1851" s="4">
        <v>0.36</v>
      </c>
      <c r="F1851" t="str">
        <f t="shared" si="28"/>
        <v/>
      </c>
    </row>
    <row r="1852" spans="1:6" x14ac:dyDescent="0.25">
      <c r="A1852" t="s">
        <v>1267</v>
      </c>
      <c r="B1852" t="s">
        <v>1439</v>
      </c>
      <c r="C1852" t="s">
        <v>1438</v>
      </c>
      <c r="D1852" t="s">
        <v>9</v>
      </c>
      <c r="E1852" s="4">
        <v>0.36</v>
      </c>
      <c r="F1852" t="str">
        <f t="shared" si="28"/>
        <v/>
      </c>
    </row>
    <row r="1853" spans="1:6" x14ac:dyDescent="0.25">
      <c r="A1853" t="s">
        <v>2163</v>
      </c>
      <c r="B1853" t="s">
        <v>2233</v>
      </c>
      <c r="C1853" t="s">
        <v>2178</v>
      </c>
      <c r="D1853" t="s">
        <v>9</v>
      </c>
      <c r="E1853" s="4">
        <v>0.36</v>
      </c>
      <c r="F1853" t="str">
        <f t="shared" si="28"/>
        <v/>
      </c>
    </row>
    <row r="1854" spans="1:6" x14ac:dyDescent="0.25">
      <c r="A1854" t="s">
        <v>1006</v>
      </c>
      <c r="B1854" t="s">
        <v>1200</v>
      </c>
      <c r="C1854" t="s">
        <v>1035</v>
      </c>
      <c r="D1854" t="s">
        <v>1035</v>
      </c>
      <c r="E1854" s="4">
        <v>0.36</v>
      </c>
      <c r="F1854" t="str">
        <f t="shared" si="28"/>
        <v/>
      </c>
    </row>
    <row r="1855" spans="1:6" x14ac:dyDescent="0.25">
      <c r="A1855" t="s">
        <v>927</v>
      </c>
      <c r="B1855" t="s">
        <v>952</v>
      </c>
      <c r="C1855" t="s">
        <v>954</v>
      </c>
      <c r="D1855" t="s">
        <v>9</v>
      </c>
      <c r="E1855" s="4">
        <v>0.36</v>
      </c>
      <c r="F1855" t="str">
        <f t="shared" si="28"/>
        <v/>
      </c>
    </row>
    <row r="1856" spans="1:6" x14ac:dyDescent="0.25">
      <c r="A1856" t="s">
        <v>1267</v>
      </c>
      <c r="B1856" t="s">
        <v>1426</v>
      </c>
      <c r="C1856" t="s">
        <v>327</v>
      </c>
      <c r="D1856" t="s">
        <v>13</v>
      </c>
      <c r="E1856" s="4">
        <v>0.36</v>
      </c>
      <c r="F1856" t="str">
        <f t="shared" si="28"/>
        <v/>
      </c>
    </row>
    <row r="1857" spans="1:6" x14ac:dyDescent="0.25">
      <c r="A1857" t="s">
        <v>1795</v>
      </c>
      <c r="B1857" t="s">
        <v>1894</v>
      </c>
      <c r="C1857" t="s">
        <v>1828</v>
      </c>
      <c r="D1857" t="s">
        <v>13</v>
      </c>
      <c r="E1857" s="4">
        <v>0.36</v>
      </c>
      <c r="F1857" t="str">
        <f t="shared" si="28"/>
        <v/>
      </c>
    </row>
    <row r="1858" spans="1:6" x14ac:dyDescent="0.25">
      <c r="A1858" t="s">
        <v>2163</v>
      </c>
      <c r="B1858" t="s">
        <v>2216</v>
      </c>
      <c r="C1858" t="s">
        <v>1582</v>
      </c>
      <c r="D1858" t="s">
        <v>9</v>
      </c>
      <c r="E1858" s="4">
        <v>0.36</v>
      </c>
      <c r="F1858" t="str">
        <f t="shared" si="28"/>
        <v/>
      </c>
    </row>
    <row r="1859" spans="1:6" x14ac:dyDescent="0.25">
      <c r="A1859" t="s">
        <v>1006</v>
      </c>
      <c r="B1859" t="s">
        <v>1170</v>
      </c>
      <c r="C1859" t="s">
        <v>1169</v>
      </c>
      <c r="D1859" t="s">
        <v>9</v>
      </c>
      <c r="E1859" s="4">
        <v>0.36</v>
      </c>
      <c r="F1859" t="str">
        <f t="shared" ref="F1859:F1922" si="29">IF(E1859&gt;=5.45125,"outside","")</f>
        <v/>
      </c>
    </row>
    <row r="1860" spans="1:6" x14ac:dyDescent="0.25">
      <c r="A1860" t="s">
        <v>496</v>
      </c>
      <c r="B1860" t="s">
        <v>550</v>
      </c>
      <c r="C1860" t="s">
        <v>499</v>
      </c>
      <c r="D1860" t="s">
        <v>13</v>
      </c>
      <c r="E1860" s="4">
        <v>0.36</v>
      </c>
      <c r="F1860" t="str">
        <f t="shared" si="29"/>
        <v/>
      </c>
    </row>
    <row r="1861" spans="1:6" x14ac:dyDescent="0.25">
      <c r="A1861" t="s">
        <v>149</v>
      </c>
      <c r="B1861" t="s">
        <v>314</v>
      </c>
      <c r="C1861" t="s">
        <v>311</v>
      </c>
      <c r="D1861" t="s">
        <v>13</v>
      </c>
      <c r="E1861" s="4">
        <v>0.36</v>
      </c>
      <c r="F1861" t="str">
        <f t="shared" si="29"/>
        <v/>
      </c>
    </row>
    <row r="1862" spans="1:6" x14ac:dyDescent="0.25">
      <c r="A1862" t="s">
        <v>1006</v>
      </c>
      <c r="B1862" t="s">
        <v>1087</v>
      </c>
      <c r="C1862" t="s">
        <v>348</v>
      </c>
      <c r="D1862" t="s">
        <v>13</v>
      </c>
      <c r="E1862" s="4">
        <v>0.36</v>
      </c>
      <c r="F1862" t="str">
        <f t="shared" si="29"/>
        <v/>
      </c>
    </row>
    <row r="1863" spans="1:6" x14ac:dyDescent="0.25">
      <c r="A1863" t="s">
        <v>2163</v>
      </c>
      <c r="B1863" t="s">
        <v>2208</v>
      </c>
      <c r="C1863" t="s">
        <v>1582</v>
      </c>
      <c r="D1863" t="s">
        <v>9</v>
      </c>
      <c r="E1863" s="4">
        <v>0.36</v>
      </c>
      <c r="F1863" t="str">
        <f t="shared" si="29"/>
        <v/>
      </c>
    </row>
    <row r="1864" spans="1:6" x14ac:dyDescent="0.25">
      <c r="A1864" t="s">
        <v>609</v>
      </c>
      <c r="B1864" t="s">
        <v>684</v>
      </c>
      <c r="C1864" t="s">
        <v>499</v>
      </c>
      <c r="D1864" t="s">
        <v>13</v>
      </c>
      <c r="E1864" s="4">
        <v>0.36</v>
      </c>
      <c r="F1864" t="str">
        <f t="shared" si="29"/>
        <v/>
      </c>
    </row>
    <row r="1865" spans="1:6" x14ac:dyDescent="0.25">
      <c r="A1865" t="s">
        <v>1006</v>
      </c>
      <c r="B1865" t="s">
        <v>1060</v>
      </c>
      <c r="C1865" t="s">
        <v>1059</v>
      </c>
      <c r="D1865" t="s">
        <v>415</v>
      </c>
      <c r="E1865" s="4">
        <v>0.36</v>
      </c>
      <c r="F1865" t="str">
        <f t="shared" si="29"/>
        <v/>
      </c>
    </row>
    <row r="1866" spans="1:6" x14ac:dyDescent="0.25">
      <c r="A1866" t="s">
        <v>1267</v>
      </c>
      <c r="B1866" t="s">
        <v>1382</v>
      </c>
      <c r="C1866" t="s">
        <v>327</v>
      </c>
      <c r="D1866" t="s">
        <v>13</v>
      </c>
      <c r="E1866" s="4">
        <v>0.36</v>
      </c>
      <c r="F1866" t="str">
        <f t="shared" si="29"/>
        <v/>
      </c>
    </row>
    <row r="1867" spans="1:6" x14ac:dyDescent="0.25">
      <c r="A1867" t="s">
        <v>1267</v>
      </c>
      <c r="B1867" t="s">
        <v>1382</v>
      </c>
      <c r="C1867" t="s">
        <v>1278</v>
      </c>
      <c r="D1867" t="s">
        <v>13</v>
      </c>
      <c r="E1867" s="4">
        <v>0.36</v>
      </c>
      <c r="F1867" t="str">
        <f t="shared" si="29"/>
        <v/>
      </c>
    </row>
    <row r="1868" spans="1:6" x14ac:dyDescent="0.25">
      <c r="A1868" t="s">
        <v>149</v>
      </c>
      <c r="B1868" t="s">
        <v>281</v>
      </c>
      <c r="C1868" t="s">
        <v>33</v>
      </c>
      <c r="D1868" t="s">
        <v>9</v>
      </c>
      <c r="E1868" s="4">
        <v>0.36</v>
      </c>
      <c r="F1868" t="str">
        <f t="shared" si="29"/>
        <v/>
      </c>
    </row>
    <row r="1869" spans="1:6" x14ac:dyDescent="0.25">
      <c r="A1869" t="s">
        <v>1267</v>
      </c>
      <c r="B1869" t="s">
        <v>1321</v>
      </c>
      <c r="C1869" t="s">
        <v>1035</v>
      </c>
      <c r="D1869" t="s">
        <v>1035</v>
      </c>
      <c r="E1869" s="4">
        <v>0.36</v>
      </c>
      <c r="F1869" t="str">
        <f t="shared" si="29"/>
        <v/>
      </c>
    </row>
    <row r="1870" spans="1:6" x14ac:dyDescent="0.25">
      <c r="A1870" t="s">
        <v>927</v>
      </c>
      <c r="B1870" t="s">
        <v>929</v>
      </c>
      <c r="C1870" t="s">
        <v>104</v>
      </c>
      <c r="D1870" t="s">
        <v>9</v>
      </c>
      <c r="E1870" s="4">
        <v>0.36</v>
      </c>
      <c r="F1870" t="str">
        <f t="shared" si="29"/>
        <v/>
      </c>
    </row>
    <row r="1871" spans="1:6" x14ac:dyDescent="0.25">
      <c r="A1871" t="s">
        <v>2100</v>
      </c>
      <c r="B1871" t="s">
        <v>2104</v>
      </c>
      <c r="C1871" t="s">
        <v>2103</v>
      </c>
      <c r="D1871" t="s">
        <v>9</v>
      </c>
      <c r="E1871" s="4">
        <v>0.36</v>
      </c>
      <c r="F1871" t="str">
        <f t="shared" si="29"/>
        <v/>
      </c>
    </row>
    <row r="1872" spans="1:6" x14ac:dyDescent="0.25">
      <c r="A1872" t="s">
        <v>1622</v>
      </c>
      <c r="B1872" t="s">
        <v>1626</v>
      </c>
      <c r="C1872" t="s">
        <v>1625</v>
      </c>
      <c r="D1872" t="s">
        <v>9</v>
      </c>
      <c r="E1872" s="4">
        <v>0.36</v>
      </c>
      <c r="F1872" t="str">
        <f t="shared" si="29"/>
        <v/>
      </c>
    </row>
    <row r="1873" spans="1:6" x14ac:dyDescent="0.25">
      <c r="A1873" t="s">
        <v>2163</v>
      </c>
      <c r="B1873" t="s">
        <v>2167</v>
      </c>
      <c r="C1873" t="s">
        <v>2166</v>
      </c>
      <c r="D1873" t="s">
        <v>9</v>
      </c>
      <c r="E1873" s="4">
        <v>0.36</v>
      </c>
      <c r="F1873" t="str">
        <f t="shared" si="29"/>
        <v/>
      </c>
    </row>
    <row r="1874" spans="1:6" x14ac:dyDescent="0.25">
      <c r="A1874" t="s">
        <v>2776</v>
      </c>
      <c r="B1874" t="s">
        <v>2789</v>
      </c>
      <c r="D1874" t="s">
        <v>13</v>
      </c>
      <c r="E1874" s="4">
        <v>0.36</v>
      </c>
      <c r="F1874" t="str">
        <f t="shared" si="29"/>
        <v/>
      </c>
    </row>
    <row r="1875" spans="1:6" x14ac:dyDescent="0.25">
      <c r="A1875" t="s">
        <v>2776</v>
      </c>
      <c r="B1875" t="s">
        <v>3013</v>
      </c>
      <c r="C1875" t="s">
        <v>1163</v>
      </c>
      <c r="D1875" t="s">
        <v>9</v>
      </c>
      <c r="E1875" s="4">
        <v>0.35</v>
      </c>
      <c r="F1875" t="str">
        <f t="shared" si="29"/>
        <v/>
      </c>
    </row>
    <row r="1876" spans="1:6" x14ac:dyDescent="0.25">
      <c r="A1876" t="s">
        <v>2163</v>
      </c>
      <c r="B1876" t="s">
        <v>2402</v>
      </c>
      <c r="C1876" t="s">
        <v>2401</v>
      </c>
      <c r="D1876" t="s">
        <v>9</v>
      </c>
      <c r="E1876" s="4">
        <v>0.35</v>
      </c>
      <c r="F1876" t="str">
        <f t="shared" si="29"/>
        <v/>
      </c>
    </row>
    <row r="1877" spans="1:6" x14ac:dyDescent="0.25">
      <c r="A1877" t="s">
        <v>927</v>
      </c>
      <c r="B1877" t="s">
        <v>963</v>
      </c>
      <c r="C1877" t="s">
        <v>964</v>
      </c>
      <c r="D1877" t="s">
        <v>13</v>
      </c>
      <c r="E1877" s="4">
        <v>0.35</v>
      </c>
      <c r="F1877" t="str">
        <f t="shared" si="29"/>
        <v/>
      </c>
    </row>
    <row r="1878" spans="1:6" x14ac:dyDescent="0.25">
      <c r="A1878" t="s">
        <v>2163</v>
      </c>
      <c r="B1878" t="s">
        <v>2313</v>
      </c>
      <c r="C1878" t="s">
        <v>793</v>
      </c>
      <c r="D1878" t="s">
        <v>9</v>
      </c>
      <c r="E1878" s="4">
        <v>0.35</v>
      </c>
      <c r="F1878" t="str">
        <f t="shared" si="29"/>
        <v/>
      </c>
    </row>
    <row r="1879" spans="1:6" x14ac:dyDescent="0.25">
      <c r="A1879" t="s">
        <v>1267</v>
      </c>
      <c r="B1879" t="s">
        <v>1465</v>
      </c>
      <c r="C1879" t="s">
        <v>37</v>
      </c>
      <c r="D1879" t="s">
        <v>9</v>
      </c>
      <c r="E1879" s="4">
        <v>0.35</v>
      </c>
      <c r="F1879" t="str">
        <f t="shared" si="29"/>
        <v/>
      </c>
    </row>
    <row r="1880" spans="1:6" x14ac:dyDescent="0.25">
      <c r="A1880" t="s">
        <v>788</v>
      </c>
      <c r="B1880" t="s">
        <v>887</v>
      </c>
      <c r="C1880" t="s">
        <v>104</v>
      </c>
      <c r="D1880" t="s">
        <v>9</v>
      </c>
      <c r="E1880" s="4">
        <v>0.35</v>
      </c>
      <c r="F1880" t="str">
        <f t="shared" si="29"/>
        <v/>
      </c>
    </row>
    <row r="1881" spans="1:6" x14ac:dyDescent="0.25">
      <c r="A1881" t="s">
        <v>1983</v>
      </c>
      <c r="B1881" t="s">
        <v>2021</v>
      </c>
      <c r="D1881" t="s">
        <v>13</v>
      </c>
      <c r="E1881" s="4">
        <v>0.35</v>
      </c>
      <c r="F1881" t="str">
        <f t="shared" si="29"/>
        <v/>
      </c>
    </row>
    <row r="1882" spans="1:6" x14ac:dyDescent="0.25">
      <c r="A1882" t="s">
        <v>1006</v>
      </c>
      <c r="B1882" t="s">
        <v>1186</v>
      </c>
      <c r="C1882" t="s">
        <v>1185</v>
      </c>
      <c r="D1882" t="s">
        <v>9</v>
      </c>
      <c r="E1882" s="4">
        <v>0.35</v>
      </c>
      <c r="F1882" t="str">
        <f t="shared" si="29"/>
        <v/>
      </c>
    </row>
    <row r="1883" spans="1:6" x14ac:dyDescent="0.25">
      <c r="A1883" t="s">
        <v>701</v>
      </c>
      <c r="B1883" t="s">
        <v>767</v>
      </c>
      <c r="C1883" t="s">
        <v>763</v>
      </c>
      <c r="D1883" t="s">
        <v>9</v>
      </c>
      <c r="E1883" s="4">
        <v>0.35</v>
      </c>
      <c r="F1883" t="str">
        <f t="shared" si="29"/>
        <v/>
      </c>
    </row>
    <row r="1884" spans="1:6" x14ac:dyDescent="0.25">
      <c r="A1884" t="s">
        <v>1701</v>
      </c>
      <c r="B1884" t="s">
        <v>1725</v>
      </c>
      <c r="C1884" t="s">
        <v>1707</v>
      </c>
      <c r="D1884" t="s">
        <v>13</v>
      </c>
      <c r="E1884" s="4">
        <v>0.35</v>
      </c>
      <c r="F1884" t="str">
        <f t="shared" si="29"/>
        <v/>
      </c>
    </row>
    <row r="1885" spans="1:6" x14ac:dyDescent="0.25">
      <c r="A1885" t="s">
        <v>1622</v>
      </c>
      <c r="B1885" t="s">
        <v>1659</v>
      </c>
      <c r="C1885" t="s">
        <v>4</v>
      </c>
      <c r="D1885" t="s">
        <v>4</v>
      </c>
      <c r="E1885" s="4">
        <v>0.35</v>
      </c>
      <c r="F1885" t="str">
        <f t="shared" si="29"/>
        <v/>
      </c>
    </row>
    <row r="1886" spans="1:6" x14ac:dyDescent="0.25">
      <c r="A1886" t="s">
        <v>2776</v>
      </c>
      <c r="B1886" t="s">
        <v>2885</v>
      </c>
      <c r="C1886" t="s">
        <v>250</v>
      </c>
      <c r="D1886" t="s">
        <v>13</v>
      </c>
      <c r="E1886" s="4">
        <v>0.35</v>
      </c>
      <c r="F1886" t="str">
        <f t="shared" si="29"/>
        <v/>
      </c>
    </row>
    <row r="1887" spans="1:6" x14ac:dyDescent="0.25">
      <c r="A1887" t="s">
        <v>1267</v>
      </c>
      <c r="B1887" t="s">
        <v>1372</v>
      </c>
      <c r="C1887" t="s">
        <v>1371</v>
      </c>
      <c r="D1887" t="s">
        <v>9</v>
      </c>
      <c r="E1887" s="4">
        <v>0.35</v>
      </c>
      <c r="F1887" t="str">
        <f t="shared" si="29"/>
        <v/>
      </c>
    </row>
    <row r="1888" spans="1:6" x14ac:dyDescent="0.25">
      <c r="A1888" t="s">
        <v>1795</v>
      </c>
      <c r="B1888" t="s">
        <v>1858</v>
      </c>
      <c r="C1888" t="s">
        <v>327</v>
      </c>
      <c r="D1888" t="s">
        <v>13</v>
      </c>
      <c r="E1888" s="4">
        <v>0.35</v>
      </c>
      <c r="F1888" t="str">
        <f t="shared" si="29"/>
        <v/>
      </c>
    </row>
    <row r="1889" spans="1:6" x14ac:dyDescent="0.25">
      <c r="A1889" t="s">
        <v>1006</v>
      </c>
      <c r="B1889" t="s">
        <v>1036</v>
      </c>
      <c r="D1889" t="s">
        <v>13</v>
      </c>
      <c r="E1889" s="4">
        <v>0.35</v>
      </c>
      <c r="F1889" t="str">
        <f t="shared" si="29"/>
        <v/>
      </c>
    </row>
    <row r="1890" spans="1:6" x14ac:dyDescent="0.25">
      <c r="A1890" t="s">
        <v>2776</v>
      </c>
      <c r="B1890" t="s">
        <v>2836</v>
      </c>
      <c r="C1890" t="s">
        <v>2835</v>
      </c>
      <c r="D1890" t="s">
        <v>9</v>
      </c>
      <c r="E1890" s="4">
        <v>0.35</v>
      </c>
      <c r="F1890" t="str">
        <f t="shared" si="29"/>
        <v/>
      </c>
    </row>
    <row r="1891" spans="1:6" x14ac:dyDescent="0.25">
      <c r="A1891" t="s">
        <v>1006</v>
      </c>
      <c r="B1891" t="s">
        <v>1021</v>
      </c>
      <c r="C1891" t="s">
        <v>1020</v>
      </c>
      <c r="D1891" t="s">
        <v>9</v>
      </c>
      <c r="E1891" s="4">
        <v>0.35</v>
      </c>
      <c r="F1891" t="str">
        <f t="shared" si="29"/>
        <v/>
      </c>
    </row>
    <row r="1892" spans="1:6" x14ac:dyDescent="0.25">
      <c r="A1892" t="s">
        <v>1267</v>
      </c>
      <c r="B1892" t="s">
        <v>1496</v>
      </c>
      <c r="C1892" t="s">
        <v>327</v>
      </c>
      <c r="D1892" t="s">
        <v>13</v>
      </c>
      <c r="E1892" s="4">
        <v>0.34</v>
      </c>
      <c r="F1892" t="str">
        <f t="shared" si="29"/>
        <v/>
      </c>
    </row>
    <row r="1893" spans="1:6" x14ac:dyDescent="0.25">
      <c r="A1893" t="s">
        <v>927</v>
      </c>
      <c r="B1893" t="s">
        <v>967</v>
      </c>
      <c r="C1893" t="s">
        <v>327</v>
      </c>
      <c r="D1893" t="s">
        <v>13</v>
      </c>
      <c r="E1893" s="4">
        <v>0.34</v>
      </c>
      <c r="F1893" t="str">
        <f t="shared" si="29"/>
        <v/>
      </c>
    </row>
    <row r="1894" spans="1:6" x14ac:dyDescent="0.25">
      <c r="A1894" t="s">
        <v>2776</v>
      </c>
      <c r="B1894" t="s">
        <v>3001</v>
      </c>
      <c r="C1894" t="s">
        <v>1163</v>
      </c>
      <c r="D1894" t="s">
        <v>9</v>
      </c>
      <c r="E1894" s="4">
        <v>0.34</v>
      </c>
      <c r="F1894" t="str">
        <f t="shared" si="29"/>
        <v/>
      </c>
    </row>
    <row r="1895" spans="1:6" x14ac:dyDescent="0.25">
      <c r="A1895" t="s">
        <v>2776</v>
      </c>
      <c r="B1895" t="s">
        <v>2986</v>
      </c>
      <c r="C1895" t="s">
        <v>2989</v>
      </c>
      <c r="D1895" t="s">
        <v>9</v>
      </c>
      <c r="E1895" s="4">
        <v>0.34</v>
      </c>
      <c r="F1895" t="str">
        <f t="shared" si="29"/>
        <v/>
      </c>
    </row>
    <row r="1896" spans="1:6" x14ac:dyDescent="0.25">
      <c r="A1896" t="s">
        <v>2163</v>
      </c>
      <c r="B1896" t="s">
        <v>2389</v>
      </c>
      <c r="C1896" t="s">
        <v>1139</v>
      </c>
      <c r="D1896" t="s">
        <v>9</v>
      </c>
      <c r="E1896" s="4">
        <v>0.34</v>
      </c>
      <c r="F1896" t="str">
        <f t="shared" si="29"/>
        <v/>
      </c>
    </row>
    <row r="1897" spans="1:6" x14ac:dyDescent="0.25">
      <c r="A1897" t="s">
        <v>2163</v>
      </c>
      <c r="B1897" t="s">
        <v>2289</v>
      </c>
      <c r="C1897" t="s">
        <v>896</v>
      </c>
      <c r="D1897" t="s">
        <v>13</v>
      </c>
      <c r="E1897" s="4">
        <v>0.34</v>
      </c>
      <c r="F1897" t="str">
        <f t="shared" si="29"/>
        <v/>
      </c>
    </row>
    <row r="1898" spans="1:6" x14ac:dyDescent="0.25">
      <c r="A1898" t="s">
        <v>2163</v>
      </c>
      <c r="B1898" t="s">
        <v>2284</v>
      </c>
      <c r="C1898" t="s">
        <v>298</v>
      </c>
      <c r="D1898" t="s">
        <v>9</v>
      </c>
      <c r="E1898" s="4">
        <v>0.34</v>
      </c>
      <c r="F1898" t="str">
        <f t="shared" si="29"/>
        <v/>
      </c>
    </row>
    <row r="1899" spans="1:6" x14ac:dyDescent="0.25">
      <c r="A1899" t="s">
        <v>2163</v>
      </c>
      <c r="B1899" t="s">
        <v>2270</v>
      </c>
      <c r="C1899" t="s">
        <v>2173</v>
      </c>
      <c r="D1899" t="s">
        <v>9</v>
      </c>
      <c r="E1899" s="4">
        <v>0.34</v>
      </c>
      <c r="F1899" t="str">
        <f t="shared" si="29"/>
        <v/>
      </c>
    </row>
    <row r="1900" spans="1:6" x14ac:dyDescent="0.25">
      <c r="A1900" t="s">
        <v>2163</v>
      </c>
      <c r="B1900" t="s">
        <v>2255</v>
      </c>
      <c r="C1900" t="s">
        <v>2180</v>
      </c>
      <c r="D1900" t="s">
        <v>9</v>
      </c>
      <c r="E1900" s="4">
        <v>0.34</v>
      </c>
      <c r="F1900" t="str">
        <f t="shared" si="29"/>
        <v/>
      </c>
    </row>
    <row r="1901" spans="1:6" x14ac:dyDescent="0.25">
      <c r="A1901" t="s">
        <v>2776</v>
      </c>
      <c r="B1901" t="s">
        <v>2929</v>
      </c>
      <c r="D1901" t="s">
        <v>9</v>
      </c>
      <c r="E1901" s="4">
        <v>0.34</v>
      </c>
      <c r="F1901" t="str">
        <f t="shared" si="29"/>
        <v/>
      </c>
    </row>
    <row r="1902" spans="1:6" x14ac:dyDescent="0.25">
      <c r="A1902" t="s">
        <v>1267</v>
      </c>
      <c r="B1902" t="s">
        <v>1423</v>
      </c>
      <c r="C1902" t="s">
        <v>327</v>
      </c>
      <c r="D1902" t="s">
        <v>13</v>
      </c>
      <c r="E1902" s="4">
        <v>0.34</v>
      </c>
      <c r="F1902" t="str">
        <f t="shared" si="29"/>
        <v/>
      </c>
    </row>
    <row r="1903" spans="1:6" x14ac:dyDescent="0.25">
      <c r="A1903" t="s">
        <v>1006</v>
      </c>
      <c r="B1903" t="s">
        <v>1179</v>
      </c>
      <c r="C1903" t="s">
        <v>56</v>
      </c>
      <c r="D1903" t="s">
        <v>9</v>
      </c>
      <c r="E1903" s="4">
        <v>0.34</v>
      </c>
      <c r="F1903" t="str">
        <f t="shared" si="29"/>
        <v/>
      </c>
    </row>
    <row r="1904" spans="1:6" x14ac:dyDescent="0.25">
      <c r="A1904" t="s">
        <v>2776</v>
      </c>
      <c r="B1904" t="s">
        <v>2919</v>
      </c>
      <c r="D1904" t="s">
        <v>13</v>
      </c>
      <c r="E1904" s="4">
        <v>0.34</v>
      </c>
      <c r="F1904" t="str">
        <f t="shared" si="29"/>
        <v/>
      </c>
    </row>
    <row r="1905" spans="1:6" x14ac:dyDescent="0.25">
      <c r="A1905" t="s">
        <v>1622</v>
      </c>
      <c r="B1905" t="s">
        <v>1662</v>
      </c>
      <c r="C1905" t="s">
        <v>1625</v>
      </c>
      <c r="D1905" t="s">
        <v>9</v>
      </c>
      <c r="E1905" s="4">
        <v>0.34</v>
      </c>
      <c r="F1905" t="str">
        <f t="shared" si="29"/>
        <v/>
      </c>
    </row>
    <row r="1906" spans="1:6" x14ac:dyDescent="0.25">
      <c r="A1906" t="s">
        <v>3029</v>
      </c>
      <c r="B1906" t="s">
        <v>3134</v>
      </c>
      <c r="C1906" t="s">
        <v>3133</v>
      </c>
      <c r="D1906" t="s">
        <v>13</v>
      </c>
      <c r="E1906" s="4">
        <v>0.34</v>
      </c>
      <c r="F1906" t="str">
        <f t="shared" si="29"/>
        <v/>
      </c>
    </row>
    <row r="1907" spans="1:6" x14ac:dyDescent="0.25">
      <c r="A1907" t="s">
        <v>1622</v>
      </c>
      <c r="B1907" t="s">
        <v>1654</v>
      </c>
      <c r="C1907" t="s">
        <v>4</v>
      </c>
      <c r="D1907" t="s">
        <v>4</v>
      </c>
      <c r="E1907" s="4">
        <v>0.34</v>
      </c>
      <c r="F1907" t="str">
        <f t="shared" si="29"/>
        <v/>
      </c>
    </row>
    <row r="1908" spans="1:6" x14ac:dyDescent="0.25">
      <c r="A1908" t="s">
        <v>1006</v>
      </c>
      <c r="B1908" t="s">
        <v>1109</v>
      </c>
      <c r="C1908" t="s">
        <v>112</v>
      </c>
      <c r="D1908" t="s">
        <v>9</v>
      </c>
      <c r="E1908" s="4">
        <v>0.34</v>
      </c>
      <c r="F1908" t="str">
        <f t="shared" si="29"/>
        <v/>
      </c>
    </row>
    <row r="1909" spans="1:6" x14ac:dyDescent="0.25">
      <c r="A1909" t="s">
        <v>1006</v>
      </c>
      <c r="B1909" t="s">
        <v>1096</v>
      </c>
      <c r="C1909" t="s">
        <v>1090</v>
      </c>
      <c r="D1909" t="s">
        <v>13</v>
      </c>
      <c r="E1909" s="4">
        <v>0.34</v>
      </c>
      <c r="F1909" t="str">
        <f t="shared" si="29"/>
        <v/>
      </c>
    </row>
    <row r="1910" spans="1:6" x14ac:dyDescent="0.25">
      <c r="A1910" t="s">
        <v>496</v>
      </c>
      <c r="B1910" t="s">
        <v>545</v>
      </c>
      <c r="C1910" t="s">
        <v>497</v>
      </c>
      <c r="D1910" t="s">
        <v>13</v>
      </c>
      <c r="E1910" s="4">
        <v>0.34</v>
      </c>
      <c r="F1910" t="str">
        <f t="shared" si="29"/>
        <v/>
      </c>
    </row>
    <row r="1911" spans="1:6" x14ac:dyDescent="0.25">
      <c r="A1911" t="s">
        <v>1267</v>
      </c>
      <c r="B1911" t="s">
        <v>1393</v>
      </c>
      <c r="C1911" t="s">
        <v>1392</v>
      </c>
      <c r="D1911" t="s">
        <v>9</v>
      </c>
      <c r="E1911" s="4">
        <v>0.34</v>
      </c>
      <c r="F1911" t="str">
        <f t="shared" si="29"/>
        <v/>
      </c>
    </row>
    <row r="1912" spans="1:6" x14ac:dyDescent="0.25">
      <c r="A1912" t="s">
        <v>2776</v>
      </c>
      <c r="B1912" t="s">
        <v>2879</v>
      </c>
      <c r="C1912" t="s">
        <v>270</v>
      </c>
      <c r="D1912" t="s">
        <v>13</v>
      </c>
      <c r="E1912" s="4">
        <v>0.34</v>
      </c>
      <c r="F1912" t="str">
        <f t="shared" si="29"/>
        <v/>
      </c>
    </row>
    <row r="1913" spans="1:6" x14ac:dyDescent="0.25">
      <c r="A1913" t="s">
        <v>2776</v>
      </c>
      <c r="B1913" t="s">
        <v>2870</v>
      </c>
      <c r="C1913" t="s">
        <v>2864</v>
      </c>
      <c r="D1913" t="s">
        <v>13</v>
      </c>
      <c r="E1913" s="4">
        <v>0.34</v>
      </c>
      <c r="F1913" t="str">
        <f t="shared" si="29"/>
        <v/>
      </c>
    </row>
    <row r="1914" spans="1:6" x14ac:dyDescent="0.25">
      <c r="A1914" t="s">
        <v>2427</v>
      </c>
      <c r="B1914" t="s">
        <v>2542</v>
      </c>
      <c r="C1914" t="s">
        <v>2541</v>
      </c>
      <c r="D1914" t="s">
        <v>9</v>
      </c>
      <c r="E1914" s="4">
        <v>0.34</v>
      </c>
      <c r="F1914" t="str">
        <f t="shared" si="29"/>
        <v/>
      </c>
    </row>
    <row r="1915" spans="1:6" x14ac:dyDescent="0.25">
      <c r="A1915" t="s">
        <v>927</v>
      </c>
      <c r="B1915" t="s">
        <v>938</v>
      </c>
      <c r="C1915" t="s">
        <v>934</v>
      </c>
      <c r="D1915" t="s">
        <v>13</v>
      </c>
      <c r="E1915" s="4">
        <v>0.34</v>
      </c>
      <c r="F1915" t="str">
        <f t="shared" si="29"/>
        <v/>
      </c>
    </row>
    <row r="1916" spans="1:6" x14ac:dyDescent="0.25">
      <c r="A1916" t="s">
        <v>3029</v>
      </c>
      <c r="B1916" t="s">
        <v>3075</v>
      </c>
      <c r="C1916" t="s">
        <v>3076</v>
      </c>
      <c r="D1916" t="s">
        <v>9</v>
      </c>
      <c r="E1916" s="4">
        <v>0.34</v>
      </c>
      <c r="F1916" t="str">
        <f t="shared" si="29"/>
        <v/>
      </c>
    </row>
    <row r="1917" spans="1:6" x14ac:dyDescent="0.25">
      <c r="A1917" t="s">
        <v>1701</v>
      </c>
      <c r="B1917" t="s">
        <v>1711</v>
      </c>
      <c r="C1917" t="s">
        <v>1708</v>
      </c>
      <c r="D1917" t="s">
        <v>13</v>
      </c>
      <c r="E1917" s="4">
        <v>0.34</v>
      </c>
      <c r="F1917" t="str">
        <f t="shared" si="29"/>
        <v/>
      </c>
    </row>
    <row r="1918" spans="1:6" x14ac:dyDescent="0.25">
      <c r="A1918" t="s">
        <v>2058</v>
      </c>
      <c r="B1918" t="s">
        <v>2065</v>
      </c>
      <c r="C1918" t="s">
        <v>2059</v>
      </c>
      <c r="D1918" t="s">
        <v>13</v>
      </c>
      <c r="E1918" s="4">
        <v>0.34</v>
      </c>
      <c r="F1918" t="str">
        <f t="shared" si="29"/>
        <v/>
      </c>
    </row>
    <row r="1919" spans="1:6" x14ac:dyDescent="0.25">
      <c r="A1919" t="s">
        <v>1006</v>
      </c>
      <c r="B1919" t="s">
        <v>1033</v>
      </c>
      <c r="D1919" t="s">
        <v>13</v>
      </c>
      <c r="E1919" s="4">
        <v>0.34</v>
      </c>
      <c r="F1919" t="str">
        <f t="shared" si="29"/>
        <v/>
      </c>
    </row>
    <row r="1920" spans="1:6" x14ac:dyDescent="0.25">
      <c r="A1920" t="s">
        <v>2776</v>
      </c>
      <c r="B1920" t="s">
        <v>2791</v>
      </c>
      <c r="C1920" t="s">
        <v>564</v>
      </c>
      <c r="D1920" t="s">
        <v>9</v>
      </c>
      <c r="E1920" s="4">
        <v>0.34</v>
      </c>
      <c r="F1920" t="str">
        <f t="shared" si="29"/>
        <v/>
      </c>
    </row>
    <row r="1921" spans="1:6" x14ac:dyDescent="0.25">
      <c r="A1921" t="s">
        <v>2776</v>
      </c>
      <c r="B1921" t="s">
        <v>3008</v>
      </c>
      <c r="C1921" t="s">
        <v>3002</v>
      </c>
      <c r="D1921" t="s">
        <v>9</v>
      </c>
      <c r="E1921" s="4">
        <v>0.33</v>
      </c>
      <c r="F1921" t="str">
        <f t="shared" si="29"/>
        <v/>
      </c>
    </row>
    <row r="1922" spans="1:6" x14ac:dyDescent="0.25">
      <c r="A1922" t="s">
        <v>2776</v>
      </c>
      <c r="B1922" t="s">
        <v>3003</v>
      </c>
      <c r="C1922" t="s">
        <v>1034</v>
      </c>
      <c r="D1922" t="s">
        <v>9</v>
      </c>
      <c r="E1922" s="4">
        <v>0.33</v>
      </c>
      <c r="F1922" t="str">
        <f t="shared" si="29"/>
        <v/>
      </c>
    </row>
    <row r="1923" spans="1:6" x14ac:dyDescent="0.25">
      <c r="A1923" t="s">
        <v>2163</v>
      </c>
      <c r="B1923" t="s">
        <v>2403</v>
      </c>
      <c r="C1923" t="s">
        <v>1582</v>
      </c>
      <c r="D1923" t="s">
        <v>9</v>
      </c>
      <c r="E1923" s="4">
        <v>0.33</v>
      </c>
      <c r="F1923" t="str">
        <f t="shared" ref="F1923:F1986" si="30">IF(E1923&gt;=5.45125,"outside","")</f>
        <v/>
      </c>
    </row>
    <row r="1924" spans="1:6" x14ac:dyDescent="0.25">
      <c r="A1924" t="s">
        <v>2776</v>
      </c>
      <c r="B1924" t="s">
        <v>2981</v>
      </c>
      <c r="D1924" t="s">
        <v>13</v>
      </c>
      <c r="E1924" s="4">
        <v>0.33</v>
      </c>
      <c r="F1924" t="str">
        <f t="shared" si="30"/>
        <v/>
      </c>
    </row>
    <row r="1925" spans="1:6" x14ac:dyDescent="0.25">
      <c r="A1925" t="s">
        <v>927</v>
      </c>
      <c r="B1925" t="s">
        <v>966</v>
      </c>
      <c r="C1925" t="s">
        <v>650</v>
      </c>
      <c r="D1925" t="s">
        <v>9</v>
      </c>
      <c r="E1925" s="4">
        <v>0.33</v>
      </c>
      <c r="F1925" t="str">
        <f t="shared" si="30"/>
        <v/>
      </c>
    </row>
    <row r="1926" spans="1:6" x14ac:dyDescent="0.25">
      <c r="A1926" t="s">
        <v>1736</v>
      </c>
      <c r="B1926" t="s">
        <v>1781</v>
      </c>
      <c r="C1926" t="s">
        <v>1745</v>
      </c>
      <c r="D1926" t="s">
        <v>13</v>
      </c>
      <c r="E1926" s="4">
        <v>0.33</v>
      </c>
      <c r="F1926" t="str">
        <f t="shared" si="30"/>
        <v/>
      </c>
    </row>
    <row r="1927" spans="1:6" x14ac:dyDescent="0.25">
      <c r="A1927" t="s">
        <v>2163</v>
      </c>
      <c r="B1927" t="s">
        <v>2321</v>
      </c>
      <c r="C1927" t="s">
        <v>426</v>
      </c>
      <c r="D1927" t="s">
        <v>9</v>
      </c>
      <c r="E1927" s="4">
        <v>0.33</v>
      </c>
      <c r="F1927" t="str">
        <f t="shared" si="30"/>
        <v/>
      </c>
    </row>
    <row r="1928" spans="1:6" x14ac:dyDescent="0.25">
      <c r="A1928" t="s">
        <v>2163</v>
      </c>
      <c r="B1928" t="s">
        <v>2269</v>
      </c>
      <c r="C1928" t="s">
        <v>2153</v>
      </c>
      <c r="D1928" t="s">
        <v>13</v>
      </c>
      <c r="E1928" s="4">
        <v>0.33</v>
      </c>
      <c r="F1928" t="str">
        <f t="shared" si="30"/>
        <v/>
      </c>
    </row>
    <row r="1929" spans="1:6" x14ac:dyDescent="0.25">
      <c r="A1929" t="s">
        <v>1267</v>
      </c>
      <c r="B1929" t="s">
        <v>1437</v>
      </c>
      <c r="C1929" t="s">
        <v>1436</v>
      </c>
      <c r="D1929" t="s">
        <v>9</v>
      </c>
      <c r="E1929" s="4">
        <v>0.33</v>
      </c>
      <c r="F1929" t="str">
        <f t="shared" si="30"/>
        <v/>
      </c>
    </row>
    <row r="1930" spans="1:6" x14ac:dyDescent="0.25">
      <c r="A1930" t="s">
        <v>1795</v>
      </c>
      <c r="B1930" t="s">
        <v>1933</v>
      </c>
      <c r="C1930" t="s">
        <v>1931</v>
      </c>
      <c r="D1930" t="s">
        <v>9</v>
      </c>
      <c r="E1930" s="4">
        <v>0.33</v>
      </c>
      <c r="F1930" t="str">
        <f t="shared" si="30"/>
        <v/>
      </c>
    </row>
    <row r="1931" spans="1:6" x14ac:dyDescent="0.25">
      <c r="A1931" t="s">
        <v>2776</v>
      </c>
      <c r="B1931" t="s">
        <v>2927</v>
      </c>
      <c r="C1931" t="s">
        <v>1035</v>
      </c>
      <c r="D1931" t="s">
        <v>1035</v>
      </c>
      <c r="E1931" s="4">
        <v>0.33</v>
      </c>
      <c r="F1931" t="str">
        <f t="shared" si="30"/>
        <v/>
      </c>
    </row>
    <row r="1932" spans="1:6" x14ac:dyDescent="0.25">
      <c r="A1932" t="s">
        <v>2776</v>
      </c>
      <c r="B1932" t="s">
        <v>2921</v>
      </c>
      <c r="D1932" t="s">
        <v>13</v>
      </c>
      <c r="E1932" s="4">
        <v>0.33</v>
      </c>
      <c r="F1932" t="str">
        <f t="shared" si="30"/>
        <v/>
      </c>
    </row>
    <row r="1933" spans="1:6" x14ac:dyDescent="0.25">
      <c r="A1933" t="s">
        <v>2776</v>
      </c>
      <c r="B1933" t="s">
        <v>2911</v>
      </c>
      <c r="C1933" t="s">
        <v>2912</v>
      </c>
      <c r="D1933" t="s">
        <v>13</v>
      </c>
      <c r="E1933" s="4">
        <v>0.33</v>
      </c>
      <c r="F1933" t="str">
        <f t="shared" si="30"/>
        <v/>
      </c>
    </row>
    <row r="1934" spans="1:6" x14ac:dyDescent="0.25">
      <c r="A1934" t="s">
        <v>1006</v>
      </c>
      <c r="B1934" t="s">
        <v>1165</v>
      </c>
      <c r="C1934" t="s">
        <v>1064</v>
      </c>
      <c r="D1934" t="s">
        <v>9</v>
      </c>
      <c r="E1934" s="4">
        <v>0.33</v>
      </c>
      <c r="F1934" t="str">
        <f t="shared" si="30"/>
        <v/>
      </c>
    </row>
    <row r="1935" spans="1:6" x14ac:dyDescent="0.25">
      <c r="A1935" t="s">
        <v>149</v>
      </c>
      <c r="B1935" t="s">
        <v>324</v>
      </c>
      <c r="C1935" t="s">
        <v>56</v>
      </c>
      <c r="D1935" t="s">
        <v>9</v>
      </c>
      <c r="E1935" s="4">
        <v>0.33</v>
      </c>
      <c r="F1935" t="str">
        <f t="shared" si="30"/>
        <v/>
      </c>
    </row>
    <row r="1936" spans="1:6" x14ac:dyDescent="0.25">
      <c r="A1936" t="s">
        <v>1006</v>
      </c>
      <c r="B1936" t="s">
        <v>1108</v>
      </c>
      <c r="C1936" t="s">
        <v>1035</v>
      </c>
      <c r="D1936" t="s">
        <v>1035</v>
      </c>
      <c r="E1936" s="4">
        <v>0.33</v>
      </c>
      <c r="F1936" t="str">
        <f t="shared" si="30"/>
        <v/>
      </c>
    </row>
    <row r="1937" spans="1:6" x14ac:dyDescent="0.25">
      <c r="A1937" t="s">
        <v>149</v>
      </c>
      <c r="B1937" t="s">
        <v>293</v>
      </c>
      <c r="C1937" t="s">
        <v>291</v>
      </c>
      <c r="D1937" t="s">
        <v>9</v>
      </c>
      <c r="E1937" s="4">
        <v>0.33</v>
      </c>
      <c r="F1937" t="str">
        <f t="shared" si="30"/>
        <v/>
      </c>
    </row>
    <row r="1938" spans="1:6" x14ac:dyDescent="0.25">
      <c r="A1938" t="s">
        <v>3029</v>
      </c>
      <c r="B1938" t="s">
        <v>3101</v>
      </c>
      <c r="C1938" t="s">
        <v>3100</v>
      </c>
      <c r="D1938" t="s">
        <v>13</v>
      </c>
      <c r="E1938" s="4">
        <v>0.33</v>
      </c>
      <c r="F1938" t="str">
        <f t="shared" si="30"/>
        <v/>
      </c>
    </row>
    <row r="1939" spans="1:6" x14ac:dyDescent="0.25">
      <c r="A1939" t="s">
        <v>2776</v>
      </c>
      <c r="B1939" t="s">
        <v>2879</v>
      </c>
      <c r="C1939" t="s">
        <v>250</v>
      </c>
      <c r="D1939" t="s">
        <v>13</v>
      </c>
      <c r="E1939" s="4">
        <v>0.33</v>
      </c>
      <c r="F1939" t="str">
        <f t="shared" si="30"/>
        <v/>
      </c>
    </row>
    <row r="1940" spans="1:6" x14ac:dyDescent="0.25">
      <c r="A1940" t="s">
        <v>927</v>
      </c>
      <c r="B1940" t="s">
        <v>938</v>
      </c>
      <c r="C1940" t="s">
        <v>327</v>
      </c>
      <c r="D1940" t="s">
        <v>13</v>
      </c>
      <c r="E1940" s="4">
        <v>0.33</v>
      </c>
      <c r="F1940" t="str">
        <f t="shared" si="30"/>
        <v/>
      </c>
    </row>
    <row r="1941" spans="1:6" x14ac:dyDescent="0.25">
      <c r="A1941" t="s">
        <v>2776</v>
      </c>
      <c r="B1941" t="s">
        <v>2847</v>
      </c>
      <c r="C1941" t="s">
        <v>2846</v>
      </c>
      <c r="D1941" t="s">
        <v>9</v>
      </c>
      <c r="E1941" s="4">
        <v>0.33</v>
      </c>
      <c r="F1941" t="str">
        <f t="shared" si="30"/>
        <v/>
      </c>
    </row>
    <row r="1942" spans="1:6" x14ac:dyDescent="0.25">
      <c r="A1942" t="s">
        <v>2776</v>
      </c>
      <c r="B1942" t="s">
        <v>2836</v>
      </c>
      <c r="D1942" t="s">
        <v>9</v>
      </c>
      <c r="E1942" s="4">
        <v>0.33</v>
      </c>
      <c r="F1942" t="str">
        <f t="shared" si="30"/>
        <v/>
      </c>
    </row>
    <row r="1943" spans="1:6" x14ac:dyDescent="0.25">
      <c r="A1943" t="s">
        <v>1267</v>
      </c>
      <c r="B1943" t="s">
        <v>1294</v>
      </c>
      <c r="C1943" t="s">
        <v>1288</v>
      </c>
      <c r="D1943" t="s">
        <v>13</v>
      </c>
      <c r="E1943" s="4">
        <v>0.33</v>
      </c>
      <c r="F1943" t="str">
        <f t="shared" si="30"/>
        <v/>
      </c>
    </row>
    <row r="1944" spans="1:6" x14ac:dyDescent="0.25">
      <c r="A1944" t="s">
        <v>149</v>
      </c>
      <c r="B1944" t="s">
        <v>181</v>
      </c>
      <c r="C1944" t="s">
        <v>180</v>
      </c>
      <c r="D1944" t="s">
        <v>9</v>
      </c>
      <c r="E1944" s="4">
        <v>0.33</v>
      </c>
      <c r="F1944" t="str">
        <f t="shared" si="30"/>
        <v/>
      </c>
    </row>
    <row r="1945" spans="1:6" x14ac:dyDescent="0.25">
      <c r="A1945" t="s">
        <v>1622</v>
      </c>
      <c r="B1945" t="s">
        <v>1624</v>
      </c>
      <c r="C1945" t="s">
        <v>1623</v>
      </c>
      <c r="D1945" t="s">
        <v>9</v>
      </c>
      <c r="E1945" s="4">
        <v>0.33</v>
      </c>
      <c r="F1945" t="str">
        <f t="shared" si="30"/>
        <v/>
      </c>
    </row>
    <row r="1946" spans="1:6" x14ac:dyDescent="0.25">
      <c r="A1946" t="s">
        <v>2058</v>
      </c>
      <c r="B1946" t="s">
        <v>2063</v>
      </c>
      <c r="C1946" t="s">
        <v>166</v>
      </c>
      <c r="D1946" t="s">
        <v>13</v>
      </c>
      <c r="E1946" s="4">
        <v>0.33</v>
      </c>
      <c r="F1946" t="str">
        <f t="shared" si="30"/>
        <v/>
      </c>
    </row>
    <row r="1947" spans="1:6" x14ac:dyDescent="0.25">
      <c r="A1947" t="s">
        <v>1267</v>
      </c>
      <c r="B1947" t="s">
        <v>1505</v>
      </c>
      <c r="C1947" t="s">
        <v>37</v>
      </c>
      <c r="D1947" t="s">
        <v>9</v>
      </c>
      <c r="E1947" s="4">
        <v>0.32</v>
      </c>
      <c r="F1947" t="str">
        <f t="shared" si="30"/>
        <v/>
      </c>
    </row>
    <row r="1948" spans="1:6" x14ac:dyDescent="0.25">
      <c r="A1948" t="s">
        <v>1267</v>
      </c>
      <c r="B1948" t="s">
        <v>1496</v>
      </c>
      <c r="C1948" t="s">
        <v>311</v>
      </c>
      <c r="D1948" t="s">
        <v>13</v>
      </c>
      <c r="E1948" s="4">
        <v>0.32</v>
      </c>
      <c r="F1948" t="str">
        <f t="shared" si="30"/>
        <v/>
      </c>
    </row>
    <row r="1949" spans="1:6" x14ac:dyDescent="0.25">
      <c r="A1949" t="s">
        <v>1267</v>
      </c>
      <c r="B1949" t="s">
        <v>1416</v>
      </c>
      <c r="C1949" t="s">
        <v>1415</v>
      </c>
      <c r="D1949" t="s">
        <v>9</v>
      </c>
      <c r="E1949" s="4">
        <v>0.32</v>
      </c>
      <c r="F1949" t="str">
        <f t="shared" si="30"/>
        <v/>
      </c>
    </row>
    <row r="1950" spans="1:6" x14ac:dyDescent="0.25">
      <c r="A1950" t="s">
        <v>3029</v>
      </c>
      <c r="B1950" t="s">
        <v>3154</v>
      </c>
      <c r="C1950" t="s">
        <v>3122</v>
      </c>
      <c r="D1950" t="s">
        <v>13</v>
      </c>
      <c r="E1950" s="4">
        <v>0.32</v>
      </c>
      <c r="F1950" t="str">
        <f t="shared" si="30"/>
        <v/>
      </c>
    </row>
    <row r="1951" spans="1:6" x14ac:dyDescent="0.25">
      <c r="A1951" t="s">
        <v>1701</v>
      </c>
      <c r="B1951" t="s">
        <v>1722</v>
      </c>
      <c r="C1951" t="s">
        <v>1723</v>
      </c>
      <c r="D1951" t="s">
        <v>13</v>
      </c>
      <c r="E1951" s="4">
        <v>0.32</v>
      </c>
      <c r="F1951" t="str">
        <f t="shared" si="30"/>
        <v/>
      </c>
    </row>
    <row r="1952" spans="1:6" x14ac:dyDescent="0.25">
      <c r="A1952" t="s">
        <v>1267</v>
      </c>
      <c r="B1952" t="s">
        <v>1403</v>
      </c>
      <c r="C1952" t="s">
        <v>117</v>
      </c>
      <c r="D1952" t="s">
        <v>117</v>
      </c>
      <c r="E1952" s="4">
        <v>0.32</v>
      </c>
      <c r="F1952" t="str">
        <f t="shared" si="30"/>
        <v/>
      </c>
    </row>
    <row r="1953" spans="1:6" x14ac:dyDescent="0.25">
      <c r="A1953" t="s">
        <v>701</v>
      </c>
      <c r="B1953" t="s">
        <v>745</v>
      </c>
      <c r="C1953" t="s">
        <v>746</v>
      </c>
      <c r="D1953" t="s">
        <v>9</v>
      </c>
      <c r="E1953" s="4">
        <v>0.32</v>
      </c>
      <c r="F1953" t="str">
        <f t="shared" si="30"/>
        <v/>
      </c>
    </row>
    <row r="1954" spans="1:6" x14ac:dyDescent="0.25">
      <c r="A1954" t="s">
        <v>1006</v>
      </c>
      <c r="B1954" t="s">
        <v>1077</v>
      </c>
      <c r="D1954" t="s">
        <v>13</v>
      </c>
      <c r="E1954" s="4">
        <v>0.32</v>
      </c>
      <c r="F1954" t="str">
        <f t="shared" si="30"/>
        <v/>
      </c>
    </row>
    <row r="1955" spans="1:6" x14ac:dyDescent="0.25">
      <c r="A1955" t="s">
        <v>2163</v>
      </c>
      <c r="B1955" t="s">
        <v>2203</v>
      </c>
      <c r="C1955" t="s">
        <v>582</v>
      </c>
      <c r="D1955" t="s">
        <v>13</v>
      </c>
      <c r="E1955" s="4">
        <v>0.32</v>
      </c>
      <c r="F1955" t="str">
        <f t="shared" si="30"/>
        <v/>
      </c>
    </row>
    <row r="1956" spans="1:6" x14ac:dyDescent="0.25">
      <c r="A1956" t="s">
        <v>2163</v>
      </c>
      <c r="B1956" t="s">
        <v>2195</v>
      </c>
      <c r="C1956" t="s">
        <v>2193</v>
      </c>
      <c r="D1956" t="s">
        <v>13</v>
      </c>
      <c r="E1956" s="4">
        <v>0.32</v>
      </c>
      <c r="F1956" t="str">
        <f t="shared" si="30"/>
        <v/>
      </c>
    </row>
    <row r="1957" spans="1:6" x14ac:dyDescent="0.25">
      <c r="A1957" t="s">
        <v>788</v>
      </c>
      <c r="B1957" t="s">
        <v>844</v>
      </c>
      <c r="C1957" t="s">
        <v>791</v>
      </c>
      <c r="D1957" t="s">
        <v>9</v>
      </c>
      <c r="E1957" s="4">
        <v>0.32</v>
      </c>
      <c r="F1957" t="str">
        <f t="shared" si="30"/>
        <v/>
      </c>
    </row>
    <row r="1958" spans="1:6" x14ac:dyDescent="0.25">
      <c r="A1958" t="s">
        <v>149</v>
      </c>
      <c r="B1958" t="s">
        <v>277</v>
      </c>
      <c r="C1958" t="s">
        <v>225</v>
      </c>
      <c r="D1958" t="s">
        <v>9</v>
      </c>
      <c r="E1958" s="4">
        <v>0.32</v>
      </c>
      <c r="F1958" t="str">
        <f t="shared" si="30"/>
        <v/>
      </c>
    </row>
    <row r="1959" spans="1:6" x14ac:dyDescent="0.25">
      <c r="A1959" t="s">
        <v>1795</v>
      </c>
      <c r="B1959" t="s">
        <v>1850</v>
      </c>
      <c r="C1959" t="s">
        <v>1854</v>
      </c>
      <c r="D1959" t="s">
        <v>13</v>
      </c>
      <c r="E1959" s="4">
        <v>0.32</v>
      </c>
      <c r="F1959" t="str">
        <f t="shared" si="30"/>
        <v/>
      </c>
    </row>
    <row r="1960" spans="1:6" x14ac:dyDescent="0.25">
      <c r="A1960" t="s">
        <v>1267</v>
      </c>
      <c r="B1960" t="s">
        <v>1300</v>
      </c>
      <c r="C1960" t="s">
        <v>1299</v>
      </c>
      <c r="D1960" t="s">
        <v>13</v>
      </c>
      <c r="E1960" s="4">
        <v>0.32</v>
      </c>
      <c r="F1960" t="str">
        <f t="shared" si="30"/>
        <v/>
      </c>
    </row>
    <row r="1961" spans="1:6" x14ac:dyDescent="0.25">
      <c r="A1961" t="s">
        <v>1267</v>
      </c>
      <c r="B1961" t="s">
        <v>1300</v>
      </c>
      <c r="C1961" t="s">
        <v>1301</v>
      </c>
      <c r="D1961" t="s">
        <v>13</v>
      </c>
      <c r="E1961" s="4">
        <v>0.32</v>
      </c>
      <c r="F1961" t="str">
        <f t="shared" si="30"/>
        <v/>
      </c>
    </row>
    <row r="1962" spans="1:6" x14ac:dyDescent="0.25">
      <c r="A1962" t="s">
        <v>1701</v>
      </c>
      <c r="B1962" t="s">
        <v>1704</v>
      </c>
      <c r="C1962" t="s">
        <v>1702</v>
      </c>
      <c r="D1962" t="s">
        <v>9</v>
      </c>
      <c r="E1962" s="4">
        <v>0.32</v>
      </c>
      <c r="F1962" t="str">
        <f t="shared" si="30"/>
        <v/>
      </c>
    </row>
    <row r="1963" spans="1:6" x14ac:dyDescent="0.25">
      <c r="A1963" t="s">
        <v>1267</v>
      </c>
      <c r="B1963" t="s">
        <v>1496</v>
      </c>
      <c r="C1963" t="s">
        <v>1497</v>
      </c>
      <c r="D1963" t="s">
        <v>13</v>
      </c>
      <c r="E1963" s="4">
        <v>0.31</v>
      </c>
      <c r="F1963" t="str">
        <f t="shared" si="30"/>
        <v/>
      </c>
    </row>
    <row r="1964" spans="1:6" x14ac:dyDescent="0.25">
      <c r="A1964" t="s">
        <v>2776</v>
      </c>
      <c r="B1964" t="s">
        <v>3018</v>
      </c>
      <c r="C1964" t="s">
        <v>2344</v>
      </c>
      <c r="D1964" t="s">
        <v>9</v>
      </c>
      <c r="E1964" s="4">
        <v>0.31</v>
      </c>
      <c r="F1964" t="str">
        <f t="shared" si="30"/>
        <v/>
      </c>
    </row>
    <row r="1965" spans="1:6" x14ac:dyDescent="0.25">
      <c r="A1965" t="s">
        <v>2776</v>
      </c>
      <c r="B1965" t="s">
        <v>3004</v>
      </c>
      <c r="C1965" t="s">
        <v>2417</v>
      </c>
      <c r="D1965" t="s">
        <v>9</v>
      </c>
      <c r="E1965" s="4">
        <v>0.31</v>
      </c>
      <c r="F1965" t="str">
        <f t="shared" si="30"/>
        <v/>
      </c>
    </row>
    <row r="1966" spans="1:6" x14ac:dyDescent="0.25">
      <c r="A1966" t="s">
        <v>788</v>
      </c>
      <c r="B1966" t="s">
        <v>906</v>
      </c>
      <c r="C1966" t="s">
        <v>327</v>
      </c>
      <c r="D1966" t="s">
        <v>13</v>
      </c>
      <c r="E1966" s="4">
        <v>0.31</v>
      </c>
      <c r="F1966" t="str">
        <f t="shared" si="30"/>
        <v/>
      </c>
    </row>
    <row r="1967" spans="1:6" x14ac:dyDescent="0.25">
      <c r="A1967" t="s">
        <v>149</v>
      </c>
      <c r="B1967" t="s">
        <v>396</v>
      </c>
      <c r="D1967" t="s">
        <v>9</v>
      </c>
      <c r="E1967" s="4">
        <v>0.31</v>
      </c>
      <c r="F1967" t="str">
        <f t="shared" si="30"/>
        <v/>
      </c>
    </row>
    <row r="1968" spans="1:6" x14ac:dyDescent="0.25">
      <c r="A1968" t="s">
        <v>1736</v>
      </c>
      <c r="B1968" t="s">
        <v>1772</v>
      </c>
      <c r="C1968" t="s">
        <v>1771</v>
      </c>
      <c r="D1968" t="s">
        <v>9</v>
      </c>
      <c r="E1968" s="4">
        <v>0.31</v>
      </c>
      <c r="F1968" t="str">
        <f t="shared" si="30"/>
        <v/>
      </c>
    </row>
    <row r="1969" spans="1:6" x14ac:dyDescent="0.25">
      <c r="A1969" t="s">
        <v>2163</v>
      </c>
      <c r="B1969" t="s">
        <v>2393</v>
      </c>
      <c r="C1969" t="s">
        <v>298</v>
      </c>
      <c r="D1969" t="s">
        <v>9</v>
      </c>
      <c r="E1969" s="4">
        <v>0.31</v>
      </c>
      <c r="F1969" t="str">
        <f t="shared" si="30"/>
        <v/>
      </c>
    </row>
    <row r="1970" spans="1:6" x14ac:dyDescent="0.25">
      <c r="A1970" t="s">
        <v>2163</v>
      </c>
      <c r="B1970" t="s">
        <v>2336</v>
      </c>
      <c r="C1970" t="s">
        <v>2333</v>
      </c>
      <c r="D1970" t="s">
        <v>9</v>
      </c>
      <c r="E1970" s="4">
        <v>0.31</v>
      </c>
      <c r="F1970" t="str">
        <f t="shared" si="30"/>
        <v/>
      </c>
    </row>
    <row r="1971" spans="1:6" x14ac:dyDescent="0.25">
      <c r="A1971" t="s">
        <v>2163</v>
      </c>
      <c r="B1971" t="s">
        <v>2327</v>
      </c>
      <c r="C1971" t="s">
        <v>1139</v>
      </c>
      <c r="D1971" t="s">
        <v>9</v>
      </c>
      <c r="E1971" s="4">
        <v>0.31</v>
      </c>
      <c r="F1971" t="str">
        <f t="shared" si="30"/>
        <v/>
      </c>
    </row>
    <row r="1972" spans="1:6" x14ac:dyDescent="0.25">
      <c r="A1972" t="s">
        <v>2163</v>
      </c>
      <c r="B1972" t="s">
        <v>2297</v>
      </c>
      <c r="C1972" t="s">
        <v>1934</v>
      </c>
      <c r="D1972" t="s">
        <v>9</v>
      </c>
      <c r="E1972" s="4">
        <v>0.31</v>
      </c>
      <c r="F1972" t="str">
        <f t="shared" si="30"/>
        <v/>
      </c>
    </row>
    <row r="1973" spans="1:6" x14ac:dyDescent="0.25">
      <c r="A1973" t="s">
        <v>2163</v>
      </c>
      <c r="B1973" t="s">
        <v>2280</v>
      </c>
      <c r="C1973" t="s">
        <v>1491</v>
      </c>
      <c r="D1973" t="s">
        <v>13</v>
      </c>
      <c r="E1973" s="4">
        <v>0.31</v>
      </c>
      <c r="F1973" t="str">
        <f t="shared" si="30"/>
        <v/>
      </c>
    </row>
    <row r="1974" spans="1:6" x14ac:dyDescent="0.25">
      <c r="A1974" t="s">
        <v>2163</v>
      </c>
      <c r="B1974" t="s">
        <v>2276</v>
      </c>
      <c r="C1974" t="s">
        <v>2153</v>
      </c>
      <c r="D1974" t="s">
        <v>13</v>
      </c>
      <c r="E1974" s="4">
        <v>0.31</v>
      </c>
      <c r="F1974" t="str">
        <f t="shared" si="30"/>
        <v/>
      </c>
    </row>
    <row r="1975" spans="1:6" x14ac:dyDescent="0.25">
      <c r="A1975" t="s">
        <v>2163</v>
      </c>
      <c r="B1975" t="s">
        <v>2268</v>
      </c>
      <c r="C1975" t="s">
        <v>1934</v>
      </c>
      <c r="D1975" t="s">
        <v>9</v>
      </c>
      <c r="E1975" s="4">
        <v>0.31</v>
      </c>
      <c r="F1975" t="str">
        <f t="shared" si="30"/>
        <v/>
      </c>
    </row>
    <row r="1976" spans="1:6" x14ac:dyDescent="0.25">
      <c r="A1976" t="s">
        <v>788</v>
      </c>
      <c r="B1976" t="s">
        <v>891</v>
      </c>
      <c r="C1976" t="s">
        <v>892</v>
      </c>
      <c r="D1976" t="s">
        <v>13</v>
      </c>
      <c r="E1976" s="4">
        <v>0.31</v>
      </c>
      <c r="F1976" t="str">
        <f t="shared" si="30"/>
        <v/>
      </c>
    </row>
    <row r="1977" spans="1:6" x14ac:dyDescent="0.25">
      <c r="A1977" t="s">
        <v>1578</v>
      </c>
      <c r="B1977" t="s">
        <v>1612</v>
      </c>
      <c r="C1977" t="s">
        <v>257</v>
      </c>
      <c r="D1977" t="s">
        <v>9</v>
      </c>
      <c r="E1977" s="4">
        <v>0.31</v>
      </c>
      <c r="F1977" t="str">
        <f t="shared" si="30"/>
        <v/>
      </c>
    </row>
    <row r="1978" spans="1:6" x14ac:dyDescent="0.25">
      <c r="A1978" t="s">
        <v>1983</v>
      </c>
      <c r="B1978" t="s">
        <v>2035</v>
      </c>
      <c r="C1978" t="s">
        <v>2034</v>
      </c>
      <c r="D1978" t="s">
        <v>9</v>
      </c>
      <c r="E1978" s="4">
        <v>0.31</v>
      </c>
      <c r="F1978" t="str">
        <f t="shared" si="30"/>
        <v/>
      </c>
    </row>
    <row r="1979" spans="1:6" x14ac:dyDescent="0.25">
      <c r="A1979" t="s">
        <v>1795</v>
      </c>
      <c r="B1979" t="s">
        <v>1932</v>
      </c>
      <c r="C1979" t="s">
        <v>1931</v>
      </c>
      <c r="D1979" t="s">
        <v>9</v>
      </c>
      <c r="E1979" s="4">
        <v>0.31</v>
      </c>
      <c r="F1979" t="str">
        <f t="shared" si="30"/>
        <v/>
      </c>
    </row>
    <row r="1980" spans="1:6" x14ac:dyDescent="0.25">
      <c r="A1980" t="s">
        <v>1795</v>
      </c>
      <c r="B1980" t="s">
        <v>1917</v>
      </c>
      <c r="C1980" t="s">
        <v>33</v>
      </c>
      <c r="D1980" t="s">
        <v>9</v>
      </c>
      <c r="E1980" s="4">
        <v>0.31</v>
      </c>
      <c r="F1980" t="str">
        <f t="shared" si="30"/>
        <v/>
      </c>
    </row>
    <row r="1981" spans="1:6" x14ac:dyDescent="0.25">
      <c r="A1981" t="s">
        <v>788</v>
      </c>
      <c r="B1981" t="s">
        <v>877</v>
      </c>
      <c r="C1981" t="s">
        <v>327</v>
      </c>
      <c r="D1981" t="s">
        <v>13</v>
      </c>
      <c r="E1981" s="4">
        <v>0.31</v>
      </c>
      <c r="F1981" t="str">
        <f t="shared" si="30"/>
        <v/>
      </c>
    </row>
    <row r="1982" spans="1:6" x14ac:dyDescent="0.25">
      <c r="A1982" t="s">
        <v>927</v>
      </c>
      <c r="B1982" t="s">
        <v>958</v>
      </c>
      <c r="C1982" t="s">
        <v>953</v>
      </c>
      <c r="D1982" t="s">
        <v>9</v>
      </c>
      <c r="E1982" s="4">
        <v>0.31</v>
      </c>
      <c r="F1982" t="str">
        <f t="shared" si="30"/>
        <v/>
      </c>
    </row>
    <row r="1983" spans="1:6" x14ac:dyDescent="0.25">
      <c r="A1983" t="s">
        <v>927</v>
      </c>
      <c r="B1983" t="s">
        <v>952</v>
      </c>
      <c r="C1983" t="s">
        <v>955</v>
      </c>
      <c r="D1983" t="s">
        <v>13</v>
      </c>
      <c r="E1983" s="4">
        <v>0.31</v>
      </c>
      <c r="F1983" t="str">
        <f t="shared" si="30"/>
        <v/>
      </c>
    </row>
    <row r="1984" spans="1:6" x14ac:dyDescent="0.25">
      <c r="A1984" t="s">
        <v>1267</v>
      </c>
      <c r="B1984" t="s">
        <v>1413</v>
      </c>
      <c r="C1984" t="s">
        <v>1282</v>
      </c>
      <c r="D1984" t="s">
        <v>9</v>
      </c>
      <c r="E1984" s="4">
        <v>0.31</v>
      </c>
      <c r="F1984" t="str">
        <f t="shared" si="30"/>
        <v/>
      </c>
    </row>
    <row r="1985" spans="1:6" x14ac:dyDescent="0.25">
      <c r="A1985" t="s">
        <v>2776</v>
      </c>
      <c r="B1985" t="s">
        <v>2911</v>
      </c>
      <c r="C1985" t="s">
        <v>2910</v>
      </c>
      <c r="D1985" t="s">
        <v>13</v>
      </c>
      <c r="E1985" s="4">
        <v>0.31</v>
      </c>
      <c r="F1985" t="str">
        <f t="shared" si="30"/>
        <v/>
      </c>
    </row>
    <row r="1986" spans="1:6" x14ac:dyDescent="0.25">
      <c r="A1986" t="s">
        <v>2776</v>
      </c>
      <c r="B1986" t="s">
        <v>2901</v>
      </c>
      <c r="C1986" t="s">
        <v>2900</v>
      </c>
      <c r="D1986" t="s">
        <v>9</v>
      </c>
      <c r="E1986" s="4">
        <v>0.31</v>
      </c>
      <c r="F1986" t="str">
        <f t="shared" si="30"/>
        <v/>
      </c>
    </row>
    <row r="1987" spans="1:6" x14ac:dyDescent="0.25">
      <c r="A1987" t="s">
        <v>2776</v>
      </c>
      <c r="B1987" t="s">
        <v>2871</v>
      </c>
      <c r="C1987" t="s">
        <v>2867</v>
      </c>
      <c r="D1987" t="s">
        <v>13</v>
      </c>
      <c r="E1987" s="4">
        <v>0.31</v>
      </c>
      <c r="F1987" t="str">
        <f t="shared" ref="F1987:F2050" si="31">IF(E1987&gt;=5.45125,"outside","")</f>
        <v/>
      </c>
    </row>
    <row r="1988" spans="1:6" x14ac:dyDescent="0.25">
      <c r="A1988" t="s">
        <v>1267</v>
      </c>
      <c r="B1988" t="s">
        <v>1391</v>
      </c>
      <c r="C1988" t="s">
        <v>327</v>
      </c>
      <c r="D1988" t="s">
        <v>13</v>
      </c>
      <c r="E1988" s="4">
        <v>0.31</v>
      </c>
      <c r="F1988" t="str">
        <f t="shared" si="31"/>
        <v/>
      </c>
    </row>
    <row r="1989" spans="1:6" x14ac:dyDescent="0.25">
      <c r="A1989" t="s">
        <v>1267</v>
      </c>
      <c r="B1989" t="s">
        <v>1300</v>
      </c>
      <c r="C1989" t="s">
        <v>327</v>
      </c>
      <c r="D1989" t="s">
        <v>13</v>
      </c>
      <c r="E1989" s="4">
        <v>0.31</v>
      </c>
      <c r="F1989" t="str">
        <f t="shared" si="31"/>
        <v/>
      </c>
    </row>
    <row r="1990" spans="1:6" x14ac:dyDescent="0.25">
      <c r="A1990" t="s">
        <v>149</v>
      </c>
      <c r="B1990" t="s">
        <v>179</v>
      </c>
      <c r="C1990" t="s">
        <v>178</v>
      </c>
      <c r="D1990" t="s">
        <v>9</v>
      </c>
      <c r="E1990" s="4">
        <v>0.31</v>
      </c>
      <c r="F1990" t="str">
        <f t="shared" si="31"/>
        <v/>
      </c>
    </row>
    <row r="1991" spans="1:6" x14ac:dyDescent="0.25">
      <c r="A1991" t="s">
        <v>1267</v>
      </c>
      <c r="B1991" t="s">
        <v>1280</v>
      </c>
      <c r="C1991" t="s">
        <v>1278</v>
      </c>
      <c r="D1991" t="s">
        <v>13</v>
      </c>
      <c r="E1991" s="4">
        <v>0.31</v>
      </c>
      <c r="F1991" t="str">
        <f t="shared" si="31"/>
        <v/>
      </c>
    </row>
    <row r="1992" spans="1:6" x14ac:dyDescent="0.25">
      <c r="A1992" t="s">
        <v>1006</v>
      </c>
      <c r="B1992" t="s">
        <v>1007</v>
      </c>
      <c r="D1992" t="s">
        <v>13</v>
      </c>
      <c r="E1992" s="4">
        <v>0.31</v>
      </c>
      <c r="F1992" t="str">
        <f t="shared" si="31"/>
        <v/>
      </c>
    </row>
    <row r="1993" spans="1:6" x14ac:dyDescent="0.25">
      <c r="A1993" t="s">
        <v>149</v>
      </c>
      <c r="B1993" t="s">
        <v>493</v>
      </c>
      <c r="D1993" t="s">
        <v>9</v>
      </c>
      <c r="E1993" s="4">
        <v>0.3</v>
      </c>
      <c r="F1993" t="str">
        <f t="shared" si="31"/>
        <v/>
      </c>
    </row>
    <row r="1994" spans="1:6" x14ac:dyDescent="0.25">
      <c r="A1994" t="s">
        <v>149</v>
      </c>
      <c r="B1994" t="s">
        <v>483</v>
      </c>
      <c r="C1994" t="s">
        <v>88</v>
      </c>
      <c r="D1994" t="s">
        <v>9</v>
      </c>
      <c r="E1994" s="4">
        <v>0.3</v>
      </c>
      <c r="F1994" t="str">
        <f t="shared" si="31"/>
        <v/>
      </c>
    </row>
    <row r="1995" spans="1:6" x14ac:dyDescent="0.25">
      <c r="A1995" t="s">
        <v>1795</v>
      </c>
      <c r="B1995" t="s">
        <v>1973</v>
      </c>
      <c r="C1995" t="s">
        <v>1972</v>
      </c>
      <c r="D1995" t="s">
        <v>13</v>
      </c>
      <c r="E1995" s="4">
        <v>0.3</v>
      </c>
      <c r="F1995" t="str">
        <f t="shared" si="31"/>
        <v/>
      </c>
    </row>
    <row r="1996" spans="1:6" x14ac:dyDescent="0.25">
      <c r="A1996" t="s">
        <v>2776</v>
      </c>
      <c r="B1996" t="s">
        <v>2996</v>
      </c>
      <c r="C1996" t="s">
        <v>1035</v>
      </c>
      <c r="D1996" t="s">
        <v>1035</v>
      </c>
      <c r="E1996" s="4">
        <v>0.3</v>
      </c>
      <c r="F1996" t="str">
        <f t="shared" si="31"/>
        <v/>
      </c>
    </row>
    <row r="1997" spans="1:6" x14ac:dyDescent="0.25">
      <c r="A1997" t="s">
        <v>1622</v>
      </c>
      <c r="B1997" t="s">
        <v>1685</v>
      </c>
      <c r="C1997" t="s">
        <v>1684</v>
      </c>
      <c r="D1997" t="s">
        <v>9</v>
      </c>
      <c r="E1997" s="4">
        <v>0.3</v>
      </c>
      <c r="F1997" t="str">
        <f t="shared" si="31"/>
        <v/>
      </c>
    </row>
    <row r="1998" spans="1:6" x14ac:dyDescent="0.25">
      <c r="A1998" t="s">
        <v>1267</v>
      </c>
      <c r="B1998" t="s">
        <v>1474</v>
      </c>
      <c r="C1998" t="s">
        <v>1473</v>
      </c>
      <c r="D1998" t="s">
        <v>9</v>
      </c>
      <c r="E1998" s="4">
        <v>0.3</v>
      </c>
      <c r="F1998" t="str">
        <f t="shared" si="31"/>
        <v/>
      </c>
    </row>
    <row r="1999" spans="1:6" x14ac:dyDescent="0.25">
      <c r="A1999" t="s">
        <v>1983</v>
      </c>
      <c r="B1999" t="s">
        <v>2044</v>
      </c>
      <c r="C1999" t="s">
        <v>564</v>
      </c>
      <c r="D1999" t="s">
        <v>9</v>
      </c>
      <c r="E1999" s="4">
        <v>0.3</v>
      </c>
      <c r="F1999" t="str">
        <f t="shared" si="31"/>
        <v/>
      </c>
    </row>
    <row r="2000" spans="1:6" x14ac:dyDescent="0.25">
      <c r="A2000" t="s">
        <v>2163</v>
      </c>
      <c r="B2000" t="s">
        <v>2281</v>
      </c>
      <c r="C2000" t="s">
        <v>1491</v>
      </c>
      <c r="D2000" t="s">
        <v>13</v>
      </c>
      <c r="E2000" s="4">
        <v>0.3</v>
      </c>
      <c r="F2000" t="str">
        <f t="shared" si="31"/>
        <v/>
      </c>
    </row>
    <row r="2001" spans="1:6" x14ac:dyDescent="0.25">
      <c r="A2001" t="s">
        <v>496</v>
      </c>
      <c r="B2001" t="s">
        <v>581</v>
      </c>
      <c r="C2001" t="s">
        <v>564</v>
      </c>
      <c r="D2001" t="s">
        <v>9</v>
      </c>
      <c r="E2001" s="4">
        <v>0.3</v>
      </c>
      <c r="F2001" t="str">
        <f t="shared" si="31"/>
        <v/>
      </c>
    </row>
    <row r="2002" spans="1:6" x14ac:dyDescent="0.25">
      <c r="A2002" t="s">
        <v>1795</v>
      </c>
      <c r="B2002" t="s">
        <v>1910</v>
      </c>
      <c r="C2002" t="s">
        <v>1909</v>
      </c>
      <c r="D2002" t="s">
        <v>13</v>
      </c>
      <c r="E2002" s="4">
        <v>0.3</v>
      </c>
      <c r="F2002" t="str">
        <f t="shared" si="31"/>
        <v/>
      </c>
    </row>
    <row r="2003" spans="1:6" x14ac:dyDescent="0.25">
      <c r="A2003" t="s">
        <v>1795</v>
      </c>
      <c r="B2003" t="s">
        <v>1895</v>
      </c>
      <c r="C2003" t="s">
        <v>1828</v>
      </c>
      <c r="D2003" t="s">
        <v>13</v>
      </c>
      <c r="E2003" s="4">
        <v>0.3</v>
      </c>
      <c r="F2003" t="str">
        <f t="shared" si="31"/>
        <v/>
      </c>
    </row>
    <row r="2004" spans="1:6" x14ac:dyDescent="0.25">
      <c r="A2004" t="s">
        <v>2776</v>
      </c>
      <c r="B2004" t="s">
        <v>2907</v>
      </c>
      <c r="C2004" t="s">
        <v>9</v>
      </c>
      <c r="D2004" t="s">
        <v>9</v>
      </c>
      <c r="E2004" s="4">
        <v>0.3</v>
      </c>
      <c r="F2004" t="str">
        <f t="shared" si="31"/>
        <v/>
      </c>
    </row>
    <row r="2005" spans="1:6" x14ac:dyDescent="0.25">
      <c r="A2005" t="s">
        <v>1701</v>
      </c>
      <c r="B2005" t="s">
        <v>1722</v>
      </c>
      <c r="C2005" t="s">
        <v>1707</v>
      </c>
      <c r="D2005" t="s">
        <v>13</v>
      </c>
      <c r="E2005" s="4">
        <v>0.3</v>
      </c>
      <c r="F2005" t="str">
        <f t="shared" si="31"/>
        <v/>
      </c>
    </row>
    <row r="2006" spans="1:6" x14ac:dyDescent="0.25">
      <c r="A2006" t="s">
        <v>1006</v>
      </c>
      <c r="B2006" t="s">
        <v>1074</v>
      </c>
      <c r="C2006" t="s">
        <v>457</v>
      </c>
      <c r="D2006" t="s">
        <v>9</v>
      </c>
      <c r="E2006" s="4">
        <v>0.3</v>
      </c>
      <c r="F2006" t="str">
        <f t="shared" si="31"/>
        <v/>
      </c>
    </row>
    <row r="2007" spans="1:6" x14ac:dyDescent="0.25">
      <c r="A2007" t="s">
        <v>2776</v>
      </c>
      <c r="B2007" t="s">
        <v>2803</v>
      </c>
      <c r="C2007" t="s">
        <v>66</v>
      </c>
      <c r="D2007" t="s">
        <v>9</v>
      </c>
      <c r="E2007" s="4">
        <v>0.3</v>
      </c>
      <c r="F2007" t="str">
        <f t="shared" si="31"/>
        <v/>
      </c>
    </row>
    <row r="2008" spans="1:6" x14ac:dyDescent="0.25">
      <c r="A2008" t="s">
        <v>1267</v>
      </c>
      <c r="B2008" t="s">
        <v>1308</v>
      </c>
      <c r="C2008" t="s">
        <v>646</v>
      </c>
      <c r="D2008" t="s">
        <v>9</v>
      </c>
      <c r="E2008" s="4">
        <v>0.3</v>
      </c>
      <c r="F2008" t="str">
        <f t="shared" si="31"/>
        <v/>
      </c>
    </row>
    <row r="2009" spans="1:6" x14ac:dyDescent="0.25">
      <c r="A2009" t="s">
        <v>2776</v>
      </c>
      <c r="B2009" t="s">
        <v>3025</v>
      </c>
      <c r="C2009" t="s">
        <v>1035</v>
      </c>
      <c r="D2009" t="s">
        <v>1035</v>
      </c>
      <c r="E2009" s="4">
        <v>0.28999999999999998</v>
      </c>
      <c r="F2009" t="str">
        <f t="shared" si="31"/>
        <v/>
      </c>
    </row>
    <row r="2010" spans="1:6" x14ac:dyDescent="0.25">
      <c r="A2010" t="s">
        <v>2776</v>
      </c>
      <c r="B2010" t="s">
        <v>3006</v>
      </c>
      <c r="C2010" t="s">
        <v>1163</v>
      </c>
      <c r="D2010" t="s">
        <v>9</v>
      </c>
      <c r="E2010" s="4">
        <v>0.28999999999999998</v>
      </c>
      <c r="F2010" t="str">
        <f t="shared" si="31"/>
        <v/>
      </c>
    </row>
    <row r="2011" spans="1:6" x14ac:dyDescent="0.25">
      <c r="A2011" t="s">
        <v>2163</v>
      </c>
      <c r="B2011" t="s">
        <v>2384</v>
      </c>
      <c r="C2011" t="s">
        <v>1805</v>
      </c>
      <c r="D2011" t="s">
        <v>9</v>
      </c>
      <c r="E2011" s="4">
        <v>0.28999999999999998</v>
      </c>
      <c r="F2011" t="str">
        <f t="shared" si="31"/>
        <v/>
      </c>
    </row>
    <row r="2012" spans="1:6" x14ac:dyDescent="0.25">
      <c r="A2012" t="s">
        <v>2163</v>
      </c>
      <c r="B2012" t="s">
        <v>2289</v>
      </c>
      <c r="C2012" t="s">
        <v>327</v>
      </c>
      <c r="D2012" t="s">
        <v>13</v>
      </c>
      <c r="E2012" s="4">
        <v>0.28999999999999998</v>
      </c>
      <c r="F2012" t="str">
        <f t="shared" si="31"/>
        <v/>
      </c>
    </row>
    <row r="2013" spans="1:6" x14ac:dyDescent="0.25">
      <c r="A2013" t="s">
        <v>2163</v>
      </c>
      <c r="B2013" t="s">
        <v>2282</v>
      </c>
      <c r="C2013" t="s">
        <v>2168</v>
      </c>
      <c r="D2013" t="s">
        <v>9</v>
      </c>
      <c r="E2013" s="4">
        <v>0.28999999999999998</v>
      </c>
      <c r="F2013" t="str">
        <f t="shared" si="31"/>
        <v/>
      </c>
    </row>
    <row r="2014" spans="1:6" x14ac:dyDescent="0.25">
      <c r="A2014" t="s">
        <v>496</v>
      </c>
      <c r="B2014" t="s">
        <v>572</v>
      </c>
      <c r="C2014" t="s">
        <v>573</v>
      </c>
      <c r="D2014" t="s">
        <v>13</v>
      </c>
      <c r="E2014" s="4">
        <v>0.28999999999999998</v>
      </c>
      <c r="F2014" t="str">
        <f t="shared" si="31"/>
        <v/>
      </c>
    </row>
    <row r="2015" spans="1:6" x14ac:dyDescent="0.25">
      <c r="A2015" t="s">
        <v>1006</v>
      </c>
      <c r="B2015" t="s">
        <v>1219</v>
      </c>
      <c r="C2015" t="s">
        <v>1035</v>
      </c>
      <c r="D2015" t="s">
        <v>1035</v>
      </c>
      <c r="E2015" s="4">
        <v>0.28999999999999998</v>
      </c>
      <c r="F2015" t="str">
        <f t="shared" si="31"/>
        <v/>
      </c>
    </row>
    <row r="2016" spans="1:6" x14ac:dyDescent="0.25">
      <c r="A2016" t="s">
        <v>927</v>
      </c>
      <c r="B2016" t="s">
        <v>961</v>
      </c>
      <c r="C2016" t="s">
        <v>960</v>
      </c>
      <c r="D2016" t="s">
        <v>9</v>
      </c>
      <c r="E2016" s="4">
        <v>0.28999999999999998</v>
      </c>
      <c r="F2016" t="str">
        <f t="shared" si="31"/>
        <v/>
      </c>
    </row>
    <row r="2017" spans="1:6" x14ac:dyDescent="0.25">
      <c r="A2017" t="s">
        <v>927</v>
      </c>
      <c r="B2017" t="s">
        <v>952</v>
      </c>
      <c r="C2017" t="s">
        <v>953</v>
      </c>
      <c r="D2017" t="s">
        <v>9</v>
      </c>
      <c r="E2017" s="4">
        <v>0.28999999999999998</v>
      </c>
      <c r="F2017" t="str">
        <f t="shared" si="31"/>
        <v/>
      </c>
    </row>
    <row r="2018" spans="1:6" x14ac:dyDescent="0.25">
      <c r="A2018" t="s">
        <v>2776</v>
      </c>
      <c r="B2018" t="s">
        <v>2901</v>
      </c>
      <c r="C2018" t="s">
        <v>564</v>
      </c>
      <c r="D2018" t="s">
        <v>9</v>
      </c>
      <c r="E2018" s="4">
        <v>0.28999999999999998</v>
      </c>
      <c r="F2018" t="str">
        <f t="shared" si="31"/>
        <v/>
      </c>
    </row>
    <row r="2019" spans="1:6" x14ac:dyDescent="0.25">
      <c r="A2019" t="s">
        <v>2776</v>
      </c>
      <c r="B2019" t="s">
        <v>2901</v>
      </c>
      <c r="C2019" t="s">
        <v>2902</v>
      </c>
      <c r="D2019" t="s">
        <v>9</v>
      </c>
      <c r="E2019" s="4">
        <v>0.28999999999999998</v>
      </c>
      <c r="F2019" t="str">
        <f t="shared" si="31"/>
        <v/>
      </c>
    </row>
    <row r="2020" spans="1:6" x14ac:dyDescent="0.25">
      <c r="A2020" t="s">
        <v>1006</v>
      </c>
      <c r="B2020" t="s">
        <v>1176</v>
      </c>
      <c r="C2020" t="s">
        <v>1035</v>
      </c>
      <c r="D2020" t="s">
        <v>1035</v>
      </c>
      <c r="E2020" s="4">
        <v>0.28999999999999998</v>
      </c>
      <c r="F2020" t="str">
        <f t="shared" si="31"/>
        <v/>
      </c>
    </row>
    <row r="2021" spans="1:6" x14ac:dyDescent="0.25">
      <c r="A2021" t="s">
        <v>1267</v>
      </c>
      <c r="B2021" t="s">
        <v>1398</v>
      </c>
      <c r="C2021" t="s">
        <v>1399</v>
      </c>
      <c r="D2021" t="s">
        <v>9</v>
      </c>
      <c r="E2021" s="4">
        <v>0.28999999999999998</v>
      </c>
      <c r="F2021" t="str">
        <f t="shared" si="31"/>
        <v/>
      </c>
    </row>
    <row r="2022" spans="1:6" x14ac:dyDescent="0.25">
      <c r="A2022" t="s">
        <v>1006</v>
      </c>
      <c r="B2022" t="s">
        <v>1113</v>
      </c>
      <c r="C2022" t="s">
        <v>112</v>
      </c>
      <c r="D2022" t="s">
        <v>9</v>
      </c>
      <c r="E2022" s="4">
        <v>0.28999999999999998</v>
      </c>
      <c r="F2022" t="str">
        <f t="shared" si="31"/>
        <v/>
      </c>
    </row>
    <row r="2023" spans="1:6" x14ac:dyDescent="0.25">
      <c r="A2023" t="s">
        <v>1701</v>
      </c>
      <c r="B2023" t="s">
        <v>1719</v>
      </c>
      <c r="C2023" t="s">
        <v>1702</v>
      </c>
      <c r="D2023" t="s">
        <v>9</v>
      </c>
      <c r="E2023" s="4">
        <v>0.28999999999999998</v>
      </c>
      <c r="F2023" t="str">
        <f t="shared" si="31"/>
        <v/>
      </c>
    </row>
    <row r="2024" spans="1:6" x14ac:dyDescent="0.25">
      <c r="A2024" t="s">
        <v>788</v>
      </c>
      <c r="B2024" t="s">
        <v>846</v>
      </c>
      <c r="C2024" t="s">
        <v>56</v>
      </c>
      <c r="D2024" t="s">
        <v>9</v>
      </c>
      <c r="E2024" s="4">
        <v>0.28999999999999998</v>
      </c>
      <c r="F2024" t="str">
        <f t="shared" si="31"/>
        <v/>
      </c>
    </row>
    <row r="2025" spans="1:6" x14ac:dyDescent="0.25">
      <c r="A2025" t="s">
        <v>1267</v>
      </c>
      <c r="B2025" t="s">
        <v>1373</v>
      </c>
      <c r="C2025" t="s">
        <v>213</v>
      </c>
      <c r="D2025" t="s">
        <v>9</v>
      </c>
      <c r="E2025" s="4">
        <v>0.28999999999999998</v>
      </c>
      <c r="F2025" t="str">
        <f t="shared" si="31"/>
        <v/>
      </c>
    </row>
    <row r="2026" spans="1:6" x14ac:dyDescent="0.25">
      <c r="A2026" t="s">
        <v>788</v>
      </c>
      <c r="B2026" t="s">
        <v>836</v>
      </c>
      <c r="C2026" t="s">
        <v>327</v>
      </c>
      <c r="D2026" t="s">
        <v>13</v>
      </c>
      <c r="E2026" s="4">
        <v>0.28999999999999998</v>
      </c>
      <c r="F2026" t="str">
        <f t="shared" si="31"/>
        <v/>
      </c>
    </row>
    <row r="2027" spans="1:6" x14ac:dyDescent="0.25">
      <c r="A2027" t="s">
        <v>927</v>
      </c>
      <c r="B2027" t="s">
        <v>930</v>
      </c>
      <c r="C2027" t="s">
        <v>327</v>
      </c>
      <c r="D2027" t="s">
        <v>13</v>
      </c>
      <c r="E2027" s="4">
        <v>0.28999999999999998</v>
      </c>
      <c r="F2027" t="str">
        <f t="shared" si="31"/>
        <v/>
      </c>
    </row>
    <row r="2028" spans="1:6" x14ac:dyDescent="0.25">
      <c r="A2028" t="s">
        <v>149</v>
      </c>
      <c r="B2028" t="s">
        <v>192</v>
      </c>
      <c r="C2028" t="s">
        <v>16</v>
      </c>
      <c r="D2028" t="s">
        <v>9</v>
      </c>
      <c r="E2028" s="4">
        <v>0.28999999999999998</v>
      </c>
      <c r="F2028" t="str">
        <f t="shared" si="31"/>
        <v/>
      </c>
    </row>
    <row r="2029" spans="1:6" x14ac:dyDescent="0.25">
      <c r="A2029" t="s">
        <v>1795</v>
      </c>
      <c r="B2029" t="s">
        <v>1804</v>
      </c>
      <c r="C2029" t="s">
        <v>1800</v>
      </c>
      <c r="D2029" t="s">
        <v>13</v>
      </c>
      <c r="E2029" s="4">
        <v>0.28999999999999998</v>
      </c>
      <c r="F2029" t="str">
        <f t="shared" si="31"/>
        <v/>
      </c>
    </row>
    <row r="2030" spans="1:6" x14ac:dyDescent="0.25">
      <c r="A2030" t="s">
        <v>1795</v>
      </c>
      <c r="B2030" t="s">
        <v>1798</v>
      </c>
      <c r="C2030" t="s">
        <v>1582</v>
      </c>
      <c r="D2030" t="s">
        <v>13</v>
      </c>
      <c r="E2030" s="4">
        <v>0.28999999999999998</v>
      </c>
      <c r="F2030" t="str">
        <f t="shared" si="31"/>
        <v/>
      </c>
    </row>
    <row r="2031" spans="1:6" x14ac:dyDescent="0.25">
      <c r="A2031" t="s">
        <v>1795</v>
      </c>
      <c r="B2031" t="s">
        <v>1798</v>
      </c>
      <c r="C2031" t="s">
        <v>327</v>
      </c>
      <c r="D2031" t="s">
        <v>13</v>
      </c>
      <c r="E2031" s="4">
        <v>0.28999999999999998</v>
      </c>
      <c r="F2031" t="str">
        <f t="shared" si="31"/>
        <v/>
      </c>
    </row>
    <row r="2032" spans="1:6" x14ac:dyDescent="0.25">
      <c r="A2032" t="s">
        <v>1267</v>
      </c>
      <c r="B2032" t="s">
        <v>1277</v>
      </c>
      <c r="C2032" t="s">
        <v>1276</v>
      </c>
      <c r="D2032" t="s">
        <v>13</v>
      </c>
      <c r="E2032" s="4">
        <v>0.28999999999999998</v>
      </c>
      <c r="F2032" t="str">
        <f t="shared" si="31"/>
        <v/>
      </c>
    </row>
    <row r="2033" spans="1:6" x14ac:dyDescent="0.25">
      <c r="A2033" t="s">
        <v>1736</v>
      </c>
      <c r="B2033" t="s">
        <v>1794</v>
      </c>
      <c r="C2033" t="s">
        <v>311</v>
      </c>
      <c r="D2033" t="s">
        <v>13</v>
      </c>
      <c r="E2033" s="4">
        <v>0.28000000000000003</v>
      </c>
      <c r="F2033" t="str">
        <f t="shared" si="31"/>
        <v/>
      </c>
    </row>
    <row r="2034" spans="1:6" x14ac:dyDescent="0.25">
      <c r="A2034" t="s">
        <v>2776</v>
      </c>
      <c r="B2034" t="s">
        <v>3018</v>
      </c>
      <c r="C2034" t="s">
        <v>426</v>
      </c>
      <c r="D2034" t="s">
        <v>9</v>
      </c>
      <c r="E2034" s="4">
        <v>0.28000000000000003</v>
      </c>
      <c r="F2034" t="str">
        <f t="shared" si="31"/>
        <v/>
      </c>
    </row>
    <row r="2035" spans="1:6" x14ac:dyDescent="0.25">
      <c r="A2035" t="s">
        <v>2776</v>
      </c>
      <c r="B2035" t="s">
        <v>3012</v>
      </c>
      <c r="C2035" t="s">
        <v>2417</v>
      </c>
      <c r="D2035" t="s">
        <v>9</v>
      </c>
      <c r="E2035" s="4">
        <v>0.28000000000000003</v>
      </c>
      <c r="F2035" t="str">
        <f t="shared" si="31"/>
        <v/>
      </c>
    </row>
    <row r="2036" spans="1:6" x14ac:dyDescent="0.25">
      <c r="A2036" t="s">
        <v>788</v>
      </c>
      <c r="B2036" t="s">
        <v>904</v>
      </c>
      <c r="C2036" t="s">
        <v>327</v>
      </c>
      <c r="D2036" t="s">
        <v>13</v>
      </c>
      <c r="E2036" s="4">
        <v>0.28000000000000003</v>
      </c>
      <c r="F2036" t="str">
        <f t="shared" si="31"/>
        <v/>
      </c>
    </row>
    <row r="2037" spans="1:6" x14ac:dyDescent="0.25">
      <c r="A2037" t="s">
        <v>788</v>
      </c>
      <c r="B2037" t="s">
        <v>904</v>
      </c>
      <c r="C2037" t="s">
        <v>903</v>
      </c>
      <c r="D2037" t="s">
        <v>13</v>
      </c>
      <c r="E2037" s="4">
        <v>0.28000000000000003</v>
      </c>
      <c r="F2037" t="str">
        <f t="shared" si="31"/>
        <v/>
      </c>
    </row>
    <row r="2038" spans="1:6" x14ac:dyDescent="0.25">
      <c r="A2038" t="s">
        <v>1267</v>
      </c>
      <c r="B2038" t="s">
        <v>1493</v>
      </c>
      <c r="C2038" t="s">
        <v>1492</v>
      </c>
      <c r="D2038" t="s">
        <v>9</v>
      </c>
      <c r="E2038" s="4">
        <v>0.28000000000000003</v>
      </c>
      <c r="F2038" t="str">
        <f t="shared" si="31"/>
        <v/>
      </c>
    </row>
    <row r="2039" spans="1:6" x14ac:dyDescent="0.25">
      <c r="A2039" t="s">
        <v>2163</v>
      </c>
      <c r="B2039" t="s">
        <v>2351</v>
      </c>
      <c r="C2039" t="s">
        <v>1491</v>
      </c>
      <c r="D2039" t="s">
        <v>9</v>
      </c>
      <c r="E2039" s="4">
        <v>0.28000000000000003</v>
      </c>
      <c r="F2039" t="str">
        <f t="shared" si="31"/>
        <v/>
      </c>
    </row>
    <row r="2040" spans="1:6" x14ac:dyDescent="0.25">
      <c r="A2040" t="s">
        <v>2100</v>
      </c>
      <c r="B2040" t="s">
        <v>2143</v>
      </c>
      <c r="C2040" t="s">
        <v>327</v>
      </c>
      <c r="D2040" t="s">
        <v>13</v>
      </c>
      <c r="E2040" s="4">
        <v>0.28000000000000003</v>
      </c>
      <c r="F2040" t="str">
        <f t="shared" si="31"/>
        <v/>
      </c>
    </row>
    <row r="2041" spans="1:6" x14ac:dyDescent="0.25">
      <c r="A2041" t="s">
        <v>2100</v>
      </c>
      <c r="B2041" t="s">
        <v>2143</v>
      </c>
      <c r="C2041" t="s">
        <v>2146</v>
      </c>
      <c r="D2041" t="s">
        <v>13</v>
      </c>
      <c r="E2041" s="4">
        <v>0.28000000000000003</v>
      </c>
      <c r="F2041" t="str">
        <f t="shared" si="31"/>
        <v/>
      </c>
    </row>
    <row r="2042" spans="1:6" x14ac:dyDescent="0.25">
      <c r="A2042" t="s">
        <v>2163</v>
      </c>
      <c r="B2042" t="s">
        <v>2275</v>
      </c>
      <c r="C2042" t="s">
        <v>2173</v>
      </c>
      <c r="D2042" t="s">
        <v>9</v>
      </c>
      <c r="E2042" s="4">
        <v>0.28000000000000003</v>
      </c>
      <c r="F2042" t="str">
        <f t="shared" si="31"/>
        <v/>
      </c>
    </row>
    <row r="2043" spans="1:6" x14ac:dyDescent="0.25">
      <c r="A2043" t="s">
        <v>1795</v>
      </c>
      <c r="B2043" t="s">
        <v>1941</v>
      </c>
      <c r="C2043" t="s">
        <v>1905</v>
      </c>
      <c r="D2043" t="s">
        <v>13</v>
      </c>
      <c r="E2043" s="4">
        <v>0.28000000000000003</v>
      </c>
      <c r="F2043" t="str">
        <f t="shared" si="31"/>
        <v/>
      </c>
    </row>
    <row r="2044" spans="1:6" x14ac:dyDescent="0.25">
      <c r="A2044" t="s">
        <v>1511</v>
      </c>
      <c r="B2044" t="s">
        <v>1552</v>
      </c>
      <c r="C2044" t="s">
        <v>1514</v>
      </c>
      <c r="D2044" t="s">
        <v>1083</v>
      </c>
      <c r="E2044" s="4">
        <v>0.28000000000000003</v>
      </c>
      <c r="F2044" t="str">
        <f t="shared" si="31"/>
        <v/>
      </c>
    </row>
    <row r="2045" spans="1:6" x14ac:dyDescent="0.25">
      <c r="A2045" t="s">
        <v>927</v>
      </c>
      <c r="B2045" t="s">
        <v>959</v>
      </c>
      <c r="C2045" t="s">
        <v>953</v>
      </c>
      <c r="D2045" t="s">
        <v>9</v>
      </c>
      <c r="E2045" s="4">
        <v>0.28000000000000003</v>
      </c>
      <c r="F2045" t="str">
        <f t="shared" si="31"/>
        <v/>
      </c>
    </row>
    <row r="2046" spans="1:6" x14ac:dyDescent="0.25">
      <c r="A2046" t="s">
        <v>2163</v>
      </c>
      <c r="B2046" t="s">
        <v>2215</v>
      </c>
      <c r="C2046" t="s">
        <v>1582</v>
      </c>
      <c r="D2046" t="s">
        <v>9</v>
      </c>
      <c r="E2046" s="4">
        <v>0.28000000000000003</v>
      </c>
      <c r="F2046" t="str">
        <f t="shared" si="31"/>
        <v/>
      </c>
    </row>
    <row r="2047" spans="1:6" x14ac:dyDescent="0.25">
      <c r="A2047" t="s">
        <v>2163</v>
      </c>
      <c r="B2047" t="s">
        <v>2212</v>
      </c>
      <c r="C2047" t="s">
        <v>943</v>
      </c>
      <c r="D2047" t="s">
        <v>9</v>
      </c>
      <c r="E2047" s="4">
        <v>0.28000000000000003</v>
      </c>
      <c r="F2047" t="str">
        <f t="shared" si="31"/>
        <v/>
      </c>
    </row>
    <row r="2048" spans="1:6" x14ac:dyDescent="0.25">
      <c r="A2048" t="s">
        <v>149</v>
      </c>
      <c r="B2048" t="s">
        <v>310</v>
      </c>
      <c r="C2048" t="s">
        <v>311</v>
      </c>
      <c r="D2048" t="s">
        <v>13</v>
      </c>
      <c r="E2048" s="4">
        <v>0.28000000000000003</v>
      </c>
      <c r="F2048" t="str">
        <f t="shared" si="31"/>
        <v/>
      </c>
    </row>
    <row r="2049" spans="1:6" x14ac:dyDescent="0.25">
      <c r="A2049" t="s">
        <v>2776</v>
      </c>
      <c r="B2049" t="s">
        <v>2874</v>
      </c>
      <c r="C2049" t="s">
        <v>2867</v>
      </c>
      <c r="D2049" t="s">
        <v>13</v>
      </c>
      <c r="E2049" s="4">
        <v>0.28000000000000003</v>
      </c>
      <c r="F2049" t="str">
        <f t="shared" si="31"/>
        <v/>
      </c>
    </row>
    <row r="2050" spans="1:6" x14ac:dyDescent="0.25">
      <c r="A2050" t="s">
        <v>2776</v>
      </c>
      <c r="B2050" t="s">
        <v>2853</v>
      </c>
      <c r="C2050" t="s">
        <v>2852</v>
      </c>
      <c r="D2050" t="s">
        <v>13</v>
      </c>
      <c r="E2050" s="4">
        <v>0.28000000000000003</v>
      </c>
      <c r="F2050" t="str">
        <f t="shared" si="31"/>
        <v/>
      </c>
    </row>
    <row r="2051" spans="1:6" x14ac:dyDescent="0.25">
      <c r="A2051" t="s">
        <v>1267</v>
      </c>
      <c r="B2051" t="s">
        <v>1330</v>
      </c>
      <c r="C2051" t="s">
        <v>499</v>
      </c>
      <c r="D2051" t="s">
        <v>13</v>
      </c>
      <c r="E2051" s="4">
        <v>0.28000000000000003</v>
      </c>
      <c r="F2051" t="str">
        <f t="shared" ref="F2051:F2114" si="32">IF(E2051&gt;=5.45125,"outside","")</f>
        <v/>
      </c>
    </row>
    <row r="2052" spans="1:6" x14ac:dyDescent="0.25">
      <c r="A2052" t="s">
        <v>2427</v>
      </c>
      <c r="B2052" t="s">
        <v>2528</v>
      </c>
      <c r="C2052" t="s">
        <v>2527</v>
      </c>
      <c r="D2052" t="s">
        <v>9</v>
      </c>
      <c r="E2052" s="4">
        <v>0.28000000000000003</v>
      </c>
      <c r="F2052" t="str">
        <f t="shared" si="32"/>
        <v/>
      </c>
    </row>
    <row r="2053" spans="1:6" x14ac:dyDescent="0.25">
      <c r="A2053" t="s">
        <v>2776</v>
      </c>
      <c r="B2053" t="s">
        <v>2819</v>
      </c>
      <c r="C2053" t="s">
        <v>2818</v>
      </c>
      <c r="D2053" t="s">
        <v>9</v>
      </c>
      <c r="E2053" s="4">
        <v>0.28000000000000003</v>
      </c>
      <c r="F2053" t="str">
        <f t="shared" si="32"/>
        <v/>
      </c>
    </row>
    <row r="2054" spans="1:6" x14ac:dyDescent="0.25">
      <c r="A2054" t="s">
        <v>1267</v>
      </c>
      <c r="B2054" t="s">
        <v>1290</v>
      </c>
      <c r="C2054" t="s">
        <v>797</v>
      </c>
      <c r="D2054" t="s">
        <v>13</v>
      </c>
      <c r="E2054" s="4">
        <v>0.28000000000000003</v>
      </c>
      <c r="F2054" t="str">
        <f t="shared" si="32"/>
        <v/>
      </c>
    </row>
    <row r="2055" spans="1:6" x14ac:dyDescent="0.25">
      <c r="A2055" t="s">
        <v>2058</v>
      </c>
      <c r="B2055" t="s">
        <v>2065</v>
      </c>
      <c r="C2055" t="s">
        <v>2062</v>
      </c>
      <c r="D2055" t="s">
        <v>13</v>
      </c>
      <c r="E2055" s="4">
        <v>0.28000000000000003</v>
      </c>
      <c r="F2055" t="str">
        <f t="shared" si="32"/>
        <v/>
      </c>
    </row>
    <row r="2056" spans="1:6" x14ac:dyDescent="0.25">
      <c r="A2056" t="s">
        <v>1795</v>
      </c>
      <c r="B2056" t="s">
        <v>1801</v>
      </c>
      <c r="C2056" t="s">
        <v>327</v>
      </c>
      <c r="D2056" t="s">
        <v>13</v>
      </c>
      <c r="E2056" s="4">
        <v>0.28000000000000003</v>
      </c>
      <c r="F2056" t="str">
        <f t="shared" si="32"/>
        <v/>
      </c>
    </row>
    <row r="2057" spans="1:6" x14ac:dyDescent="0.25">
      <c r="A2057" t="s">
        <v>1983</v>
      </c>
      <c r="B2057" t="s">
        <v>1985</v>
      </c>
      <c r="C2057" t="s">
        <v>1986</v>
      </c>
      <c r="D2057" t="s">
        <v>9</v>
      </c>
      <c r="E2057" s="4">
        <v>0.28000000000000003</v>
      </c>
      <c r="F2057" t="str">
        <f t="shared" si="32"/>
        <v/>
      </c>
    </row>
    <row r="2058" spans="1:6" x14ac:dyDescent="0.25">
      <c r="A2058" t="s">
        <v>2776</v>
      </c>
      <c r="B2058" t="s">
        <v>3027</v>
      </c>
      <c r="C2058" t="s">
        <v>2818</v>
      </c>
      <c r="D2058" t="s">
        <v>9</v>
      </c>
      <c r="E2058" s="4">
        <v>0.27</v>
      </c>
      <c r="F2058" t="str">
        <f t="shared" si="32"/>
        <v/>
      </c>
    </row>
    <row r="2059" spans="1:6" x14ac:dyDescent="0.25">
      <c r="A2059" t="s">
        <v>149</v>
      </c>
      <c r="B2059" t="s">
        <v>424</v>
      </c>
      <c r="D2059" t="s">
        <v>9</v>
      </c>
      <c r="E2059" s="4">
        <v>0.27</v>
      </c>
      <c r="F2059" t="str">
        <f t="shared" si="32"/>
        <v/>
      </c>
    </row>
    <row r="2060" spans="1:6" x14ac:dyDescent="0.25">
      <c r="A2060" t="s">
        <v>1267</v>
      </c>
      <c r="B2060" t="s">
        <v>1495</v>
      </c>
      <c r="C2060" t="s">
        <v>1494</v>
      </c>
      <c r="D2060" t="s">
        <v>9</v>
      </c>
      <c r="E2060" s="4">
        <v>0.27</v>
      </c>
      <c r="F2060" t="str">
        <f t="shared" si="32"/>
        <v/>
      </c>
    </row>
    <row r="2061" spans="1:6" x14ac:dyDescent="0.25">
      <c r="A2061" t="s">
        <v>2427</v>
      </c>
      <c r="B2061" t="s">
        <v>2724</v>
      </c>
      <c r="C2061" t="s">
        <v>1139</v>
      </c>
      <c r="D2061" t="s">
        <v>9</v>
      </c>
      <c r="E2061" s="4">
        <v>0.27</v>
      </c>
      <c r="F2061" t="str">
        <f t="shared" si="32"/>
        <v/>
      </c>
    </row>
    <row r="2062" spans="1:6" x14ac:dyDescent="0.25">
      <c r="A2062" t="s">
        <v>2163</v>
      </c>
      <c r="B2062" t="s">
        <v>2337</v>
      </c>
      <c r="C2062" t="s">
        <v>2333</v>
      </c>
      <c r="D2062" t="s">
        <v>9</v>
      </c>
      <c r="E2062" s="4">
        <v>0.27</v>
      </c>
      <c r="F2062" t="str">
        <f t="shared" si="32"/>
        <v/>
      </c>
    </row>
    <row r="2063" spans="1:6" x14ac:dyDescent="0.25">
      <c r="A2063" t="s">
        <v>2163</v>
      </c>
      <c r="B2063" t="s">
        <v>2328</v>
      </c>
      <c r="C2063" t="s">
        <v>1478</v>
      </c>
      <c r="D2063" t="s">
        <v>9</v>
      </c>
      <c r="E2063" s="4">
        <v>0.27</v>
      </c>
      <c r="F2063" t="str">
        <f t="shared" si="32"/>
        <v/>
      </c>
    </row>
    <row r="2064" spans="1:6" x14ac:dyDescent="0.25">
      <c r="A2064" t="s">
        <v>2163</v>
      </c>
      <c r="B2064" t="s">
        <v>2273</v>
      </c>
      <c r="C2064" t="s">
        <v>2173</v>
      </c>
      <c r="D2064" t="s">
        <v>9</v>
      </c>
      <c r="E2064" s="4">
        <v>0.27</v>
      </c>
      <c r="F2064" t="str">
        <f t="shared" si="32"/>
        <v/>
      </c>
    </row>
    <row r="2065" spans="1:6" x14ac:dyDescent="0.25">
      <c r="A2065" t="s">
        <v>1267</v>
      </c>
      <c r="B2065" t="s">
        <v>1440</v>
      </c>
      <c r="C2065" t="s">
        <v>1438</v>
      </c>
      <c r="D2065" t="s">
        <v>9</v>
      </c>
      <c r="E2065" s="4">
        <v>0.27</v>
      </c>
      <c r="F2065" t="str">
        <f t="shared" si="32"/>
        <v/>
      </c>
    </row>
    <row r="2066" spans="1:6" x14ac:dyDescent="0.25">
      <c r="A2066" t="s">
        <v>1578</v>
      </c>
      <c r="B2066" t="s">
        <v>1611</v>
      </c>
      <c r="C2066" t="s">
        <v>257</v>
      </c>
      <c r="D2066" t="s">
        <v>9</v>
      </c>
      <c r="E2066" s="4">
        <v>0.27</v>
      </c>
      <c r="F2066" t="str">
        <f t="shared" si="32"/>
        <v/>
      </c>
    </row>
    <row r="2067" spans="1:6" x14ac:dyDescent="0.25">
      <c r="A2067" t="s">
        <v>788</v>
      </c>
      <c r="B2067" t="s">
        <v>870</v>
      </c>
      <c r="C2067" t="s">
        <v>865</v>
      </c>
      <c r="D2067" t="s">
        <v>13</v>
      </c>
      <c r="E2067" s="4">
        <v>0.27</v>
      </c>
      <c r="F2067" t="str">
        <f t="shared" si="32"/>
        <v/>
      </c>
    </row>
    <row r="2068" spans="1:6" x14ac:dyDescent="0.25">
      <c r="A2068" t="s">
        <v>1267</v>
      </c>
      <c r="B2068" t="s">
        <v>1412</v>
      </c>
      <c r="C2068" t="s">
        <v>1284</v>
      </c>
      <c r="D2068" t="s">
        <v>9</v>
      </c>
      <c r="E2068" s="4">
        <v>0.27</v>
      </c>
      <c r="F2068" t="str">
        <f t="shared" si="32"/>
        <v/>
      </c>
    </row>
    <row r="2069" spans="1:6" x14ac:dyDescent="0.25">
      <c r="A2069" t="s">
        <v>2776</v>
      </c>
      <c r="B2069" t="s">
        <v>2914</v>
      </c>
      <c r="C2069" t="s">
        <v>9</v>
      </c>
      <c r="D2069" t="s">
        <v>9</v>
      </c>
      <c r="E2069" s="4">
        <v>0.27</v>
      </c>
      <c r="F2069" t="str">
        <f t="shared" si="32"/>
        <v/>
      </c>
    </row>
    <row r="2070" spans="1:6" x14ac:dyDescent="0.25">
      <c r="A2070" t="s">
        <v>701</v>
      </c>
      <c r="B2070" t="s">
        <v>765</v>
      </c>
      <c r="C2070" t="s">
        <v>763</v>
      </c>
      <c r="D2070" t="s">
        <v>9</v>
      </c>
      <c r="E2070" s="4">
        <v>0.27</v>
      </c>
      <c r="F2070" t="str">
        <f t="shared" si="32"/>
        <v/>
      </c>
    </row>
    <row r="2071" spans="1:6" x14ac:dyDescent="0.25">
      <c r="A2071" t="s">
        <v>2427</v>
      </c>
      <c r="B2071" t="s">
        <v>2621</v>
      </c>
      <c r="C2071" t="s">
        <v>4</v>
      </c>
      <c r="D2071" t="s">
        <v>4</v>
      </c>
      <c r="E2071" s="4">
        <v>0.27</v>
      </c>
      <c r="F2071" t="str">
        <f t="shared" si="32"/>
        <v/>
      </c>
    </row>
    <row r="2072" spans="1:6" x14ac:dyDescent="0.25">
      <c r="A2072" t="s">
        <v>1622</v>
      </c>
      <c r="B2072" t="s">
        <v>1645</v>
      </c>
      <c r="C2072" t="s">
        <v>327</v>
      </c>
      <c r="D2072" t="s">
        <v>13</v>
      </c>
      <c r="E2072" s="4">
        <v>0.27</v>
      </c>
      <c r="F2072" t="str">
        <f t="shared" si="32"/>
        <v/>
      </c>
    </row>
    <row r="2073" spans="1:6" x14ac:dyDescent="0.25">
      <c r="A2073" t="s">
        <v>2776</v>
      </c>
      <c r="B2073" t="s">
        <v>2866</v>
      </c>
      <c r="C2073" t="s">
        <v>2867</v>
      </c>
      <c r="D2073" t="s">
        <v>13</v>
      </c>
      <c r="E2073" s="4">
        <v>0.27</v>
      </c>
      <c r="F2073" t="str">
        <f t="shared" si="32"/>
        <v/>
      </c>
    </row>
    <row r="2074" spans="1:6" x14ac:dyDescent="0.25">
      <c r="A2074" t="s">
        <v>2776</v>
      </c>
      <c r="B2074" t="s">
        <v>2865</v>
      </c>
      <c r="C2074" t="s">
        <v>2864</v>
      </c>
      <c r="D2074" t="s">
        <v>13</v>
      </c>
      <c r="E2074" s="4">
        <v>0.27</v>
      </c>
      <c r="F2074" t="str">
        <f t="shared" si="32"/>
        <v/>
      </c>
    </row>
    <row r="2075" spans="1:6" x14ac:dyDescent="0.25">
      <c r="A2075" t="s">
        <v>1267</v>
      </c>
      <c r="B2075" t="s">
        <v>1335</v>
      </c>
      <c r="C2075" t="s">
        <v>327</v>
      </c>
      <c r="D2075" t="s">
        <v>13</v>
      </c>
      <c r="E2075" s="4">
        <v>0.27</v>
      </c>
      <c r="F2075" t="str">
        <f t="shared" si="32"/>
        <v/>
      </c>
    </row>
    <row r="2076" spans="1:6" x14ac:dyDescent="0.25">
      <c r="A2076" t="s">
        <v>1267</v>
      </c>
      <c r="B2076" t="s">
        <v>1289</v>
      </c>
      <c r="C2076" t="s">
        <v>1288</v>
      </c>
      <c r="D2076" t="s">
        <v>13</v>
      </c>
      <c r="E2076" s="4">
        <v>0.27</v>
      </c>
      <c r="F2076" t="str">
        <f t="shared" si="32"/>
        <v/>
      </c>
    </row>
    <row r="2077" spans="1:6" x14ac:dyDescent="0.25">
      <c r="A2077" t="s">
        <v>149</v>
      </c>
      <c r="B2077" t="s">
        <v>153</v>
      </c>
      <c r="C2077" t="s">
        <v>152</v>
      </c>
      <c r="D2077" t="s">
        <v>9</v>
      </c>
      <c r="E2077" s="4">
        <v>0.27</v>
      </c>
      <c r="F2077" t="str">
        <f t="shared" si="32"/>
        <v/>
      </c>
    </row>
    <row r="2078" spans="1:6" x14ac:dyDescent="0.25">
      <c r="A2078" t="s">
        <v>1006</v>
      </c>
      <c r="B2078" t="s">
        <v>1033</v>
      </c>
      <c r="C2078" t="s">
        <v>1034</v>
      </c>
      <c r="D2078" t="s">
        <v>9</v>
      </c>
      <c r="E2078" s="4">
        <v>0.27</v>
      </c>
      <c r="F2078" t="str">
        <f t="shared" si="32"/>
        <v/>
      </c>
    </row>
    <row r="2079" spans="1:6" x14ac:dyDescent="0.25">
      <c r="A2079" t="s">
        <v>1795</v>
      </c>
      <c r="B2079" t="s">
        <v>1806</v>
      </c>
      <c r="C2079" t="s">
        <v>1797</v>
      </c>
      <c r="D2079" t="s">
        <v>13</v>
      </c>
      <c r="E2079" s="4">
        <v>0.27</v>
      </c>
      <c r="F2079" t="str">
        <f t="shared" si="32"/>
        <v/>
      </c>
    </row>
    <row r="2080" spans="1:6" x14ac:dyDescent="0.25">
      <c r="A2080" t="s">
        <v>2776</v>
      </c>
      <c r="B2080" t="s">
        <v>2997</v>
      </c>
      <c r="C2080" t="s">
        <v>896</v>
      </c>
      <c r="D2080" t="s">
        <v>13</v>
      </c>
      <c r="E2080" s="4">
        <v>0.26</v>
      </c>
      <c r="F2080" t="str">
        <f t="shared" si="32"/>
        <v/>
      </c>
    </row>
    <row r="2081" spans="1:6" x14ac:dyDescent="0.25">
      <c r="A2081" t="s">
        <v>2163</v>
      </c>
      <c r="B2081" t="s">
        <v>2403</v>
      </c>
      <c r="C2081" t="s">
        <v>2404</v>
      </c>
      <c r="D2081" t="s">
        <v>9</v>
      </c>
      <c r="E2081" s="4">
        <v>0.26</v>
      </c>
      <c r="F2081" t="str">
        <f t="shared" si="32"/>
        <v/>
      </c>
    </row>
    <row r="2082" spans="1:6" x14ac:dyDescent="0.25">
      <c r="A2082" t="s">
        <v>2776</v>
      </c>
      <c r="B2082" t="s">
        <v>2986</v>
      </c>
      <c r="C2082" t="s">
        <v>2818</v>
      </c>
      <c r="D2082" t="s">
        <v>9</v>
      </c>
      <c r="E2082" s="4">
        <v>0.26</v>
      </c>
      <c r="F2082" t="str">
        <f t="shared" si="32"/>
        <v/>
      </c>
    </row>
    <row r="2083" spans="1:6" x14ac:dyDescent="0.25">
      <c r="A2083" t="s">
        <v>2427</v>
      </c>
      <c r="B2083" t="s">
        <v>2741</v>
      </c>
      <c r="C2083" t="s">
        <v>2740</v>
      </c>
      <c r="D2083" t="s">
        <v>2740</v>
      </c>
      <c r="E2083" s="4">
        <v>0.26</v>
      </c>
      <c r="F2083" t="str">
        <f t="shared" si="32"/>
        <v/>
      </c>
    </row>
    <row r="2084" spans="1:6" x14ac:dyDescent="0.25">
      <c r="A2084" t="s">
        <v>1983</v>
      </c>
      <c r="B2084" t="s">
        <v>2040</v>
      </c>
      <c r="C2084" t="s">
        <v>4</v>
      </c>
      <c r="D2084" t="s">
        <v>4</v>
      </c>
      <c r="E2084" s="4">
        <v>0.26</v>
      </c>
      <c r="F2084" t="str">
        <f t="shared" si="32"/>
        <v/>
      </c>
    </row>
    <row r="2085" spans="1:6" x14ac:dyDescent="0.25">
      <c r="A2085" t="s">
        <v>2163</v>
      </c>
      <c r="B2085" t="s">
        <v>2335</v>
      </c>
      <c r="C2085" t="s">
        <v>2333</v>
      </c>
      <c r="D2085" t="s">
        <v>9</v>
      </c>
      <c r="E2085" s="4">
        <v>0.26</v>
      </c>
      <c r="F2085" t="str">
        <f t="shared" si="32"/>
        <v/>
      </c>
    </row>
    <row r="2086" spans="1:6" x14ac:dyDescent="0.25">
      <c r="A2086" t="s">
        <v>2163</v>
      </c>
      <c r="B2086" t="s">
        <v>2328</v>
      </c>
      <c r="C2086" t="s">
        <v>298</v>
      </c>
      <c r="D2086" t="s">
        <v>9</v>
      </c>
      <c r="E2086" s="4">
        <v>0.26</v>
      </c>
      <c r="F2086" t="str">
        <f t="shared" si="32"/>
        <v/>
      </c>
    </row>
    <row r="2087" spans="1:6" x14ac:dyDescent="0.25">
      <c r="A2087" t="s">
        <v>2163</v>
      </c>
      <c r="B2087" t="s">
        <v>2291</v>
      </c>
      <c r="C2087" t="s">
        <v>2290</v>
      </c>
      <c r="D2087" t="s">
        <v>9</v>
      </c>
      <c r="E2087" s="4">
        <v>0.26</v>
      </c>
      <c r="F2087" t="str">
        <f t="shared" si="32"/>
        <v/>
      </c>
    </row>
    <row r="2088" spans="1:6" x14ac:dyDescent="0.25">
      <c r="A2088" t="s">
        <v>788</v>
      </c>
      <c r="B2088" t="s">
        <v>897</v>
      </c>
      <c r="C2088" t="s">
        <v>896</v>
      </c>
      <c r="D2088" t="s">
        <v>13</v>
      </c>
      <c r="E2088" s="4">
        <v>0.26</v>
      </c>
      <c r="F2088" t="str">
        <f t="shared" si="32"/>
        <v/>
      </c>
    </row>
    <row r="2089" spans="1:6" x14ac:dyDescent="0.25">
      <c r="A2089" t="s">
        <v>1795</v>
      </c>
      <c r="B2089" t="s">
        <v>1914</v>
      </c>
      <c r="C2089" t="s">
        <v>1909</v>
      </c>
      <c r="D2089" t="s">
        <v>13</v>
      </c>
      <c r="E2089" s="4">
        <v>0.26</v>
      </c>
      <c r="F2089" t="str">
        <f t="shared" si="32"/>
        <v/>
      </c>
    </row>
    <row r="2090" spans="1:6" x14ac:dyDescent="0.25">
      <c r="A2090" t="s">
        <v>2776</v>
      </c>
      <c r="B2090" t="s">
        <v>2941</v>
      </c>
      <c r="D2090" t="s">
        <v>13</v>
      </c>
      <c r="E2090" s="4">
        <v>0.26</v>
      </c>
      <c r="F2090" t="str">
        <f t="shared" si="32"/>
        <v/>
      </c>
    </row>
    <row r="2091" spans="1:6" x14ac:dyDescent="0.25">
      <c r="A2091" t="s">
        <v>2427</v>
      </c>
      <c r="B2091" t="s">
        <v>2671</v>
      </c>
      <c r="C2091" t="s">
        <v>1448</v>
      </c>
      <c r="D2091" t="s">
        <v>9</v>
      </c>
      <c r="E2091" s="4">
        <v>0.26</v>
      </c>
      <c r="F2091" t="str">
        <f t="shared" si="32"/>
        <v/>
      </c>
    </row>
    <row r="2092" spans="1:6" x14ac:dyDescent="0.25">
      <c r="A2092" t="s">
        <v>1622</v>
      </c>
      <c r="B2092" t="s">
        <v>1608</v>
      </c>
      <c r="C2092" t="s">
        <v>1668</v>
      </c>
      <c r="D2092" t="s">
        <v>9</v>
      </c>
      <c r="E2092" s="4">
        <v>0.26</v>
      </c>
      <c r="F2092" t="str">
        <f t="shared" si="32"/>
        <v/>
      </c>
    </row>
    <row r="2093" spans="1:6" x14ac:dyDescent="0.25">
      <c r="A2093" t="s">
        <v>2776</v>
      </c>
      <c r="B2093" t="s">
        <v>2935</v>
      </c>
      <c r="D2093" t="s">
        <v>13</v>
      </c>
      <c r="E2093" s="4">
        <v>0.26</v>
      </c>
      <c r="F2093" t="str">
        <f t="shared" si="32"/>
        <v/>
      </c>
    </row>
    <row r="2094" spans="1:6" x14ac:dyDescent="0.25">
      <c r="A2094" t="s">
        <v>149</v>
      </c>
      <c r="B2094" t="s">
        <v>331</v>
      </c>
      <c r="C2094" t="s">
        <v>182</v>
      </c>
      <c r="D2094" t="s">
        <v>9</v>
      </c>
      <c r="E2094" s="4">
        <v>0.26</v>
      </c>
      <c r="F2094" t="str">
        <f t="shared" si="32"/>
        <v/>
      </c>
    </row>
    <row r="2095" spans="1:6" x14ac:dyDescent="0.25">
      <c r="A2095" t="s">
        <v>1267</v>
      </c>
      <c r="B2095" t="s">
        <v>1401</v>
      </c>
      <c r="C2095" t="s">
        <v>1400</v>
      </c>
      <c r="D2095" t="s">
        <v>9</v>
      </c>
      <c r="E2095" s="4">
        <v>0.26</v>
      </c>
      <c r="F2095" t="str">
        <f t="shared" si="32"/>
        <v/>
      </c>
    </row>
    <row r="2096" spans="1:6" x14ac:dyDescent="0.25">
      <c r="A2096" t="s">
        <v>1267</v>
      </c>
      <c r="B2096" t="s">
        <v>1396</v>
      </c>
      <c r="C2096" t="s">
        <v>86</v>
      </c>
      <c r="D2096" t="s">
        <v>9</v>
      </c>
      <c r="E2096" s="4">
        <v>0.26</v>
      </c>
      <c r="F2096" t="str">
        <f t="shared" si="32"/>
        <v/>
      </c>
    </row>
    <row r="2097" spans="1:6" x14ac:dyDescent="0.25">
      <c r="A2097" t="s">
        <v>1622</v>
      </c>
      <c r="B2097" t="s">
        <v>1646</v>
      </c>
      <c r="C2097" t="s">
        <v>327</v>
      </c>
      <c r="D2097" t="s">
        <v>13</v>
      </c>
      <c r="E2097" s="4">
        <v>0.26</v>
      </c>
      <c r="F2097" t="str">
        <f t="shared" si="32"/>
        <v/>
      </c>
    </row>
    <row r="2098" spans="1:6" x14ac:dyDescent="0.25">
      <c r="A2098" t="s">
        <v>149</v>
      </c>
      <c r="B2098" t="s">
        <v>300</v>
      </c>
      <c r="C2098" t="s">
        <v>298</v>
      </c>
      <c r="D2098" t="s">
        <v>9</v>
      </c>
      <c r="E2098" s="4">
        <v>0.26</v>
      </c>
      <c r="F2098" t="str">
        <f t="shared" si="32"/>
        <v/>
      </c>
    </row>
    <row r="2099" spans="1:6" x14ac:dyDescent="0.25">
      <c r="A2099" t="s">
        <v>2776</v>
      </c>
      <c r="B2099" t="s">
        <v>2878</v>
      </c>
      <c r="C2099" t="s">
        <v>2864</v>
      </c>
      <c r="D2099" t="s">
        <v>13</v>
      </c>
      <c r="E2099" s="4">
        <v>0.26</v>
      </c>
      <c r="F2099" t="str">
        <f t="shared" si="32"/>
        <v/>
      </c>
    </row>
    <row r="2100" spans="1:6" x14ac:dyDescent="0.25">
      <c r="A2100" t="s">
        <v>2776</v>
      </c>
      <c r="B2100" t="s">
        <v>2869</v>
      </c>
      <c r="C2100" t="s">
        <v>2867</v>
      </c>
      <c r="D2100" t="s">
        <v>13</v>
      </c>
      <c r="E2100" s="4">
        <v>0.26</v>
      </c>
      <c r="F2100" t="str">
        <f t="shared" si="32"/>
        <v/>
      </c>
    </row>
    <row r="2101" spans="1:6" x14ac:dyDescent="0.25">
      <c r="A2101" t="s">
        <v>2776</v>
      </c>
      <c r="B2101" t="s">
        <v>2866</v>
      </c>
      <c r="C2101" t="s">
        <v>2864</v>
      </c>
      <c r="D2101" t="s">
        <v>13</v>
      </c>
      <c r="E2101" s="4">
        <v>0.26</v>
      </c>
      <c r="F2101" t="str">
        <f t="shared" si="32"/>
        <v/>
      </c>
    </row>
    <row r="2102" spans="1:6" x14ac:dyDescent="0.25">
      <c r="A2102" t="s">
        <v>788</v>
      </c>
      <c r="B2102" t="s">
        <v>835</v>
      </c>
      <c r="C2102" t="s">
        <v>791</v>
      </c>
      <c r="D2102" t="s">
        <v>9</v>
      </c>
      <c r="E2102" s="4">
        <v>0.26</v>
      </c>
      <c r="F2102" t="str">
        <f t="shared" si="32"/>
        <v/>
      </c>
    </row>
    <row r="2103" spans="1:6" x14ac:dyDescent="0.25">
      <c r="A2103" t="s">
        <v>1267</v>
      </c>
      <c r="B2103" t="s">
        <v>1296</v>
      </c>
      <c r="C2103" t="s">
        <v>797</v>
      </c>
      <c r="D2103" t="s">
        <v>13</v>
      </c>
      <c r="E2103" s="4">
        <v>0.26</v>
      </c>
      <c r="F2103" t="str">
        <f t="shared" si="32"/>
        <v/>
      </c>
    </row>
    <row r="2104" spans="1:6" x14ac:dyDescent="0.25">
      <c r="A2104" t="s">
        <v>1795</v>
      </c>
      <c r="B2104" t="s">
        <v>1804</v>
      </c>
      <c r="C2104" t="s">
        <v>1582</v>
      </c>
      <c r="D2104" t="s">
        <v>13</v>
      </c>
      <c r="E2104" s="4">
        <v>0.26</v>
      </c>
      <c r="F2104" t="str">
        <f t="shared" si="32"/>
        <v/>
      </c>
    </row>
    <row r="2105" spans="1:6" x14ac:dyDescent="0.25">
      <c r="A2105" t="s">
        <v>1006</v>
      </c>
      <c r="B2105" t="s">
        <v>1014</v>
      </c>
      <c r="D2105" t="s">
        <v>13</v>
      </c>
      <c r="E2105" s="4">
        <v>0.26</v>
      </c>
      <c r="F2105" t="str">
        <f t="shared" si="32"/>
        <v/>
      </c>
    </row>
    <row r="2106" spans="1:6" x14ac:dyDescent="0.25">
      <c r="A2106" t="s">
        <v>1983</v>
      </c>
      <c r="B2106" t="s">
        <v>1988</v>
      </c>
      <c r="C2106" t="s">
        <v>1987</v>
      </c>
      <c r="D2106" t="s">
        <v>9</v>
      </c>
      <c r="E2106" s="4">
        <v>0.26</v>
      </c>
      <c r="F2106" t="str">
        <f t="shared" si="32"/>
        <v/>
      </c>
    </row>
    <row r="2107" spans="1:6" x14ac:dyDescent="0.25">
      <c r="A2107" t="s">
        <v>701</v>
      </c>
      <c r="B2107" t="s">
        <v>783</v>
      </c>
      <c r="C2107" t="s">
        <v>104</v>
      </c>
      <c r="D2107" t="s">
        <v>9</v>
      </c>
      <c r="E2107" s="4">
        <v>0.25</v>
      </c>
      <c r="F2107" t="str">
        <f t="shared" si="32"/>
        <v/>
      </c>
    </row>
    <row r="2108" spans="1:6" x14ac:dyDescent="0.25">
      <c r="A2108" t="s">
        <v>149</v>
      </c>
      <c r="B2108" t="s">
        <v>485</v>
      </c>
      <c r="D2108" t="s">
        <v>9</v>
      </c>
      <c r="E2108" s="4">
        <v>0.25</v>
      </c>
      <c r="F2108" t="str">
        <f t="shared" si="32"/>
        <v/>
      </c>
    </row>
    <row r="2109" spans="1:6" x14ac:dyDescent="0.25">
      <c r="A2109" t="s">
        <v>2163</v>
      </c>
      <c r="B2109" t="s">
        <v>2420</v>
      </c>
      <c r="C2109" t="s">
        <v>426</v>
      </c>
      <c r="D2109" t="s">
        <v>9</v>
      </c>
      <c r="E2109" s="4">
        <v>0.25</v>
      </c>
      <c r="F2109" t="str">
        <f t="shared" si="32"/>
        <v/>
      </c>
    </row>
    <row r="2110" spans="1:6" x14ac:dyDescent="0.25">
      <c r="A2110" t="s">
        <v>2776</v>
      </c>
      <c r="B2110" t="s">
        <v>3009</v>
      </c>
      <c r="C2110" t="s">
        <v>426</v>
      </c>
      <c r="D2110" t="s">
        <v>9</v>
      </c>
      <c r="E2110" s="4">
        <v>0.25</v>
      </c>
      <c r="F2110" t="str">
        <f t="shared" si="32"/>
        <v/>
      </c>
    </row>
    <row r="2111" spans="1:6" x14ac:dyDescent="0.25">
      <c r="A2111" t="s">
        <v>2163</v>
      </c>
      <c r="B2111" t="s">
        <v>2409</v>
      </c>
      <c r="C2111" t="s">
        <v>2166</v>
      </c>
      <c r="D2111" t="s">
        <v>9</v>
      </c>
      <c r="E2111" s="4">
        <v>0.25</v>
      </c>
      <c r="F2111" t="str">
        <f t="shared" si="32"/>
        <v/>
      </c>
    </row>
    <row r="2112" spans="1:6" x14ac:dyDescent="0.25">
      <c r="A2112" t="s">
        <v>2776</v>
      </c>
      <c r="B2112" t="s">
        <v>2994</v>
      </c>
      <c r="C2112" t="s">
        <v>1034</v>
      </c>
      <c r="D2112" t="s">
        <v>9</v>
      </c>
      <c r="E2112" s="4">
        <v>0.25</v>
      </c>
      <c r="F2112" t="str">
        <f t="shared" si="32"/>
        <v/>
      </c>
    </row>
    <row r="2113" spans="1:6" x14ac:dyDescent="0.25">
      <c r="A2113" t="s">
        <v>2776</v>
      </c>
      <c r="B2113" t="s">
        <v>2986</v>
      </c>
      <c r="C2113" t="s">
        <v>2988</v>
      </c>
      <c r="D2113" t="s">
        <v>9</v>
      </c>
      <c r="E2113" s="4">
        <v>0.25</v>
      </c>
      <c r="F2113" t="str">
        <f t="shared" si="32"/>
        <v/>
      </c>
    </row>
    <row r="2114" spans="1:6" x14ac:dyDescent="0.25">
      <c r="A2114" t="s">
        <v>1622</v>
      </c>
      <c r="B2114" t="s">
        <v>1687</v>
      </c>
      <c r="C2114" t="s">
        <v>1686</v>
      </c>
      <c r="D2114" t="s">
        <v>13</v>
      </c>
      <c r="E2114" s="4">
        <v>0.25</v>
      </c>
      <c r="F2114" t="str">
        <f t="shared" si="32"/>
        <v/>
      </c>
    </row>
    <row r="2115" spans="1:6" x14ac:dyDescent="0.25">
      <c r="A2115" t="s">
        <v>2163</v>
      </c>
      <c r="B2115" t="s">
        <v>2377</v>
      </c>
      <c r="C2115" t="s">
        <v>1805</v>
      </c>
      <c r="D2115" t="s">
        <v>9</v>
      </c>
      <c r="E2115" s="4">
        <v>0.25</v>
      </c>
      <c r="F2115" t="str">
        <f t="shared" ref="F2115:F2178" si="33">IF(E2115&gt;=5.45125,"outside","")</f>
        <v/>
      </c>
    </row>
    <row r="2116" spans="1:6" x14ac:dyDescent="0.25">
      <c r="A2116" t="s">
        <v>2163</v>
      </c>
      <c r="B2116" t="s">
        <v>2360</v>
      </c>
      <c r="C2116" t="s">
        <v>896</v>
      </c>
      <c r="D2116" t="s">
        <v>9</v>
      </c>
      <c r="E2116" s="4">
        <v>0.25</v>
      </c>
      <c r="F2116" t="str">
        <f t="shared" si="33"/>
        <v/>
      </c>
    </row>
    <row r="2117" spans="1:6" x14ac:dyDescent="0.25">
      <c r="A2117" t="s">
        <v>1267</v>
      </c>
      <c r="B2117" t="s">
        <v>1464</v>
      </c>
      <c r="C2117" t="s">
        <v>1284</v>
      </c>
      <c r="D2117" t="s">
        <v>9</v>
      </c>
      <c r="E2117" s="4">
        <v>0.25</v>
      </c>
      <c r="F2117" t="str">
        <f t="shared" si="33"/>
        <v/>
      </c>
    </row>
    <row r="2118" spans="1:6" x14ac:dyDescent="0.25">
      <c r="A2118" t="s">
        <v>1795</v>
      </c>
      <c r="B2118" t="s">
        <v>1918</v>
      </c>
      <c r="C2118" t="s">
        <v>33</v>
      </c>
      <c r="D2118" t="s">
        <v>9</v>
      </c>
      <c r="E2118" s="4">
        <v>0.25</v>
      </c>
      <c r="F2118" t="str">
        <f t="shared" si="33"/>
        <v/>
      </c>
    </row>
    <row r="2119" spans="1:6" x14ac:dyDescent="0.25">
      <c r="A2119" t="s">
        <v>1622</v>
      </c>
      <c r="B2119" t="s">
        <v>1608</v>
      </c>
      <c r="C2119" t="s">
        <v>1669</v>
      </c>
      <c r="D2119" t="s">
        <v>9</v>
      </c>
      <c r="E2119" s="4">
        <v>0.25</v>
      </c>
      <c r="F2119" t="str">
        <f t="shared" si="33"/>
        <v/>
      </c>
    </row>
    <row r="2120" spans="1:6" x14ac:dyDescent="0.25">
      <c r="A2120" t="s">
        <v>927</v>
      </c>
      <c r="B2120" t="s">
        <v>962</v>
      </c>
      <c r="C2120" t="s">
        <v>960</v>
      </c>
      <c r="D2120" t="s">
        <v>9</v>
      </c>
      <c r="E2120" s="4">
        <v>0.25</v>
      </c>
      <c r="F2120" t="str">
        <f t="shared" si="33"/>
        <v/>
      </c>
    </row>
    <row r="2121" spans="1:6" x14ac:dyDescent="0.25">
      <c r="A2121" t="s">
        <v>927</v>
      </c>
      <c r="B2121" t="s">
        <v>952</v>
      </c>
      <c r="C2121" t="s">
        <v>951</v>
      </c>
      <c r="D2121" t="s">
        <v>13</v>
      </c>
      <c r="E2121" s="4">
        <v>0.25</v>
      </c>
      <c r="F2121" t="str">
        <f t="shared" si="33"/>
        <v/>
      </c>
    </row>
    <row r="2122" spans="1:6" x14ac:dyDescent="0.25">
      <c r="A2122" t="s">
        <v>2776</v>
      </c>
      <c r="B2122" t="s">
        <v>2911</v>
      </c>
      <c r="D2122" t="s">
        <v>13</v>
      </c>
      <c r="E2122" s="4">
        <v>0.25</v>
      </c>
      <c r="F2122" t="str">
        <f t="shared" si="33"/>
        <v/>
      </c>
    </row>
    <row r="2123" spans="1:6" x14ac:dyDescent="0.25">
      <c r="A2123" t="s">
        <v>2776</v>
      </c>
      <c r="B2123" t="s">
        <v>2908</v>
      </c>
      <c r="D2123" t="s">
        <v>13</v>
      </c>
      <c r="E2123" s="4">
        <v>0.25</v>
      </c>
      <c r="F2123" t="str">
        <f t="shared" si="33"/>
        <v/>
      </c>
    </row>
    <row r="2124" spans="1:6" x14ac:dyDescent="0.25">
      <c r="A2124" t="s">
        <v>1701</v>
      </c>
      <c r="B2124" t="s">
        <v>1727</v>
      </c>
      <c r="C2124" t="s">
        <v>1726</v>
      </c>
      <c r="D2124" t="s">
        <v>13</v>
      </c>
      <c r="E2124" s="4">
        <v>0.25</v>
      </c>
      <c r="F2124" t="str">
        <f t="shared" si="33"/>
        <v/>
      </c>
    </row>
    <row r="2125" spans="1:6" x14ac:dyDescent="0.25">
      <c r="A2125" t="s">
        <v>1267</v>
      </c>
      <c r="B2125" t="s">
        <v>1398</v>
      </c>
      <c r="C2125" t="s">
        <v>1397</v>
      </c>
      <c r="D2125" t="s">
        <v>9</v>
      </c>
      <c r="E2125" s="4">
        <v>0.25</v>
      </c>
      <c r="F2125" t="str">
        <f t="shared" si="33"/>
        <v/>
      </c>
    </row>
    <row r="2126" spans="1:6" x14ac:dyDescent="0.25">
      <c r="A2126" t="s">
        <v>2776</v>
      </c>
      <c r="B2126" t="s">
        <v>2890</v>
      </c>
      <c r="C2126" t="s">
        <v>225</v>
      </c>
      <c r="D2126" t="s">
        <v>9</v>
      </c>
      <c r="E2126" s="4">
        <v>0.25</v>
      </c>
      <c r="F2126" t="str">
        <f t="shared" si="33"/>
        <v/>
      </c>
    </row>
    <row r="2127" spans="1:6" x14ac:dyDescent="0.25">
      <c r="A2127" t="s">
        <v>2776</v>
      </c>
      <c r="B2127" t="s">
        <v>2868</v>
      </c>
      <c r="C2127" t="s">
        <v>2867</v>
      </c>
      <c r="D2127" t="s">
        <v>13</v>
      </c>
      <c r="E2127" s="4">
        <v>0.25</v>
      </c>
      <c r="F2127" t="str">
        <f t="shared" si="33"/>
        <v/>
      </c>
    </row>
    <row r="2128" spans="1:6" x14ac:dyDescent="0.25">
      <c r="A2128" t="s">
        <v>2058</v>
      </c>
      <c r="B2128" t="s">
        <v>2077</v>
      </c>
      <c r="C2128" t="s">
        <v>271</v>
      </c>
      <c r="D2128" t="s">
        <v>13</v>
      </c>
      <c r="E2128" s="4">
        <v>0.25</v>
      </c>
      <c r="F2128" t="str">
        <f t="shared" si="33"/>
        <v/>
      </c>
    </row>
    <row r="2129" spans="1:6" x14ac:dyDescent="0.25">
      <c r="A2129" t="s">
        <v>2776</v>
      </c>
      <c r="B2129" t="s">
        <v>2817</v>
      </c>
      <c r="D2129" t="s">
        <v>13</v>
      </c>
      <c r="E2129" s="4">
        <v>0.25</v>
      </c>
      <c r="F2129" t="str">
        <f t="shared" si="33"/>
        <v/>
      </c>
    </row>
    <row r="2130" spans="1:6" x14ac:dyDescent="0.25">
      <c r="A2130" t="s">
        <v>2776</v>
      </c>
      <c r="B2130" t="s">
        <v>2803</v>
      </c>
      <c r="D2130" t="s">
        <v>13</v>
      </c>
      <c r="E2130" s="4">
        <v>0.25</v>
      </c>
      <c r="F2130" t="str">
        <f t="shared" si="33"/>
        <v/>
      </c>
    </row>
    <row r="2131" spans="1:6" x14ac:dyDescent="0.25">
      <c r="A2131" t="s">
        <v>149</v>
      </c>
      <c r="B2131" t="s">
        <v>155</v>
      </c>
      <c r="C2131" t="s">
        <v>154</v>
      </c>
      <c r="D2131" t="s">
        <v>9</v>
      </c>
      <c r="E2131" s="4">
        <v>0.25</v>
      </c>
      <c r="F2131" t="str">
        <f t="shared" si="33"/>
        <v/>
      </c>
    </row>
    <row r="2132" spans="1:6" x14ac:dyDescent="0.25">
      <c r="A2132" t="s">
        <v>1795</v>
      </c>
      <c r="B2132" t="s">
        <v>1804</v>
      </c>
      <c r="C2132" t="s">
        <v>1797</v>
      </c>
      <c r="D2132" t="s">
        <v>13</v>
      </c>
      <c r="E2132" s="4">
        <v>0.25</v>
      </c>
      <c r="F2132" t="str">
        <f t="shared" si="33"/>
        <v/>
      </c>
    </row>
    <row r="2133" spans="1:6" x14ac:dyDescent="0.25">
      <c r="A2133" t="s">
        <v>2776</v>
      </c>
      <c r="B2133" t="s">
        <v>2794</v>
      </c>
      <c r="C2133" t="s">
        <v>1163</v>
      </c>
      <c r="D2133" t="s">
        <v>9</v>
      </c>
      <c r="E2133" s="4">
        <v>0.25</v>
      </c>
      <c r="F2133" t="str">
        <f t="shared" si="33"/>
        <v/>
      </c>
    </row>
    <row r="2134" spans="1:6" x14ac:dyDescent="0.25">
      <c r="A2134" t="s">
        <v>1006</v>
      </c>
      <c r="B2134" t="s">
        <v>1013</v>
      </c>
      <c r="D2134" t="s">
        <v>13</v>
      </c>
      <c r="E2134" s="4">
        <v>0.25</v>
      </c>
      <c r="F2134" t="str">
        <f t="shared" si="33"/>
        <v/>
      </c>
    </row>
    <row r="2135" spans="1:6" x14ac:dyDescent="0.25">
      <c r="A2135" t="s">
        <v>1736</v>
      </c>
      <c r="B2135" t="s">
        <v>1788</v>
      </c>
      <c r="C2135" t="s">
        <v>1790</v>
      </c>
      <c r="D2135" t="s">
        <v>13</v>
      </c>
      <c r="E2135" s="4">
        <v>0.24</v>
      </c>
      <c r="F2135" t="str">
        <f t="shared" si="33"/>
        <v/>
      </c>
    </row>
    <row r="2136" spans="1:6" x14ac:dyDescent="0.25">
      <c r="A2136" t="s">
        <v>2776</v>
      </c>
      <c r="B2136" t="s">
        <v>3013</v>
      </c>
      <c r="C2136" t="s">
        <v>86</v>
      </c>
      <c r="D2136" t="s">
        <v>9</v>
      </c>
      <c r="E2136" s="4">
        <v>0.24</v>
      </c>
      <c r="F2136" t="str">
        <f t="shared" si="33"/>
        <v/>
      </c>
    </row>
    <row r="2137" spans="1:6" x14ac:dyDescent="0.25">
      <c r="A2137" t="s">
        <v>2776</v>
      </c>
      <c r="B2137" t="s">
        <v>2997</v>
      </c>
      <c r="C2137" t="s">
        <v>327</v>
      </c>
      <c r="D2137" t="s">
        <v>13</v>
      </c>
      <c r="E2137" s="4">
        <v>0.24</v>
      </c>
      <c r="F2137" t="str">
        <f t="shared" si="33"/>
        <v/>
      </c>
    </row>
    <row r="2138" spans="1:6" x14ac:dyDescent="0.25">
      <c r="A2138" t="s">
        <v>2163</v>
      </c>
      <c r="B2138" t="s">
        <v>2406</v>
      </c>
      <c r="C2138" t="s">
        <v>1582</v>
      </c>
      <c r="D2138" t="s">
        <v>9</v>
      </c>
      <c r="E2138" s="4">
        <v>0.24</v>
      </c>
      <c r="F2138" t="str">
        <f t="shared" si="33"/>
        <v/>
      </c>
    </row>
    <row r="2139" spans="1:6" x14ac:dyDescent="0.25">
      <c r="A2139" t="s">
        <v>1795</v>
      </c>
      <c r="B2139" t="s">
        <v>1966</v>
      </c>
      <c r="C2139" t="s">
        <v>1828</v>
      </c>
      <c r="D2139" t="s">
        <v>13</v>
      </c>
      <c r="E2139" s="4">
        <v>0.24</v>
      </c>
      <c r="F2139" t="str">
        <f t="shared" si="33"/>
        <v/>
      </c>
    </row>
    <row r="2140" spans="1:6" x14ac:dyDescent="0.25">
      <c r="A2140" t="s">
        <v>2776</v>
      </c>
      <c r="B2140" t="s">
        <v>2979</v>
      </c>
      <c r="C2140" t="s">
        <v>378</v>
      </c>
      <c r="D2140" t="s">
        <v>9</v>
      </c>
      <c r="E2140" s="4">
        <v>0.24</v>
      </c>
      <c r="F2140" t="str">
        <f t="shared" si="33"/>
        <v/>
      </c>
    </row>
    <row r="2141" spans="1:6" x14ac:dyDescent="0.25">
      <c r="A2141" t="s">
        <v>2163</v>
      </c>
      <c r="B2141" t="s">
        <v>2385</v>
      </c>
      <c r="C2141" t="s">
        <v>1799</v>
      </c>
      <c r="D2141" t="s">
        <v>13</v>
      </c>
      <c r="E2141" s="4">
        <v>0.24</v>
      </c>
      <c r="F2141" t="str">
        <f t="shared" si="33"/>
        <v/>
      </c>
    </row>
    <row r="2142" spans="1:6" x14ac:dyDescent="0.25">
      <c r="A2142" t="s">
        <v>2163</v>
      </c>
      <c r="B2142" t="s">
        <v>2384</v>
      </c>
      <c r="C2142" t="s">
        <v>1582</v>
      </c>
      <c r="D2142" t="s">
        <v>9</v>
      </c>
      <c r="E2142" s="4">
        <v>0.24</v>
      </c>
      <c r="F2142" t="str">
        <f t="shared" si="33"/>
        <v/>
      </c>
    </row>
    <row r="2143" spans="1:6" x14ac:dyDescent="0.25">
      <c r="A2143" t="s">
        <v>496</v>
      </c>
      <c r="B2143" t="s">
        <v>583</v>
      </c>
      <c r="C2143" t="s">
        <v>582</v>
      </c>
      <c r="D2143" t="s">
        <v>13</v>
      </c>
      <c r="E2143" s="4">
        <v>0.24</v>
      </c>
      <c r="F2143" t="str">
        <f t="shared" si="33"/>
        <v/>
      </c>
    </row>
    <row r="2144" spans="1:6" x14ac:dyDescent="0.25">
      <c r="A2144" t="s">
        <v>2163</v>
      </c>
      <c r="B2144" t="s">
        <v>2362</v>
      </c>
      <c r="C2144" t="s">
        <v>2285</v>
      </c>
      <c r="D2144" t="s">
        <v>9</v>
      </c>
      <c r="E2144" s="4">
        <v>0.24</v>
      </c>
      <c r="F2144" t="str">
        <f t="shared" si="33"/>
        <v/>
      </c>
    </row>
    <row r="2145" spans="1:6" x14ac:dyDescent="0.25">
      <c r="A2145" t="s">
        <v>2163</v>
      </c>
      <c r="B2145" t="s">
        <v>2361</v>
      </c>
      <c r="C2145" t="s">
        <v>896</v>
      </c>
      <c r="D2145" t="s">
        <v>9</v>
      </c>
      <c r="E2145" s="4">
        <v>0.24</v>
      </c>
      <c r="F2145" t="str">
        <f t="shared" si="33"/>
        <v/>
      </c>
    </row>
    <row r="2146" spans="1:6" x14ac:dyDescent="0.25">
      <c r="A2146" t="s">
        <v>2163</v>
      </c>
      <c r="B2146" t="s">
        <v>2301</v>
      </c>
      <c r="C2146" t="s">
        <v>298</v>
      </c>
      <c r="D2146" t="s">
        <v>9</v>
      </c>
      <c r="E2146" s="4">
        <v>0.24</v>
      </c>
      <c r="F2146" t="str">
        <f t="shared" si="33"/>
        <v/>
      </c>
    </row>
    <row r="2147" spans="1:6" x14ac:dyDescent="0.25">
      <c r="A2147" t="s">
        <v>496</v>
      </c>
      <c r="B2147" t="s">
        <v>580</v>
      </c>
      <c r="C2147" t="s">
        <v>573</v>
      </c>
      <c r="D2147" t="s">
        <v>13</v>
      </c>
      <c r="E2147" s="4">
        <v>0.24</v>
      </c>
      <c r="F2147" t="str">
        <f t="shared" si="33"/>
        <v/>
      </c>
    </row>
    <row r="2148" spans="1:6" x14ac:dyDescent="0.25">
      <c r="A2148" t="s">
        <v>968</v>
      </c>
      <c r="B2148" t="s">
        <v>991</v>
      </c>
      <c r="C2148" t="s">
        <v>990</v>
      </c>
      <c r="D2148" t="s">
        <v>9</v>
      </c>
      <c r="E2148" s="4">
        <v>0.24</v>
      </c>
      <c r="F2148" t="str">
        <f t="shared" si="33"/>
        <v/>
      </c>
    </row>
    <row r="2149" spans="1:6" x14ac:dyDescent="0.25">
      <c r="A2149" t="s">
        <v>1795</v>
      </c>
      <c r="B2149" t="s">
        <v>1930</v>
      </c>
      <c r="C2149" t="s">
        <v>1929</v>
      </c>
      <c r="D2149" t="s">
        <v>9</v>
      </c>
      <c r="E2149" s="4">
        <v>0.24</v>
      </c>
      <c r="F2149" t="str">
        <f t="shared" si="33"/>
        <v/>
      </c>
    </row>
    <row r="2150" spans="1:6" x14ac:dyDescent="0.25">
      <c r="A2150" t="s">
        <v>1795</v>
      </c>
      <c r="B2150" t="s">
        <v>1924</v>
      </c>
      <c r="C2150" t="s">
        <v>1909</v>
      </c>
      <c r="D2150" t="s">
        <v>13</v>
      </c>
      <c r="E2150" s="4">
        <v>0.24</v>
      </c>
      <c r="F2150" t="str">
        <f t="shared" si="33"/>
        <v/>
      </c>
    </row>
    <row r="2151" spans="1:6" x14ac:dyDescent="0.25">
      <c r="A2151" t="s">
        <v>2776</v>
      </c>
      <c r="B2151" t="s">
        <v>2934</v>
      </c>
      <c r="D2151" t="s">
        <v>13</v>
      </c>
      <c r="E2151" s="4">
        <v>0.24</v>
      </c>
      <c r="F2151" t="str">
        <f t="shared" si="33"/>
        <v/>
      </c>
    </row>
    <row r="2152" spans="1:6" x14ac:dyDescent="0.25">
      <c r="A2152" t="s">
        <v>1701</v>
      </c>
      <c r="B2152" t="s">
        <v>1725</v>
      </c>
      <c r="C2152" t="s">
        <v>1724</v>
      </c>
      <c r="D2152" t="s">
        <v>13</v>
      </c>
      <c r="E2152" s="4">
        <v>0.24</v>
      </c>
      <c r="F2152" t="str">
        <f t="shared" si="33"/>
        <v/>
      </c>
    </row>
    <row r="2153" spans="1:6" x14ac:dyDescent="0.25">
      <c r="A2153" t="s">
        <v>2776</v>
      </c>
      <c r="B2153" t="s">
        <v>2894</v>
      </c>
      <c r="D2153" t="s">
        <v>13</v>
      </c>
      <c r="E2153" s="4">
        <v>0.24</v>
      </c>
      <c r="F2153" t="str">
        <f t="shared" si="33"/>
        <v/>
      </c>
    </row>
    <row r="2154" spans="1:6" x14ac:dyDescent="0.25">
      <c r="A2154" t="s">
        <v>2776</v>
      </c>
      <c r="B2154" t="s">
        <v>2884</v>
      </c>
      <c r="C2154" t="s">
        <v>270</v>
      </c>
      <c r="D2154" t="s">
        <v>13</v>
      </c>
      <c r="E2154" s="4">
        <v>0.24</v>
      </c>
      <c r="F2154" t="str">
        <f t="shared" si="33"/>
        <v/>
      </c>
    </row>
    <row r="2155" spans="1:6" x14ac:dyDescent="0.25">
      <c r="A2155" t="s">
        <v>1006</v>
      </c>
      <c r="B2155" t="s">
        <v>1075</v>
      </c>
      <c r="C2155" t="s">
        <v>457</v>
      </c>
      <c r="D2155" t="s">
        <v>9</v>
      </c>
      <c r="E2155" s="4">
        <v>0.24</v>
      </c>
      <c r="F2155" t="str">
        <f t="shared" si="33"/>
        <v/>
      </c>
    </row>
    <row r="2156" spans="1:6" x14ac:dyDescent="0.25">
      <c r="A2156" t="s">
        <v>1795</v>
      </c>
      <c r="B2156" t="s">
        <v>1806</v>
      </c>
      <c r="C2156" t="s">
        <v>1582</v>
      </c>
      <c r="D2156" t="s">
        <v>13</v>
      </c>
      <c r="E2156" s="4">
        <v>0.24</v>
      </c>
      <c r="F2156" t="str">
        <f t="shared" si="33"/>
        <v/>
      </c>
    </row>
    <row r="2157" spans="1:6" x14ac:dyDescent="0.25">
      <c r="A2157" t="s">
        <v>1795</v>
      </c>
      <c r="B2157" t="s">
        <v>1798</v>
      </c>
      <c r="C2157" t="s">
        <v>1797</v>
      </c>
      <c r="D2157" t="s">
        <v>13</v>
      </c>
      <c r="E2157" s="4">
        <v>0.24</v>
      </c>
      <c r="F2157" t="str">
        <f t="shared" si="33"/>
        <v/>
      </c>
    </row>
    <row r="2158" spans="1:6" x14ac:dyDescent="0.25">
      <c r="A2158" t="s">
        <v>1267</v>
      </c>
      <c r="B2158" t="s">
        <v>1277</v>
      </c>
      <c r="C2158" t="s">
        <v>1274</v>
      </c>
      <c r="D2158" t="s">
        <v>13</v>
      </c>
      <c r="E2158" s="4">
        <v>0.24</v>
      </c>
      <c r="F2158" t="str">
        <f t="shared" si="33"/>
        <v/>
      </c>
    </row>
    <row r="2159" spans="1:6" x14ac:dyDescent="0.25">
      <c r="A2159" t="s">
        <v>2776</v>
      </c>
      <c r="B2159" t="s">
        <v>2792</v>
      </c>
      <c r="C2159" t="s">
        <v>564</v>
      </c>
      <c r="D2159" t="s">
        <v>9</v>
      </c>
      <c r="E2159" s="4">
        <v>0.24</v>
      </c>
      <c r="F2159" t="str">
        <f t="shared" si="33"/>
        <v/>
      </c>
    </row>
    <row r="2160" spans="1:6" x14ac:dyDescent="0.25">
      <c r="A2160" t="s">
        <v>149</v>
      </c>
      <c r="B2160" t="s">
        <v>451</v>
      </c>
      <c r="D2160" t="s">
        <v>450</v>
      </c>
      <c r="E2160" s="4">
        <v>0.23</v>
      </c>
      <c r="F2160" t="str">
        <f t="shared" si="33"/>
        <v/>
      </c>
    </row>
    <row r="2161" spans="1:6" x14ac:dyDescent="0.25">
      <c r="A2161" t="s">
        <v>1736</v>
      </c>
      <c r="B2161" t="s">
        <v>1794</v>
      </c>
      <c r="C2161" t="s">
        <v>327</v>
      </c>
      <c r="D2161" t="s">
        <v>13</v>
      </c>
      <c r="E2161" s="4">
        <v>0.23</v>
      </c>
      <c r="F2161" t="str">
        <f t="shared" si="33"/>
        <v/>
      </c>
    </row>
    <row r="2162" spans="1:6" x14ac:dyDescent="0.25">
      <c r="A2162" t="s">
        <v>2776</v>
      </c>
      <c r="B2162" t="s">
        <v>2997</v>
      </c>
      <c r="C2162" t="s">
        <v>2998</v>
      </c>
      <c r="D2162" t="s">
        <v>13</v>
      </c>
      <c r="E2162" s="4">
        <v>0.23</v>
      </c>
      <c r="F2162" t="str">
        <f t="shared" si="33"/>
        <v/>
      </c>
    </row>
    <row r="2163" spans="1:6" x14ac:dyDescent="0.25">
      <c r="A2163" t="s">
        <v>2776</v>
      </c>
      <c r="B2163" t="s">
        <v>2986</v>
      </c>
      <c r="C2163" t="s">
        <v>2990</v>
      </c>
      <c r="D2163" t="s">
        <v>9</v>
      </c>
      <c r="E2163" s="4">
        <v>0.23</v>
      </c>
      <c r="F2163" t="str">
        <f t="shared" si="33"/>
        <v/>
      </c>
    </row>
    <row r="2164" spans="1:6" x14ac:dyDescent="0.25">
      <c r="A2164" t="s">
        <v>1795</v>
      </c>
      <c r="B2164" t="s">
        <v>1948</v>
      </c>
      <c r="C2164" t="s">
        <v>250</v>
      </c>
      <c r="D2164" t="s">
        <v>13</v>
      </c>
      <c r="E2164" s="4">
        <v>0.23</v>
      </c>
      <c r="F2164" t="str">
        <f t="shared" si="33"/>
        <v/>
      </c>
    </row>
    <row r="2165" spans="1:6" x14ac:dyDescent="0.25">
      <c r="A2165" t="s">
        <v>1795</v>
      </c>
      <c r="B2165" t="s">
        <v>1940</v>
      </c>
      <c r="C2165" t="s">
        <v>1909</v>
      </c>
      <c r="D2165" t="s">
        <v>13</v>
      </c>
      <c r="E2165" s="4">
        <v>0.23</v>
      </c>
      <c r="F2165" t="str">
        <f t="shared" si="33"/>
        <v/>
      </c>
    </row>
    <row r="2166" spans="1:6" x14ac:dyDescent="0.25">
      <c r="A2166" t="s">
        <v>1006</v>
      </c>
      <c r="B2166" t="s">
        <v>1217</v>
      </c>
      <c r="D2166" t="s">
        <v>13</v>
      </c>
      <c r="E2166" s="4">
        <v>0.23</v>
      </c>
      <c r="F2166" t="str">
        <f t="shared" si="33"/>
        <v/>
      </c>
    </row>
    <row r="2167" spans="1:6" x14ac:dyDescent="0.25">
      <c r="A2167" t="s">
        <v>1006</v>
      </c>
      <c r="B2167" t="s">
        <v>1215</v>
      </c>
      <c r="D2167" t="s">
        <v>13</v>
      </c>
      <c r="E2167" s="4">
        <v>0.23</v>
      </c>
      <c r="F2167" t="str">
        <f t="shared" si="33"/>
        <v/>
      </c>
    </row>
    <row r="2168" spans="1:6" x14ac:dyDescent="0.25">
      <c r="A2168" t="s">
        <v>788</v>
      </c>
      <c r="B2168" t="s">
        <v>871</v>
      </c>
      <c r="C2168" t="s">
        <v>865</v>
      </c>
      <c r="D2168" t="s">
        <v>13</v>
      </c>
      <c r="E2168" s="4">
        <v>0.23</v>
      </c>
      <c r="F2168" t="str">
        <f t="shared" si="33"/>
        <v/>
      </c>
    </row>
    <row r="2169" spans="1:6" x14ac:dyDescent="0.25">
      <c r="A2169" t="s">
        <v>496</v>
      </c>
      <c r="B2169" t="s">
        <v>569</v>
      </c>
      <c r="C2169" t="s">
        <v>497</v>
      </c>
      <c r="D2169" t="s">
        <v>13</v>
      </c>
      <c r="E2169" s="4">
        <v>0.23</v>
      </c>
      <c r="F2169" t="str">
        <f t="shared" si="33"/>
        <v/>
      </c>
    </row>
    <row r="2170" spans="1:6" x14ac:dyDescent="0.25">
      <c r="A2170" t="s">
        <v>1006</v>
      </c>
      <c r="B2170" t="s">
        <v>1188</v>
      </c>
      <c r="C2170" t="s">
        <v>1187</v>
      </c>
      <c r="D2170" t="s">
        <v>9</v>
      </c>
      <c r="E2170" s="4">
        <v>0.23</v>
      </c>
      <c r="F2170" t="str">
        <f t="shared" si="33"/>
        <v/>
      </c>
    </row>
    <row r="2171" spans="1:6" x14ac:dyDescent="0.25">
      <c r="A2171" t="s">
        <v>927</v>
      </c>
      <c r="B2171" t="s">
        <v>950</v>
      </c>
      <c r="C2171" t="s">
        <v>327</v>
      </c>
      <c r="D2171" t="s">
        <v>13</v>
      </c>
      <c r="E2171" s="4">
        <v>0.23</v>
      </c>
      <c r="F2171" t="str">
        <f t="shared" si="33"/>
        <v/>
      </c>
    </row>
    <row r="2172" spans="1:6" x14ac:dyDescent="0.25">
      <c r="A2172" t="s">
        <v>2776</v>
      </c>
      <c r="B2172" t="s">
        <v>2924</v>
      </c>
      <c r="D2172" t="s">
        <v>13</v>
      </c>
      <c r="E2172" s="4">
        <v>0.23</v>
      </c>
      <c r="F2172" t="str">
        <f t="shared" si="33"/>
        <v/>
      </c>
    </row>
    <row r="2173" spans="1:6" x14ac:dyDescent="0.25">
      <c r="A2173" t="s">
        <v>2776</v>
      </c>
      <c r="B2173" t="s">
        <v>2915</v>
      </c>
      <c r="C2173" t="s">
        <v>2912</v>
      </c>
      <c r="D2173" t="s">
        <v>13</v>
      </c>
      <c r="E2173" s="4">
        <v>0.23</v>
      </c>
      <c r="F2173" t="str">
        <f t="shared" si="33"/>
        <v/>
      </c>
    </row>
    <row r="2174" spans="1:6" x14ac:dyDescent="0.25">
      <c r="A2174" t="s">
        <v>2163</v>
      </c>
      <c r="B2174" t="s">
        <v>2212</v>
      </c>
      <c r="C2174" t="s">
        <v>2211</v>
      </c>
      <c r="D2174" t="s">
        <v>9</v>
      </c>
      <c r="E2174" s="4">
        <v>0.23</v>
      </c>
      <c r="F2174" t="str">
        <f t="shared" si="33"/>
        <v/>
      </c>
    </row>
    <row r="2175" spans="1:6" x14ac:dyDescent="0.25">
      <c r="A2175" t="s">
        <v>1006</v>
      </c>
      <c r="B2175" t="s">
        <v>1165</v>
      </c>
      <c r="C2175" t="s">
        <v>1035</v>
      </c>
      <c r="D2175" t="s">
        <v>1035</v>
      </c>
      <c r="E2175" s="4">
        <v>0.23</v>
      </c>
      <c r="F2175" t="str">
        <f t="shared" si="33"/>
        <v/>
      </c>
    </row>
    <row r="2176" spans="1:6" x14ac:dyDescent="0.25">
      <c r="A2176" t="s">
        <v>2776</v>
      </c>
      <c r="B2176" t="s">
        <v>2898</v>
      </c>
      <c r="D2176" t="s">
        <v>13</v>
      </c>
      <c r="E2176" s="4">
        <v>0.23</v>
      </c>
      <c r="F2176" t="str">
        <f t="shared" si="33"/>
        <v/>
      </c>
    </row>
    <row r="2177" spans="1:6" x14ac:dyDescent="0.25">
      <c r="A2177" t="s">
        <v>1622</v>
      </c>
      <c r="B2177" t="s">
        <v>1658</v>
      </c>
      <c r="C2177" t="s">
        <v>1638</v>
      </c>
      <c r="D2177" t="s">
        <v>9</v>
      </c>
      <c r="E2177" s="4">
        <v>0.23</v>
      </c>
      <c r="F2177" t="str">
        <f t="shared" si="33"/>
        <v/>
      </c>
    </row>
    <row r="2178" spans="1:6" x14ac:dyDescent="0.25">
      <c r="A2178" t="s">
        <v>496</v>
      </c>
      <c r="B2178" t="s">
        <v>542</v>
      </c>
      <c r="C2178" t="s">
        <v>501</v>
      </c>
      <c r="D2178" t="s">
        <v>13</v>
      </c>
      <c r="E2178" s="4">
        <v>0.23</v>
      </c>
      <c r="F2178" t="str">
        <f t="shared" si="33"/>
        <v/>
      </c>
    </row>
    <row r="2179" spans="1:6" x14ac:dyDescent="0.25">
      <c r="A2179" t="s">
        <v>2776</v>
      </c>
      <c r="B2179" t="s">
        <v>2872</v>
      </c>
      <c r="C2179" t="s">
        <v>2867</v>
      </c>
      <c r="D2179" t="s">
        <v>13</v>
      </c>
      <c r="E2179" s="4">
        <v>0.23</v>
      </c>
      <c r="F2179" t="str">
        <f t="shared" ref="F2179:F2242" si="34">IF(E2179&gt;=5.45125,"outside","")</f>
        <v/>
      </c>
    </row>
    <row r="2180" spans="1:6" x14ac:dyDescent="0.25">
      <c r="A2180" t="s">
        <v>2776</v>
      </c>
      <c r="B2180" t="s">
        <v>2862</v>
      </c>
      <c r="C2180" t="s">
        <v>1003</v>
      </c>
      <c r="D2180" t="s">
        <v>9</v>
      </c>
      <c r="E2180" s="4">
        <v>0.23</v>
      </c>
      <c r="F2180" t="str">
        <f t="shared" si="34"/>
        <v/>
      </c>
    </row>
    <row r="2181" spans="1:6" x14ac:dyDescent="0.25">
      <c r="A2181" t="s">
        <v>609</v>
      </c>
      <c r="B2181" t="s">
        <v>674</v>
      </c>
      <c r="C2181" t="s">
        <v>625</v>
      </c>
      <c r="D2181" t="s">
        <v>9</v>
      </c>
      <c r="E2181" s="4">
        <v>0.23</v>
      </c>
      <c r="F2181" t="str">
        <f t="shared" si="34"/>
        <v/>
      </c>
    </row>
    <row r="2182" spans="1:6" x14ac:dyDescent="0.25">
      <c r="A2182" t="s">
        <v>1795</v>
      </c>
      <c r="B2182" t="s">
        <v>1838</v>
      </c>
      <c r="C2182" t="s">
        <v>1836</v>
      </c>
      <c r="D2182" t="s">
        <v>13</v>
      </c>
      <c r="E2182" s="4">
        <v>0.23</v>
      </c>
      <c r="F2182" t="str">
        <f t="shared" si="34"/>
        <v/>
      </c>
    </row>
    <row r="2183" spans="1:6" x14ac:dyDescent="0.25">
      <c r="A2183" t="s">
        <v>2058</v>
      </c>
      <c r="B2183" t="s">
        <v>2063</v>
      </c>
      <c r="C2183" t="s">
        <v>2062</v>
      </c>
      <c r="D2183" t="s">
        <v>13</v>
      </c>
      <c r="E2183" s="4">
        <v>0.23</v>
      </c>
      <c r="F2183" t="str">
        <f t="shared" si="34"/>
        <v/>
      </c>
    </row>
    <row r="2184" spans="1:6" x14ac:dyDescent="0.25">
      <c r="A2184" t="s">
        <v>1795</v>
      </c>
      <c r="B2184" t="s">
        <v>1804</v>
      </c>
      <c r="C2184" t="s">
        <v>327</v>
      </c>
      <c r="D2184" t="s">
        <v>13</v>
      </c>
      <c r="E2184" s="4">
        <v>0.23</v>
      </c>
      <c r="F2184" t="str">
        <f t="shared" si="34"/>
        <v/>
      </c>
    </row>
    <row r="2185" spans="1:6" x14ac:dyDescent="0.25">
      <c r="A2185" t="s">
        <v>1267</v>
      </c>
      <c r="B2185" t="s">
        <v>1281</v>
      </c>
      <c r="C2185" t="s">
        <v>1273</v>
      </c>
      <c r="D2185" t="s">
        <v>13</v>
      </c>
      <c r="E2185" s="4">
        <v>0.23</v>
      </c>
      <c r="F2185" t="str">
        <f t="shared" si="34"/>
        <v/>
      </c>
    </row>
    <row r="2186" spans="1:6" x14ac:dyDescent="0.25">
      <c r="A2186" t="s">
        <v>1267</v>
      </c>
      <c r="B2186" t="s">
        <v>1270</v>
      </c>
      <c r="C2186" t="s">
        <v>1269</v>
      </c>
      <c r="D2186" t="s">
        <v>9</v>
      </c>
      <c r="E2186" s="4">
        <v>0.23</v>
      </c>
      <c r="F2186" t="str">
        <f t="shared" si="34"/>
        <v/>
      </c>
    </row>
    <row r="2187" spans="1:6" x14ac:dyDescent="0.25">
      <c r="A2187" t="s">
        <v>1983</v>
      </c>
      <c r="B2187" t="s">
        <v>1985</v>
      </c>
      <c r="C2187" t="s">
        <v>1984</v>
      </c>
      <c r="D2187" t="s">
        <v>9</v>
      </c>
      <c r="E2187" s="4">
        <v>0.23</v>
      </c>
      <c r="F2187" t="str">
        <f t="shared" si="34"/>
        <v/>
      </c>
    </row>
    <row r="2188" spans="1:6" x14ac:dyDescent="0.25">
      <c r="A2188" t="s">
        <v>2776</v>
      </c>
      <c r="B2188" t="s">
        <v>3028</v>
      </c>
      <c r="C2188" t="s">
        <v>1035</v>
      </c>
      <c r="D2188" t="s">
        <v>1035</v>
      </c>
      <c r="E2188" s="4">
        <v>0.22</v>
      </c>
      <c r="F2188" t="str">
        <f t="shared" si="34"/>
        <v/>
      </c>
    </row>
    <row r="2189" spans="1:6" x14ac:dyDescent="0.25">
      <c r="A2189" t="s">
        <v>2100</v>
      </c>
      <c r="B2189" t="s">
        <v>2159</v>
      </c>
      <c r="C2189" t="s">
        <v>2158</v>
      </c>
      <c r="D2189" t="s">
        <v>13</v>
      </c>
      <c r="E2189" s="4">
        <v>0.22</v>
      </c>
      <c r="F2189" t="str">
        <f t="shared" si="34"/>
        <v/>
      </c>
    </row>
    <row r="2190" spans="1:6" x14ac:dyDescent="0.25">
      <c r="A2190" t="s">
        <v>2776</v>
      </c>
      <c r="B2190" t="s">
        <v>3021</v>
      </c>
      <c r="C2190" t="s">
        <v>2333</v>
      </c>
      <c r="D2190" t="s">
        <v>9</v>
      </c>
      <c r="E2190" s="4">
        <v>0.22</v>
      </c>
      <c r="F2190" t="str">
        <f t="shared" si="34"/>
        <v/>
      </c>
    </row>
    <row r="2191" spans="1:6" x14ac:dyDescent="0.25">
      <c r="A2191" t="s">
        <v>2776</v>
      </c>
      <c r="B2191" t="s">
        <v>3010</v>
      </c>
      <c r="D2191" t="s">
        <v>13</v>
      </c>
      <c r="E2191" s="4">
        <v>0.22</v>
      </c>
      <c r="F2191" t="str">
        <f t="shared" si="34"/>
        <v/>
      </c>
    </row>
    <row r="2192" spans="1:6" x14ac:dyDescent="0.25">
      <c r="A2192" t="s">
        <v>2776</v>
      </c>
      <c r="B2192" t="s">
        <v>2996</v>
      </c>
      <c r="C2192" t="s">
        <v>9</v>
      </c>
      <c r="D2192" t="s">
        <v>9</v>
      </c>
      <c r="E2192" s="4">
        <v>0.22</v>
      </c>
      <c r="F2192" t="str">
        <f t="shared" si="34"/>
        <v/>
      </c>
    </row>
    <row r="2193" spans="1:6" x14ac:dyDescent="0.25">
      <c r="A2193" t="s">
        <v>1795</v>
      </c>
      <c r="B2193" t="s">
        <v>1951</v>
      </c>
      <c r="C2193" t="s">
        <v>1891</v>
      </c>
      <c r="D2193" t="s">
        <v>13</v>
      </c>
      <c r="E2193" s="4">
        <v>0.22</v>
      </c>
      <c r="F2193" t="str">
        <f t="shared" si="34"/>
        <v/>
      </c>
    </row>
    <row r="2194" spans="1:6" x14ac:dyDescent="0.25">
      <c r="A2194" t="s">
        <v>1795</v>
      </c>
      <c r="B2194" t="s">
        <v>1950</v>
      </c>
      <c r="C2194" t="s">
        <v>1891</v>
      </c>
      <c r="D2194" t="s">
        <v>13</v>
      </c>
      <c r="E2194" s="4">
        <v>0.22</v>
      </c>
      <c r="F2194" t="str">
        <f t="shared" si="34"/>
        <v/>
      </c>
    </row>
    <row r="2195" spans="1:6" x14ac:dyDescent="0.25">
      <c r="A2195" t="s">
        <v>496</v>
      </c>
      <c r="B2195" t="s">
        <v>583</v>
      </c>
      <c r="C2195" t="s">
        <v>497</v>
      </c>
      <c r="D2195" t="s">
        <v>13</v>
      </c>
      <c r="E2195" s="4">
        <v>0.22</v>
      </c>
      <c r="F2195" t="str">
        <f t="shared" si="34"/>
        <v/>
      </c>
    </row>
    <row r="2196" spans="1:6" x14ac:dyDescent="0.25">
      <c r="A2196" t="s">
        <v>2163</v>
      </c>
      <c r="B2196" t="s">
        <v>2354</v>
      </c>
      <c r="C2196" t="s">
        <v>2168</v>
      </c>
      <c r="D2196" t="s">
        <v>9</v>
      </c>
      <c r="E2196" s="4">
        <v>0.22</v>
      </c>
      <c r="F2196" t="str">
        <f t="shared" si="34"/>
        <v/>
      </c>
    </row>
    <row r="2197" spans="1:6" x14ac:dyDescent="0.25">
      <c r="A2197" t="s">
        <v>2776</v>
      </c>
      <c r="B2197" t="s">
        <v>2950</v>
      </c>
      <c r="D2197" t="s">
        <v>13</v>
      </c>
      <c r="E2197" s="4">
        <v>0.22</v>
      </c>
      <c r="F2197" t="str">
        <f t="shared" si="34"/>
        <v/>
      </c>
    </row>
    <row r="2198" spans="1:6" x14ac:dyDescent="0.25">
      <c r="A2198" t="s">
        <v>1795</v>
      </c>
      <c r="B2198" t="s">
        <v>1914</v>
      </c>
      <c r="C2198" t="s">
        <v>1907</v>
      </c>
      <c r="D2198" t="s">
        <v>13</v>
      </c>
      <c r="E2198" s="4">
        <v>0.22</v>
      </c>
      <c r="F2198" t="str">
        <f t="shared" si="34"/>
        <v/>
      </c>
    </row>
    <row r="2199" spans="1:6" x14ac:dyDescent="0.25">
      <c r="A2199" t="s">
        <v>2163</v>
      </c>
      <c r="B2199" t="s">
        <v>2236</v>
      </c>
      <c r="C2199" t="s">
        <v>2180</v>
      </c>
      <c r="D2199" t="s">
        <v>9</v>
      </c>
      <c r="E2199" s="4">
        <v>0.22</v>
      </c>
      <c r="F2199" t="str">
        <f t="shared" si="34"/>
        <v/>
      </c>
    </row>
    <row r="2200" spans="1:6" x14ac:dyDescent="0.25">
      <c r="A2200" t="s">
        <v>1006</v>
      </c>
      <c r="B2200" t="s">
        <v>1216</v>
      </c>
      <c r="D2200" t="s">
        <v>13</v>
      </c>
      <c r="E2200" s="4">
        <v>0.22</v>
      </c>
      <c r="F2200" t="str">
        <f t="shared" si="34"/>
        <v/>
      </c>
    </row>
    <row r="2201" spans="1:6" x14ac:dyDescent="0.25">
      <c r="A2201" t="s">
        <v>1006</v>
      </c>
      <c r="B2201" t="s">
        <v>1211</v>
      </c>
      <c r="D2201" t="s">
        <v>13</v>
      </c>
      <c r="E2201" s="4">
        <v>0.22</v>
      </c>
      <c r="F2201" t="str">
        <f t="shared" si="34"/>
        <v/>
      </c>
    </row>
    <row r="2202" spans="1:6" x14ac:dyDescent="0.25">
      <c r="A2202" t="s">
        <v>2776</v>
      </c>
      <c r="B2202" t="s">
        <v>2927</v>
      </c>
      <c r="C2202" t="s">
        <v>1035</v>
      </c>
      <c r="D2202" t="s">
        <v>1035</v>
      </c>
      <c r="E2202" s="4">
        <v>0.22</v>
      </c>
      <c r="F2202" t="str">
        <f t="shared" si="34"/>
        <v/>
      </c>
    </row>
    <row r="2203" spans="1:6" x14ac:dyDescent="0.25">
      <c r="A2203" t="s">
        <v>2776</v>
      </c>
      <c r="B2203" t="s">
        <v>2918</v>
      </c>
      <c r="D2203" t="s">
        <v>13</v>
      </c>
      <c r="E2203" s="4">
        <v>0.22</v>
      </c>
      <c r="F2203" t="str">
        <f t="shared" si="34"/>
        <v/>
      </c>
    </row>
    <row r="2204" spans="1:6" x14ac:dyDescent="0.25">
      <c r="A2204" t="s">
        <v>2163</v>
      </c>
      <c r="B2204" t="s">
        <v>2213</v>
      </c>
      <c r="C2204" t="s">
        <v>943</v>
      </c>
      <c r="D2204" t="s">
        <v>9</v>
      </c>
      <c r="E2204" s="4">
        <v>0.22</v>
      </c>
      <c r="F2204" t="str">
        <f t="shared" si="34"/>
        <v/>
      </c>
    </row>
    <row r="2205" spans="1:6" x14ac:dyDescent="0.25">
      <c r="A2205" t="s">
        <v>1006</v>
      </c>
      <c r="B2205" t="s">
        <v>1138</v>
      </c>
      <c r="C2205" t="s">
        <v>1089</v>
      </c>
      <c r="D2205" t="s">
        <v>9</v>
      </c>
      <c r="E2205" s="4">
        <v>0.22</v>
      </c>
      <c r="F2205" t="str">
        <f t="shared" si="34"/>
        <v/>
      </c>
    </row>
    <row r="2206" spans="1:6" x14ac:dyDescent="0.25">
      <c r="A2206" t="s">
        <v>1006</v>
      </c>
      <c r="B2206" t="s">
        <v>1097</v>
      </c>
      <c r="C2206" t="s">
        <v>56</v>
      </c>
      <c r="D2206" t="s">
        <v>9</v>
      </c>
      <c r="E2206" s="4">
        <v>0.22</v>
      </c>
      <c r="F2206" t="str">
        <f t="shared" si="34"/>
        <v/>
      </c>
    </row>
    <row r="2207" spans="1:6" x14ac:dyDescent="0.25">
      <c r="A2207" t="s">
        <v>701</v>
      </c>
      <c r="B2207" t="s">
        <v>745</v>
      </c>
      <c r="C2207" t="s">
        <v>257</v>
      </c>
      <c r="D2207" t="s">
        <v>9</v>
      </c>
      <c r="E2207" s="4">
        <v>0.22</v>
      </c>
      <c r="F2207" t="str">
        <f t="shared" si="34"/>
        <v/>
      </c>
    </row>
    <row r="2208" spans="1:6" x14ac:dyDescent="0.25">
      <c r="A2208" t="s">
        <v>2776</v>
      </c>
      <c r="B2208" t="s">
        <v>2883</v>
      </c>
      <c r="D2208" t="s">
        <v>9</v>
      </c>
      <c r="E2208" s="4">
        <v>0.22</v>
      </c>
      <c r="F2208" t="str">
        <f t="shared" si="34"/>
        <v/>
      </c>
    </row>
    <row r="2209" spans="1:6" x14ac:dyDescent="0.25">
      <c r="A2209" t="s">
        <v>2776</v>
      </c>
      <c r="B2209" t="s">
        <v>2875</v>
      </c>
      <c r="C2209" t="s">
        <v>2867</v>
      </c>
      <c r="D2209" t="s">
        <v>13</v>
      </c>
      <c r="E2209" s="4">
        <v>0.22</v>
      </c>
      <c r="F2209" t="str">
        <f t="shared" si="34"/>
        <v/>
      </c>
    </row>
    <row r="2210" spans="1:6" x14ac:dyDescent="0.25">
      <c r="A2210" t="s">
        <v>2776</v>
      </c>
      <c r="B2210" t="s">
        <v>2868</v>
      </c>
      <c r="C2210" t="s">
        <v>2864</v>
      </c>
      <c r="D2210" t="s">
        <v>13</v>
      </c>
      <c r="E2210" s="4">
        <v>0.22</v>
      </c>
      <c r="F2210" t="str">
        <f t="shared" si="34"/>
        <v/>
      </c>
    </row>
    <row r="2211" spans="1:6" x14ac:dyDescent="0.25">
      <c r="A2211" t="s">
        <v>2163</v>
      </c>
      <c r="B2211" t="s">
        <v>2198</v>
      </c>
      <c r="C2211" t="s">
        <v>2197</v>
      </c>
      <c r="D2211" t="s">
        <v>13</v>
      </c>
      <c r="E2211" s="4">
        <v>0.22</v>
      </c>
      <c r="F2211" t="str">
        <f t="shared" si="34"/>
        <v/>
      </c>
    </row>
    <row r="2212" spans="1:6" x14ac:dyDescent="0.25">
      <c r="A2212" t="s">
        <v>1267</v>
      </c>
      <c r="B2212" t="s">
        <v>1367</v>
      </c>
      <c r="C2212" t="s">
        <v>1273</v>
      </c>
      <c r="D2212" t="s">
        <v>13</v>
      </c>
      <c r="E2212" s="4">
        <v>0.22</v>
      </c>
      <c r="F2212" t="str">
        <f t="shared" si="34"/>
        <v/>
      </c>
    </row>
    <row r="2213" spans="1:6" x14ac:dyDescent="0.25">
      <c r="A2213" t="s">
        <v>1267</v>
      </c>
      <c r="B2213" t="s">
        <v>1327</v>
      </c>
      <c r="C2213" t="s">
        <v>499</v>
      </c>
      <c r="D2213" t="s">
        <v>13</v>
      </c>
      <c r="E2213" s="4">
        <v>0.22</v>
      </c>
      <c r="F2213" t="str">
        <f t="shared" si="34"/>
        <v/>
      </c>
    </row>
    <row r="2214" spans="1:6" x14ac:dyDescent="0.25">
      <c r="A2214" t="s">
        <v>1622</v>
      </c>
      <c r="B2214" t="s">
        <v>1637</v>
      </c>
      <c r="C2214" t="s">
        <v>1638</v>
      </c>
      <c r="D2214" t="s">
        <v>9</v>
      </c>
      <c r="E2214" s="4">
        <v>0.22</v>
      </c>
      <c r="F2214" t="str">
        <f t="shared" si="34"/>
        <v/>
      </c>
    </row>
    <row r="2215" spans="1:6" x14ac:dyDescent="0.25">
      <c r="A2215" t="s">
        <v>701</v>
      </c>
      <c r="B2215" t="s">
        <v>714</v>
      </c>
      <c r="C2215" t="s">
        <v>225</v>
      </c>
      <c r="D2215" t="s">
        <v>9</v>
      </c>
      <c r="E2215" s="4">
        <v>0.22</v>
      </c>
      <c r="F2215" t="str">
        <f t="shared" si="34"/>
        <v/>
      </c>
    </row>
    <row r="2216" spans="1:6" x14ac:dyDescent="0.25">
      <c r="A2216" t="s">
        <v>2776</v>
      </c>
      <c r="B2216" t="s">
        <v>2837</v>
      </c>
      <c r="C2216" t="s">
        <v>29</v>
      </c>
      <c r="D2216" t="s">
        <v>9</v>
      </c>
      <c r="E2216" s="4">
        <v>0.22</v>
      </c>
      <c r="F2216" t="str">
        <f t="shared" si="34"/>
        <v/>
      </c>
    </row>
    <row r="2217" spans="1:6" x14ac:dyDescent="0.25">
      <c r="A2217" t="s">
        <v>149</v>
      </c>
      <c r="B2217" t="s">
        <v>205</v>
      </c>
      <c r="C2217" t="s">
        <v>204</v>
      </c>
      <c r="D2217" t="s">
        <v>9</v>
      </c>
      <c r="E2217" s="4">
        <v>0.22</v>
      </c>
      <c r="F2217" t="str">
        <f t="shared" si="34"/>
        <v/>
      </c>
    </row>
    <row r="2218" spans="1:6" x14ac:dyDescent="0.25">
      <c r="A2218" t="s">
        <v>149</v>
      </c>
      <c r="B2218" t="s">
        <v>183</v>
      </c>
      <c r="C2218" t="s">
        <v>184</v>
      </c>
      <c r="D2218" t="s">
        <v>9</v>
      </c>
      <c r="E2218" s="4">
        <v>0.22</v>
      </c>
      <c r="F2218" t="str">
        <f t="shared" si="34"/>
        <v/>
      </c>
    </row>
    <row r="2219" spans="1:6" x14ac:dyDescent="0.25">
      <c r="A2219" t="s">
        <v>149</v>
      </c>
      <c r="B2219" t="s">
        <v>163</v>
      </c>
      <c r="C2219" t="s">
        <v>162</v>
      </c>
      <c r="D2219" t="s">
        <v>9</v>
      </c>
      <c r="E2219" s="4">
        <v>0.22</v>
      </c>
      <c r="F2219" t="str">
        <f t="shared" si="34"/>
        <v/>
      </c>
    </row>
    <row r="2220" spans="1:6" x14ac:dyDescent="0.25">
      <c r="A2220" t="s">
        <v>1795</v>
      </c>
      <c r="B2220" t="s">
        <v>1804</v>
      </c>
      <c r="C2220" t="s">
        <v>1805</v>
      </c>
      <c r="D2220" t="s">
        <v>13</v>
      </c>
      <c r="E2220" s="4">
        <v>0.22</v>
      </c>
      <c r="F2220" t="str">
        <f t="shared" si="34"/>
        <v/>
      </c>
    </row>
    <row r="2221" spans="1:6" x14ac:dyDescent="0.25">
      <c r="A2221" t="s">
        <v>1795</v>
      </c>
      <c r="B2221" t="s">
        <v>1798</v>
      </c>
      <c r="C2221" t="s">
        <v>1799</v>
      </c>
      <c r="D2221" t="s">
        <v>13</v>
      </c>
      <c r="E2221" s="4">
        <v>0.22</v>
      </c>
      <c r="F2221" t="str">
        <f t="shared" si="34"/>
        <v/>
      </c>
    </row>
    <row r="2222" spans="1:6" x14ac:dyDescent="0.25">
      <c r="A2222" t="s">
        <v>1006</v>
      </c>
      <c r="B2222" t="s">
        <v>1013</v>
      </c>
      <c r="C2222" t="s">
        <v>457</v>
      </c>
      <c r="D2222" t="s">
        <v>9</v>
      </c>
      <c r="E2222" s="4">
        <v>0.22</v>
      </c>
      <c r="F2222" t="str">
        <f t="shared" si="34"/>
        <v/>
      </c>
    </row>
    <row r="2223" spans="1:6" x14ac:dyDescent="0.25">
      <c r="A2223" t="s">
        <v>1006</v>
      </c>
      <c r="B2223" t="s">
        <v>1012</v>
      </c>
      <c r="D2223" t="s">
        <v>13</v>
      </c>
      <c r="E2223" s="4">
        <v>0.22</v>
      </c>
      <c r="F2223" t="str">
        <f t="shared" si="34"/>
        <v/>
      </c>
    </row>
    <row r="2224" spans="1:6" x14ac:dyDescent="0.25">
      <c r="A2224" t="s">
        <v>1983</v>
      </c>
      <c r="B2224" t="s">
        <v>1989</v>
      </c>
      <c r="C2224" t="s">
        <v>1986</v>
      </c>
      <c r="D2224" t="s">
        <v>9</v>
      </c>
      <c r="E2224" s="4">
        <v>0.22</v>
      </c>
      <c r="F2224" t="str">
        <f t="shared" si="34"/>
        <v/>
      </c>
    </row>
    <row r="2225" spans="1:6" x14ac:dyDescent="0.25">
      <c r="A2225" t="s">
        <v>788</v>
      </c>
      <c r="B2225" t="s">
        <v>907</v>
      </c>
      <c r="C2225" t="s">
        <v>815</v>
      </c>
      <c r="D2225" t="s">
        <v>9</v>
      </c>
      <c r="E2225" s="4">
        <v>0.21</v>
      </c>
      <c r="F2225" t="str">
        <f t="shared" si="34"/>
        <v/>
      </c>
    </row>
    <row r="2226" spans="1:6" x14ac:dyDescent="0.25">
      <c r="A2226" t="s">
        <v>968</v>
      </c>
      <c r="B2226" t="s">
        <v>1004</v>
      </c>
      <c r="C2226" t="s">
        <v>1003</v>
      </c>
      <c r="D2226" t="s">
        <v>9</v>
      </c>
      <c r="E2226" s="4">
        <v>0.21</v>
      </c>
      <c r="F2226" t="str">
        <f t="shared" si="34"/>
        <v/>
      </c>
    </row>
    <row r="2227" spans="1:6" x14ac:dyDescent="0.25">
      <c r="A2227" t="s">
        <v>1736</v>
      </c>
      <c r="B2227" t="s">
        <v>1785</v>
      </c>
      <c r="C2227" t="s">
        <v>1784</v>
      </c>
      <c r="D2227" t="s">
        <v>13</v>
      </c>
      <c r="E2227" s="4">
        <v>0.21</v>
      </c>
      <c r="F2227" t="str">
        <f t="shared" si="34"/>
        <v/>
      </c>
    </row>
    <row r="2228" spans="1:6" x14ac:dyDescent="0.25">
      <c r="A2228" t="s">
        <v>1267</v>
      </c>
      <c r="B2228" t="s">
        <v>1484</v>
      </c>
      <c r="C2228" t="s">
        <v>1483</v>
      </c>
      <c r="D2228" t="s">
        <v>9</v>
      </c>
      <c r="E2228" s="4">
        <v>0.21</v>
      </c>
      <c r="F2228" t="str">
        <f t="shared" si="34"/>
        <v/>
      </c>
    </row>
    <row r="2229" spans="1:6" x14ac:dyDescent="0.25">
      <c r="A2229" t="s">
        <v>1267</v>
      </c>
      <c r="B2229" t="s">
        <v>1482</v>
      </c>
      <c r="C2229" t="s">
        <v>1282</v>
      </c>
      <c r="D2229" t="s">
        <v>9</v>
      </c>
      <c r="E2229" s="4">
        <v>0.21</v>
      </c>
      <c r="F2229" t="str">
        <f t="shared" si="34"/>
        <v/>
      </c>
    </row>
    <row r="2230" spans="1:6" x14ac:dyDescent="0.25">
      <c r="A2230" t="s">
        <v>1795</v>
      </c>
      <c r="B2230" t="s">
        <v>1946</v>
      </c>
      <c r="C2230" t="s">
        <v>250</v>
      </c>
      <c r="D2230" t="s">
        <v>13</v>
      </c>
      <c r="E2230" s="4">
        <v>0.21</v>
      </c>
      <c r="F2230" t="str">
        <f t="shared" si="34"/>
        <v/>
      </c>
    </row>
    <row r="2231" spans="1:6" x14ac:dyDescent="0.25">
      <c r="A2231" t="s">
        <v>2163</v>
      </c>
      <c r="B2231" t="s">
        <v>2330</v>
      </c>
      <c r="C2231" t="s">
        <v>1460</v>
      </c>
      <c r="D2231" t="s">
        <v>9</v>
      </c>
      <c r="E2231" s="4">
        <v>0.21</v>
      </c>
      <c r="F2231" t="str">
        <f t="shared" si="34"/>
        <v/>
      </c>
    </row>
    <row r="2232" spans="1:6" x14ac:dyDescent="0.25">
      <c r="A2232" t="s">
        <v>1795</v>
      </c>
      <c r="B2232" t="s">
        <v>1922</v>
      </c>
      <c r="C2232" t="s">
        <v>1905</v>
      </c>
      <c r="D2232" t="s">
        <v>13</v>
      </c>
      <c r="E2232" s="4">
        <v>0.21</v>
      </c>
      <c r="F2232" t="str">
        <f t="shared" si="34"/>
        <v/>
      </c>
    </row>
    <row r="2233" spans="1:6" x14ac:dyDescent="0.25">
      <c r="A2233" t="s">
        <v>1795</v>
      </c>
      <c r="B2233" t="s">
        <v>1920</v>
      </c>
      <c r="C2233" t="s">
        <v>1907</v>
      </c>
      <c r="D2233" t="s">
        <v>13</v>
      </c>
      <c r="E2233" s="4">
        <v>0.21</v>
      </c>
      <c r="F2233" t="str">
        <f t="shared" si="34"/>
        <v/>
      </c>
    </row>
    <row r="2234" spans="1:6" x14ac:dyDescent="0.25">
      <c r="A2234" t="s">
        <v>1795</v>
      </c>
      <c r="B2234" t="s">
        <v>1902</v>
      </c>
      <c r="C2234" t="s">
        <v>1903</v>
      </c>
      <c r="D2234" t="s">
        <v>13</v>
      </c>
      <c r="E2234" s="4">
        <v>0.21</v>
      </c>
      <c r="F2234" t="str">
        <f t="shared" si="34"/>
        <v/>
      </c>
    </row>
    <row r="2235" spans="1:6" x14ac:dyDescent="0.25">
      <c r="A2235" t="s">
        <v>788</v>
      </c>
      <c r="B2235" t="s">
        <v>875</v>
      </c>
      <c r="C2235" t="s">
        <v>874</v>
      </c>
      <c r="D2235" t="s">
        <v>13</v>
      </c>
      <c r="E2235" s="4">
        <v>0.21</v>
      </c>
      <c r="F2235" t="str">
        <f t="shared" si="34"/>
        <v/>
      </c>
    </row>
    <row r="2236" spans="1:6" x14ac:dyDescent="0.25">
      <c r="A2236" t="s">
        <v>1578</v>
      </c>
      <c r="B2236" t="s">
        <v>1607</v>
      </c>
      <c r="C2236" t="s">
        <v>257</v>
      </c>
      <c r="D2236" t="s">
        <v>9</v>
      </c>
      <c r="E2236" s="4">
        <v>0.21</v>
      </c>
      <c r="F2236" t="str">
        <f t="shared" si="34"/>
        <v/>
      </c>
    </row>
    <row r="2237" spans="1:6" x14ac:dyDescent="0.25">
      <c r="A2237" t="s">
        <v>1267</v>
      </c>
      <c r="B2237" t="s">
        <v>1396</v>
      </c>
      <c r="C2237" t="s">
        <v>1069</v>
      </c>
      <c r="D2237" t="s">
        <v>9</v>
      </c>
      <c r="E2237" s="4">
        <v>0.21</v>
      </c>
      <c r="F2237" t="str">
        <f t="shared" si="34"/>
        <v/>
      </c>
    </row>
    <row r="2238" spans="1:6" x14ac:dyDescent="0.25">
      <c r="A2238" t="s">
        <v>2776</v>
      </c>
      <c r="B2238" t="s">
        <v>2899</v>
      </c>
      <c r="D2238" t="s">
        <v>13</v>
      </c>
      <c r="E2238" s="4">
        <v>0.21</v>
      </c>
      <c r="F2238" t="str">
        <f t="shared" si="34"/>
        <v/>
      </c>
    </row>
    <row r="2239" spans="1:6" x14ac:dyDescent="0.25">
      <c r="A2239" t="s">
        <v>149</v>
      </c>
      <c r="B2239" t="s">
        <v>310</v>
      </c>
      <c r="C2239" t="s">
        <v>309</v>
      </c>
      <c r="D2239" t="s">
        <v>13</v>
      </c>
      <c r="E2239" s="4">
        <v>0.21</v>
      </c>
      <c r="F2239" t="str">
        <f t="shared" si="34"/>
        <v/>
      </c>
    </row>
    <row r="2240" spans="1:6" x14ac:dyDescent="0.25">
      <c r="A2240" t="s">
        <v>701</v>
      </c>
      <c r="B2240" t="s">
        <v>749</v>
      </c>
      <c r="C2240" t="s">
        <v>748</v>
      </c>
      <c r="D2240" t="s">
        <v>9</v>
      </c>
      <c r="E2240" s="4">
        <v>0.21</v>
      </c>
      <c r="F2240" t="str">
        <f t="shared" si="34"/>
        <v/>
      </c>
    </row>
    <row r="2241" spans="1:6" x14ac:dyDescent="0.25">
      <c r="A2241" t="s">
        <v>2776</v>
      </c>
      <c r="B2241" t="s">
        <v>2883</v>
      </c>
      <c r="C2241" t="s">
        <v>1035</v>
      </c>
      <c r="D2241" t="s">
        <v>1035</v>
      </c>
      <c r="E2241" s="4">
        <v>0.21</v>
      </c>
      <c r="F2241" t="str">
        <f t="shared" si="34"/>
        <v/>
      </c>
    </row>
    <row r="2242" spans="1:6" x14ac:dyDescent="0.25">
      <c r="A2242" t="s">
        <v>2776</v>
      </c>
      <c r="B2242" t="s">
        <v>2883</v>
      </c>
      <c r="C2242" t="s">
        <v>1163</v>
      </c>
      <c r="D2242" t="s">
        <v>9</v>
      </c>
      <c r="E2242" s="4">
        <v>0.21</v>
      </c>
      <c r="F2242" t="str">
        <f t="shared" si="34"/>
        <v/>
      </c>
    </row>
    <row r="2243" spans="1:6" x14ac:dyDescent="0.25">
      <c r="A2243" t="s">
        <v>2776</v>
      </c>
      <c r="B2243" t="s">
        <v>2873</v>
      </c>
      <c r="C2243" t="s">
        <v>2867</v>
      </c>
      <c r="D2243" t="s">
        <v>13</v>
      </c>
      <c r="E2243" s="4">
        <v>0.21</v>
      </c>
      <c r="F2243" t="str">
        <f t="shared" ref="F2243:F2306" si="35">IF(E2243&gt;=5.45125,"outside","")</f>
        <v/>
      </c>
    </row>
    <row r="2244" spans="1:6" x14ac:dyDescent="0.25">
      <c r="A2244" t="s">
        <v>1267</v>
      </c>
      <c r="B2244" t="s">
        <v>1381</v>
      </c>
      <c r="C2244" t="s">
        <v>327</v>
      </c>
      <c r="D2244" t="s">
        <v>13</v>
      </c>
      <c r="E2244" s="4">
        <v>0.21</v>
      </c>
      <c r="F2244" t="str">
        <f t="shared" si="35"/>
        <v/>
      </c>
    </row>
    <row r="2245" spans="1:6" x14ac:dyDescent="0.25">
      <c r="A2245" t="s">
        <v>1795</v>
      </c>
      <c r="B2245" t="s">
        <v>1863</v>
      </c>
      <c r="C2245" t="s">
        <v>270</v>
      </c>
      <c r="D2245" t="s">
        <v>13</v>
      </c>
      <c r="E2245" s="4">
        <v>0.21</v>
      </c>
      <c r="F2245" t="str">
        <f t="shared" si="35"/>
        <v/>
      </c>
    </row>
    <row r="2246" spans="1:6" x14ac:dyDescent="0.25">
      <c r="A2246" t="s">
        <v>149</v>
      </c>
      <c r="B2246" t="s">
        <v>187</v>
      </c>
      <c r="C2246" t="s">
        <v>186</v>
      </c>
      <c r="D2246" t="s">
        <v>9</v>
      </c>
      <c r="E2246" s="4">
        <v>0.21</v>
      </c>
      <c r="F2246" t="str">
        <f t="shared" si="35"/>
        <v/>
      </c>
    </row>
    <row r="2247" spans="1:6" x14ac:dyDescent="0.25">
      <c r="A2247" t="s">
        <v>149</v>
      </c>
      <c r="B2247" t="s">
        <v>159</v>
      </c>
      <c r="C2247" t="s">
        <v>158</v>
      </c>
      <c r="D2247" t="s">
        <v>9</v>
      </c>
      <c r="E2247" s="4">
        <v>0.21</v>
      </c>
      <c r="F2247" t="str">
        <f t="shared" si="35"/>
        <v/>
      </c>
    </row>
    <row r="2248" spans="1:6" x14ac:dyDescent="0.25">
      <c r="A2248" t="s">
        <v>2058</v>
      </c>
      <c r="B2248" t="s">
        <v>2060</v>
      </c>
      <c r="C2248" t="s">
        <v>2062</v>
      </c>
      <c r="D2248" t="s">
        <v>13</v>
      </c>
      <c r="E2248" s="4">
        <v>0.21</v>
      </c>
      <c r="F2248" t="str">
        <f t="shared" si="35"/>
        <v/>
      </c>
    </row>
    <row r="2249" spans="1:6" x14ac:dyDescent="0.25">
      <c r="A2249" t="s">
        <v>1795</v>
      </c>
      <c r="B2249" t="s">
        <v>1803</v>
      </c>
      <c r="C2249" t="s">
        <v>1799</v>
      </c>
      <c r="D2249" t="s">
        <v>13</v>
      </c>
      <c r="E2249" s="4">
        <v>0.21</v>
      </c>
      <c r="F2249" t="str">
        <f t="shared" si="35"/>
        <v/>
      </c>
    </row>
    <row r="2250" spans="1:6" x14ac:dyDescent="0.25">
      <c r="A2250" t="s">
        <v>1795</v>
      </c>
      <c r="B2250" t="s">
        <v>1802</v>
      </c>
      <c r="C2250" t="s">
        <v>1799</v>
      </c>
      <c r="D2250" t="s">
        <v>13</v>
      </c>
      <c r="E2250" s="4">
        <v>0.21</v>
      </c>
      <c r="F2250" t="str">
        <f t="shared" si="35"/>
        <v/>
      </c>
    </row>
    <row r="2251" spans="1:6" x14ac:dyDescent="0.25">
      <c r="A2251" t="s">
        <v>1795</v>
      </c>
      <c r="B2251" t="s">
        <v>1801</v>
      </c>
      <c r="C2251" t="s">
        <v>1797</v>
      </c>
      <c r="D2251" t="s">
        <v>13</v>
      </c>
      <c r="E2251" s="4">
        <v>0.21</v>
      </c>
      <c r="F2251" t="str">
        <f t="shared" si="35"/>
        <v/>
      </c>
    </row>
    <row r="2252" spans="1:6" x14ac:dyDescent="0.25">
      <c r="A2252" t="s">
        <v>788</v>
      </c>
      <c r="B2252" t="s">
        <v>911</v>
      </c>
      <c r="C2252" t="s">
        <v>327</v>
      </c>
      <c r="D2252" t="s">
        <v>13</v>
      </c>
      <c r="E2252" s="4">
        <v>0.2</v>
      </c>
      <c r="F2252" t="str">
        <f t="shared" si="35"/>
        <v/>
      </c>
    </row>
    <row r="2253" spans="1:6" x14ac:dyDescent="0.25">
      <c r="A2253" t="s">
        <v>788</v>
      </c>
      <c r="B2253" t="s">
        <v>911</v>
      </c>
      <c r="C2253" t="s">
        <v>865</v>
      </c>
      <c r="D2253" t="s">
        <v>13</v>
      </c>
      <c r="E2253" s="4">
        <v>0.2</v>
      </c>
      <c r="F2253" t="str">
        <f t="shared" si="35"/>
        <v/>
      </c>
    </row>
    <row r="2254" spans="1:6" x14ac:dyDescent="0.25">
      <c r="A2254" t="s">
        <v>1795</v>
      </c>
      <c r="B2254" t="s">
        <v>1978</v>
      </c>
      <c r="C2254" t="s">
        <v>1972</v>
      </c>
      <c r="D2254" t="s">
        <v>13</v>
      </c>
      <c r="E2254" s="4">
        <v>0.2</v>
      </c>
      <c r="F2254" t="str">
        <f t="shared" si="35"/>
        <v/>
      </c>
    </row>
    <row r="2255" spans="1:6" x14ac:dyDescent="0.25">
      <c r="A2255" t="s">
        <v>2776</v>
      </c>
      <c r="B2255" t="s">
        <v>3018</v>
      </c>
      <c r="C2255" t="s">
        <v>2333</v>
      </c>
      <c r="D2255" t="s">
        <v>9</v>
      </c>
      <c r="E2255" s="4">
        <v>0.2</v>
      </c>
      <c r="F2255" t="str">
        <f t="shared" si="35"/>
        <v/>
      </c>
    </row>
    <row r="2256" spans="1:6" x14ac:dyDescent="0.25">
      <c r="A2256" t="s">
        <v>2163</v>
      </c>
      <c r="B2256" t="s">
        <v>2419</v>
      </c>
      <c r="C2256" t="s">
        <v>298</v>
      </c>
      <c r="D2256" t="s">
        <v>9</v>
      </c>
      <c r="E2256" s="4">
        <v>0.2</v>
      </c>
      <c r="F2256" t="str">
        <f t="shared" si="35"/>
        <v/>
      </c>
    </row>
    <row r="2257" spans="1:6" x14ac:dyDescent="0.25">
      <c r="A2257" t="s">
        <v>149</v>
      </c>
      <c r="B2257" t="s">
        <v>393</v>
      </c>
      <c r="C2257" t="s">
        <v>37</v>
      </c>
      <c r="D2257" t="s">
        <v>9</v>
      </c>
      <c r="E2257" s="4">
        <v>0.2</v>
      </c>
      <c r="F2257" t="str">
        <f t="shared" si="35"/>
        <v/>
      </c>
    </row>
    <row r="2258" spans="1:6" x14ac:dyDescent="0.25">
      <c r="A2258" t="s">
        <v>1267</v>
      </c>
      <c r="B2258" t="s">
        <v>1488</v>
      </c>
      <c r="C2258" t="s">
        <v>1487</v>
      </c>
      <c r="D2258" t="s">
        <v>9</v>
      </c>
      <c r="E2258" s="4">
        <v>0.2</v>
      </c>
      <c r="F2258" t="str">
        <f t="shared" si="35"/>
        <v/>
      </c>
    </row>
    <row r="2259" spans="1:6" x14ac:dyDescent="0.25">
      <c r="A2259" t="s">
        <v>2776</v>
      </c>
      <c r="B2259" t="s">
        <v>2982</v>
      </c>
      <c r="C2259" t="s">
        <v>383</v>
      </c>
      <c r="D2259" t="s">
        <v>415</v>
      </c>
      <c r="E2259" s="4">
        <v>0.2</v>
      </c>
      <c r="F2259" t="str">
        <f t="shared" si="35"/>
        <v/>
      </c>
    </row>
    <row r="2260" spans="1:6" x14ac:dyDescent="0.25">
      <c r="A2260" t="s">
        <v>2163</v>
      </c>
      <c r="B2260" t="s">
        <v>2348</v>
      </c>
      <c r="C2260" t="s">
        <v>2168</v>
      </c>
      <c r="D2260" t="s">
        <v>9</v>
      </c>
      <c r="E2260" s="4">
        <v>0.2</v>
      </c>
      <c r="F2260" t="str">
        <f t="shared" si="35"/>
        <v/>
      </c>
    </row>
    <row r="2261" spans="1:6" x14ac:dyDescent="0.25">
      <c r="A2261" t="s">
        <v>2163</v>
      </c>
      <c r="B2261" t="s">
        <v>2299</v>
      </c>
      <c r="C2261" t="s">
        <v>2298</v>
      </c>
      <c r="D2261" t="s">
        <v>9</v>
      </c>
      <c r="E2261" s="4">
        <v>0.2</v>
      </c>
      <c r="F2261" t="str">
        <f t="shared" si="35"/>
        <v/>
      </c>
    </row>
    <row r="2262" spans="1:6" x14ac:dyDescent="0.25">
      <c r="A2262" t="s">
        <v>2163</v>
      </c>
      <c r="B2262" t="s">
        <v>2296</v>
      </c>
      <c r="C2262" t="s">
        <v>2295</v>
      </c>
      <c r="D2262" t="s">
        <v>9</v>
      </c>
      <c r="E2262" s="4">
        <v>0.2</v>
      </c>
      <c r="F2262" t="str">
        <f t="shared" si="35"/>
        <v/>
      </c>
    </row>
    <row r="2263" spans="1:6" x14ac:dyDescent="0.25">
      <c r="A2263" t="s">
        <v>1267</v>
      </c>
      <c r="B2263" t="s">
        <v>1466</v>
      </c>
      <c r="C2263" t="s">
        <v>1282</v>
      </c>
      <c r="D2263" t="s">
        <v>9</v>
      </c>
      <c r="E2263" s="4">
        <v>0.2</v>
      </c>
      <c r="F2263" t="str">
        <f t="shared" si="35"/>
        <v/>
      </c>
    </row>
    <row r="2264" spans="1:6" x14ac:dyDescent="0.25">
      <c r="A2264" t="s">
        <v>1267</v>
      </c>
      <c r="B2264" t="s">
        <v>1464</v>
      </c>
      <c r="C2264" t="s">
        <v>1282</v>
      </c>
      <c r="D2264" t="s">
        <v>9</v>
      </c>
      <c r="E2264" s="4">
        <v>0.2</v>
      </c>
      <c r="F2264" t="str">
        <f t="shared" si="35"/>
        <v/>
      </c>
    </row>
    <row r="2265" spans="1:6" x14ac:dyDescent="0.25">
      <c r="A2265" t="s">
        <v>968</v>
      </c>
      <c r="B2265" t="s">
        <v>988</v>
      </c>
      <c r="C2265" t="s">
        <v>987</v>
      </c>
      <c r="D2265" t="s">
        <v>9</v>
      </c>
      <c r="E2265" s="4">
        <v>0.2</v>
      </c>
      <c r="F2265" t="str">
        <f t="shared" si="35"/>
        <v/>
      </c>
    </row>
    <row r="2266" spans="1:6" x14ac:dyDescent="0.25">
      <c r="A2266" t="s">
        <v>1795</v>
      </c>
      <c r="B2266" t="s">
        <v>1939</v>
      </c>
      <c r="C2266" t="s">
        <v>1911</v>
      </c>
      <c r="D2266" t="s">
        <v>13</v>
      </c>
      <c r="E2266" s="4">
        <v>0.2</v>
      </c>
      <c r="F2266" t="str">
        <f t="shared" si="35"/>
        <v/>
      </c>
    </row>
    <row r="2267" spans="1:6" x14ac:dyDescent="0.25">
      <c r="A2267" t="s">
        <v>1795</v>
      </c>
      <c r="B2267" t="s">
        <v>1915</v>
      </c>
      <c r="C2267" t="s">
        <v>1905</v>
      </c>
      <c r="D2267" t="s">
        <v>13</v>
      </c>
      <c r="E2267" s="4">
        <v>0.2</v>
      </c>
      <c r="F2267" t="str">
        <f t="shared" si="35"/>
        <v/>
      </c>
    </row>
    <row r="2268" spans="1:6" x14ac:dyDescent="0.25">
      <c r="A2268" t="s">
        <v>1795</v>
      </c>
      <c r="B2268" t="s">
        <v>1914</v>
      </c>
      <c r="C2268" t="s">
        <v>1911</v>
      </c>
      <c r="D2268" t="s">
        <v>13</v>
      </c>
      <c r="E2268" s="4">
        <v>0.2</v>
      </c>
      <c r="F2268" t="str">
        <f t="shared" si="35"/>
        <v/>
      </c>
    </row>
    <row r="2269" spans="1:6" x14ac:dyDescent="0.25">
      <c r="A2269" t="s">
        <v>1795</v>
      </c>
      <c r="B2269" t="s">
        <v>1906</v>
      </c>
      <c r="C2269" t="s">
        <v>1905</v>
      </c>
      <c r="D2269" t="s">
        <v>13</v>
      </c>
      <c r="E2269" s="4">
        <v>0.2</v>
      </c>
      <c r="F2269" t="str">
        <f t="shared" si="35"/>
        <v/>
      </c>
    </row>
    <row r="2270" spans="1:6" x14ac:dyDescent="0.25">
      <c r="A2270" t="s">
        <v>1578</v>
      </c>
      <c r="B2270" t="s">
        <v>1606</v>
      </c>
      <c r="C2270" t="s">
        <v>1601</v>
      </c>
      <c r="D2270" t="s">
        <v>9</v>
      </c>
      <c r="E2270" s="4">
        <v>0.2</v>
      </c>
      <c r="F2270" t="str">
        <f t="shared" si="35"/>
        <v/>
      </c>
    </row>
    <row r="2271" spans="1:6" x14ac:dyDescent="0.25">
      <c r="A2271" t="s">
        <v>701</v>
      </c>
      <c r="B2271" t="s">
        <v>769</v>
      </c>
      <c r="C2271" t="s">
        <v>763</v>
      </c>
      <c r="D2271" t="s">
        <v>9</v>
      </c>
      <c r="E2271" s="4">
        <v>0.2</v>
      </c>
      <c r="F2271" t="str">
        <f t="shared" si="35"/>
        <v/>
      </c>
    </row>
    <row r="2272" spans="1:6" x14ac:dyDescent="0.25">
      <c r="A2272" t="s">
        <v>149</v>
      </c>
      <c r="B2272" t="s">
        <v>313</v>
      </c>
      <c r="C2272" t="s">
        <v>309</v>
      </c>
      <c r="D2272" t="s">
        <v>13</v>
      </c>
      <c r="E2272" s="4">
        <v>0.2</v>
      </c>
      <c r="F2272" t="str">
        <f t="shared" si="35"/>
        <v/>
      </c>
    </row>
    <row r="2273" spans="1:6" x14ac:dyDescent="0.25">
      <c r="A2273" t="s">
        <v>1006</v>
      </c>
      <c r="B2273" t="s">
        <v>1087</v>
      </c>
      <c r="C2273" t="s">
        <v>106</v>
      </c>
      <c r="D2273" t="s">
        <v>13</v>
      </c>
      <c r="E2273" s="4">
        <v>0.2</v>
      </c>
      <c r="F2273" t="str">
        <f t="shared" si="35"/>
        <v/>
      </c>
    </row>
    <row r="2274" spans="1:6" x14ac:dyDescent="0.25">
      <c r="A2274" t="s">
        <v>3029</v>
      </c>
      <c r="B2274" t="s">
        <v>3105</v>
      </c>
      <c r="C2274" t="s">
        <v>3104</v>
      </c>
      <c r="D2274" t="s">
        <v>9</v>
      </c>
      <c r="E2274" s="4">
        <v>0.2</v>
      </c>
      <c r="F2274" t="str">
        <f t="shared" si="35"/>
        <v/>
      </c>
    </row>
    <row r="2275" spans="1:6" x14ac:dyDescent="0.25">
      <c r="A2275" t="s">
        <v>2776</v>
      </c>
      <c r="B2275" t="s">
        <v>2879</v>
      </c>
      <c r="C2275" t="s">
        <v>564</v>
      </c>
      <c r="D2275" t="s">
        <v>9</v>
      </c>
      <c r="E2275" s="4">
        <v>0.2</v>
      </c>
      <c r="F2275" t="str">
        <f t="shared" si="35"/>
        <v/>
      </c>
    </row>
    <row r="2276" spans="1:6" x14ac:dyDescent="0.25">
      <c r="A2276" t="s">
        <v>1622</v>
      </c>
      <c r="B2276" t="s">
        <v>1644</v>
      </c>
      <c r="C2276" t="s">
        <v>1643</v>
      </c>
      <c r="D2276" t="s">
        <v>9</v>
      </c>
      <c r="E2276" s="4">
        <v>0.2</v>
      </c>
      <c r="F2276" t="str">
        <f t="shared" si="35"/>
        <v/>
      </c>
    </row>
    <row r="2277" spans="1:6" x14ac:dyDescent="0.25">
      <c r="A2277" t="s">
        <v>1267</v>
      </c>
      <c r="B2277" t="s">
        <v>1381</v>
      </c>
      <c r="C2277" t="s">
        <v>1278</v>
      </c>
      <c r="D2277" t="s">
        <v>13</v>
      </c>
      <c r="E2277" s="4">
        <v>0.2</v>
      </c>
      <c r="F2277" t="str">
        <f t="shared" si="35"/>
        <v/>
      </c>
    </row>
    <row r="2278" spans="1:6" x14ac:dyDescent="0.25">
      <c r="A2278" t="s">
        <v>2058</v>
      </c>
      <c r="B2278" t="s">
        <v>2076</v>
      </c>
      <c r="C2278" t="s">
        <v>250</v>
      </c>
      <c r="D2278" t="s">
        <v>13</v>
      </c>
      <c r="E2278" s="4">
        <v>0.2</v>
      </c>
      <c r="F2278" t="str">
        <f t="shared" si="35"/>
        <v/>
      </c>
    </row>
    <row r="2279" spans="1:6" x14ac:dyDescent="0.25">
      <c r="A2279" t="s">
        <v>2058</v>
      </c>
      <c r="B2279" t="s">
        <v>2067</v>
      </c>
      <c r="C2279" t="s">
        <v>2068</v>
      </c>
      <c r="D2279" t="s">
        <v>13</v>
      </c>
      <c r="E2279" s="4">
        <v>0.2</v>
      </c>
      <c r="F2279" t="str">
        <f t="shared" si="35"/>
        <v/>
      </c>
    </row>
    <row r="2280" spans="1:6" x14ac:dyDescent="0.25">
      <c r="A2280" t="s">
        <v>1267</v>
      </c>
      <c r="B2280" t="s">
        <v>1318</v>
      </c>
      <c r="C2280" t="s">
        <v>1317</v>
      </c>
      <c r="D2280" t="s">
        <v>9</v>
      </c>
      <c r="E2280" s="4">
        <v>0.2</v>
      </c>
      <c r="F2280" t="str">
        <f t="shared" si="35"/>
        <v/>
      </c>
    </row>
    <row r="2281" spans="1:6" x14ac:dyDescent="0.25">
      <c r="A2281" t="s">
        <v>1267</v>
      </c>
      <c r="B2281" t="s">
        <v>1308</v>
      </c>
      <c r="C2281" t="s">
        <v>1307</v>
      </c>
      <c r="D2281" t="s">
        <v>9</v>
      </c>
      <c r="E2281" s="4">
        <v>0.2</v>
      </c>
      <c r="F2281" t="str">
        <f t="shared" si="35"/>
        <v/>
      </c>
    </row>
    <row r="2282" spans="1:6" x14ac:dyDescent="0.25">
      <c r="A2282" t="s">
        <v>1983</v>
      </c>
      <c r="B2282" t="s">
        <v>1991</v>
      </c>
      <c r="C2282" t="s">
        <v>1990</v>
      </c>
      <c r="D2282" t="s">
        <v>9</v>
      </c>
      <c r="E2282" s="4">
        <v>0.2</v>
      </c>
      <c r="F2282" t="str">
        <f t="shared" si="35"/>
        <v/>
      </c>
    </row>
    <row r="2283" spans="1:6" x14ac:dyDescent="0.25">
      <c r="A2283" t="s">
        <v>149</v>
      </c>
      <c r="B2283" t="s">
        <v>481</v>
      </c>
      <c r="D2283" t="s">
        <v>9</v>
      </c>
      <c r="E2283" s="4">
        <v>0.19</v>
      </c>
      <c r="F2283" t="str">
        <f t="shared" si="35"/>
        <v/>
      </c>
    </row>
    <row r="2284" spans="1:6" x14ac:dyDescent="0.25">
      <c r="A2284" t="s">
        <v>1795</v>
      </c>
      <c r="B2284" t="s">
        <v>1975</v>
      </c>
      <c r="C2284" t="s">
        <v>1972</v>
      </c>
      <c r="D2284" t="s">
        <v>13</v>
      </c>
      <c r="E2284" s="4">
        <v>0.19</v>
      </c>
      <c r="F2284" t="str">
        <f t="shared" si="35"/>
        <v/>
      </c>
    </row>
    <row r="2285" spans="1:6" x14ac:dyDescent="0.25">
      <c r="A2285" t="s">
        <v>2163</v>
      </c>
      <c r="B2285" t="s">
        <v>2403</v>
      </c>
      <c r="C2285" t="s">
        <v>1934</v>
      </c>
      <c r="D2285" t="s">
        <v>9</v>
      </c>
      <c r="E2285" s="4">
        <v>0.19</v>
      </c>
      <c r="F2285" t="str">
        <f t="shared" si="35"/>
        <v/>
      </c>
    </row>
    <row r="2286" spans="1:6" x14ac:dyDescent="0.25">
      <c r="A2286" t="s">
        <v>2776</v>
      </c>
      <c r="B2286" t="s">
        <v>2986</v>
      </c>
      <c r="C2286" t="s">
        <v>1101</v>
      </c>
      <c r="D2286" t="s">
        <v>13</v>
      </c>
      <c r="E2286" s="4">
        <v>0.19</v>
      </c>
      <c r="F2286" t="str">
        <f t="shared" si="35"/>
        <v/>
      </c>
    </row>
    <row r="2287" spans="1:6" x14ac:dyDescent="0.25">
      <c r="A2287" t="s">
        <v>1795</v>
      </c>
      <c r="B2287" t="s">
        <v>1962</v>
      </c>
      <c r="C2287" t="s">
        <v>1961</v>
      </c>
      <c r="D2287" t="s">
        <v>9</v>
      </c>
      <c r="E2287" s="4">
        <v>0.19</v>
      </c>
      <c r="F2287" t="str">
        <f t="shared" si="35"/>
        <v/>
      </c>
    </row>
    <row r="2288" spans="1:6" x14ac:dyDescent="0.25">
      <c r="A2288" t="s">
        <v>1578</v>
      </c>
      <c r="B2288" t="s">
        <v>1616</v>
      </c>
      <c r="C2288" t="s">
        <v>1601</v>
      </c>
      <c r="D2288" t="s">
        <v>9</v>
      </c>
      <c r="E2288" s="4">
        <v>0.19</v>
      </c>
      <c r="F2288" t="str">
        <f t="shared" si="35"/>
        <v/>
      </c>
    </row>
    <row r="2289" spans="1:6" x14ac:dyDescent="0.25">
      <c r="A2289" t="s">
        <v>1267</v>
      </c>
      <c r="B2289" t="s">
        <v>1475</v>
      </c>
      <c r="C2289" t="s">
        <v>1035</v>
      </c>
      <c r="D2289" t="s">
        <v>1035</v>
      </c>
      <c r="E2289" s="4">
        <v>0.19</v>
      </c>
      <c r="F2289" t="str">
        <f t="shared" si="35"/>
        <v/>
      </c>
    </row>
    <row r="2290" spans="1:6" x14ac:dyDescent="0.25">
      <c r="A2290" t="s">
        <v>2776</v>
      </c>
      <c r="B2290" t="s">
        <v>2955</v>
      </c>
      <c r="D2290" t="s">
        <v>13</v>
      </c>
      <c r="E2290" s="4">
        <v>0.19</v>
      </c>
      <c r="F2290" t="str">
        <f t="shared" si="35"/>
        <v/>
      </c>
    </row>
    <row r="2291" spans="1:6" x14ac:dyDescent="0.25">
      <c r="A2291" t="s">
        <v>1795</v>
      </c>
      <c r="B2291" t="s">
        <v>1937</v>
      </c>
      <c r="C2291" t="s">
        <v>1936</v>
      </c>
      <c r="D2291" t="s">
        <v>9</v>
      </c>
      <c r="E2291" s="4">
        <v>0.19</v>
      </c>
      <c r="F2291" t="str">
        <f t="shared" si="35"/>
        <v/>
      </c>
    </row>
    <row r="2292" spans="1:6" x14ac:dyDescent="0.25">
      <c r="A2292" t="s">
        <v>1795</v>
      </c>
      <c r="B2292" t="s">
        <v>1928</v>
      </c>
      <c r="C2292" t="s">
        <v>1905</v>
      </c>
      <c r="D2292" t="s">
        <v>13</v>
      </c>
      <c r="E2292" s="4">
        <v>0.19</v>
      </c>
      <c r="F2292" t="str">
        <f t="shared" si="35"/>
        <v/>
      </c>
    </row>
    <row r="2293" spans="1:6" x14ac:dyDescent="0.25">
      <c r="A2293" t="s">
        <v>1795</v>
      </c>
      <c r="B2293" t="s">
        <v>1921</v>
      </c>
      <c r="C2293" t="s">
        <v>1907</v>
      </c>
      <c r="D2293" t="s">
        <v>13</v>
      </c>
      <c r="E2293" s="4">
        <v>0.19</v>
      </c>
      <c r="F2293" t="str">
        <f t="shared" si="35"/>
        <v/>
      </c>
    </row>
    <row r="2294" spans="1:6" x14ac:dyDescent="0.25">
      <c r="A2294" t="s">
        <v>1795</v>
      </c>
      <c r="B2294" t="s">
        <v>1902</v>
      </c>
      <c r="C2294" t="s">
        <v>1904</v>
      </c>
      <c r="D2294" t="s">
        <v>13</v>
      </c>
      <c r="E2294" s="4">
        <v>0.19</v>
      </c>
      <c r="F2294" t="str">
        <f t="shared" si="35"/>
        <v/>
      </c>
    </row>
    <row r="2295" spans="1:6" x14ac:dyDescent="0.25">
      <c r="A2295" t="s">
        <v>1622</v>
      </c>
      <c r="B2295" t="s">
        <v>1681</v>
      </c>
      <c r="D2295" t="s">
        <v>13</v>
      </c>
      <c r="E2295" s="4">
        <v>0.19</v>
      </c>
      <c r="F2295" t="str">
        <f t="shared" si="35"/>
        <v/>
      </c>
    </row>
    <row r="2296" spans="1:6" x14ac:dyDescent="0.25">
      <c r="A2296" t="s">
        <v>927</v>
      </c>
      <c r="B2296" t="s">
        <v>957</v>
      </c>
      <c r="C2296" t="s">
        <v>956</v>
      </c>
      <c r="D2296" t="s">
        <v>9</v>
      </c>
      <c r="E2296" s="4">
        <v>0.19</v>
      </c>
      <c r="F2296" t="str">
        <f t="shared" si="35"/>
        <v/>
      </c>
    </row>
    <row r="2297" spans="1:6" x14ac:dyDescent="0.25">
      <c r="A2297" t="s">
        <v>1006</v>
      </c>
      <c r="B2297" t="s">
        <v>1172</v>
      </c>
      <c r="C2297" t="s">
        <v>1171</v>
      </c>
      <c r="D2297" t="s">
        <v>9</v>
      </c>
      <c r="E2297" s="4">
        <v>0.19</v>
      </c>
      <c r="F2297" t="str">
        <f t="shared" si="35"/>
        <v/>
      </c>
    </row>
    <row r="2298" spans="1:6" x14ac:dyDescent="0.25">
      <c r="A2298" t="s">
        <v>1006</v>
      </c>
      <c r="B2298" t="s">
        <v>1132</v>
      </c>
      <c r="C2298" t="s">
        <v>1088</v>
      </c>
      <c r="D2298" t="s">
        <v>9</v>
      </c>
      <c r="E2298" s="4">
        <v>0.19</v>
      </c>
      <c r="F2298" t="str">
        <f t="shared" si="35"/>
        <v/>
      </c>
    </row>
    <row r="2299" spans="1:6" x14ac:dyDescent="0.25">
      <c r="A2299" t="s">
        <v>1006</v>
      </c>
      <c r="B2299" t="s">
        <v>1087</v>
      </c>
      <c r="C2299" t="s">
        <v>1089</v>
      </c>
      <c r="D2299" t="s">
        <v>9</v>
      </c>
      <c r="E2299" s="4">
        <v>0.19</v>
      </c>
      <c r="F2299" t="str">
        <f t="shared" si="35"/>
        <v/>
      </c>
    </row>
    <row r="2300" spans="1:6" x14ac:dyDescent="0.25">
      <c r="A2300" t="s">
        <v>1736</v>
      </c>
      <c r="B2300" t="s">
        <v>1754</v>
      </c>
      <c r="C2300" t="s">
        <v>1756</v>
      </c>
      <c r="D2300" t="s">
        <v>13</v>
      </c>
      <c r="E2300" s="4">
        <v>0.19</v>
      </c>
      <c r="F2300" t="str">
        <f t="shared" si="35"/>
        <v/>
      </c>
    </row>
    <row r="2301" spans="1:6" x14ac:dyDescent="0.25">
      <c r="A2301" t="s">
        <v>2776</v>
      </c>
      <c r="B2301" t="s">
        <v>2882</v>
      </c>
      <c r="C2301" t="s">
        <v>270</v>
      </c>
      <c r="D2301" t="s">
        <v>13</v>
      </c>
      <c r="E2301" s="4">
        <v>0.19</v>
      </c>
      <c r="F2301" t="str">
        <f t="shared" si="35"/>
        <v/>
      </c>
    </row>
    <row r="2302" spans="1:6" x14ac:dyDescent="0.25">
      <c r="A2302" t="s">
        <v>2163</v>
      </c>
      <c r="B2302" t="s">
        <v>2199</v>
      </c>
      <c r="C2302" t="s">
        <v>2197</v>
      </c>
      <c r="D2302" t="s">
        <v>13</v>
      </c>
      <c r="E2302" s="4">
        <v>0.19</v>
      </c>
      <c r="F2302" t="str">
        <f t="shared" si="35"/>
        <v/>
      </c>
    </row>
    <row r="2303" spans="1:6" x14ac:dyDescent="0.25">
      <c r="A2303" t="s">
        <v>3029</v>
      </c>
      <c r="B2303" t="s">
        <v>3085</v>
      </c>
      <c r="C2303" t="s">
        <v>3080</v>
      </c>
      <c r="D2303" t="s">
        <v>13</v>
      </c>
      <c r="E2303" s="4">
        <v>0.19</v>
      </c>
      <c r="F2303" t="str">
        <f t="shared" si="35"/>
        <v/>
      </c>
    </row>
    <row r="2304" spans="1:6" x14ac:dyDescent="0.25">
      <c r="A2304" t="s">
        <v>1267</v>
      </c>
      <c r="B2304" t="s">
        <v>1342</v>
      </c>
      <c r="C2304" t="s">
        <v>1340</v>
      </c>
      <c r="D2304" t="s">
        <v>13</v>
      </c>
      <c r="E2304" s="4">
        <v>0.19</v>
      </c>
      <c r="F2304" t="str">
        <f t="shared" si="35"/>
        <v/>
      </c>
    </row>
    <row r="2305" spans="1:6" x14ac:dyDescent="0.25">
      <c r="A2305" t="s">
        <v>1267</v>
      </c>
      <c r="B2305" t="s">
        <v>1331</v>
      </c>
      <c r="C2305" t="s">
        <v>327</v>
      </c>
      <c r="D2305" t="s">
        <v>13</v>
      </c>
      <c r="E2305" s="4">
        <v>0.19</v>
      </c>
      <c r="F2305" t="str">
        <f t="shared" si="35"/>
        <v/>
      </c>
    </row>
    <row r="2306" spans="1:6" x14ac:dyDescent="0.25">
      <c r="A2306" t="s">
        <v>3029</v>
      </c>
      <c r="B2306" t="s">
        <v>3075</v>
      </c>
      <c r="C2306" t="s">
        <v>3074</v>
      </c>
      <c r="D2306" t="s">
        <v>13</v>
      </c>
      <c r="E2306" s="4">
        <v>0.19</v>
      </c>
      <c r="F2306" t="str">
        <f t="shared" si="35"/>
        <v/>
      </c>
    </row>
    <row r="2307" spans="1:6" x14ac:dyDescent="0.25">
      <c r="A2307" t="s">
        <v>1622</v>
      </c>
      <c r="B2307" t="s">
        <v>1637</v>
      </c>
      <c r="C2307" t="s">
        <v>4</v>
      </c>
      <c r="D2307" t="s">
        <v>4</v>
      </c>
      <c r="E2307" s="4">
        <v>0.19</v>
      </c>
      <c r="F2307" t="str">
        <f t="shared" ref="F2307:F2370" si="36">IF(E2307&gt;=5.45125,"outside","")</f>
        <v/>
      </c>
    </row>
    <row r="2308" spans="1:6" x14ac:dyDescent="0.25">
      <c r="A2308" t="s">
        <v>701</v>
      </c>
      <c r="B2308" t="s">
        <v>724</v>
      </c>
      <c r="C2308" t="s">
        <v>582</v>
      </c>
      <c r="D2308" t="s">
        <v>9</v>
      </c>
      <c r="E2308" s="4">
        <v>0.19</v>
      </c>
      <c r="F2308" t="str">
        <f t="shared" si="36"/>
        <v/>
      </c>
    </row>
    <row r="2309" spans="1:6" x14ac:dyDescent="0.25">
      <c r="A2309" t="s">
        <v>927</v>
      </c>
      <c r="B2309" t="s">
        <v>930</v>
      </c>
      <c r="C2309" t="s">
        <v>931</v>
      </c>
      <c r="D2309" t="s">
        <v>13</v>
      </c>
      <c r="E2309" s="4">
        <v>0.19</v>
      </c>
      <c r="F2309" t="str">
        <f t="shared" si="36"/>
        <v/>
      </c>
    </row>
    <row r="2310" spans="1:6" x14ac:dyDescent="0.25">
      <c r="A2310" t="s">
        <v>1267</v>
      </c>
      <c r="B2310" t="s">
        <v>1292</v>
      </c>
      <c r="C2310" t="s">
        <v>1288</v>
      </c>
      <c r="D2310" t="s">
        <v>13</v>
      </c>
      <c r="E2310" s="4">
        <v>0.19</v>
      </c>
      <c r="F2310" t="str">
        <f t="shared" si="36"/>
        <v/>
      </c>
    </row>
    <row r="2311" spans="1:6" x14ac:dyDescent="0.25">
      <c r="A2311" t="s">
        <v>149</v>
      </c>
      <c r="B2311" t="s">
        <v>183</v>
      </c>
      <c r="C2311" t="s">
        <v>182</v>
      </c>
      <c r="D2311" t="s">
        <v>9</v>
      </c>
      <c r="E2311" s="4">
        <v>0.19</v>
      </c>
      <c r="F2311" t="str">
        <f t="shared" si="36"/>
        <v/>
      </c>
    </row>
    <row r="2312" spans="1:6" x14ac:dyDescent="0.25">
      <c r="A2312" t="s">
        <v>149</v>
      </c>
      <c r="B2312" t="s">
        <v>198</v>
      </c>
      <c r="C2312" t="s">
        <v>197</v>
      </c>
      <c r="D2312" t="s">
        <v>9</v>
      </c>
      <c r="E2312" s="4">
        <v>0.19</v>
      </c>
      <c r="F2312" t="str">
        <f t="shared" si="36"/>
        <v/>
      </c>
    </row>
    <row r="2313" spans="1:6" x14ac:dyDescent="0.25">
      <c r="A2313" t="s">
        <v>1795</v>
      </c>
      <c r="B2313" t="s">
        <v>1802</v>
      </c>
      <c r="C2313" t="s">
        <v>1797</v>
      </c>
      <c r="D2313" t="s">
        <v>13</v>
      </c>
      <c r="E2313" s="4">
        <v>0.19</v>
      </c>
      <c r="F2313" t="str">
        <f t="shared" si="36"/>
        <v/>
      </c>
    </row>
    <row r="2314" spans="1:6" x14ac:dyDescent="0.25">
      <c r="A2314" t="s">
        <v>788</v>
      </c>
      <c r="B2314" t="s">
        <v>790</v>
      </c>
      <c r="C2314" t="s">
        <v>789</v>
      </c>
      <c r="D2314" t="s">
        <v>9</v>
      </c>
      <c r="E2314" s="4">
        <v>0.19</v>
      </c>
      <c r="F2314" t="str">
        <f t="shared" si="36"/>
        <v/>
      </c>
    </row>
    <row r="2315" spans="1:6" x14ac:dyDescent="0.25">
      <c r="A2315" t="s">
        <v>1267</v>
      </c>
      <c r="B2315" t="s">
        <v>1502</v>
      </c>
      <c r="C2315" t="s">
        <v>1035</v>
      </c>
      <c r="D2315" t="s">
        <v>1035</v>
      </c>
      <c r="E2315" s="4">
        <v>0.18</v>
      </c>
      <c r="F2315" t="str">
        <f t="shared" si="36"/>
        <v/>
      </c>
    </row>
    <row r="2316" spans="1:6" x14ac:dyDescent="0.25">
      <c r="A2316" t="s">
        <v>1006</v>
      </c>
      <c r="B2316" t="s">
        <v>1263</v>
      </c>
      <c r="D2316" t="s">
        <v>13</v>
      </c>
      <c r="E2316" s="4">
        <v>0.18</v>
      </c>
      <c r="F2316" t="str">
        <f t="shared" si="36"/>
        <v/>
      </c>
    </row>
    <row r="2317" spans="1:6" x14ac:dyDescent="0.25">
      <c r="A2317" t="s">
        <v>2776</v>
      </c>
      <c r="B2317" t="s">
        <v>3014</v>
      </c>
      <c r="C2317" t="s">
        <v>1163</v>
      </c>
      <c r="D2317" t="s">
        <v>9</v>
      </c>
      <c r="E2317" s="4">
        <v>0.18</v>
      </c>
      <c r="F2317" t="str">
        <f t="shared" si="36"/>
        <v/>
      </c>
    </row>
    <row r="2318" spans="1:6" x14ac:dyDescent="0.25">
      <c r="A2318" t="s">
        <v>788</v>
      </c>
      <c r="B2318" t="s">
        <v>902</v>
      </c>
      <c r="C2318" t="s">
        <v>327</v>
      </c>
      <c r="D2318" t="s">
        <v>13</v>
      </c>
      <c r="E2318" s="4">
        <v>0.18</v>
      </c>
      <c r="F2318" t="str">
        <f t="shared" si="36"/>
        <v/>
      </c>
    </row>
    <row r="2319" spans="1:6" x14ac:dyDescent="0.25">
      <c r="A2319" t="s">
        <v>2163</v>
      </c>
      <c r="B2319" t="s">
        <v>2386</v>
      </c>
      <c r="C2319" t="s">
        <v>1139</v>
      </c>
      <c r="D2319" t="s">
        <v>135</v>
      </c>
      <c r="E2319" s="4">
        <v>0.18</v>
      </c>
      <c r="F2319" t="str">
        <f t="shared" si="36"/>
        <v/>
      </c>
    </row>
    <row r="2320" spans="1:6" x14ac:dyDescent="0.25">
      <c r="A2320" t="s">
        <v>2163</v>
      </c>
      <c r="B2320" t="s">
        <v>2352</v>
      </c>
      <c r="C2320" t="s">
        <v>1491</v>
      </c>
      <c r="D2320" t="s">
        <v>9</v>
      </c>
      <c r="E2320" s="4">
        <v>0.18</v>
      </c>
      <c r="F2320" t="str">
        <f t="shared" si="36"/>
        <v/>
      </c>
    </row>
    <row r="2321" spans="1:6" x14ac:dyDescent="0.25">
      <c r="A2321" t="s">
        <v>2163</v>
      </c>
      <c r="B2321" t="s">
        <v>2334</v>
      </c>
      <c r="C2321" t="s">
        <v>2333</v>
      </c>
      <c r="D2321" t="s">
        <v>9</v>
      </c>
      <c r="E2321" s="4">
        <v>0.18</v>
      </c>
      <c r="F2321" t="str">
        <f t="shared" si="36"/>
        <v/>
      </c>
    </row>
    <row r="2322" spans="1:6" x14ac:dyDescent="0.25">
      <c r="A2322" t="s">
        <v>1795</v>
      </c>
      <c r="B2322" t="s">
        <v>1938</v>
      </c>
      <c r="C2322" t="s">
        <v>1904</v>
      </c>
      <c r="D2322" t="s">
        <v>13</v>
      </c>
      <c r="E2322" s="4">
        <v>0.18</v>
      </c>
      <c r="F2322" t="str">
        <f t="shared" si="36"/>
        <v/>
      </c>
    </row>
    <row r="2323" spans="1:6" x14ac:dyDescent="0.25">
      <c r="A2323" t="s">
        <v>1795</v>
      </c>
      <c r="B2323" t="s">
        <v>1926</v>
      </c>
      <c r="C2323" t="s">
        <v>1911</v>
      </c>
      <c r="D2323" t="s">
        <v>13</v>
      </c>
      <c r="E2323" s="4">
        <v>0.18</v>
      </c>
      <c r="F2323" t="str">
        <f t="shared" si="36"/>
        <v/>
      </c>
    </row>
    <row r="2324" spans="1:6" x14ac:dyDescent="0.25">
      <c r="A2324" t="s">
        <v>1795</v>
      </c>
      <c r="B2324" t="s">
        <v>1916</v>
      </c>
      <c r="C2324" t="s">
        <v>1905</v>
      </c>
      <c r="D2324" t="s">
        <v>13</v>
      </c>
      <c r="E2324" s="4">
        <v>0.18</v>
      </c>
      <c r="F2324" t="str">
        <f t="shared" si="36"/>
        <v/>
      </c>
    </row>
    <row r="2325" spans="1:6" x14ac:dyDescent="0.25">
      <c r="A2325" t="s">
        <v>1795</v>
      </c>
      <c r="B2325" t="s">
        <v>1912</v>
      </c>
      <c r="C2325" t="s">
        <v>1911</v>
      </c>
      <c r="D2325" t="s">
        <v>13</v>
      </c>
      <c r="E2325" s="4">
        <v>0.18</v>
      </c>
      <c r="F2325" t="str">
        <f t="shared" si="36"/>
        <v/>
      </c>
    </row>
    <row r="2326" spans="1:6" x14ac:dyDescent="0.25">
      <c r="A2326" t="s">
        <v>1795</v>
      </c>
      <c r="B2326" t="s">
        <v>1908</v>
      </c>
      <c r="C2326" t="s">
        <v>1907</v>
      </c>
      <c r="D2326" t="s">
        <v>13</v>
      </c>
      <c r="E2326" s="4">
        <v>0.18</v>
      </c>
      <c r="F2326" t="str">
        <f t="shared" si="36"/>
        <v/>
      </c>
    </row>
    <row r="2327" spans="1:6" x14ac:dyDescent="0.25">
      <c r="A2327" t="s">
        <v>1006</v>
      </c>
      <c r="B2327" t="s">
        <v>1221</v>
      </c>
      <c r="C2327" t="s">
        <v>1220</v>
      </c>
      <c r="D2327" t="s">
        <v>13</v>
      </c>
      <c r="E2327" s="4">
        <v>0.18</v>
      </c>
      <c r="F2327" t="str">
        <f t="shared" si="36"/>
        <v/>
      </c>
    </row>
    <row r="2328" spans="1:6" x14ac:dyDescent="0.25">
      <c r="A2328" t="s">
        <v>1006</v>
      </c>
      <c r="B2328" t="s">
        <v>1214</v>
      </c>
      <c r="D2328" t="s">
        <v>13</v>
      </c>
      <c r="E2328" s="4">
        <v>0.18</v>
      </c>
      <c r="F2328" t="str">
        <f t="shared" si="36"/>
        <v/>
      </c>
    </row>
    <row r="2329" spans="1:6" x14ac:dyDescent="0.25">
      <c r="A2329" t="s">
        <v>1006</v>
      </c>
      <c r="B2329" t="s">
        <v>1210</v>
      </c>
      <c r="C2329" t="s">
        <v>1163</v>
      </c>
      <c r="D2329" t="s">
        <v>9</v>
      </c>
      <c r="E2329" s="4">
        <v>0.18</v>
      </c>
      <c r="F2329" t="str">
        <f t="shared" si="36"/>
        <v/>
      </c>
    </row>
    <row r="2330" spans="1:6" x14ac:dyDescent="0.25">
      <c r="A2330" t="s">
        <v>2776</v>
      </c>
      <c r="B2330" t="s">
        <v>2932</v>
      </c>
      <c r="C2330" t="s">
        <v>1035</v>
      </c>
      <c r="D2330" t="s">
        <v>1035</v>
      </c>
      <c r="E2330" s="4">
        <v>0.18</v>
      </c>
      <c r="F2330" t="str">
        <f t="shared" si="36"/>
        <v/>
      </c>
    </row>
    <row r="2331" spans="1:6" x14ac:dyDescent="0.25">
      <c r="A2331" t="s">
        <v>1795</v>
      </c>
      <c r="B2331" t="s">
        <v>1882</v>
      </c>
      <c r="C2331" t="s">
        <v>1833</v>
      </c>
      <c r="D2331" t="s">
        <v>13</v>
      </c>
      <c r="E2331" s="4">
        <v>0.18</v>
      </c>
      <c r="F2331" t="str">
        <f t="shared" si="36"/>
        <v/>
      </c>
    </row>
    <row r="2332" spans="1:6" x14ac:dyDescent="0.25">
      <c r="A2332" t="s">
        <v>1578</v>
      </c>
      <c r="B2332" t="s">
        <v>1599</v>
      </c>
      <c r="C2332" t="s">
        <v>1598</v>
      </c>
      <c r="D2332" t="s">
        <v>9</v>
      </c>
      <c r="E2332" s="4">
        <v>0.18</v>
      </c>
      <c r="F2332" t="str">
        <f t="shared" si="36"/>
        <v/>
      </c>
    </row>
    <row r="2333" spans="1:6" x14ac:dyDescent="0.25">
      <c r="A2333" t="s">
        <v>1795</v>
      </c>
      <c r="B2333" t="s">
        <v>1878</v>
      </c>
      <c r="C2333" t="s">
        <v>250</v>
      </c>
      <c r="D2333" t="s">
        <v>13</v>
      </c>
      <c r="E2333" s="4">
        <v>0.18</v>
      </c>
      <c r="F2333" t="str">
        <f t="shared" si="36"/>
        <v/>
      </c>
    </row>
    <row r="2334" spans="1:6" x14ac:dyDescent="0.25">
      <c r="A2334" t="s">
        <v>1267</v>
      </c>
      <c r="B2334" t="s">
        <v>1394</v>
      </c>
      <c r="C2334" t="s">
        <v>327</v>
      </c>
      <c r="D2334" t="s">
        <v>13</v>
      </c>
      <c r="E2334" s="4">
        <v>0.18</v>
      </c>
      <c r="F2334" t="str">
        <f t="shared" si="36"/>
        <v/>
      </c>
    </row>
    <row r="2335" spans="1:6" x14ac:dyDescent="0.25">
      <c r="A2335" t="s">
        <v>1795</v>
      </c>
      <c r="B2335" t="s">
        <v>1873</v>
      </c>
      <c r="C2335" t="s">
        <v>270</v>
      </c>
      <c r="D2335" t="s">
        <v>13</v>
      </c>
      <c r="E2335" s="4">
        <v>0.18</v>
      </c>
      <c r="F2335" t="str">
        <f t="shared" si="36"/>
        <v/>
      </c>
    </row>
    <row r="2336" spans="1:6" x14ac:dyDescent="0.25">
      <c r="A2336" t="s">
        <v>1006</v>
      </c>
      <c r="B2336" t="s">
        <v>1076</v>
      </c>
      <c r="C2336" t="s">
        <v>213</v>
      </c>
      <c r="D2336" t="s">
        <v>9</v>
      </c>
      <c r="E2336" s="4">
        <v>0.18</v>
      </c>
      <c r="F2336" t="str">
        <f t="shared" si="36"/>
        <v/>
      </c>
    </row>
    <row r="2337" spans="1:6" x14ac:dyDescent="0.25">
      <c r="A2337" t="s">
        <v>2163</v>
      </c>
      <c r="B2337" t="s">
        <v>2199</v>
      </c>
      <c r="C2337" t="s">
        <v>2193</v>
      </c>
      <c r="D2337" t="s">
        <v>13</v>
      </c>
      <c r="E2337" s="4">
        <v>0.18</v>
      </c>
      <c r="F2337" t="str">
        <f t="shared" si="36"/>
        <v/>
      </c>
    </row>
    <row r="2338" spans="1:6" x14ac:dyDescent="0.25">
      <c r="A2338" t="s">
        <v>788</v>
      </c>
      <c r="B2338" t="s">
        <v>841</v>
      </c>
      <c r="C2338" t="s">
        <v>327</v>
      </c>
      <c r="D2338" t="s">
        <v>13</v>
      </c>
      <c r="E2338" s="4">
        <v>0.18</v>
      </c>
      <c r="F2338" t="str">
        <f t="shared" si="36"/>
        <v/>
      </c>
    </row>
    <row r="2339" spans="1:6" x14ac:dyDescent="0.25">
      <c r="A2339" t="s">
        <v>2058</v>
      </c>
      <c r="B2339" t="s">
        <v>2097</v>
      </c>
      <c r="C2339" t="s">
        <v>250</v>
      </c>
      <c r="D2339" t="s">
        <v>13</v>
      </c>
      <c r="E2339" s="4">
        <v>0.18</v>
      </c>
      <c r="F2339" t="str">
        <f t="shared" si="36"/>
        <v/>
      </c>
    </row>
    <row r="2340" spans="1:6" x14ac:dyDescent="0.25">
      <c r="A2340" t="s">
        <v>1267</v>
      </c>
      <c r="B2340" t="s">
        <v>1324</v>
      </c>
      <c r="C2340" t="s">
        <v>499</v>
      </c>
      <c r="D2340" t="s">
        <v>13</v>
      </c>
      <c r="E2340" s="4">
        <v>0.18</v>
      </c>
      <c r="F2340" t="str">
        <f t="shared" si="36"/>
        <v/>
      </c>
    </row>
    <row r="2341" spans="1:6" x14ac:dyDescent="0.25">
      <c r="A2341" t="s">
        <v>2058</v>
      </c>
      <c r="B2341" t="s">
        <v>2067</v>
      </c>
      <c r="C2341" t="s">
        <v>2070</v>
      </c>
      <c r="D2341" t="s">
        <v>13</v>
      </c>
      <c r="E2341" s="4">
        <v>0.18</v>
      </c>
      <c r="F2341" t="str">
        <f t="shared" si="36"/>
        <v/>
      </c>
    </row>
    <row r="2342" spans="1:6" x14ac:dyDescent="0.25">
      <c r="A2342" t="s">
        <v>1795</v>
      </c>
      <c r="B2342" t="s">
        <v>1839</v>
      </c>
      <c r="C2342" t="s">
        <v>1836</v>
      </c>
      <c r="D2342" t="s">
        <v>13</v>
      </c>
      <c r="E2342" s="4">
        <v>0.18</v>
      </c>
      <c r="F2342" t="str">
        <f t="shared" si="36"/>
        <v/>
      </c>
    </row>
    <row r="2343" spans="1:6" x14ac:dyDescent="0.25">
      <c r="A2343" t="s">
        <v>149</v>
      </c>
      <c r="B2343" t="s">
        <v>173</v>
      </c>
      <c r="C2343" t="s">
        <v>172</v>
      </c>
      <c r="D2343" t="s">
        <v>9</v>
      </c>
      <c r="E2343" s="4">
        <v>0.18</v>
      </c>
      <c r="F2343" t="str">
        <f t="shared" si="36"/>
        <v/>
      </c>
    </row>
    <row r="2344" spans="1:6" x14ac:dyDescent="0.25">
      <c r="A2344" t="s">
        <v>1795</v>
      </c>
      <c r="B2344" t="s">
        <v>1817</v>
      </c>
      <c r="C2344" t="s">
        <v>1819</v>
      </c>
      <c r="D2344" t="s">
        <v>13</v>
      </c>
      <c r="E2344" s="4">
        <v>0.18</v>
      </c>
      <c r="F2344" t="str">
        <f t="shared" si="36"/>
        <v/>
      </c>
    </row>
    <row r="2345" spans="1:6" x14ac:dyDescent="0.25">
      <c r="A2345" t="s">
        <v>1795</v>
      </c>
      <c r="B2345" t="s">
        <v>1802</v>
      </c>
      <c r="C2345" t="s">
        <v>1582</v>
      </c>
      <c r="D2345" t="s">
        <v>13</v>
      </c>
      <c r="E2345" s="4">
        <v>0.18</v>
      </c>
      <c r="F2345" t="str">
        <f t="shared" si="36"/>
        <v/>
      </c>
    </row>
    <row r="2346" spans="1:6" x14ac:dyDescent="0.25">
      <c r="A2346" t="s">
        <v>2776</v>
      </c>
      <c r="B2346" t="s">
        <v>2794</v>
      </c>
      <c r="C2346" t="s">
        <v>457</v>
      </c>
      <c r="D2346" t="s">
        <v>9</v>
      </c>
      <c r="E2346" s="4">
        <v>0.18</v>
      </c>
      <c r="F2346" t="str">
        <f t="shared" si="36"/>
        <v/>
      </c>
    </row>
    <row r="2347" spans="1:6" x14ac:dyDescent="0.25">
      <c r="A2347" t="s">
        <v>788</v>
      </c>
      <c r="B2347" t="s">
        <v>915</v>
      </c>
      <c r="C2347" t="s">
        <v>327</v>
      </c>
      <c r="D2347" t="s">
        <v>13</v>
      </c>
      <c r="E2347" s="4">
        <v>0.17</v>
      </c>
      <c r="F2347" t="str">
        <f t="shared" si="36"/>
        <v/>
      </c>
    </row>
    <row r="2348" spans="1:6" x14ac:dyDescent="0.25">
      <c r="A2348" t="s">
        <v>788</v>
      </c>
      <c r="B2348" t="s">
        <v>915</v>
      </c>
      <c r="C2348" t="s">
        <v>867</v>
      </c>
      <c r="D2348" t="s">
        <v>13</v>
      </c>
      <c r="E2348" s="4">
        <v>0.17</v>
      </c>
      <c r="F2348" t="str">
        <f t="shared" si="36"/>
        <v/>
      </c>
    </row>
    <row r="2349" spans="1:6" x14ac:dyDescent="0.25">
      <c r="A2349" t="s">
        <v>1795</v>
      </c>
      <c r="B2349" t="s">
        <v>1980</v>
      </c>
      <c r="C2349" t="s">
        <v>1979</v>
      </c>
      <c r="D2349" t="s">
        <v>13</v>
      </c>
      <c r="E2349" s="4">
        <v>0.17</v>
      </c>
      <c r="F2349" t="str">
        <f t="shared" si="36"/>
        <v/>
      </c>
    </row>
    <row r="2350" spans="1:6" x14ac:dyDescent="0.25">
      <c r="A2350" t="s">
        <v>1795</v>
      </c>
      <c r="B2350" t="s">
        <v>1974</v>
      </c>
      <c r="C2350" t="s">
        <v>1972</v>
      </c>
      <c r="D2350" t="s">
        <v>13</v>
      </c>
      <c r="E2350" s="4">
        <v>0.17</v>
      </c>
      <c r="F2350" t="str">
        <f t="shared" si="36"/>
        <v/>
      </c>
    </row>
    <row r="2351" spans="1:6" x14ac:dyDescent="0.25">
      <c r="A2351" t="s">
        <v>2776</v>
      </c>
      <c r="B2351" t="s">
        <v>3006</v>
      </c>
      <c r="C2351" t="s">
        <v>9</v>
      </c>
      <c r="D2351" t="s">
        <v>9</v>
      </c>
      <c r="E2351" s="4">
        <v>0.17</v>
      </c>
      <c r="F2351" t="str">
        <f t="shared" si="36"/>
        <v/>
      </c>
    </row>
    <row r="2352" spans="1:6" x14ac:dyDescent="0.25">
      <c r="A2352" t="s">
        <v>788</v>
      </c>
      <c r="B2352" t="s">
        <v>905</v>
      </c>
      <c r="C2352" t="s">
        <v>327</v>
      </c>
      <c r="D2352" t="s">
        <v>13</v>
      </c>
      <c r="E2352" s="4">
        <v>0.17</v>
      </c>
      <c r="F2352" t="str">
        <f t="shared" si="36"/>
        <v/>
      </c>
    </row>
    <row r="2353" spans="1:6" x14ac:dyDescent="0.25">
      <c r="A2353" t="s">
        <v>1578</v>
      </c>
      <c r="B2353" t="s">
        <v>1615</v>
      </c>
      <c r="C2353" t="s">
        <v>1582</v>
      </c>
      <c r="D2353" t="s">
        <v>13</v>
      </c>
      <c r="E2353" s="4">
        <v>0.17</v>
      </c>
      <c r="F2353" t="str">
        <f t="shared" si="36"/>
        <v/>
      </c>
    </row>
    <row r="2354" spans="1:6" x14ac:dyDescent="0.25">
      <c r="A2354" t="s">
        <v>1795</v>
      </c>
      <c r="B2354" t="s">
        <v>1952</v>
      </c>
      <c r="C2354" t="s">
        <v>1893</v>
      </c>
      <c r="D2354" t="s">
        <v>13</v>
      </c>
      <c r="E2354" s="4">
        <v>0.17</v>
      </c>
      <c r="F2354" t="str">
        <f t="shared" si="36"/>
        <v/>
      </c>
    </row>
    <row r="2355" spans="1:6" x14ac:dyDescent="0.25">
      <c r="A2355" t="s">
        <v>2163</v>
      </c>
      <c r="B2355" t="s">
        <v>2388</v>
      </c>
      <c r="C2355" t="s">
        <v>298</v>
      </c>
      <c r="D2355" t="s">
        <v>9</v>
      </c>
      <c r="E2355" s="4">
        <v>0.17</v>
      </c>
      <c r="F2355" t="str">
        <f t="shared" si="36"/>
        <v/>
      </c>
    </row>
    <row r="2356" spans="1:6" x14ac:dyDescent="0.25">
      <c r="A2356" t="s">
        <v>1267</v>
      </c>
      <c r="B2356" t="s">
        <v>1461</v>
      </c>
      <c r="C2356" t="s">
        <v>1460</v>
      </c>
      <c r="D2356" t="s">
        <v>13</v>
      </c>
      <c r="E2356" s="4">
        <v>0.17</v>
      </c>
      <c r="F2356" t="str">
        <f t="shared" si="36"/>
        <v/>
      </c>
    </row>
    <row r="2357" spans="1:6" x14ac:dyDescent="0.25">
      <c r="A2357" t="s">
        <v>1006</v>
      </c>
      <c r="B2357" t="s">
        <v>1224</v>
      </c>
      <c r="C2357" t="s">
        <v>1035</v>
      </c>
      <c r="D2357" t="s">
        <v>1035</v>
      </c>
      <c r="E2357" s="4">
        <v>0.17</v>
      </c>
      <c r="F2357" t="str">
        <f t="shared" si="36"/>
        <v/>
      </c>
    </row>
    <row r="2358" spans="1:6" x14ac:dyDescent="0.25">
      <c r="A2358" t="s">
        <v>1795</v>
      </c>
      <c r="B2358" t="s">
        <v>1925</v>
      </c>
      <c r="C2358" t="s">
        <v>1907</v>
      </c>
      <c r="D2358" t="s">
        <v>13</v>
      </c>
      <c r="E2358" s="4">
        <v>0.17</v>
      </c>
      <c r="F2358" t="str">
        <f t="shared" si="36"/>
        <v/>
      </c>
    </row>
    <row r="2359" spans="1:6" x14ac:dyDescent="0.25">
      <c r="A2359" t="s">
        <v>1795</v>
      </c>
      <c r="B2359" t="s">
        <v>1913</v>
      </c>
      <c r="C2359" t="s">
        <v>1911</v>
      </c>
      <c r="D2359" t="s">
        <v>13</v>
      </c>
      <c r="E2359" s="4">
        <v>0.17</v>
      </c>
      <c r="F2359" t="str">
        <f t="shared" si="36"/>
        <v/>
      </c>
    </row>
    <row r="2360" spans="1:6" x14ac:dyDescent="0.25">
      <c r="A2360" t="s">
        <v>788</v>
      </c>
      <c r="B2360" t="s">
        <v>875</v>
      </c>
      <c r="C2360" t="s">
        <v>873</v>
      </c>
      <c r="D2360" t="s">
        <v>13</v>
      </c>
      <c r="E2360" s="4">
        <v>0.17</v>
      </c>
      <c r="F2360" t="str">
        <f t="shared" si="36"/>
        <v/>
      </c>
    </row>
    <row r="2361" spans="1:6" x14ac:dyDescent="0.25">
      <c r="A2361" t="s">
        <v>1622</v>
      </c>
      <c r="B2361" t="s">
        <v>1673</v>
      </c>
      <c r="C2361" t="s">
        <v>1674</v>
      </c>
      <c r="D2361" t="s">
        <v>13</v>
      </c>
      <c r="E2361" s="4">
        <v>0.17</v>
      </c>
      <c r="F2361" t="str">
        <f t="shared" si="36"/>
        <v/>
      </c>
    </row>
    <row r="2362" spans="1:6" x14ac:dyDescent="0.25">
      <c r="A2362" t="s">
        <v>1006</v>
      </c>
      <c r="B2362" t="s">
        <v>1208</v>
      </c>
      <c r="C2362" t="s">
        <v>17</v>
      </c>
      <c r="D2362" t="s">
        <v>9</v>
      </c>
      <c r="E2362" s="4">
        <v>0.17</v>
      </c>
      <c r="F2362" t="str">
        <f t="shared" si="36"/>
        <v/>
      </c>
    </row>
    <row r="2363" spans="1:6" x14ac:dyDescent="0.25">
      <c r="A2363" t="s">
        <v>788</v>
      </c>
      <c r="B2363" t="s">
        <v>866</v>
      </c>
      <c r="C2363" t="s">
        <v>865</v>
      </c>
      <c r="D2363" t="s">
        <v>13</v>
      </c>
      <c r="E2363" s="4">
        <v>0.17</v>
      </c>
      <c r="F2363" t="str">
        <f t="shared" si="36"/>
        <v/>
      </c>
    </row>
    <row r="2364" spans="1:6" x14ac:dyDescent="0.25">
      <c r="A2364" t="s">
        <v>1006</v>
      </c>
      <c r="B2364" t="s">
        <v>1181</v>
      </c>
      <c r="C2364" t="s">
        <v>426</v>
      </c>
      <c r="D2364" t="s">
        <v>9</v>
      </c>
      <c r="E2364" s="4">
        <v>0.17</v>
      </c>
      <c r="F2364" t="str">
        <f t="shared" si="36"/>
        <v/>
      </c>
    </row>
    <row r="2365" spans="1:6" x14ac:dyDescent="0.25">
      <c r="A2365" t="s">
        <v>701</v>
      </c>
      <c r="B2365" t="s">
        <v>752</v>
      </c>
      <c r="C2365" t="s">
        <v>648</v>
      </c>
      <c r="D2365" t="s">
        <v>13</v>
      </c>
      <c r="E2365" s="4">
        <v>0.17</v>
      </c>
      <c r="F2365" t="str">
        <f t="shared" si="36"/>
        <v/>
      </c>
    </row>
    <row r="2366" spans="1:6" x14ac:dyDescent="0.25">
      <c r="A2366" t="s">
        <v>2163</v>
      </c>
      <c r="B2366" t="s">
        <v>2213</v>
      </c>
      <c r="C2366" t="s">
        <v>2211</v>
      </c>
      <c r="D2366" t="s">
        <v>9</v>
      </c>
      <c r="E2366" s="4">
        <v>0.17</v>
      </c>
      <c r="F2366" t="str">
        <f t="shared" si="36"/>
        <v/>
      </c>
    </row>
    <row r="2367" spans="1:6" x14ac:dyDescent="0.25">
      <c r="A2367" t="s">
        <v>2776</v>
      </c>
      <c r="B2367" t="s">
        <v>2895</v>
      </c>
      <c r="D2367" t="s">
        <v>13</v>
      </c>
      <c r="E2367" s="4">
        <v>0.17</v>
      </c>
      <c r="F2367" t="str">
        <f t="shared" si="36"/>
        <v/>
      </c>
    </row>
    <row r="2368" spans="1:6" x14ac:dyDescent="0.25">
      <c r="A2368" t="s">
        <v>1006</v>
      </c>
      <c r="B2368" t="s">
        <v>1087</v>
      </c>
      <c r="C2368" t="s">
        <v>1088</v>
      </c>
      <c r="D2368" t="s">
        <v>9</v>
      </c>
      <c r="E2368" s="4">
        <v>0.17</v>
      </c>
      <c r="F2368" t="str">
        <f t="shared" si="36"/>
        <v/>
      </c>
    </row>
    <row r="2369" spans="1:6" x14ac:dyDescent="0.25">
      <c r="A2369" t="s">
        <v>1006</v>
      </c>
      <c r="B2369" t="s">
        <v>1087</v>
      </c>
      <c r="C2369" t="s">
        <v>31</v>
      </c>
      <c r="D2369" t="s">
        <v>9</v>
      </c>
      <c r="E2369" s="4">
        <v>0.17</v>
      </c>
      <c r="F2369" t="str">
        <f t="shared" si="36"/>
        <v/>
      </c>
    </row>
    <row r="2370" spans="1:6" x14ac:dyDescent="0.25">
      <c r="A2370" t="s">
        <v>1267</v>
      </c>
      <c r="B2370" t="s">
        <v>1395</v>
      </c>
      <c r="C2370" t="s">
        <v>327</v>
      </c>
      <c r="D2370" t="s">
        <v>13</v>
      </c>
      <c r="E2370" s="4">
        <v>0.17</v>
      </c>
      <c r="F2370" t="str">
        <f t="shared" si="36"/>
        <v/>
      </c>
    </row>
    <row r="2371" spans="1:6" x14ac:dyDescent="0.25">
      <c r="A2371" t="s">
        <v>1267</v>
      </c>
      <c r="B2371" t="s">
        <v>1390</v>
      </c>
      <c r="C2371" t="s">
        <v>1363</v>
      </c>
      <c r="D2371" t="s">
        <v>13</v>
      </c>
      <c r="E2371" s="4">
        <v>0.17</v>
      </c>
      <c r="F2371" t="str">
        <f t="shared" ref="F2371:F2434" si="37">IF(E2371&gt;=5.45125,"outside","")</f>
        <v/>
      </c>
    </row>
    <row r="2372" spans="1:6" x14ac:dyDescent="0.25">
      <c r="A2372" t="s">
        <v>1267</v>
      </c>
      <c r="B2372" t="s">
        <v>1351</v>
      </c>
      <c r="C2372" t="s">
        <v>1350</v>
      </c>
      <c r="D2372" t="s">
        <v>13</v>
      </c>
      <c r="E2372" s="4">
        <v>0.17</v>
      </c>
      <c r="F2372" t="str">
        <f t="shared" si="37"/>
        <v/>
      </c>
    </row>
    <row r="2373" spans="1:6" x14ac:dyDescent="0.25">
      <c r="A2373" t="s">
        <v>1267</v>
      </c>
      <c r="B2373" t="s">
        <v>1341</v>
      </c>
      <c r="C2373" t="s">
        <v>1340</v>
      </c>
      <c r="D2373" t="s">
        <v>13</v>
      </c>
      <c r="E2373" s="4">
        <v>0.17</v>
      </c>
      <c r="F2373" t="str">
        <f t="shared" si="37"/>
        <v/>
      </c>
    </row>
    <row r="2374" spans="1:6" x14ac:dyDescent="0.25">
      <c r="A2374" t="s">
        <v>1795</v>
      </c>
      <c r="B2374" t="s">
        <v>1848</v>
      </c>
      <c r="C2374" t="s">
        <v>270</v>
      </c>
      <c r="D2374" t="s">
        <v>13</v>
      </c>
      <c r="E2374" s="4">
        <v>0.17</v>
      </c>
      <c r="F2374" t="str">
        <f t="shared" si="37"/>
        <v/>
      </c>
    </row>
    <row r="2375" spans="1:6" x14ac:dyDescent="0.25">
      <c r="A2375" t="s">
        <v>2058</v>
      </c>
      <c r="B2375" t="s">
        <v>2072</v>
      </c>
      <c r="C2375" t="s">
        <v>2066</v>
      </c>
      <c r="D2375" t="s">
        <v>13</v>
      </c>
      <c r="E2375" s="4">
        <v>0.17</v>
      </c>
      <c r="F2375" t="str">
        <f t="shared" si="37"/>
        <v/>
      </c>
    </row>
    <row r="2376" spans="1:6" x14ac:dyDescent="0.25">
      <c r="A2376" t="s">
        <v>2776</v>
      </c>
      <c r="B2376" t="s">
        <v>2834</v>
      </c>
      <c r="C2376" t="s">
        <v>1035</v>
      </c>
      <c r="D2376" t="s">
        <v>1035</v>
      </c>
      <c r="E2376" s="4">
        <v>0.17</v>
      </c>
      <c r="F2376" t="str">
        <f t="shared" si="37"/>
        <v/>
      </c>
    </row>
    <row r="2377" spans="1:6" x14ac:dyDescent="0.25">
      <c r="A2377" t="s">
        <v>1795</v>
      </c>
      <c r="B2377" t="s">
        <v>1816</v>
      </c>
      <c r="C2377" t="s">
        <v>1809</v>
      </c>
      <c r="D2377" t="s">
        <v>13</v>
      </c>
      <c r="E2377" s="4">
        <v>0.17</v>
      </c>
      <c r="F2377" t="str">
        <f t="shared" si="37"/>
        <v/>
      </c>
    </row>
    <row r="2378" spans="1:6" x14ac:dyDescent="0.25">
      <c r="A2378" t="s">
        <v>1795</v>
      </c>
      <c r="B2378" t="s">
        <v>1812</v>
      </c>
      <c r="C2378" t="s">
        <v>1814</v>
      </c>
      <c r="D2378" t="s">
        <v>13</v>
      </c>
      <c r="E2378" s="4">
        <v>0.17</v>
      </c>
      <c r="F2378" t="str">
        <f t="shared" si="37"/>
        <v/>
      </c>
    </row>
    <row r="2379" spans="1:6" x14ac:dyDescent="0.25">
      <c r="A2379" t="s">
        <v>1795</v>
      </c>
      <c r="B2379" t="s">
        <v>1803</v>
      </c>
      <c r="C2379" t="s">
        <v>327</v>
      </c>
      <c r="D2379" t="s">
        <v>13</v>
      </c>
      <c r="E2379" s="4">
        <v>0.17</v>
      </c>
      <c r="F2379" t="str">
        <f t="shared" si="37"/>
        <v/>
      </c>
    </row>
    <row r="2380" spans="1:6" x14ac:dyDescent="0.25">
      <c r="A2380" t="s">
        <v>2776</v>
      </c>
      <c r="B2380" t="s">
        <v>2795</v>
      </c>
      <c r="C2380" t="s">
        <v>1035</v>
      </c>
      <c r="D2380" t="s">
        <v>1035</v>
      </c>
      <c r="E2380" s="4">
        <v>0.17</v>
      </c>
      <c r="F2380" t="str">
        <f t="shared" si="37"/>
        <v/>
      </c>
    </row>
    <row r="2381" spans="1:6" x14ac:dyDescent="0.25">
      <c r="A2381" t="s">
        <v>149</v>
      </c>
      <c r="B2381" t="s">
        <v>484</v>
      </c>
      <c r="D2381" t="s">
        <v>13</v>
      </c>
      <c r="E2381" s="4">
        <v>0.16</v>
      </c>
      <c r="F2381" t="str">
        <f t="shared" si="37"/>
        <v/>
      </c>
    </row>
    <row r="2382" spans="1:6" x14ac:dyDescent="0.25">
      <c r="A2382" t="s">
        <v>1267</v>
      </c>
      <c r="B2382" t="s">
        <v>1506</v>
      </c>
      <c r="C2382" t="s">
        <v>327</v>
      </c>
      <c r="D2382" t="s">
        <v>13</v>
      </c>
      <c r="E2382" s="4">
        <v>0.16</v>
      </c>
      <c r="F2382" t="str">
        <f t="shared" si="37"/>
        <v/>
      </c>
    </row>
    <row r="2383" spans="1:6" x14ac:dyDescent="0.25">
      <c r="A2383" t="s">
        <v>788</v>
      </c>
      <c r="B2383" t="s">
        <v>915</v>
      </c>
      <c r="C2383" t="s">
        <v>910</v>
      </c>
      <c r="D2383" t="s">
        <v>13</v>
      </c>
      <c r="E2383" s="4">
        <v>0.16</v>
      </c>
      <c r="F2383" t="str">
        <f t="shared" si="37"/>
        <v/>
      </c>
    </row>
    <row r="2384" spans="1:6" x14ac:dyDescent="0.25">
      <c r="A2384" t="s">
        <v>788</v>
      </c>
      <c r="B2384" t="s">
        <v>911</v>
      </c>
      <c r="C2384" t="s">
        <v>910</v>
      </c>
      <c r="D2384" t="s">
        <v>13</v>
      </c>
      <c r="E2384" s="4">
        <v>0.16</v>
      </c>
      <c r="F2384" t="str">
        <f t="shared" si="37"/>
        <v/>
      </c>
    </row>
    <row r="2385" spans="1:6" x14ac:dyDescent="0.25">
      <c r="A2385" t="s">
        <v>2100</v>
      </c>
      <c r="B2385" t="s">
        <v>2161</v>
      </c>
      <c r="C2385" t="s">
        <v>2160</v>
      </c>
      <c r="D2385" t="s">
        <v>13</v>
      </c>
      <c r="E2385" s="4">
        <v>0.16</v>
      </c>
      <c r="F2385" t="str">
        <f t="shared" si="37"/>
        <v/>
      </c>
    </row>
    <row r="2386" spans="1:6" x14ac:dyDescent="0.25">
      <c r="A2386" t="s">
        <v>2776</v>
      </c>
      <c r="B2386" t="s">
        <v>2996</v>
      </c>
      <c r="D2386" t="s">
        <v>13</v>
      </c>
      <c r="E2386" s="4">
        <v>0.16</v>
      </c>
      <c r="F2386" t="str">
        <f t="shared" si="37"/>
        <v/>
      </c>
    </row>
    <row r="2387" spans="1:6" x14ac:dyDescent="0.25">
      <c r="A2387" t="s">
        <v>788</v>
      </c>
      <c r="B2387" t="s">
        <v>905</v>
      </c>
      <c r="C2387" t="s">
        <v>903</v>
      </c>
      <c r="D2387" t="s">
        <v>13</v>
      </c>
      <c r="E2387" s="4">
        <v>0.16</v>
      </c>
      <c r="F2387" t="str">
        <f t="shared" si="37"/>
        <v/>
      </c>
    </row>
    <row r="2388" spans="1:6" x14ac:dyDescent="0.25">
      <c r="A2388" t="s">
        <v>149</v>
      </c>
      <c r="B2388" t="s">
        <v>430</v>
      </c>
      <c r="C2388" t="s">
        <v>429</v>
      </c>
      <c r="D2388" t="s">
        <v>13</v>
      </c>
      <c r="E2388" s="4">
        <v>0.16</v>
      </c>
      <c r="F2388" t="str">
        <f t="shared" si="37"/>
        <v/>
      </c>
    </row>
    <row r="2389" spans="1:6" x14ac:dyDescent="0.25">
      <c r="A2389" t="s">
        <v>2776</v>
      </c>
      <c r="B2389" t="s">
        <v>2983</v>
      </c>
      <c r="C2389" t="s">
        <v>1035</v>
      </c>
      <c r="D2389" t="s">
        <v>1035</v>
      </c>
      <c r="E2389" s="4">
        <v>0.16</v>
      </c>
      <c r="F2389" t="str">
        <f t="shared" si="37"/>
        <v/>
      </c>
    </row>
    <row r="2390" spans="1:6" x14ac:dyDescent="0.25">
      <c r="A2390" t="s">
        <v>1267</v>
      </c>
      <c r="B2390" t="s">
        <v>1485</v>
      </c>
      <c r="C2390" t="s">
        <v>1282</v>
      </c>
      <c r="D2390" t="s">
        <v>9</v>
      </c>
      <c r="E2390" s="4">
        <v>0.16</v>
      </c>
      <c r="F2390" t="str">
        <f t="shared" si="37"/>
        <v/>
      </c>
    </row>
    <row r="2391" spans="1:6" x14ac:dyDescent="0.25">
      <c r="A2391" t="s">
        <v>1795</v>
      </c>
      <c r="B2391" t="s">
        <v>1953</v>
      </c>
      <c r="C2391" t="s">
        <v>1893</v>
      </c>
      <c r="D2391" t="s">
        <v>13</v>
      </c>
      <c r="E2391" s="4">
        <v>0.16</v>
      </c>
      <c r="F2391" t="str">
        <f t="shared" si="37"/>
        <v/>
      </c>
    </row>
    <row r="2392" spans="1:6" x14ac:dyDescent="0.25">
      <c r="A2392" t="s">
        <v>2163</v>
      </c>
      <c r="B2392" t="s">
        <v>2392</v>
      </c>
      <c r="C2392" t="s">
        <v>298</v>
      </c>
      <c r="D2392" t="s">
        <v>9</v>
      </c>
      <c r="E2392" s="4">
        <v>0.16</v>
      </c>
      <c r="F2392" t="str">
        <f t="shared" si="37"/>
        <v/>
      </c>
    </row>
    <row r="2393" spans="1:6" x14ac:dyDescent="0.25">
      <c r="A2393" t="s">
        <v>2163</v>
      </c>
      <c r="B2393" t="s">
        <v>2387</v>
      </c>
      <c r="C2393" t="s">
        <v>1139</v>
      </c>
      <c r="D2393" t="s">
        <v>9</v>
      </c>
      <c r="E2393" s="4">
        <v>0.16</v>
      </c>
      <c r="F2393" t="str">
        <f t="shared" si="37"/>
        <v/>
      </c>
    </row>
    <row r="2394" spans="1:6" x14ac:dyDescent="0.25">
      <c r="A2394" t="s">
        <v>1795</v>
      </c>
      <c r="B2394" t="s">
        <v>1949</v>
      </c>
      <c r="C2394" t="s">
        <v>250</v>
      </c>
      <c r="D2394" t="s">
        <v>13</v>
      </c>
      <c r="E2394" s="4">
        <v>0.16</v>
      </c>
      <c r="F2394" t="str">
        <f t="shared" si="37"/>
        <v/>
      </c>
    </row>
    <row r="2395" spans="1:6" x14ac:dyDescent="0.25">
      <c r="A2395" t="s">
        <v>1795</v>
      </c>
      <c r="B2395" t="s">
        <v>1944</v>
      </c>
      <c r="C2395" t="s">
        <v>1840</v>
      </c>
      <c r="D2395" t="s">
        <v>13</v>
      </c>
      <c r="E2395" s="4">
        <v>0.16</v>
      </c>
      <c r="F2395" t="str">
        <f t="shared" si="37"/>
        <v/>
      </c>
    </row>
    <row r="2396" spans="1:6" x14ac:dyDescent="0.25">
      <c r="A2396" t="s">
        <v>1267</v>
      </c>
      <c r="B2396" t="s">
        <v>1434</v>
      </c>
      <c r="C2396" t="s">
        <v>1433</v>
      </c>
      <c r="D2396" t="s">
        <v>4</v>
      </c>
      <c r="E2396" s="4">
        <v>0.16</v>
      </c>
      <c r="F2396" t="str">
        <f t="shared" si="37"/>
        <v/>
      </c>
    </row>
    <row r="2397" spans="1:6" x14ac:dyDescent="0.25">
      <c r="A2397" t="s">
        <v>1983</v>
      </c>
      <c r="B2397" t="s">
        <v>2035</v>
      </c>
      <c r="C2397" t="s">
        <v>2036</v>
      </c>
      <c r="D2397" t="s">
        <v>9</v>
      </c>
      <c r="E2397" s="4">
        <v>0.16</v>
      </c>
      <c r="F2397" t="str">
        <f t="shared" si="37"/>
        <v/>
      </c>
    </row>
    <row r="2398" spans="1:6" x14ac:dyDescent="0.25">
      <c r="A2398" t="s">
        <v>1795</v>
      </c>
      <c r="B2398" t="s">
        <v>1923</v>
      </c>
      <c r="C2398" t="s">
        <v>1907</v>
      </c>
      <c r="D2398" t="s">
        <v>13</v>
      </c>
      <c r="E2398" s="4">
        <v>0.16</v>
      </c>
      <c r="F2398" t="str">
        <f t="shared" si="37"/>
        <v/>
      </c>
    </row>
    <row r="2399" spans="1:6" x14ac:dyDescent="0.25">
      <c r="A2399" t="s">
        <v>1795</v>
      </c>
      <c r="B2399" t="s">
        <v>1898</v>
      </c>
      <c r="C2399" t="s">
        <v>1899</v>
      </c>
      <c r="D2399" t="s">
        <v>13</v>
      </c>
      <c r="E2399" s="4">
        <v>0.16</v>
      </c>
      <c r="F2399" t="str">
        <f t="shared" si="37"/>
        <v/>
      </c>
    </row>
    <row r="2400" spans="1:6" x14ac:dyDescent="0.25">
      <c r="A2400" t="s">
        <v>1701</v>
      </c>
      <c r="B2400" t="s">
        <v>1722</v>
      </c>
      <c r="C2400" t="s">
        <v>1724</v>
      </c>
      <c r="D2400" t="s">
        <v>13</v>
      </c>
      <c r="E2400" s="4">
        <v>0.16</v>
      </c>
      <c r="F2400" t="str">
        <f t="shared" si="37"/>
        <v/>
      </c>
    </row>
    <row r="2401" spans="1:6" x14ac:dyDescent="0.25">
      <c r="A2401" t="s">
        <v>1622</v>
      </c>
      <c r="B2401" t="s">
        <v>1660</v>
      </c>
      <c r="C2401" t="s">
        <v>4</v>
      </c>
      <c r="D2401" t="s">
        <v>4</v>
      </c>
      <c r="E2401" s="4">
        <v>0.16</v>
      </c>
      <c r="F2401" t="str">
        <f t="shared" si="37"/>
        <v/>
      </c>
    </row>
    <row r="2402" spans="1:6" x14ac:dyDescent="0.25">
      <c r="A2402" t="s">
        <v>1622</v>
      </c>
      <c r="B2402" t="s">
        <v>1652</v>
      </c>
      <c r="C2402" t="s">
        <v>4</v>
      </c>
      <c r="D2402" t="s">
        <v>4</v>
      </c>
      <c r="E2402" s="4">
        <v>0.16</v>
      </c>
      <c r="F2402" t="str">
        <f t="shared" si="37"/>
        <v/>
      </c>
    </row>
    <row r="2403" spans="1:6" x14ac:dyDescent="0.25">
      <c r="A2403" t="s">
        <v>2776</v>
      </c>
      <c r="B2403" t="s">
        <v>2890</v>
      </c>
      <c r="C2403" t="s">
        <v>66</v>
      </c>
      <c r="D2403" t="s">
        <v>9</v>
      </c>
      <c r="E2403" s="4">
        <v>0.16</v>
      </c>
      <c r="F2403" t="str">
        <f t="shared" si="37"/>
        <v/>
      </c>
    </row>
    <row r="2404" spans="1:6" x14ac:dyDescent="0.25">
      <c r="A2404" t="s">
        <v>149</v>
      </c>
      <c r="B2404" t="s">
        <v>314</v>
      </c>
      <c r="C2404" t="s">
        <v>309</v>
      </c>
      <c r="D2404" t="s">
        <v>13</v>
      </c>
      <c r="E2404" s="4">
        <v>0.16</v>
      </c>
      <c r="F2404" t="str">
        <f t="shared" si="37"/>
        <v/>
      </c>
    </row>
    <row r="2405" spans="1:6" x14ac:dyDescent="0.25">
      <c r="A2405" t="s">
        <v>1795</v>
      </c>
      <c r="B2405" t="s">
        <v>1884</v>
      </c>
      <c r="C2405" t="s">
        <v>1883</v>
      </c>
      <c r="D2405" t="s">
        <v>13</v>
      </c>
      <c r="E2405" s="4">
        <v>0.16</v>
      </c>
      <c r="F2405" t="str">
        <f t="shared" si="37"/>
        <v/>
      </c>
    </row>
    <row r="2406" spans="1:6" x14ac:dyDescent="0.25">
      <c r="A2406" t="s">
        <v>1006</v>
      </c>
      <c r="B2406" t="s">
        <v>1093</v>
      </c>
      <c r="C2406" t="s">
        <v>56</v>
      </c>
      <c r="D2406" t="s">
        <v>9</v>
      </c>
      <c r="E2406" s="4">
        <v>0.16</v>
      </c>
      <c r="F2406" t="str">
        <f t="shared" si="37"/>
        <v/>
      </c>
    </row>
    <row r="2407" spans="1:6" x14ac:dyDescent="0.25">
      <c r="A2407" t="s">
        <v>1006</v>
      </c>
      <c r="B2407" t="s">
        <v>1087</v>
      </c>
      <c r="C2407" t="s">
        <v>56</v>
      </c>
      <c r="D2407" t="s">
        <v>9</v>
      </c>
      <c r="E2407" s="4">
        <v>0.16</v>
      </c>
      <c r="F2407" t="str">
        <f t="shared" si="37"/>
        <v/>
      </c>
    </row>
    <row r="2408" spans="1:6" x14ac:dyDescent="0.25">
      <c r="A2408" t="s">
        <v>1736</v>
      </c>
      <c r="B2408" t="s">
        <v>1761</v>
      </c>
      <c r="C2408" t="s">
        <v>1760</v>
      </c>
      <c r="D2408" t="s">
        <v>9</v>
      </c>
      <c r="E2408" s="4">
        <v>0.16</v>
      </c>
      <c r="F2408" t="str">
        <f t="shared" si="37"/>
        <v/>
      </c>
    </row>
    <row r="2409" spans="1:6" x14ac:dyDescent="0.25">
      <c r="A2409" t="s">
        <v>1736</v>
      </c>
      <c r="B2409" t="s">
        <v>1759</v>
      </c>
      <c r="C2409" t="s">
        <v>1758</v>
      </c>
      <c r="D2409" t="s">
        <v>13</v>
      </c>
      <c r="E2409" s="4">
        <v>0.16</v>
      </c>
      <c r="F2409" t="str">
        <f t="shared" si="37"/>
        <v/>
      </c>
    </row>
    <row r="2410" spans="1:6" x14ac:dyDescent="0.25">
      <c r="A2410" t="s">
        <v>1736</v>
      </c>
      <c r="B2410" t="s">
        <v>1754</v>
      </c>
      <c r="C2410" t="s">
        <v>327</v>
      </c>
      <c r="D2410" t="s">
        <v>13</v>
      </c>
      <c r="E2410" s="4">
        <v>0.16</v>
      </c>
      <c r="F2410" t="str">
        <f t="shared" si="37"/>
        <v/>
      </c>
    </row>
    <row r="2411" spans="1:6" x14ac:dyDescent="0.25">
      <c r="A2411" t="s">
        <v>1983</v>
      </c>
      <c r="B2411" t="s">
        <v>2007</v>
      </c>
      <c r="C2411" t="s">
        <v>2005</v>
      </c>
      <c r="D2411" t="s">
        <v>9</v>
      </c>
      <c r="E2411" s="4">
        <v>0.16</v>
      </c>
      <c r="F2411" t="str">
        <f t="shared" si="37"/>
        <v/>
      </c>
    </row>
    <row r="2412" spans="1:6" x14ac:dyDescent="0.25">
      <c r="A2412" t="s">
        <v>788</v>
      </c>
      <c r="B2412" t="s">
        <v>845</v>
      </c>
      <c r="C2412" t="s">
        <v>271</v>
      </c>
      <c r="D2412" t="s">
        <v>13</v>
      </c>
      <c r="E2412" s="4">
        <v>0.16</v>
      </c>
      <c r="F2412" t="str">
        <f t="shared" si="37"/>
        <v/>
      </c>
    </row>
    <row r="2413" spans="1:6" x14ac:dyDescent="0.25">
      <c r="A2413" t="s">
        <v>2776</v>
      </c>
      <c r="B2413" t="s">
        <v>2881</v>
      </c>
      <c r="C2413" t="s">
        <v>2880</v>
      </c>
      <c r="D2413" t="s">
        <v>9</v>
      </c>
      <c r="E2413" s="4">
        <v>0.16</v>
      </c>
      <c r="F2413" t="str">
        <f t="shared" si="37"/>
        <v/>
      </c>
    </row>
    <row r="2414" spans="1:6" x14ac:dyDescent="0.25">
      <c r="A2414" t="s">
        <v>1267</v>
      </c>
      <c r="B2414" t="s">
        <v>1384</v>
      </c>
      <c r="C2414" t="s">
        <v>327</v>
      </c>
      <c r="D2414" t="s">
        <v>13</v>
      </c>
      <c r="E2414" s="4">
        <v>0.16</v>
      </c>
      <c r="F2414" t="str">
        <f t="shared" si="37"/>
        <v/>
      </c>
    </row>
    <row r="2415" spans="1:6" x14ac:dyDescent="0.25">
      <c r="A2415" t="s">
        <v>916</v>
      </c>
      <c r="B2415" t="s">
        <v>925</v>
      </c>
      <c r="C2415" t="s">
        <v>919</v>
      </c>
      <c r="D2415" t="s">
        <v>9</v>
      </c>
      <c r="E2415" s="4">
        <v>0.16</v>
      </c>
      <c r="F2415" t="str">
        <f t="shared" si="37"/>
        <v/>
      </c>
    </row>
    <row r="2416" spans="1:6" x14ac:dyDescent="0.25">
      <c r="A2416" t="s">
        <v>788</v>
      </c>
      <c r="B2416" t="s">
        <v>841</v>
      </c>
      <c r="C2416" t="s">
        <v>842</v>
      </c>
      <c r="D2416" t="s">
        <v>13</v>
      </c>
      <c r="E2416" s="4">
        <v>0.16</v>
      </c>
      <c r="F2416" t="str">
        <f t="shared" si="37"/>
        <v/>
      </c>
    </row>
    <row r="2417" spans="1:6" x14ac:dyDescent="0.25">
      <c r="A2417" t="s">
        <v>1267</v>
      </c>
      <c r="B2417" t="s">
        <v>1369</v>
      </c>
      <c r="C2417" t="s">
        <v>1273</v>
      </c>
      <c r="D2417" t="s">
        <v>13</v>
      </c>
      <c r="E2417" s="4">
        <v>0.16</v>
      </c>
      <c r="F2417" t="str">
        <f t="shared" si="37"/>
        <v/>
      </c>
    </row>
    <row r="2418" spans="1:6" x14ac:dyDescent="0.25">
      <c r="A2418" t="s">
        <v>1795</v>
      </c>
      <c r="B2418" t="s">
        <v>1864</v>
      </c>
      <c r="C2418" t="s">
        <v>270</v>
      </c>
      <c r="D2418" t="s">
        <v>13</v>
      </c>
      <c r="E2418" s="4">
        <v>0.16</v>
      </c>
      <c r="F2418" t="str">
        <f t="shared" si="37"/>
        <v/>
      </c>
    </row>
    <row r="2419" spans="1:6" x14ac:dyDescent="0.25">
      <c r="A2419" t="s">
        <v>2058</v>
      </c>
      <c r="B2419" t="s">
        <v>2087</v>
      </c>
      <c r="C2419" t="s">
        <v>327</v>
      </c>
      <c r="D2419" t="s">
        <v>13</v>
      </c>
      <c r="E2419" s="4">
        <v>0.16</v>
      </c>
      <c r="F2419" t="str">
        <f t="shared" si="37"/>
        <v/>
      </c>
    </row>
    <row r="2420" spans="1:6" x14ac:dyDescent="0.25">
      <c r="A2420" t="s">
        <v>2058</v>
      </c>
      <c r="B2420" t="s">
        <v>2079</v>
      </c>
      <c r="C2420" t="s">
        <v>2069</v>
      </c>
      <c r="D2420" t="s">
        <v>13</v>
      </c>
      <c r="E2420" s="4">
        <v>0.16</v>
      </c>
      <c r="F2420" t="str">
        <f t="shared" si="37"/>
        <v/>
      </c>
    </row>
    <row r="2421" spans="1:6" x14ac:dyDescent="0.25">
      <c r="A2421" t="s">
        <v>2058</v>
      </c>
      <c r="B2421" t="s">
        <v>2067</v>
      </c>
      <c r="C2421" t="s">
        <v>2071</v>
      </c>
      <c r="D2421" t="s">
        <v>13</v>
      </c>
      <c r="E2421" s="4">
        <v>0.16</v>
      </c>
      <c r="F2421" t="str">
        <f t="shared" si="37"/>
        <v/>
      </c>
    </row>
    <row r="2422" spans="1:6" x14ac:dyDescent="0.25">
      <c r="A2422" t="s">
        <v>1795</v>
      </c>
      <c r="B2422" t="s">
        <v>1843</v>
      </c>
      <c r="C2422" t="s">
        <v>1842</v>
      </c>
      <c r="D2422" t="s">
        <v>13</v>
      </c>
      <c r="E2422" s="4">
        <v>0.16</v>
      </c>
      <c r="F2422" t="str">
        <f t="shared" si="37"/>
        <v/>
      </c>
    </row>
    <row r="2423" spans="1:6" x14ac:dyDescent="0.25">
      <c r="A2423" t="s">
        <v>1795</v>
      </c>
      <c r="B2423" t="s">
        <v>1829</v>
      </c>
      <c r="C2423" t="s">
        <v>1828</v>
      </c>
      <c r="D2423" t="s">
        <v>13</v>
      </c>
      <c r="E2423" s="4">
        <v>0.16</v>
      </c>
      <c r="F2423" t="str">
        <f t="shared" si="37"/>
        <v/>
      </c>
    </row>
    <row r="2424" spans="1:6" x14ac:dyDescent="0.25">
      <c r="A2424" t="s">
        <v>1267</v>
      </c>
      <c r="B2424" t="s">
        <v>1298</v>
      </c>
      <c r="C2424" t="s">
        <v>797</v>
      </c>
      <c r="D2424" t="s">
        <v>13</v>
      </c>
      <c r="E2424" s="4">
        <v>0.16</v>
      </c>
      <c r="F2424" t="str">
        <f t="shared" si="37"/>
        <v/>
      </c>
    </row>
    <row r="2425" spans="1:6" x14ac:dyDescent="0.25">
      <c r="A2425" t="s">
        <v>2776</v>
      </c>
      <c r="B2425" t="s">
        <v>2800</v>
      </c>
      <c r="C2425" t="s">
        <v>2799</v>
      </c>
      <c r="D2425" t="s">
        <v>9</v>
      </c>
      <c r="E2425" s="4">
        <v>0.16</v>
      </c>
      <c r="F2425" t="str">
        <f t="shared" si="37"/>
        <v/>
      </c>
    </row>
    <row r="2426" spans="1:6" x14ac:dyDescent="0.25">
      <c r="A2426" t="s">
        <v>1795</v>
      </c>
      <c r="B2426" t="s">
        <v>1802</v>
      </c>
      <c r="C2426" t="s">
        <v>1800</v>
      </c>
      <c r="D2426" t="s">
        <v>13</v>
      </c>
      <c r="E2426" s="4">
        <v>0.16</v>
      </c>
      <c r="F2426" t="str">
        <f t="shared" si="37"/>
        <v/>
      </c>
    </row>
    <row r="2427" spans="1:6" x14ac:dyDescent="0.25">
      <c r="A2427" t="s">
        <v>496</v>
      </c>
      <c r="B2427" t="s">
        <v>500</v>
      </c>
      <c r="C2427" t="s">
        <v>499</v>
      </c>
      <c r="D2427" t="s">
        <v>13</v>
      </c>
      <c r="E2427" s="4">
        <v>0.16</v>
      </c>
      <c r="F2427" t="str">
        <f t="shared" si="37"/>
        <v/>
      </c>
    </row>
    <row r="2428" spans="1:6" x14ac:dyDescent="0.25">
      <c r="A2428" t="s">
        <v>1267</v>
      </c>
      <c r="B2428" t="s">
        <v>1506</v>
      </c>
      <c r="C2428" t="s">
        <v>1497</v>
      </c>
      <c r="D2428" t="s">
        <v>13</v>
      </c>
      <c r="E2428" s="4">
        <v>0.15</v>
      </c>
      <c r="F2428" t="str">
        <f t="shared" si="37"/>
        <v/>
      </c>
    </row>
    <row r="2429" spans="1:6" x14ac:dyDescent="0.25">
      <c r="A2429" t="s">
        <v>788</v>
      </c>
      <c r="B2429" t="s">
        <v>902</v>
      </c>
      <c r="C2429" t="s">
        <v>903</v>
      </c>
      <c r="D2429" t="s">
        <v>13</v>
      </c>
      <c r="E2429" s="4">
        <v>0.15</v>
      </c>
      <c r="F2429" t="str">
        <f t="shared" si="37"/>
        <v/>
      </c>
    </row>
    <row r="2430" spans="1:6" x14ac:dyDescent="0.25">
      <c r="A2430" t="s">
        <v>2776</v>
      </c>
      <c r="B2430" t="s">
        <v>2977</v>
      </c>
      <c r="D2430" t="s">
        <v>13</v>
      </c>
      <c r="E2430" s="4">
        <v>0.15</v>
      </c>
      <c r="F2430" t="str">
        <f t="shared" si="37"/>
        <v/>
      </c>
    </row>
    <row r="2431" spans="1:6" x14ac:dyDescent="0.25">
      <c r="A2431" t="s">
        <v>1795</v>
      </c>
      <c r="B2431" t="s">
        <v>1959</v>
      </c>
      <c r="C2431" t="s">
        <v>250</v>
      </c>
      <c r="D2431" t="s">
        <v>13</v>
      </c>
      <c r="E2431" s="4">
        <v>0.15</v>
      </c>
      <c r="F2431" t="str">
        <f t="shared" si="37"/>
        <v/>
      </c>
    </row>
    <row r="2432" spans="1:6" x14ac:dyDescent="0.25">
      <c r="A2432" t="s">
        <v>701</v>
      </c>
      <c r="B2432" t="s">
        <v>773</v>
      </c>
      <c r="C2432" t="s">
        <v>104</v>
      </c>
      <c r="D2432" t="s">
        <v>9</v>
      </c>
      <c r="E2432" s="4">
        <v>0.15</v>
      </c>
      <c r="F2432" t="str">
        <f t="shared" si="37"/>
        <v/>
      </c>
    </row>
    <row r="2433" spans="1:6" x14ac:dyDescent="0.25">
      <c r="A2433" t="s">
        <v>2163</v>
      </c>
      <c r="B2433" t="s">
        <v>2387</v>
      </c>
      <c r="C2433" t="s">
        <v>298</v>
      </c>
      <c r="D2433" t="s">
        <v>9</v>
      </c>
      <c r="E2433" s="4">
        <v>0.15</v>
      </c>
      <c r="F2433" t="str">
        <f t="shared" si="37"/>
        <v/>
      </c>
    </row>
    <row r="2434" spans="1:6" x14ac:dyDescent="0.25">
      <c r="A2434" t="s">
        <v>2100</v>
      </c>
      <c r="B2434" t="s">
        <v>2138</v>
      </c>
      <c r="C2434" t="s">
        <v>2137</v>
      </c>
      <c r="D2434" t="s">
        <v>13</v>
      </c>
      <c r="E2434" s="4">
        <v>0.15</v>
      </c>
      <c r="F2434" t="str">
        <f t="shared" si="37"/>
        <v/>
      </c>
    </row>
    <row r="2435" spans="1:6" x14ac:dyDescent="0.25">
      <c r="A2435" t="s">
        <v>1578</v>
      </c>
      <c r="B2435" t="s">
        <v>1610</v>
      </c>
      <c r="C2435" t="s">
        <v>1587</v>
      </c>
      <c r="D2435" t="s">
        <v>9</v>
      </c>
      <c r="E2435" s="4">
        <v>0.15</v>
      </c>
      <c r="F2435" t="str">
        <f t="shared" ref="F2435:F2498" si="38">IF(E2435&gt;=5.45125,"outside","")</f>
        <v/>
      </c>
    </row>
    <row r="2436" spans="1:6" x14ac:dyDescent="0.25">
      <c r="A2436" t="s">
        <v>1795</v>
      </c>
      <c r="B2436" t="s">
        <v>1935</v>
      </c>
      <c r="C2436" t="s">
        <v>426</v>
      </c>
      <c r="D2436" t="s">
        <v>9</v>
      </c>
      <c r="E2436" s="4">
        <v>0.15</v>
      </c>
      <c r="F2436" t="str">
        <f t="shared" si="38"/>
        <v/>
      </c>
    </row>
    <row r="2437" spans="1:6" x14ac:dyDescent="0.25">
      <c r="A2437" t="s">
        <v>1795</v>
      </c>
      <c r="B2437" t="s">
        <v>1898</v>
      </c>
      <c r="C2437" t="s">
        <v>1897</v>
      </c>
      <c r="D2437" t="s">
        <v>13</v>
      </c>
      <c r="E2437" s="4">
        <v>0.15</v>
      </c>
      <c r="F2437" t="str">
        <f t="shared" si="38"/>
        <v/>
      </c>
    </row>
    <row r="2438" spans="1:6" x14ac:dyDescent="0.25">
      <c r="A2438" t="s">
        <v>788</v>
      </c>
      <c r="B2438" t="s">
        <v>875</v>
      </c>
      <c r="C2438" t="s">
        <v>327</v>
      </c>
      <c r="D2438" t="s">
        <v>13</v>
      </c>
      <c r="E2438" s="4">
        <v>0.15</v>
      </c>
      <c r="F2438" t="str">
        <f t="shared" si="38"/>
        <v/>
      </c>
    </row>
    <row r="2439" spans="1:6" x14ac:dyDescent="0.25">
      <c r="A2439" t="s">
        <v>2776</v>
      </c>
      <c r="B2439" t="s">
        <v>2945</v>
      </c>
      <c r="C2439" t="s">
        <v>2852</v>
      </c>
      <c r="D2439" t="s">
        <v>13</v>
      </c>
      <c r="E2439" s="4">
        <v>0.15</v>
      </c>
      <c r="F2439" t="str">
        <f t="shared" si="38"/>
        <v/>
      </c>
    </row>
    <row r="2440" spans="1:6" x14ac:dyDescent="0.25">
      <c r="A2440" t="s">
        <v>1622</v>
      </c>
      <c r="B2440" t="s">
        <v>1673</v>
      </c>
      <c r="C2440" t="s">
        <v>1034</v>
      </c>
      <c r="D2440" t="s">
        <v>13</v>
      </c>
      <c r="E2440" s="4">
        <v>0.15</v>
      </c>
      <c r="F2440" t="str">
        <f t="shared" si="38"/>
        <v/>
      </c>
    </row>
    <row r="2441" spans="1:6" x14ac:dyDescent="0.25">
      <c r="A2441" t="s">
        <v>1006</v>
      </c>
      <c r="B2441" t="s">
        <v>1203</v>
      </c>
      <c r="D2441" t="s">
        <v>13</v>
      </c>
      <c r="E2441" s="4">
        <v>0.15</v>
      </c>
      <c r="F2441" t="str">
        <f t="shared" si="38"/>
        <v/>
      </c>
    </row>
    <row r="2442" spans="1:6" x14ac:dyDescent="0.25">
      <c r="A2442" t="s">
        <v>3029</v>
      </c>
      <c r="B2442" t="s">
        <v>3153</v>
      </c>
      <c r="C2442" t="s">
        <v>3122</v>
      </c>
      <c r="D2442" t="s">
        <v>13</v>
      </c>
      <c r="E2442" s="4">
        <v>0.15</v>
      </c>
      <c r="F2442" t="str">
        <f t="shared" si="38"/>
        <v/>
      </c>
    </row>
    <row r="2443" spans="1:6" x14ac:dyDescent="0.25">
      <c r="A2443" t="s">
        <v>3029</v>
      </c>
      <c r="B2443" t="s">
        <v>3139</v>
      </c>
      <c r="C2443" t="s">
        <v>3138</v>
      </c>
      <c r="D2443" t="s">
        <v>13</v>
      </c>
      <c r="E2443" s="4">
        <v>0.15</v>
      </c>
      <c r="F2443" t="str">
        <f t="shared" si="38"/>
        <v/>
      </c>
    </row>
    <row r="2444" spans="1:6" x14ac:dyDescent="0.25">
      <c r="A2444" t="s">
        <v>1006</v>
      </c>
      <c r="B2444" t="s">
        <v>1175</v>
      </c>
      <c r="C2444" t="s">
        <v>1035</v>
      </c>
      <c r="D2444" t="s">
        <v>1035</v>
      </c>
      <c r="E2444" s="4">
        <v>0.15</v>
      </c>
      <c r="F2444" t="str">
        <f t="shared" si="38"/>
        <v/>
      </c>
    </row>
    <row r="2445" spans="1:6" x14ac:dyDescent="0.25">
      <c r="A2445" t="s">
        <v>1622</v>
      </c>
      <c r="B2445" t="s">
        <v>1656</v>
      </c>
      <c r="C2445" t="s">
        <v>4</v>
      </c>
      <c r="D2445" t="s">
        <v>4</v>
      </c>
      <c r="E2445" s="4">
        <v>0.15</v>
      </c>
      <c r="F2445" t="str">
        <f t="shared" si="38"/>
        <v/>
      </c>
    </row>
    <row r="2446" spans="1:6" x14ac:dyDescent="0.25">
      <c r="A2446" t="s">
        <v>1795</v>
      </c>
      <c r="B2446" t="s">
        <v>1862</v>
      </c>
      <c r="C2446" t="s">
        <v>270</v>
      </c>
      <c r="D2446" t="s">
        <v>13</v>
      </c>
      <c r="E2446" s="4">
        <v>0.15</v>
      </c>
      <c r="F2446" t="str">
        <f t="shared" si="38"/>
        <v/>
      </c>
    </row>
    <row r="2447" spans="1:6" x14ac:dyDescent="0.25">
      <c r="A2447" t="s">
        <v>149</v>
      </c>
      <c r="B2447" t="s">
        <v>284</v>
      </c>
      <c r="C2447" t="s">
        <v>33</v>
      </c>
      <c r="D2447" t="s">
        <v>9</v>
      </c>
      <c r="E2447" s="4">
        <v>0.15</v>
      </c>
      <c r="F2447" t="str">
        <f t="shared" si="38"/>
        <v/>
      </c>
    </row>
    <row r="2448" spans="1:6" x14ac:dyDescent="0.25">
      <c r="A2448" t="s">
        <v>2058</v>
      </c>
      <c r="B2448" t="s">
        <v>2090</v>
      </c>
      <c r="C2448" t="s">
        <v>1846</v>
      </c>
      <c r="D2448" t="s">
        <v>13</v>
      </c>
      <c r="E2448" s="4">
        <v>0.15</v>
      </c>
      <c r="F2448" t="str">
        <f t="shared" si="38"/>
        <v/>
      </c>
    </row>
    <row r="2449" spans="1:6" x14ac:dyDescent="0.25">
      <c r="A2449" t="s">
        <v>2058</v>
      </c>
      <c r="B2449" t="s">
        <v>2084</v>
      </c>
      <c r="C2449" t="s">
        <v>271</v>
      </c>
      <c r="D2449" t="s">
        <v>13</v>
      </c>
      <c r="E2449" s="4">
        <v>0.15</v>
      </c>
      <c r="F2449" t="str">
        <f t="shared" si="38"/>
        <v/>
      </c>
    </row>
    <row r="2450" spans="1:6" x14ac:dyDescent="0.25">
      <c r="A2450" t="s">
        <v>2058</v>
      </c>
      <c r="B2450" t="s">
        <v>2083</v>
      </c>
      <c r="C2450" t="s">
        <v>2059</v>
      </c>
      <c r="D2450" t="s">
        <v>13</v>
      </c>
      <c r="E2450" s="4">
        <v>0.15</v>
      </c>
      <c r="F2450" t="str">
        <f t="shared" si="38"/>
        <v/>
      </c>
    </row>
    <row r="2451" spans="1:6" x14ac:dyDescent="0.25">
      <c r="A2451" t="s">
        <v>2058</v>
      </c>
      <c r="B2451" t="s">
        <v>2067</v>
      </c>
      <c r="C2451" t="s">
        <v>2066</v>
      </c>
      <c r="D2451" t="s">
        <v>13</v>
      </c>
      <c r="E2451" s="4">
        <v>0.15</v>
      </c>
      <c r="F2451" t="str">
        <f t="shared" si="38"/>
        <v/>
      </c>
    </row>
    <row r="2452" spans="1:6" x14ac:dyDescent="0.25">
      <c r="A2452" t="s">
        <v>2058</v>
      </c>
      <c r="B2452" t="s">
        <v>2067</v>
      </c>
      <c r="C2452" t="s">
        <v>2069</v>
      </c>
      <c r="D2452" t="s">
        <v>13</v>
      </c>
      <c r="E2452" s="4">
        <v>0.15</v>
      </c>
      <c r="F2452" t="str">
        <f t="shared" si="38"/>
        <v/>
      </c>
    </row>
    <row r="2453" spans="1:6" x14ac:dyDescent="0.25">
      <c r="A2453" t="s">
        <v>1578</v>
      </c>
      <c r="B2453" t="s">
        <v>1589</v>
      </c>
      <c r="C2453" t="s">
        <v>257</v>
      </c>
      <c r="D2453" t="s">
        <v>9</v>
      </c>
      <c r="E2453" s="4">
        <v>0.15</v>
      </c>
      <c r="F2453" t="str">
        <f t="shared" si="38"/>
        <v/>
      </c>
    </row>
    <row r="2454" spans="1:6" x14ac:dyDescent="0.25">
      <c r="A2454" t="s">
        <v>1795</v>
      </c>
      <c r="B2454" t="s">
        <v>1844</v>
      </c>
      <c r="C2454" t="s">
        <v>270</v>
      </c>
      <c r="D2454" t="s">
        <v>13</v>
      </c>
      <c r="E2454" s="4">
        <v>0.15</v>
      </c>
      <c r="F2454" t="str">
        <f t="shared" si="38"/>
        <v/>
      </c>
    </row>
    <row r="2455" spans="1:6" x14ac:dyDescent="0.25">
      <c r="A2455" t="s">
        <v>2776</v>
      </c>
      <c r="B2455" t="s">
        <v>2832</v>
      </c>
      <c r="C2455" t="s">
        <v>6</v>
      </c>
      <c r="D2455" t="s">
        <v>4</v>
      </c>
      <c r="E2455" s="4">
        <v>0.15</v>
      </c>
      <c r="F2455" t="str">
        <f t="shared" si="38"/>
        <v/>
      </c>
    </row>
    <row r="2456" spans="1:6" x14ac:dyDescent="0.25">
      <c r="A2456" t="s">
        <v>788</v>
      </c>
      <c r="B2456" t="s">
        <v>807</v>
      </c>
      <c r="C2456" t="s">
        <v>803</v>
      </c>
      <c r="D2456" t="s">
        <v>13</v>
      </c>
      <c r="E2456" s="4">
        <v>0.15</v>
      </c>
      <c r="F2456" t="str">
        <f t="shared" si="38"/>
        <v/>
      </c>
    </row>
    <row r="2457" spans="1:6" x14ac:dyDescent="0.25">
      <c r="A2457" t="s">
        <v>2776</v>
      </c>
      <c r="B2457" t="s">
        <v>2810</v>
      </c>
      <c r="C2457" t="s">
        <v>9</v>
      </c>
      <c r="D2457" t="s">
        <v>9</v>
      </c>
      <c r="E2457" s="4">
        <v>0.15</v>
      </c>
      <c r="F2457" t="str">
        <f t="shared" si="38"/>
        <v/>
      </c>
    </row>
    <row r="2458" spans="1:6" x14ac:dyDescent="0.25">
      <c r="A2458" t="s">
        <v>149</v>
      </c>
      <c r="B2458" t="s">
        <v>188</v>
      </c>
      <c r="C2458" t="s">
        <v>191</v>
      </c>
      <c r="D2458" t="s">
        <v>13</v>
      </c>
      <c r="E2458" s="4">
        <v>0.15</v>
      </c>
      <c r="F2458" t="str">
        <f t="shared" si="38"/>
        <v/>
      </c>
    </row>
    <row r="2459" spans="1:6" x14ac:dyDescent="0.25">
      <c r="A2459" t="s">
        <v>1267</v>
      </c>
      <c r="B2459" t="s">
        <v>1275</v>
      </c>
      <c r="C2459" t="s">
        <v>1276</v>
      </c>
      <c r="D2459" t="s">
        <v>13</v>
      </c>
      <c r="E2459" s="4">
        <v>0.15</v>
      </c>
      <c r="F2459" t="str">
        <f t="shared" si="38"/>
        <v/>
      </c>
    </row>
    <row r="2460" spans="1:6" x14ac:dyDescent="0.25">
      <c r="A2460" t="s">
        <v>1006</v>
      </c>
      <c r="B2460" t="s">
        <v>1014</v>
      </c>
      <c r="C2460" t="s">
        <v>383</v>
      </c>
      <c r="D2460" t="s">
        <v>9</v>
      </c>
      <c r="E2460" s="4">
        <v>0.15</v>
      </c>
      <c r="F2460" t="str">
        <f t="shared" si="38"/>
        <v/>
      </c>
    </row>
    <row r="2461" spans="1:6" x14ac:dyDescent="0.25">
      <c r="A2461" t="s">
        <v>2163</v>
      </c>
      <c r="B2461" t="s">
        <v>2408</v>
      </c>
      <c r="C2461" t="s">
        <v>2407</v>
      </c>
      <c r="D2461" t="s">
        <v>9</v>
      </c>
      <c r="E2461" s="4">
        <v>0.14000000000000001</v>
      </c>
      <c r="F2461" t="str">
        <f t="shared" si="38"/>
        <v/>
      </c>
    </row>
    <row r="2462" spans="1:6" x14ac:dyDescent="0.25">
      <c r="A2462" t="s">
        <v>968</v>
      </c>
      <c r="B2462" t="s">
        <v>999</v>
      </c>
      <c r="C2462" t="s">
        <v>13</v>
      </c>
      <c r="D2462" t="s">
        <v>13</v>
      </c>
      <c r="E2462" s="4">
        <v>0.14000000000000001</v>
      </c>
      <c r="F2462" t="str">
        <f t="shared" si="38"/>
        <v/>
      </c>
    </row>
    <row r="2463" spans="1:6" x14ac:dyDescent="0.25">
      <c r="A2463" t="s">
        <v>1795</v>
      </c>
      <c r="B2463" t="s">
        <v>1958</v>
      </c>
      <c r="C2463" t="s">
        <v>1893</v>
      </c>
      <c r="D2463" t="s">
        <v>13</v>
      </c>
      <c r="E2463" s="4">
        <v>0.14000000000000001</v>
      </c>
      <c r="F2463" t="str">
        <f t="shared" si="38"/>
        <v/>
      </c>
    </row>
    <row r="2464" spans="1:6" x14ac:dyDescent="0.25">
      <c r="A2464" t="s">
        <v>1795</v>
      </c>
      <c r="B2464" t="s">
        <v>1956</v>
      </c>
      <c r="C2464" t="s">
        <v>1893</v>
      </c>
      <c r="D2464" t="s">
        <v>13</v>
      </c>
      <c r="E2464" s="4">
        <v>0.14000000000000001</v>
      </c>
      <c r="F2464" t="str">
        <f t="shared" si="38"/>
        <v/>
      </c>
    </row>
    <row r="2465" spans="1:6" x14ac:dyDescent="0.25">
      <c r="A2465" t="s">
        <v>1578</v>
      </c>
      <c r="B2465" t="s">
        <v>1614</v>
      </c>
      <c r="C2465" t="s">
        <v>1587</v>
      </c>
      <c r="D2465" t="s">
        <v>9</v>
      </c>
      <c r="E2465" s="4">
        <v>0.14000000000000001</v>
      </c>
      <c r="F2465" t="str">
        <f t="shared" si="38"/>
        <v/>
      </c>
    </row>
    <row r="2466" spans="1:6" x14ac:dyDescent="0.25">
      <c r="A2466" t="s">
        <v>2163</v>
      </c>
      <c r="B2466" t="s">
        <v>2383</v>
      </c>
      <c r="C2466" t="s">
        <v>298</v>
      </c>
      <c r="D2466" t="s">
        <v>9</v>
      </c>
      <c r="E2466" s="4">
        <v>0.14000000000000001</v>
      </c>
      <c r="F2466" t="str">
        <f t="shared" si="38"/>
        <v/>
      </c>
    </row>
    <row r="2467" spans="1:6" x14ac:dyDescent="0.25">
      <c r="A2467" t="s">
        <v>2163</v>
      </c>
      <c r="B2467" t="s">
        <v>2376</v>
      </c>
      <c r="C2467" t="s">
        <v>1139</v>
      </c>
      <c r="D2467" t="s">
        <v>135</v>
      </c>
      <c r="E2467" s="4">
        <v>0.14000000000000001</v>
      </c>
      <c r="F2467" t="str">
        <f t="shared" si="38"/>
        <v/>
      </c>
    </row>
    <row r="2468" spans="1:6" x14ac:dyDescent="0.25">
      <c r="A2468" t="s">
        <v>1267</v>
      </c>
      <c r="B2468" t="s">
        <v>1456</v>
      </c>
      <c r="C2468" t="s">
        <v>426</v>
      </c>
      <c r="D2468" t="s">
        <v>9</v>
      </c>
      <c r="E2468" s="4">
        <v>0.14000000000000001</v>
      </c>
      <c r="F2468" t="str">
        <f t="shared" si="38"/>
        <v/>
      </c>
    </row>
    <row r="2469" spans="1:6" x14ac:dyDescent="0.25">
      <c r="A2469" t="s">
        <v>788</v>
      </c>
      <c r="B2469" t="s">
        <v>883</v>
      </c>
      <c r="C2469" t="s">
        <v>859</v>
      </c>
      <c r="D2469" t="s">
        <v>13</v>
      </c>
      <c r="E2469" s="4">
        <v>0.14000000000000001</v>
      </c>
      <c r="F2469" t="str">
        <f t="shared" si="38"/>
        <v/>
      </c>
    </row>
    <row r="2470" spans="1:6" x14ac:dyDescent="0.25">
      <c r="A2470" t="s">
        <v>1795</v>
      </c>
      <c r="B2470" t="s">
        <v>1927</v>
      </c>
      <c r="C2470" t="s">
        <v>1911</v>
      </c>
      <c r="D2470" t="s">
        <v>13</v>
      </c>
      <c r="E2470" s="4">
        <v>0.14000000000000001</v>
      </c>
      <c r="F2470" t="str">
        <f t="shared" si="38"/>
        <v/>
      </c>
    </row>
    <row r="2471" spans="1:6" x14ac:dyDescent="0.25">
      <c r="A2471" t="s">
        <v>1006</v>
      </c>
      <c r="B2471" t="s">
        <v>1207</v>
      </c>
      <c r="C2471" t="s">
        <v>1034</v>
      </c>
      <c r="D2471" t="s">
        <v>9</v>
      </c>
      <c r="E2471" s="4">
        <v>0.14000000000000001</v>
      </c>
      <c r="F2471" t="str">
        <f t="shared" si="38"/>
        <v/>
      </c>
    </row>
    <row r="2472" spans="1:6" x14ac:dyDescent="0.25">
      <c r="A2472" t="s">
        <v>1006</v>
      </c>
      <c r="B2472" t="s">
        <v>1201</v>
      </c>
      <c r="C2472" t="s">
        <v>1166</v>
      </c>
      <c r="D2472" t="s">
        <v>13</v>
      </c>
      <c r="E2472" s="4">
        <v>0.14000000000000001</v>
      </c>
      <c r="F2472" t="str">
        <f t="shared" si="38"/>
        <v/>
      </c>
    </row>
    <row r="2473" spans="1:6" x14ac:dyDescent="0.25">
      <c r="A2473" t="s">
        <v>788</v>
      </c>
      <c r="B2473" t="s">
        <v>871</v>
      </c>
      <c r="C2473" t="s">
        <v>869</v>
      </c>
      <c r="D2473" t="s">
        <v>13</v>
      </c>
      <c r="E2473" s="4">
        <v>0.14000000000000001</v>
      </c>
      <c r="F2473" t="str">
        <f t="shared" si="38"/>
        <v/>
      </c>
    </row>
    <row r="2474" spans="1:6" x14ac:dyDescent="0.25">
      <c r="A2474" t="s">
        <v>1006</v>
      </c>
      <c r="B2474" t="s">
        <v>1181</v>
      </c>
      <c r="C2474" t="s">
        <v>1088</v>
      </c>
      <c r="D2474" t="s">
        <v>9</v>
      </c>
      <c r="E2474" s="4">
        <v>0.14000000000000001</v>
      </c>
      <c r="F2474" t="str">
        <f t="shared" si="38"/>
        <v/>
      </c>
    </row>
    <row r="2475" spans="1:6" x14ac:dyDescent="0.25">
      <c r="A2475" t="s">
        <v>1006</v>
      </c>
      <c r="B2475" t="s">
        <v>1177</v>
      </c>
      <c r="C2475" t="s">
        <v>943</v>
      </c>
      <c r="D2475" t="s">
        <v>9</v>
      </c>
      <c r="E2475" s="4">
        <v>0.14000000000000001</v>
      </c>
      <c r="F2475" t="str">
        <f t="shared" si="38"/>
        <v/>
      </c>
    </row>
    <row r="2476" spans="1:6" x14ac:dyDescent="0.25">
      <c r="A2476" t="s">
        <v>3029</v>
      </c>
      <c r="B2476" t="s">
        <v>3150</v>
      </c>
      <c r="C2476" t="s">
        <v>3122</v>
      </c>
      <c r="D2476" t="s">
        <v>13</v>
      </c>
      <c r="E2476" s="4">
        <v>0.14000000000000001</v>
      </c>
      <c r="F2476" t="str">
        <f t="shared" si="38"/>
        <v/>
      </c>
    </row>
    <row r="2477" spans="1:6" x14ac:dyDescent="0.25">
      <c r="A2477" t="s">
        <v>701</v>
      </c>
      <c r="B2477" t="s">
        <v>753</v>
      </c>
      <c r="C2477" t="s">
        <v>327</v>
      </c>
      <c r="D2477" t="s">
        <v>13</v>
      </c>
      <c r="E2477" s="4">
        <v>0.14000000000000001</v>
      </c>
      <c r="F2477" t="str">
        <f t="shared" si="38"/>
        <v/>
      </c>
    </row>
    <row r="2478" spans="1:6" x14ac:dyDescent="0.25">
      <c r="A2478" t="s">
        <v>149</v>
      </c>
      <c r="B2478" t="s">
        <v>323</v>
      </c>
      <c r="C2478" t="s">
        <v>56</v>
      </c>
      <c r="D2478" t="s">
        <v>9</v>
      </c>
      <c r="E2478" s="4">
        <v>0.14000000000000001</v>
      </c>
      <c r="F2478" t="str">
        <f t="shared" si="38"/>
        <v/>
      </c>
    </row>
    <row r="2479" spans="1:6" x14ac:dyDescent="0.25">
      <c r="A2479" t="s">
        <v>1006</v>
      </c>
      <c r="B2479" t="s">
        <v>1085</v>
      </c>
      <c r="C2479" t="s">
        <v>61</v>
      </c>
      <c r="D2479" t="s">
        <v>9</v>
      </c>
      <c r="E2479" s="4">
        <v>0.14000000000000001</v>
      </c>
      <c r="F2479" t="str">
        <f t="shared" si="38"/>
        <v/>
      </c>
    </row>
    <row r="2480" spans="1:6" x14ac:dyDescent="0.25">
      <c r="A2480" t="s">
        <v>1736</v>
      </c>
      <c r="B2480" t="s">
        <v>1754</v>
      </c>
      <c r="C2480" t="s">
        <v>1755</v>
      </c>
      <c r="D2480" t="s">
        <v>13</v>
      </c>
      <c r="E2480" s="4">
        <v>0.14000000000000001</v>
      </c>
      <c r="F2480" t="str">
        <f t="shared" si="38"/>
        <v/>
      </c>
    </row>
    <row r="2481" spans="1:6" x14ac:dyDescent="0.25">
      <c r="A2481" t="s">
        <v>1736</v>
      </c>
      <c r="B2481" t="s">
        <v>1754</v>
      </c>
      <c r="C2481" t="s">
        <v>1757</v>
      </c>
      <c r="D2481" t="s">
        <v>13</v>
      </c>
      <c r="E2481" s="4">
        <v>0.14000000000000001</v>
      </c>
      <c r="F2481" t="str">
        <f t="shared" si="38"/>
        <v/>
      </c>
    </row>
    <row r="2482" spans="1:6" x14ac:dyDescent="0.25">
      <c r="A2482" t="s">
        <v>1795</v>
      </c>
      <c r="B2482" t="s">
        <v>1876</v>
      </c>
      <c r="C2482" t="s">
        <v>271</v>
      </c>
      <c r="D2482" t="s">
        <v>13</v>
      </c>
      <c r="E2482" s="4">
        <v>0.14000000000000001</v>
      </c>
      <c r="F2482" t="str">
        <f t="shared" si="38"/>
        <v/>
      </c>
    </row>
    <row r="2483" spans="1:6" x14ac:dyDescent="0.25">
      <c r="A2483" t="s">
        <v>1795</v>
      </c>
      <c r="B2483" t="s">
        <v>1873</v>
      </c>
      <c r="C2483" t="s">
        <v>250</v>
      </c>
      <c r="D2483" t="s">
        <v>13</v>
      </c>
      <c r="E2483" s="4">
        <v>0.14000000000000001</v>
      </c>
      <c r="F2483" t="str">
        <f t="shared" si="38"/>
        <v/>
      </c>
    </row>
    <row r="2484" spans="1:6" x14ac:dyDescent="0.25">
      <c r="A2484" t="s">
        <v>1006</v>
      </c>
      <c r="B2484" t="s">
        <v>1062</v>
      </c>
      <c r="C2484" t="s">
        <v>1061</v>
      </c>
      <c r="D2484" t="s">
        <v>415</v>
      </c>
      <c r="E2484" s="4">
        <v>0.14000000000000001</v>
      </c>
      <c r="F2484" t="str">
        <f t="shared" si="38"/>
        <v/>
      </c>
    </row>
    <row r="2485" spans="1:6" x14ac:dyDescent="0.25">
      <c r="A2485" t="s">
        <v>1267</v>
      </c>
      <c r="B2485" t="s">
        <v>1370</v>
      </c>
      <c r="C2485" t="s">
        <v>37</v>
      </c>
      <c r="D2485" t="s">
        <v>9</v>
      </c>
      <c r="E2485" s="4">
        <v>0.14000000000000001</v>
      </c>
      <c r="F2485" t="str">
        <f t="shared" si="38"/>
        <v/>
      </c>
    </row>
    <row r="2486" spans="1:6" x14ac:dyDescent="0.25">
      <c r="A2486" t="s">
        <v>2163</v>
      </c>
      <c r="B2486" t="s">
        <v>2199</v>
      </c>
      <c r="C2486" t="s">
        <v>582</v>
      </c>
      <c r="D2486" t="s">
        <v>13</v>
      </c>
      <c r="E2486" s="4">
        <v>0.14000000000000001</v>
      </c>
      <c r="F2486" t="str">
        <f t="shared" si="38"/>
        <v/>
      </c>
    </row>
    <row r="2487" spans="1:6" x14ac:dyDescent="0.25">
      <c r="A2487" t="s">
        <v>2163</v>
      </c>
      <c r="B2487" t="s">
        <v>2194</v>
      </c>
      <c r="C2487" t="s">
        <v>2193</v>
      </c>
      <c r="D2487" t="s">
        <v>13</v>
      </c>
      <c r="E2487" s="4">
        <v>0.14000000000000001</v>
      </c>
      <c r="F2487" t="str">
        <f t="shared" si="38"/>
        <v/>
      </c>
    </row>
    <row r="2488" spans="1:6" x14ac:dyDescent="0.25">
      <c r="A2488" t="s">
        <v>788</v>
      </c>
      <c r="B2488" t="s">
        <v>839</v>
      </c>
      <c r="C2488" t="s">
        <v>838</v>
      </c>
      <c r="D2488" t="s">
        <v>13</v>
      </c>
      <c r="E2488" s="4">
        <v>0.14000000000000001</v>
      </c>
      <c r="F2488" t="str">
        <f t="shared" si="38"/>
        <v/>
      </c>
    </row>
    <row r="2489" spans="1:6" x14ac:dyDescent="0.25">
      <c r="A2489" t="s">
        <v>1267</v>
      </c>
      <c r="B2489" t="s">
        <v>1327</v>
      </c>
      <c r="C2489" t="s">
        <v>327</v>
      </c>
      <c r="D2489" t="s">
        <v>13</v>
      </c>
      <c r="E2489" s="4">
        <v>0.14000000000000001</v>
      </c>
      <c r="F2489" t="str">
        <f t="shared" si="38"/>
        <v/>
      </c>
    </row>
    <row r="2490" spans="1:6" x14ac:dyDescent="0.25">
      <c r="A2490" t="s">
        <v>1267</v>
      </c>
      <c r="B2490" t="s">
        <v>1321</v>
      </c>
      <c r="C2490" t="s">
        <v>1322</v>
      </c>
      <c r="D2490" t="s">
        <v>9</v>
      </c>
      <c r="E2490" s="4">
        <v>0.14000000000000001</v>
      </c>
      <c r="F2490" t="str">
        <f t="shared" si="38"/>
        <v/>
      </c>
    </row>
    <row r="2491" spans="1:6" x14ac:dyDescent="0.25">
      <c r="A2491" t="s">
        <v>2058</v>
      </c>
      <c r="B2491" t="s">
        <v>2089</v>
      </c>
      <c r="C2491" t="s">
        <v>166</v>
      </c>
      <c r="D2491" t="s">
        <v>13</v>
      </c>
      <c r="E2491" s="4">
        <v>0.14000000000000001</v>
      </c>
      <c r="F2491" t="str">
        <f t="shared" si="38"/>
        <v/>
      </c>
    </row>
    <row r="2492" spans="1:6" x14ac:dyDescent="0.25">
      <c r="A2492" t="s">
        <v>2058</v>
      </c>
      <c r="B2492" t="s">
        <v>2079</v>
      </c>
      <c r="C2492" t="s">
        <v>327</v>
      </c>
      <c r="D2492" t="s">
        <v>13</v>
      </c>
      <c r="E2492" s="4">
        <v>0.14000000000000001</v>
      </c>
      <c r="F2492" t="str">
        <f t="shared" si="38"/>
        <v/>
      </c>
    </row>
    <row r="2493" spans="1:6" x14ac:dyDescent="0.25">
      <c r="A2493" t="s">
        <v>1795</v>
      </c>
      <c r="B2493" t="s">
        <v>1837</v>
      </c>
      <c r="C2493" t="s">
        <v>1836</v>
      </c>
      <c r="D2493" t="s">
        <v>13</v>
      </c>
      <c r="E2493" s="4">
        <v>0.14000000000000001</v>
      </c>
      <c r="F2493" t="str">
        <f t="shared" si="38"/>
        <v/>
      </c>
    </row>
    <row r="2494" spans="1:6" x14ac:dyDescent="0.25">
      <c r="A2494" t="s">
        <v>149</v>
      </c>
      <c r="B2494" t="s">
        <v>188</v>
      </c>
      <c r="C2494" t="s">
        <v>166</v>
      </c>
      <c r="D2494" t="s">
        <v>13</v>
      </c>
      <c r="E2494" s="4">
        <v>0.14000000000000001</v>
      </c>
      <c r="F2494" t="str">
        <f t="shared" si="38"/>
        <v/>
      </c>
    </row>
    <row r="2495" spans="1:6" x14ac:dyDescent="0.25">
      <c r="A2495" t="s">
        <v>1795</v>
      </c>
      <c r="B2495" t="s">
        <v>1817</v>
      </c>
      <c r="C2495" t="s">
        <v>327</v>
      </c>
      <c r="D2495" t="s">
        <v>13</v>
      </c>
      <c r="E2495" s="4">
        <v>0.14000000000000001</v>
      </c>
      <c r="F2495" t="str">
        <f t="shared" si="38"/>
        <v/>
      </c>
    </row>
    <row r="2496" spans="1:6" x14ac:dyDescent="0.25">
      <c r="A2496" t="s">
        <v>1795</v>
      </c>
      <c r="B2496" t="s">
        <v>1817</v>
      </c>
      <c r="C2496" t="s">
        <v>1821</v>
      </c>
      <c r="D2496" t="s">
        <v>13</v>
      </c>
      <c r="E2496" s="4">
        <v>0.14000000000000001</v>
      </c>
      <c r="F2496" t="str">
        <f t="shared" si="38"/>
        <v/>
      </c>
    </row>
    <row r="2497" spans="1:6" x14ac:dyDescent="0.25">
      <c r="A2497" t="s">
        <v>1795</v>
      </c>
      <c r="B2497" t="s">
        <v>1802</v>
      </c>
      <c r="C2497" t="s">
        <v>327</v>
      </c>
      <c r="D2497" t="s">
        <v>13</v>
      </c>
      <c r="E2497" s="4">
        <v>0.14000000000000001</v>
      </c>
      <c r="F2497" t="str">
        <f t="shared" si="38"/>
        <v/>
      </c>
    </row>
    <row r="2498" spans="1:6" x14ac:dyDescent="0.25">
      <c r="A2498" t="s">
        <v>1006</v>
      </c>
      <c r="B2498" t="s">
        <v>1029</v>
      </c>
      <c r="C2498" t="s">
        <v>1003</v>
      </c>
      <c r="D2498" t="s">
        <v>9</v>
      </c>
      <c r="E2498" s="4">
        <v>0.14000000000000001</v>
      </c>
      <c r="F2498" t="str">
        <f t="shared" si="38"/>
        <v/>
      </c>
    </row>
    <row r="2499" spans="1:6" x14ac:dyDescent="0.25">
      <c r="A2499" t="s">
        <v>2776</v>
      </c>
      <c r="B2499" t="s">
        <v>2778</v>
      </c>
      <c r="C2499" t="s">
        <v>2777</v>
      </c>
      <c r="D2499" t="s">
        <v>9</v>
      </c>
      <c r="E2499" s="4">
        <v>0.14000000000000001</v>
      </c>
      <c r="F2499" t="str">
        <f t="shared" ref="F2499:F2562" si="39">IF(E2499&gt;=5.45125,"outside","")</f>
        <v/>
      </c>
    </row>
    <row r="2500" spans="1:6" x14ac:dyDescent="0.25">
      <c r="A2500" t="s">
        <v>701</v>
      </c>
      <c r="B2500" t="s">
        <v>787</v>
      </c>
      <c r="C2500" t="s">
        <v>337</v>
      </c>
      <c r="D2500" t="s">
        <v>13</v>
      </c>
      <c r="E2500" s="4">
        <v>0.13</v>
      </c>
      <c r="F2500" t="str">
        <f t="shared" si="39"/>
        <v/>
      </c>
    </row>
    <row r="2501" spans="1:6" x14ac:dyDescent="0.25">
      <c r="A2501" t="s">
        <v>1795</v>
      </c>
      <c r="B2501" t="s">
        <v>1965</v>
      </c>
      <c r="C2501" t="s">
        <v>1828</v>
      </c>
      <c r="D2501" t="s">
        <v>13</v>
      </c>
      <c r="E2501" s="4">
        <v>0.13</v>
      </c>
      <c r="F2501" t="str">
        <f t="shared" si="39"/>
        <v/>
      </c>
    </row>
    <row r="2502" spans="1:6" x14ac:dyDescent="0.25">
      <c r="A2502" t="s">
        <v>1795</v>
      </c>
      <c r="B2502" t="s">
        <v>1964</v>
      </c>
      <c r="C2502" t="s">
        <v>1963</v>
      </c>
      <c r="D2502" t="s">
        <v>9</v>
      </c>
      <c r="E2502" s="4">
        <v>0.13</v>
      </c>
      <c r="F2502" t="str">
        <f t="shared" si="39"/>
        <v/>
      </c>
    </row>
    <row r="2503" spans="1:6" x14ac:dyDescent="0.25">
      <c r="A2503" t="s">
        <v>1795</v>
      </c>
      <c r="B2503" t="s">
        <v>1957</v>
      </c>
      <c r="C2503" t="s">
        <v>1893</v>
      </c>
      <c r="D2503" t="s">
        <v>13</v>
      </c>
      <c r="E2503" s="4">
        <v>0.13</v>
      </c>
      <c r="F2503" t="str">
        <f t="shared" si="39"/>
        <v/>
      </c>
    </row>
    <row r="2504" spans="1:6" x14ac:dyDescent="0.25">
      <c r="A2504" t="s">
        <v>1267</v>
      </c>
      <c r="B2504" t="s">
        <v>1476</v>
      </c>
      <c r="C2504" t="s">
        <v>1477</v>
      </c>
      <c r="D2504" t="s">
        <v>9</v>
      </c>
      <c r="E2504" s="4">
        <v>0.13</v>
      </c>
      <c r="F2504" t="str">
        <f t="shared" si="39"/>
        <v/>
      </c>
    </row>
    <row r="2505" spans="1:6" x14ac:dyDescent="0.25">
      <c r="A2505" t="s">
        <v>1795</v>
      </c>
      <c r="B2505" t="s">
        <v>1954</v>
      </c>
      <c r="C2505" t="s">
        <v>1893</v>
      </c>
      <c r="D2505" t="s">
        <v>13</v>
      </c>
      <c r="E2505" s="4">
        <v>0.13</v>
      </c>
      <c r="F2505" t="str">
        <f t="shared" si="39"/>
        <v/>
      </c>
    </row>
    <row r="2506" spans="1:6" x14ac:dyDescent="0.25">
      <c r="A2506" t="s">
        <v>2163</v>
      </c>
      <c r="B2506" t="s">
        <v>2390</v>
      </c>
      <c r="C2506" t="s">
        <v>1934</v>
      </c>
      <c r="D2506" t="s">
        <v>9</v>
      </c>
      <c r="E2506" s="4">
        <v>0.13</v>
      </c>
      <c r="F2506" t="str">
        <f t="shared" si="39"/>
        <v/>
      </c>
    </row>
    <row r="2507" spans="1:6" x14ac:dyDescent="0.25">
      <c r="A2507" t="s">
        <v>149</v>
      </c>
      <c r="B2507" t="s">
        <v>370</v>
      </c>
      <c r="C2507" t="s">
        <v>182</v>
      </c>
      <c r="D2507" t="s">
        <v>9</v>
      </c>
      <c r="E2507" s="4">
        <v>0.13</v>
      </c>
      <c r="F2507" t="str">
        <f t="shared" si="39"/>
        <v/>
      </c>
    </row>
    <row r="2508" spans="1:6" x14ac:dyDescent="0.25">
      <c r="A2508" t="s">
        <v>968</v>
      </c>
      <c r="B2508" t="s">
        <v>996</v>
      </c>
      <c r="C2508" t="s">
        <v>327</v>
      </c>
      <c r="D2508" t="s">
        <v>13</v>
      </c>
      <c r="E2508" s="4">
        <v>0.13</v>
      </c>
      <c r="F2508" t="str">
        <f t="shared" si="39"/>
        <v/>
      </c>
    </row>
    <row r="2509" spans="1:6" x14ac:dyDescent="0.25">
      <c r="A2509" t="s">
        <v>788</v>
      </c>
      <c r="B2509" t="s">
        <v>884</v>
      </c>
      <c r="C2509" t="s">
        <v>859</v>
      </c>
      <c r="D2509" t="s">
        <v>13</v>
      </c>
      <c r="E2509" s="4">
        <v>0.13</v>
      </c>
      <c r="F2509" t="str">
        <f t="shared" si="39"/>
        <v/>
      </c>
    </row>
    <row r="2510" spans="1:6" x14ac:dyDescent="0.25">
      <c r="A2510" t="s">
        <v>2776</v>
      </c>
      <c r="B2510" t="s">
        <v>2948</v>
      </c>
      <c r="C2510" t="s">
        <v>1035</v>
      </c>
      <c r="D2510" t="s">
        <v>1035</v>
      </c>
      <c r="E2510" s="4">
        <v>0.13</v>
      </c>
      <c r="F2510" t="str">
        <f t="shared" si="39"/>
        <v/>
      </c>
    </row>
    <row r="2511" spans="1:6" x14ac:dyDescent="0.25">
      <c r="A2511" t="s">
        <v>1795</v>
      </c>
      <c r="B2511" t="s">
        <v>1896</v>
      </c>
      <c r="C2511" t="s">
        <v>33</v>
      </c>
      <c r="D2511" t="s">
        <v>9</v>
      </c>
      <c r="E2511" s="4">
        <v>0.13</v>
      </c>
      <c r="F2511" t="str">
        <f t="shared" si="39"/>
        <v/>
      </c>
    </row>
    <row r="2512" spans="1:6" x14ac:dyDescent="0.25">
      <c r="A2512" t="s">
        <v>788</v>
      </c>
      <c r="B2512" t="s">
        <v>870</v>
      </c>
      <c r="C2512" t="s">
        <v>869</v>
      </c>
      <c r="D2512" t="s">
        <v>13</v>
      </c>
      <c r="E2512" s="4">
        <v>0.13</v>
      </c>
      <c r="F2512" t="str">
        <f t="shared" si="39"/>
        <v/>
      </c>
    </row>
    <row r="2513" spans="1:6" x14ac:dyDescent="0.25">
      <c r="A2513" t="s">
        <v>2776</v>
      </c>
      <c r="B2513" t="s">
        <v>2891</v>
      </c>
      <c r="D2513" t="s">
        <v>13</v>
      </c>
      <c r="E2513" s="4">
        <v>0.13</v>
      </c>
      <c r="F2513" t="str">
        <f t="shared" si="39"/>
        <v/>
      </c>
    </row>
    <row r="2514" spans="1:6" x14ac:dyDescent="0.25">
      <c r="A2514" t="s">
        <v>1795</v>
      </c>
      <c r="B2514" t="s">
        <v>1880</v>
      </c>
      <c r="C2514" t="s">
        <v>1879</v>
      </c>
      <c r="D2514" t="s">
        <v>13</v>
      </c>
      <c r="E2514" s="4">
        <v>0.13</v>
      </c>
      <c r="F2514" t="str">
        <f t="shared" si="39"/>
        <v/>
      </c>
    </row>
    <row r="2515" spans="1:6" x14ac:dyDescent="0.25">
      <c r="A2515" t="s">
        <v>1736</v>
      </c>
      <c r="B2515" t="s">
        <v>1754</v>
      </c>
      <c r="C2515" t="s">
        <v>1363</v>
      </c>
      <c r="D2515" t="s">
        <v>13</v>
      </c>
      <c r="E2515" s="4">
        <v>0.13</v>
      </c>
      <c r="F2515" t="str">
        <f t="shared" si="39"/>
        <v/>
      </c>
    </row>
    <row r="2516" spans="1:6" x14ac:dyDescent="0.25">
      <c r="A2516" t="s">
        <v>1795</v>
      </c>
      <c r="B2516" t="s">
        <v>1872</v>
      </c>
      <c r="C2516" t="s">
        <v>250</v>
      </c>
      <c r="D2516" t="s">
        <v>13</v>
      </c>
      <c r="E2516" s="4">
        <v>0.13</v>
      </c>
      <c r="F2516" t="str">
        <f t="shared" si="39"/>
        <v/>
      </c>
    </row>
    <row r="2517" spans="1:6" x14ac:dyDescent="0.25">
      <c r="A2517" t="s">
        <v>1006</v>
      </c>
      <c r="B2517" t="s">
        <v>1073</v>
      </c>
      <c r="D2517" t="s">
        <v>13</v>
      </c>
      <c r="E2517" s="4">
        <v>0.13</v>
      </c>
      <c r="F2517" t="str">
        <f t="shared" si="39"/>
        <v/>
      </c>
    </row>
    <row r="2518" spans="1:6" x14ac:dyDescent="0.25">
      <c r="A2518" t="s">
        <v>2776</v>
      </c>
      <c r="B2518" t="s">
        <v>2877</v>
      </c>
      <c r="C2518" t="s">
        <v>2864</v>
      </c>
      <c r="D2518" t="s">
        <v>13</v>
      </c>
      <c r="E2518" s="4">
        <v>0.13</v>
      </c>
      <c r="F2518" t="str">
        <f t="shared" si="39"/>
        <v/>
      </c>
    </row>
    <row r="2519" spans="1:6" x14ac:dyDescent="0.25">
      <c r="A2519" t="s">
        <v>1795</v>
      </c>
      <c r="B2519" t="s">
        <v>1871</v>
      </c>
      <c r="C2519" t="s">
        <v>250</v>
      </c>
      <c r="D2519" t="s">
        <v>13</v>
      </c>
      <c r="E2519" s="4">
        <v>0.13</v>
      </c>
      <c r="F2519" t="str">
        <f t="shared" si="39"/>
        <v/>
      </c>
    </row>
    <row r="2520" spans="1:6" x14ac:dyDescent="0.25">
      <c r="A2520" t="s">
        <v>2058</v>
      </c>
      <c r="B2520" t="s">
        <v>2086</v>
      </c>
      <c r="C2520" t="s">
        <v>166</v>
      </c>
      <c r="D2520" t="s">
        <v>13</v>
      </c>
      <c r="E2520" s="4">
        <v>0.13</v>
      </c>
      <c r="F2520" t="str">
        <f t="shared" si="39"/>
        <v/>
      </c>
    </row>
    <row r="2521" spans="1:6" x14ac:dyDescent="0.25">
      <c r="A2521" t="s">
        <v>2058</v>
      </c>
      <c r="B2521" t="s">
        <v>2082</v>
      </c>
      <c r="C2521" t="s">
        <v>2081</v>
      </c>
      <c r="D2521" t="s">
        <v>13</v>
      </c>
      <c r="E2521" s="4">
        <v>0.13</v>
      </c>
      <c r="F2521" t="str">
        <f t="shared" si="39"/>
        <v/>
      </c>
    </row>
    <row r="2522" spans="1:6" x14ac:dyDescent="0.25">
      <c r="A2522" t="s">
        <v>2058</v>
      </c>
      <c r="B2522" t="s">
        <v>2082</v>
      </c>
      <c r="C2522" t="s">
        <v>2059</v>
      </c>
      <c r="D2522" t="s">
        <v>13</v>
      </c>
      <c r="E2522" s="4">
        <v>0.13</v>
      </c>
      <c r="F2522" t="str">
        <f t="shared" si="39"/>
        <v/>
      </c>
    </row>
    <row r="2523" spans="1:6" x14ac:dyDescent="0.25">
      <c r="A2523" t="s">
        <v>1795</v>
      </c>
      <c r="B2523" t="s">
        <v>1841</v>
      </c>
      <c r="C2523" t="s">
        <v>1840</v>
      </c>
      <c r="D2523" t="s">
        <v>13</v>
      </c>
      <c r="E2523" s="4">
        <v>0.13</v>
      </c>
      <c r="F2523" t="str">
        <f t="shared" si="39"/>
        <v/>
      </c>
    </row>
    <row r="2524" spans="1:6" x14ac:dyDescent="0.25">
      <c r="A2524" t="s">
        <v>2776</v>
      </c>
      <c r="B2524" t="s">
        <v>2842</v>
      </c>
      <c r="C2524" t="s">
        <v>29</v>
      </c>
      <c r="D2524" t="s">
        <v>9</v>
      </c>
      <c r="E2524" s="4">
        <v>0.13</v>
      </c>
      <c r="F2524" t="str">
        <f t="shared" si="39"/>
        <v/>
      </c>
    </row>
    <row r="2525" spans="1:6" x14ac:dyDescent="0.25">
      <c r="A2525" t="s">
        <v>1795</v>
      </c>
      <c r="B2525" t="s">
        <v>1831</v>
      </c>
      <c r="C2525" t="s">
        <v>1828</v>
      </c>
      <c r="D2525" t="s">
        <v>13</v>
      </c>
      <c r="E2525" s="4">
        <v>0.13</v>
      </c>
      <c r="F2525" t="str">
        <f t="shared" si="39"/>
        <v/>
      </c>
    </row>
    <row r="2526" spans="1:6" x14ac:dyDescent="0.25">
      <c r="A2526" t="s">
        <v>1578</v>
      </c>
      <c r="B2526" t="s">
        <v>1583</v>
      </c>
      <c r="C2526" t="s">
        <v>1584</v>
      </c>
      <c r="D2526" t="s">
        <v>13</v>
      </c>
      <c r="E2526" s="4">
        <v>0.13</v>
      </c>
      <c r="F2526" t="str">
        <f t="shared" si="39"/>
        <v/>
      </c>
    </row>
    <row r="2527" spans="1:6" x14ac:dyDescent="0.25">
      <c r="A2527" t="s">
        <v>149</v>
      </c>
      <c r="B2527" t="s">
        <v>161</v>
      </c>
      <c r="C2527" t="s">
        <v>160</v>
      </c>
      <c r="D2527" t="s">
        <v>9</v>
      </c>
      <c r="E2527" s="4">
        <v>0.13</v>
      </c>
      <c r="F2527" t="str">
        <f t="shared" si="39"/>
        <v/>
      </c>
    </row>
    <row r="2528" spans="1:6" x14ac:dyDescent="0.25">
      <c r="A2528" t="s">
        <v>149</v>
      </c>
      <c r="B2528" t="s">
        <v>157</v>
      </c>
      <c r="C2528" t="s">
        <v>156</v>
      </c>
      <c r="D2528" t="s">
        <v>9</v>
      </c>
      <c r="E2528" s="4">
        <v>0.13</v>
      </c>
      <c r="F2528" t="str">
        <f t="shared" si="39"/>
        <v/>
      </c>
    </row>
    <row r="2529" spans="1:6" x14ac:dyDescent="0.25">
      <c r="A2529" t="s">
        <v>1795</v>
      </c>
      <c r="B2529" t="s">
        <v>1822</v>
      </c>
      <c r="C2529" t="s">
        <v>1820</v>
      </c>
      <c r="D2529" t="s">
        <v>13</v>
      </c>
      <c r="E2529" s="4">
        <v>0.13</v>
      </c>
      <c r="F2529" t="str">
        <f t="shared" si="39"/>
        <v/>
      </c>
    </row>
    <row r="2530" spans="1:6" x14ac:dyDescent="0.25">
      <c r="A2530" t="s">
        <v>1795</v>
      </c>
      <c r="B2530" t="s">
        <v>1811</v>
      </c>
      <c r="C2530" t="s">
        <v>1809</v>
      </c>
      <c r="D2530" t="s">
        <v>13</v>
      </c>
      <c r="E2530" s="4">
        <v>0.13</v>
      </c>
      <c r="F2530" t="str">
        <f t="shared" si="39"/>
        <v/>
      </c>
    </row>
    <row r="2531" spans="1:6" x14ac:dyDescent="0.25">
      <c r="A2531" t="s">
        <v>1795</v>
      </c>
      <c r="B2531" t="s">
        <v>1808</v>
      </c>
      <c r="C2531" t="s">
        <v>1807</v>
      </c>
      <c r="D2531" t="s">
        <v>13</v>
      </c>
      <c r="E2531" s="4">
        <v>0.13</v>
      </c>
      <c r="F2531" t="str">
        <f t="shared" si="39"/>
        <v/>
      </c>
    </row>
    <row r="2532" spans="1:6" x14ac:dyDescent="0.25">
      <c r="A2532" t="s">
        <v>1795</v>
      </c>
      <c r="B2532" t="s">
        <v>1808</v>
      </c>
      <c r="C2532" t="s">
        <v>1810</v>
      </c>
      <c r="D2532" t="s">
        <v>13</v>
      </c>
      <c r="E2532" s="4">
        <v>0.13</v>
      </c>
      <c r="F2532" t="str">
        <f t="shared" si="39"/>
        <v/>
      </c>
    </row>
    <row r="2533" spans="1:6" x14ac:dyDescent="0.25">
      <c r="A2533" t="s">
        <v>3029</v>
      </c>
      <c r="B2533" t="s">
        <v>3032</v>
      </c>
      <c r="D2533" t="s">
        <v>9</v>
      </c>
      <c r="E2533" s="4">
        <v>0.13</v>
      </c>
      <c r="F2533" t="str">
        <f t="shared" si="39"/>
        <v/>
      </c>
    </row>
    <row r="2534" spans="1:6" x14ac:dyDescent="0.25">
      <c r="A2534" t="s">
        <v>1983</v>
      </c>
      <c r="B2534" t="s">
        <v>1989</v>
      </c>
      <c r="C2534" t="s">
        <v>426</v>
      </c>
      <c r="D2534" t="s">
        <v>9</v>
      </c>
      <c r="E2534" s="4">
        <v>0.13</v>
      </c>
      <c r="F2534" t="str">
        <f t="shared" si="39"/>
        <v/>
      </c>
    </row>
    <row r="2535" spans="1:6" x14ac:dyDescent="0.25">
      <c r="A2535" t="s">
        <v>1267</v>
      </c>
      <c r="B2535" t="s">
        <v>1501</v>
      </c>
      <c r="C2535" t="s">
        <v>1284</v>
      </c>
      <c r="D2535" t="s">
        <v>9</v>
      </c>
      <c r="E2535" s="4">
        <v>0.12</v>
      </c>
      <c r="F2535" t="str">
        <f t="shared" si="39"/>
        <v/>
      </c>
    </row>
    <row r="2536" spans="1:6" x14ac:dyDescent="0.25">
      <c r="A2536" t="s">
        <v>788</v>
      </c>
      <c r="B2536" t="s">
        <v>909</v>
      </c>
      <c r="C2536" t="s">
        <v>867</v>
      </c>
      <c r="D2536" t="s">
        <v>13</v>
      </c>
      <c r="E2536" s="4">
        <v>0.12</v>
      </c>
      <c r="F2536" t="str">
        <f t="shared" si="39"/>
        <v/>
      </c>
    </row>
    <row r="2537" spans="1:6" x14ac:dyDescent="0.25">
      <c r="A2537" t="s">
        <v>788</v>
      </c>
      <c r="B2537" t="s">
        <v>908</v>
      </c>
      <c r="C2537" t="s">
        <v>867</v>
      </c>
      <c r="D2537" t="s">
        <v>13</v>
      </c>
      <c r="E2537" s="4">
        <v>0.12</v>
      </c>
      <c r="F2537" t="str">
        <f t="shared" si="39"/>
        <v/>
      </c>
    </row>
    <row r="2538" spans="1:6" x14ac:dyDescent="0.25">
      <c r="A2538" t="s">
        <v>1736</v>
      </c>
      <c r="B2538" t="s">
        <v>1786</v>
      </c>
      <c r="C2538" t="s">
        <v>327</v>
      </c>
      <c r="D2538" t="s">
        <v>13</v>
      </c>
      <c r="E2538" s="4">
        <v>0.12</v>
      </c>
      <c r="F2538" t="str">
        <f t="shared" si="39"/>
        <v/>
      </c>
    </row>
    <row r="2539" spans="1:6" x14ac:dyDescent="0.25">
      <c r="A2539" t="s">
        <v>1578</v>
      </c>
      <c r="B2539" t="s">
        <v>1620</v>
      </c>
      <c r="C2539" t="s">
        <v>1581</v>
      </c>
      <c r="D2539" t="s">
        <v>13</v>
      </c>
      <c r="E2539" s="4">
        <v>0.12</v>
      </c>
      <c r="F2539" t="str">
        <f t="shared" si="39"/>
        <v/>
      </c>
    </row>
    <row r="2540" spans="1:6" x14ac:dyDescent="0.25">
      <c r="A2540" t="s">
        <v>701</v>
      </c>
      <c r="B2540" t="s">
        <v>775</v>
      </c>
      <c r="C2540" t="s">
        <v>250</v>
      </c>
      <c r="D2540" t="s">
        <v>13</v>
      </c>
      <c r="E2540" s="4">
        <v>0.12</v>
      </c>
      <c r="F2540" t="str">
        <f t="shared" si="39"/>
        <v/>
      </c>
    </row>
    <row r="2541" spans="1:6" x14ac:dyDescent="0.25">
      <c r="A2541" t="s">
        <v>968</v>
      </c>
      <c r="B2541" t="s">
        <v>1001</v>
      </c>
      <c r="C2541" t="s">
        <v>327</v>
      </c>
      <c r="D2541" t="s">
        <v>13</v>
      </c>
      <c r="E2541" s="4">
        <v>0.12</v>
      </c>
      <c r="F2541" t="str">
        <f t="shared" si="39"/>
        <v/>
      </c>
    </row>
    <row r="2542" spans="1:6" x14ac:dyDescent="0.25">
      <c r="A2542" t="s">
        <v>2776</v>
      </c>
      <c r="B2542" t="s">
        <v>2984</v>
      </c>
      <c r="C2542" t="s">
        <v>1035</v>
      </c>
      <c r="D2542" t="s">
        <v>1035</v>
      </c>
      <c r="E2542" s="4">
        <v>0.12</v>
      </c>
      <c r="F2542" t="str">
        <f t="shared" si="39"/>
        <v/>
      </c>
    </row>
    <row r="2543" spans="1:6" x14ac:dyDescent="0.25">
      <c r="A2543" t="s">
        <v>1267</v>
      </c>
      <c r="B2543" t="s">
        <v>1476</v>
      </c>
      <c r="C2543" t="s">
        <v>327</v>
      </c>
      <c r="D2543" t="s">
        <v>13</v>
      </c>
      <c r="E2543" s="4">
        <v>0.12</v>
      </c>
      <c r="F2543" t="str">
        <f t="shared" si="39"/>
        <v/>
      </c>
    </row>
    <row r="2544" spans="1:6" x14ac:dyDescent="0.25">
      <c r="A2544" t="s">
        <v>1267</v>
      </c>
      <c r="B2544" t="s">
        <v>1476</v>
      </c>
      <c r="C2544" t="s">
        <v>564</v>
      </c>
      <c r="D2544" t="s">
        <v>9</v>
      </c>
      <c r="E2544" s="4">
        <v>0.12</v>
      </c>
      <c r="F2544" t="str">
        <f t="shared" si="39"/>
        <v/>
      </c>
    </row>
    <row r="2545" spans="1:6" x14ac:dyDescent="0.25">
      <c r="A2545" t="s">
        <v>1267</v>
      </c>
      <c r="B2545" t="s">
        <v>1476</v>
      </c>
      <c r="C2545" t="s">
        <v>1376</v>
      </c>
      <c r="D2545" t="s">
        <v>13</v>
      </c>
      <c r="E2545" s="4">
        <v>0.12</v>
      </c>
      <c r="F2545" t="str">
        <f t="shared" si="39"/>
        <v/>
      </c>
    </row>
    <row r="2546" spans="1:6" x14ac:dyDescent="0.25">
      <c r="A2546" t="s">
        <v>1795</v>
      </c>
      <c r="B2546" t="s">
        <v>1955</v>
      </c>
      <c r="C2546" t="s">
        <v>1893</v>
      </c>
      <c r="D2546" t="s">
        <v>13</v>
      </c>
      <c r="E2546" s="4">
        <v>0.12</v>
      </c>
      <c r="F2546" t="str">
        <f t="shared" si="39"/>
        <v/>
      </c>
    </row>
    <row r="2547" spans="1:6" x14ac:dyDescent="0.25">
      <c r="A2547" t="s">
        <v>2163</v>
      </c>
      <c r="B2547" t="s">
        <v>2391</v>
      </c>
      <c r="C2547" t="s">
        <v>298</v>
      </c>
      <c r="D2547" t="s">
        <v>9</v>
      </c>
      <c r="E2547" s="4">
        <v>0.12</v>
      </c>
      <c r="F2547" t="str">
        <f t="shared" si="39"/>
        <v/>
      </c>
    </row>
    <row r="2548" spans="1:6" x14ac:dyDescent="0.25">
      <c r="A2548" t="s">
        <v>1267</v>
      </c>
      <c r="B2548" t="s">
        <v>1462</v>
      </c>
      <c r="C2548" t="s">
        <v>1460</v>
      </c>
      <c r="D2548" t="s">
        <v>13</v>
      </c>
      <c r="E2548" s="4">
        <v>0.12</v>
      </c>
      <c r="F2548" t="str">
        <f t="shared" si="39"/>
        <v/>
      </c>
    </row>
    <row r="2549" spans="1:6" x14ac:dyDescent="0.25">
      <c r="A2549" t="s">
        <v>1267</v>
      </c>
      <c r="B2549" t="s">
        <v>1455</v>
      </c>
      <c r="C2549" t="s">
        <v>327</v>
      </c>
      <c r="D2549" t="s">
        <v>13</v>
      </c>
      <c r="E2549" s="4">
        <v>0.12</v>
      </c>
      <c r="F2549" t="str">
        <f t="shared" si="39"/>
        <v/>
      </c>
    </row>
    <row r="2550" spans="1:6" x14ac:dyDescent="0.25">
      <c r="A2550" t="s">
        <v>2776</v>
      </c>
      <c r="B2550" t="s">
        <v>2959</v>
      </c>
      <c r="D2550" t="s">
        <v>13</v>
      </c>
      <c r="E2550" s="4">
        <v>0.12</v>
      </c>
      <c r="F2550" t="str">
        <f t="shared" si="39"/>
        <v/>
      </c>
    </row>
    <row r="2551" spans="1:6" x14ac:dyDescent="0.25">
      <c r="A2551" t="s">
        <v>1622</v>
      </c>
      <c r="B2551" t="s">
        <v>1678</v>
      </c>
      <c r="C2551" t="s">
        <v>1677</v>
      </c>
      <c r="D2551" t="s">
        <v>9</v>
      </c>
      <c r="E2551" s="4">
        <v>0.12</v>
      </c>
      <c r="F2551" t="str">
        <f t="shared" si="39"/>
        <v/>
      </c>
    </row>
    <row r="2552" spans="1:6" x14ac:dyDescent="0.25">
      <c r="A2552" t="s">
        <v>1622</v>
      </c>
      <c r="B2552" t="s">
        <v>1676</v>
      </c>
      <c r="C2552" t="s">
        <v>1674</v>
      </c>
      <c r="D2552" t="s">
        <v>13</v>
      </c>
      <c r="E2552" s="4">
        <v>0.12</v>
      </c>
      <c r="F2552" t="str">
        <f t="shared" si="39"/>
        <v/>
      </c>
    </row>
    <row r="2553" spans="1:6" x14ac:dyDescent="0.25">
      <c r="A2553" t="s">
        <v>1622</v>
      </c>
      <c r="B2553" t="s">
        <v>1675</v>
      </c>
      <c r="C2553" t="s">
        <v>1674</v>
      </c>
      <c r="D2553" t="s">
        <v>13</v>
      </c>
      <c r="E2553" s="4">
        <v>0.12</v>
      </c>
      <c r="F2553" t="str">
        <f t="shared" si="39"/>
        <v/>
      </c>
    </row>
    <row r="2554" spans="1:6" x14ac:dyDescent="0.25">
      <c r="A2554" t="s">
        <v>1622</v>
      </c>
      <c r="B2554" t="s">
        <v>1675</v>
      </c>
      <c r="C2554" t="s">
        <v>1034</v>
      </c>
      <c r="D2554" t="s">
        <v>13</v>
      </c>
      <c r="E2554" s="4">
        <v>0.12</v>
      </c>
      <c r="F2554" t="str">
        <f t="shared" si="39"/>
        <v/>
      </c>
    </row>
    <row r="2555" spans="1:6" x14ac:dyDescent="0.25">
      <c r="A2555" t="s">
        <v>2776</v>
      </c>
      <c r="B2555" t="s">
        <v>2933</v>
      </c>
      <c r="C2555" t="s">
        <v>457</v>
      </c>
      <c r="D2555" t="s">
        <v>9</v>
      </c>
      <c r="E2555" s="4">
        <v>0.12</v>
      </c>
      <c r="F2555" t="str">
        <f t="shared" si="39"/>
        <v/>
      </c>
    </row>
    <row r="2556" spans="1:6" x14ac:dyDescent="0.25">
      <c r="A2556" t="s">
        <v>1006</v>
      </c>
      <c r="B2556" t="s">
        <v>1182</v>
      </c>
      <c r="D2556" t="s">
        <v>13</v>
      </c>
      <c r="E2556" s="4">
        <v>0.12</v>
      </c>
      <c r="F2556" t="str">
        <f t="shared" si="39"/>
        <v/>
      </c>
    </row>
    <row r="2557" spans="1:6" x14ac:dyDescent="0.25">
      <c r="A2557" t="s">
        <v>3029</v>
      </c>
      <c r="B2557" t="s">
        <v>3156</v>
      </c>
      <c r="C2557" t="s">
        <v>3122</v>
      </c>
      <c r="D2557" t="s">
        <v>13</v>
      </c>
      <c r="E2557" s="4">
        <v>0.12</v>
      </c>
      <c r="F2557" t="str">
        <f t="shared" si="39"/>
        <v/>
      </c>
    </row>
    <row r="2558" spans="1:6" x14ac:dyDescent="0.25">
      <c r="A2558" t="s">
        <v>3029</v>
      </c>
      <c r="B2558" t="s">
        <v>3144</v>
      </c>
      <c r="C2558" t="s">
        <v>3033</v>
      </c>
      <c r="D2558" t="s">
        <v>13</v>
      </c>
      <c r="E2558" s="4">
        <v>0.12</v>
      </c>
      <c r="F2558" t="str">
        <f t="shared" si="39"/>
        <v/>
      </c>
    </row>
    <row r="2559" spans="1:6" x14ac:dyDescent="0.25">
      <c r="A2559" t="s">
        <v>1006</v>
      </c>
      <c r="B2559" t="s">
        <v>1174</v>
      </c>
      <c r="C2559" t="s">
        <v>1173</v>
      </c>
      <c r="D2559" t="s">
        <v>9</v>
      </c>
      <c r="E2559" s="4">
        <v>0.12</v>
      </c>
      <c r="F2559" t="str">
        <f t="shared" si="39"/>
        <v/>
      </c>
    </row>
    <row r="2560" spans="1:6" x14ac:dyDescent="0.25">
      <c r="A2560" t="s">
        <v>968</v>
      </c>
      <c r="B2560" t="s">
        <v>983</v>
      </c>
      <c r="C2560" t="s">
        <v>9</v>
      </c>
      <c r="D2560" t="s">
        <v>9</v>
      </c>
      <c r="E2560" s="4">
        <v>0.12</v>
      </c>
      <c r="F2560" t="str">
        <f t="shared" si="39"/>
        <v/>
      </c>
    </row>
    <row r="2561" spans="1:6" x14ac:dyDescent="0.25">
      <c r="A2561" t="s">
        <v>1795</v>
      </c>
      <c r="B2561" t="s">
        <v>1886</v>
      </c>
      <c r="C2561" t="s">
        <v>1885</v>
      </c>
      <c r="D2561" t="s">
        <v>13</v>
      </c>
      <c r="E2561" s="4">
        <v>0.12</v>
      </c>
      <c r="F2561" t="str">
        <f t="shared" si="39"/>
        <v/>
      </c>
    </row>
    <row r="2562" spans="1:6" x14ac:dyDescent="0.25">
      <c r="A2562" t="s">
        <v>1795</v>
      </c>
      <c r="B2562" t="s">
        <v>1882</v>
      </c>
      <c r="C2562" t="s">
        <v>1883</v>
      </c>
      <c r="D2562" t="s">
        <v>13</v>
      </c>
      <c r="E2562" s="4">
        <v>0.12</v>
      </c>
      <c r="F2562" t="str">
        <f t="shared" si="39"/>
        <v/>
      </c>
    </row>
    <row r="2563" spans="1:6" x14ac:dyDescent="0.25">
      <c r="A2563" t="s">
        <v>1006</v>
      </c>
      <c r="B2563" t="s">
        <v>1087</v>
      </c>
      <c r="C2563" t="s">
        <v>564</v>
      </c>
      <c r="D2563" t="s">
        <v>9</v>
      </c>
      <c r="E2563" s="4">
        <v>0.12</v>
      </c>
      <c r="F2563" t="str">
        <f t="shared" ref="F2563:F2626" si="40">IF(E2563&gt;=5.45125,"outside","")</f>
        <v/>
      </c>
    </row>
    <row r="2564" spans="1:6" x14ac:dyDescent="0.25">
      <c r="A2564" t="s">
        <v>1006</v>
      </c>
      <c r="B2564" t="s">
        <v>1080</v>
      </c>
      <c r="D2564" t="s">
        <v>13</v>
      </c>
      <c r="E2564" s="4">
        <v>0.12</v>
      </c>
      <c r="F2564" t="str">
        <f t="shared" si="40"/>
        <v/>
      </c>
    </row>
    <row r="2565" spans="1:6" x14ac:dyDescent="0.25">
      <c r="A2565" t="s">
        <v>1795</v>
      </c>
      <c r="B2565" t="s">
        <v>1877</v>
      </c>
      <c r="C2565" t="s">
        <v>271</v>
      </c>
      <c r="D2565" t="s">
        <v>13</v>
      </c>
      <c r="E2565" s="4">
        <v>0.12</v>
      </c>
      <c r="F2565" t="str">
        <f t="shared" si="40"/>
        <v/>
      </c>
    </row>
    <row r="2566" spans="1:6" x14ac:dyDescent="0.25">
      <c r="A2566" t="s">
        <v>1701</v>
      </c>
      <c r="B2566" t="s">
        <v>1714</v>
      </c>
      <c r="C2566" t="s">
        <v>1702</v>
      </c>
      <c r="D2566" t="s">
        <v>9</v>
      </c>
      <c r="E2566" s="4">
        <v>0.12</v>
      </c>
      <c r="F2566" t="str">
        <f t="shared" si="40"/>
        <v/>
      </c>
    </row>
    <row r="2567" spans="1:6" x14ac:dyDescent="0.25">
      <c r="A2567" t="s">
        <v>1795</v>
      </c>
      <c r="B2567" t="s">
        <v>1874</v>
      </c>
      <c r="C2567" t="s">
        <v>271</v>
      </c>
      <c r="D2567" t="s">
        <v>13</v>
      </c>
      <c r="E2567" s="4">
        <v>0.12</v>
      </c>
      <c r="F2567" t="str">
        <f t="shared" si="40"/>
        <v/>
      </c>
    </row>
    <row r="2568" spans="1:6" x14ac:dyDescent="0.25">
      <c r="A2568" t="s">
        <v>968</v>
      </c>
      <c r="B2568" t="s">
        <v>970</v>
      </c>
      <c r="C2568" t="s">
        <v>969</v>
      </c>
      <c r="D2568" t="s">
        <v>13</v>
      </c>
      <c r="E2568" s="4">
        <v>0.12</v>
      </c>
      <c r="F2568" t="str">
        <f t="shared" si="40"/>
        <v/>
      </c>
    </row>
    <row r="2569" spans="1:6" x14ac:dyDescent="0.25">
      <c r="A2569" t="s">
        <v>1267</v>
      </c>
      <c r="B2569" t="s">
        <v>1324</v>
      </c>
      <c r="C2569" t="s">
        <v>327</v>
      </c>
      <c r="D2569" t="s">
        <v>13</v>
      </c>
      <c r="E2569" s="4">
        <v>0.12</v>
      </c>
      <c r="F2569" t="str">
        <f t="shared" si="40"/>
        <v/>
      </c>
    </row>
    <row r="2570" spans="1:6" x14ac:dyDescent="0.25">
      <c r="A2570" t="s">
        <v>2058</v>
      </c>
      <c r="B2570" t="s">
        <v>2087</v>
      </c>
      <c r="C2570" t="s">
        <v>2059</v>
      </c>
      <c r="D2570" t="s">
        <v>13</v>
      </c>
      <c r="E2570" s="4">
        <v>0.12</v>
      </c>
      <c r="F2570" t="str">
        <f t="shared" si="40"/>
        <v/>
      </c>
    </row>
    <row r="2571" spans="1:6" x14ac:dyDescent="0.25">
      <c r="A2571" t="s">
        <v>2058</v>
      </c>
      <c r="B2571" t="s">
        <v>2087</v>
      </c>
      <c r="C2571" t="s">
        <v>1846</v>
      </c>
      <c r="D2571" t="s">
        <v>13</v>
      </c>
      <c r="E2571" s="4">
        <v>0.12</v>
      </c>
      <c r="F2571" t="str">
        <f t="shared" si="40"/>
        <v/>
      </c>
    </row>
    <row r="2572" spans="1:6" x14ac:dyDescent="0.25">
      <c r="A2572" t="s">
        <v>2058</v>
      </c>
      <c r="B2572" t="s">
        <v>2087</v>
      </c>
      <c r="C2572" t="s">
        <v>2088</v>
      </c>
      <c r="D2572" t="s">
        <v>13</v>
      </c>
      <c r="E2572" s="4">
        <v>0.12</v>
      </c>
      <c r="F2572" t="str">
        <f t="shared" si="40"/>
        <v/>
      </c>
    </row>
    <row r="2573" spans="1:6" x14ac:dyDescent="0.25">
      <c r="A2573" t="s">
        <v>2058</v>
      </c>
      <c r="B2573" t="s">
        <v>2085</v>
      </c>
      <c r="C2573" t="s">
        <v>270</v>
      </c>
      <c r="D2573" t="s">
        <v>13</v>
      </c>
      <c r="E2573" s="4">
        <v>0.12</v>
      </c>
      <c r="F2573" t="str">
        <f t="shared" si="40"/>
        <v/>
      </c>
    </row>
    <row r="2574" spans="1:6" x14ac:dyDescent="0.25">
      <c r="A2574" t="s">
        <v>2058</v>
      </c>
      <c r="B2574" t="s">
        <v>2079</v>
      </c>
      <c r="C2574" t="s">
        <v>2080</v>
      </c>
      <c r="D2574" t="s">
        <v>13</v>
      </c>
      <c r="E2574" s="4">
        <v>0.12</v>
      </c>
      <c r="F2574" t="str">
        <f t="shared" si="40"/>
        <v/>
      </c>
    </row>
    <row r="2575" spans="1:6" x14ac:dyDescent="0.25">
      <c r="A2575" t="s">
        <v>2058</v>
      </c>
      <c r="B2575" t="s">
        <v>2078</v>
      </c>
      <c r="C2575" t="s">
        <v>2069</v>
      </c>
      <c r="D2575" t="s">
        <v>13</v>
      </c>
      <c r="E2575" s="4">
        <v>0.12</v>
      </c>
      <c r="F2575" t="str">
        <f t="shared" si="40"/>
        <v/>
      </c>
    </row>
    <row r="2576" spans="1:6" x14ac:dyDescent="0.25">
      <c r="A2576" t="s">
        <v>1578</v>
      </c>
      <c r="B2576" t="s">
        <v>1588</v>
      </c>
      <c r="C2576" t="s">
        <v>1587</v>
      </c>
      <c r="D2576" t="s">
        <v>9</v>
      </c>
      <c r="E2576" s="4">
        <v>0.12</v>
      </c>
      <c r="F2576" t="str">
        <f t="shared" si="40"/>
        <v/>
      </c>
    </row>
    <row r="2577" spans="1:6" x14ac:dyDescent="0.25">
      <c r="A2577" t="s">
        <v>701</v>
      </c>
      <c r="B2577" t="s">
        <v>720</v>
      </c>
      <c r="C2577" t="s">
        <v>719</v>
      </c>
      <c r="D2577" t="s">
        <v>13</v>
      </c>
      <c r="E2577" s="4">
        <v>0.12</v>
      </c>
      <c r="F2577" t="str">
        <f t="shared" si="40"/>
        <v/>
      </c>
    </row>
    <row r="2578" spans="1:6" x14ac:dyDescent="0.25">
      <c r="A2578" t="s">
        <v>1795</v>
      </c>
      <c r="B2578" t="s">
        <v>1832</v>
      </c>
      <c r="C2578" t="s">
        <v>1828</v>
      </c>
      <c r="D2578" t="s">
        <v>13</v>
      </c>
      <c r="E2578" s="4">
        <v>0.12</v>
      </c>
      <c r="F2578" t="str">
        <f t="shared" si="40"/>
        <v/>
      </c>
    </row>
    <row r="2579" spans="1:6" x14ac:dyDescent="0.25">
      <c r="A2579" t="s">
        <v>1795</v>
      </c>
      <c r="B2579" t="s">
        <v>1830</v>
      </c>
      <c r="C2579" t="s">
        <v>1828</v>
      </c>
      <c r="D2579" t="s">
        <v>13</v>
      </c>
      <c r="E2579" s="4">
        <v>0.12</v>
      </c>
      <c r="F2579" t="str">
        <f t="shared" si="40"/>
        <v/>
      </c>
    </row>
    <row r="2580" spans="1:6" x14ac:dyDescent="0.25">
      <c r="A2580" t="s">
        <v>1795</v>
      </c>
      <c r="B2580" t="s">
        <v>1827</v>
      </c>
      <c r="C2580" t="s">
        <v>271</v>
      </c>
      <c r="D2580" t="s">
        <v>13</v>
      </c>
      <c r="E2580" s="4">
        <v>0.12</v>
      </c>
      <c r="F2580" t="str">
        <f t="shared" si="40"/>
        <v/>
      </c>
    </row>
    <row r="2581" spans="1:6" x14ac:dyDescent="0.25">
      <c r="A2581" t="s">
        <v>149</v>
      </c>
      <c r="B2581" t="s">
        <v>188</v>
      </c>
      <c r="C2581" t="s">
        <v>189</v>
      </c>
      <c r="D2581" t="s">
        <v>13</v>
      </c>
      <c r="E2581" s="4">
        <v>0.12</v>
      </c>
      <c r="F2581" t="str">
        <f t="shared" si="40"/>
        <v/>
      </c>
    </row>
    <row r="2582" spans="1:6" x14ac:dyDescent="0.25">
      <c r="A2582" t="s">
        <v>149</v>
      </c>
      <c r="B2582" t="s">
        <v>188</v>
      </c>
      <c r="C2582" t="s">
        <v>190</v>
      </c>
      <c r="D2582" t="s">
        <v>13</v>
      </c>
      <c r="E2582" s="4">
        <v>0.12</v>
      </c>
      <c r="F2582" t="str">
        <f t="shared" si="40"/>
        <v/>
      </c>
    </row>
    <row r="2583" spans="1:6" x14ac:dyDescent="0.25">
      <c r="A2583" t="s">
        <v>1795</v>
      </c>
      <c r="B2583" t="s">
        <v>1817</v>
      </c>
      <c r="C2583" t="s">
        <v>1820</v>
      </c>
      <c r="D2583" t="s">
        <v>13</v>
      </c>
      <c r="E2583" s="4">
        <v>0.12</v>
      </c>
      <c r="F2583" t="str">
        <f t="shared" si="40"/>
        <v/>
      </c>
    </row>
    <row r="2584" spans="1:6" x14ac:dyDescent="0.25">
      <c r="A2584" t="s">
        <v>1795</v>
      </c>
      <c r="B2584" t="s">
        <v>1812</v>
      </c>
      <c r="C2584" t="s">
        <v>1810</v>
      </c>
      <c r="D2584" t="s">
        <v>13</v>
      </c>
      <c r="E2584" s="4">
        <v>0.12</v>
      </c>
      <c r="F2584" t="str">
        <f t="shared" si="40"/>
        <v/>
      </c>
    </row>
    <row r="2585" spans="1:6" x14ac:dyDescent="0.25">
      <c r="A2585" t="s">
        <v>2058</v>
      </c>
      <c r="B2585" t="s">
        <v>2063</v>
      </c>
      <c r="C2585" t="s">
        <v>2064</v>
      </c>
      <c r="D2585" t="s">
        <v>13</v>
      </c>
      <c r="E2585" s="4">
        <v>0.12</v>
      </c>
      <c r="F2585" t="str">
        <f t="shared" si="40"/>
        <v/>
      </c>
    </row>
    <row r="2586" spans="1:6" x14ac:dyDescent="0.25">
      <c r="A2586" t="s">
        <v>1267</v>
      </c>
      <c r="B2586" t="s">
        <v>1279</v>
      </c>
      <c r="C2586" t="s">
        <v>1278</v>
      </c>
      <c r="D2586" t="s">
        <v>13</v>
      </c>
      <c r="E2586" s="4">
        <v>0.12</v>
      </c>
      <c r="F2586" t="str">
        <f t="shared" si="40"/>
        <v/>
      </c>
    </row>
    <row r="2587" spans="1:6" x14ac:dyDescent="0.25">
      <c r="A2587" t="s">
        <v>149</v>
      </c>
      <c r="B2587" t="s">
        <v>151</v>
      </c>
      <c r="C2587" t="s">
        <v>150</v>
      </c>
      <c r="D2587" t="s">
        <v>9</v>
      </c>
      <c r="E2587" s="4">
        <v>0.12</v>
      </c>
      <c r="F2587" t="str">
        <f t="shared" si="40"/>
        <v/>
      </c>
    </row>
    <row r="2588" spans="1:6" x14ac:dyDescent="0.25">
      <c r="A2588" t="s">
        <v>701</v>
      </c>
      <c r="B2588" t="s">
        <v>785</v>
      </c>
      <c r="C2588" t="s">
        <v>104</v>
      </c>
      <c r="D2588" t="s">
        <v>9</v>
      </c>
      <c r="E2588" s="4">
        <v>0.11</v>
      </c>
      <c r="F2588" t="str">
        <f t="shared" si="40"/>
        <v/>
      </c>
    </row>
    <row r="2589" spans="1:6" x14ac:dyDescent="0.25">
      <c r="A2589" t="s">
        <v>701</v>
      </c>
      <c r="B2589" t="s">
        <v>779</v>
      </c>
      <c r="C2589" t="s">
        <v>778</v>
      </c>
      <c r="D2589" t="s">
        <v>13</v>
      </c>
      <c r="E2589" s="4">
        <v>0.11</v>
      </c>
      <c r="F2589" t="str">
        <f t="shared" si="40"/>
        <v/>
      </c>
    </row>
    <row r="2590" spans="1:6" x14ac:dyDescent="0.25">
      <c r="A2590" t="s">
        <v>2427</v>
      </c>
      <c r="B2590" t="s">
        <v>2767</v>
      </c>
      <c r="C2590" t="s">
        <v>1083</v>
      </c>
      <c r="D2590" t="s">
        <v>1083</v>
      </c>
      <c r="E2590" s="4">
        <v>0.11</v>
      </c>
      <c r="F2590" t="str">
        <f t="shared" si="40"/>
        <v/>
      </c>
    </row>
    <row r="2591" spans="1:6" x14ac:dyDescent="0.25">
      <c r="A2591" t="s">
        <v>788</v>
      </c>
      <c r="B2591" t="s">
        <v>915</v>
      </c>
      <c r="C2591" t="s">
        <v>869</v>
      </c>
      <c r="D2591" t="s">
        <v>13</v>
      </c>
      <c r="E2591" s="4">
        <v>0.11</v>
      </c>
      <c r="F2591" t="str">
        <f t="shared" si="40"/>
        <v/>
      </c>
    </row>
    <row r="2592" spans="1:6" x14ac:dyDescent="0.25">
      <c r="A2592" t="s">
        <v>788</v>
      </c>
      <c r="B2592" t="s">
        <v>911</v>
      </c>
      <c r="C2592" t="s">
        <v>869</v>
      </c>
      <c r="D2592" t="s">
        <v>13</v>
      </c>
      <c r="E2592" s="4">
        <v>0.11</v>
      </c>
      <c r="F2592" t="str">
        <f t="shared" si="40"/>
        <v/>
      </c>
    </row>
    <row r="2593" spans="1:6" x14ac:dyDescent="0.25">
      <c r="A2593" t="s">
        <v>1736</v>
      </c>
      <c r="B2593" t="s">
        <v>1786</v>
      </c>
      <c r="C2593" t="s">
        <v>311</v>
      </c>
      <c r="D2593" t="s">
        <v>13</v>
      </c>
      <c r="E2593" s="4">
        <v>0.11</v>
      </c>
      <c r="F2593" t="str">
        <f t="shared" si="40"/>
        <v/>
      </c>
    </row>
    <row r="2594" spans="1:6" x14ac:dyDescent="0.25">
      <c r="A2594" t="s">
        <v>1736</v>
      </c>
      <c r="B2594" t="s">
        <v>1786</v>
      </c>
      <c r="C2594" t="s">
        <v>1582</v>
      </c>
      <c r="D2594" t="s">
        <v>13</v>
      </c>
      <c r="E2594" s="4">
        <v>0.11</v>
      </c>
      <c r="F2594" t="str">
        <f t="shared" si="40"/>
        <v/>
      </c>
    </row>
    <row r="2595" spans="1:6" x14ac:dyDescent="0.25">
      <c r="A2595" t="s">
        <v>1795</v>
      </c>
      <c r="B2595" t="s">
        <v>1977</v>
      </c>
      <c r="C2595" t="s">
        <v>1976</v>
      </c>
      <c r="D2595" t="s">
        <v>13</v>
      </c>
      <c r="E2595" s="4">
        <v>0.11</v>
      </c>
      <c r="F2595" t="str">
        <f t="shared" si="40"/>
        <v/>
      </c>
    </row>
    <row r="2596" spans="1:6" x14ac:dyDescent="0.25">
      <c r="A2596" t="s">
        <v>2776</v>
      </c>
      <c r="B2596" t="s">
        <v>2973</v>
      </c>
      <c r="C2596" t="s">
        <v>9</v>
      </c>
      <c r="D2596" t="s">
        <v>9</v>
      </c>
      <c r="E2596" s="4">
        <v>0.11</v>
      </c>
      <c r="F2596" t="str">
        <f t="shared" si="40"/>
        <v/>
      </c>
    </row>
    <row r="2597" spans="1:6" x14ac:dyDescent="0.25">
      <c r="A2597" t="s">
        <v>1006</v>
      </c>
      <c r="B2597" t="s">
        <v>1254</v>
      </c>
      <c r="D2597" t="s">
        <v>9</v>
      </c>
      <c r="E2597" s="4">
        <v>0.11</v>
      </c>
      <c r="F2597" t="str">
        <f t="shared" si="40"/>
        <v/>
      </c>
    </row>
    <row r="2598" spans="1:6" x14ac:dyDescent="0.25">
      <c r="A2598" t="s">
        <v>1578</v>
      </c>
      <c r="B2598" t="s">
        <v>1615</v>
      </c>
      <c r="C2598" t="s">
        <v>1595</v>
      </c>
      <c r="D2598" t="s">
        <v>13</v>
      </c>
      <c r="E2598" s="4">
        <v>0.11</v>
      </c>
      <c r="F2598" t="str">
        <f t="shared" si="40"/>
        <v/>
      </c>
    </row>
    <row r="2599" spans="1:6" x14ac:dyDescent="0.25">
      <c r="A2599" t="s">
        <v>3029</v>
      </c>
      <c r="B2599" t="s">
        <v>3168</v>
      </c>
      <c r="C2599" t="s">
        <v>3167</v>
      </c>
      <c r="D2599" t="s">
        <v>9</v>
      </c>
      <c r="E2599" s="4">
        <v>0.11</v>
      </c>
      <c r="F2599" t="str">
        <f t="shared" si="40"/>
        <v/>
      </c>
    </row>
    <row r="2600" spans="1:6" x14ac:dyDescent="0.25">
      <c r="A2600" t="s">
        <v>1795</v>
      </c>
      <c r="B2600" t="s">
        <v>1898</v>
      </c>
      <c r="C2600" t="s">
        <v>1901</v>
      </c>
      <c r="D2600" t="s">
        <v>13</v>
      </c>
      <c r="E2600" s="4">
        <v>0.11</v>
      </c>
      <c r="F2600" t="str">
        <f t="shared" si="40"/>
        <v/>
      </c>
    </row>
    <row r="2601" spans="1:6" x14ac:dyDescent="0.25">
      <c r="A2601" t="s">
        <v>1622</v>
      </c>
      <c r="B2601" t="s">
        <v>1676</v>
      </c>
      <c r="C2601" t="s">
        <v>327</v>
      </c>
      <c r="D2601" t="s">
        <v>13</v>
      </c>
      <c r="E2601" s="4">
        <v>0.11</v>
      </c>
      <c r="F2601" t="str">
        <f t="shared" si="40"/>
        <v/>
      </c>
    </row>
    <row r="2602" spans="1:6" x14ac:dyDescent="0.25">
      <c r="A2602" t="s">
        <v>1622</v>
      </c>
      <c r="B2602" t="s">
        <v>1676</v>
      </c>
      <c r="C2602" t="s">
        <v>1034</v>
      </c>
      <c r="D2602" t="s">
        <v>13</v>
      </c>
      <c r="E2602" s="4">
        <v>0.11</v>
      </c>
      <c r="F2602" t="str">
        <f t="shared" si="40"/>
        <v/>
      </c>
    </row>
    <row r="2603" spans="1:6" x14ac:dyDescent="0.25">
      <c r="A2603" t="s">
        <v>1622</v>
      </c>
      <c r="B2603" t="s">
        <v>1670</v>
      </c>
      <c r="C2603" t="s">
        <v>1671</v>
      </c>
      <c r="D2603" t="s">
        <v>13</v>
      </c>
      <c r="E2603" s="4">
        <v>0.11</v>
      </c>
      <c r="F2603" t="str">
        <f t="shared" si="40"/>
        <v/>
      </c>
    </row>
    <row r="2604" spans="1:6" x14ac:dyDescent="0.25">
      <c r="A2604" t="s">
        <v>1006</v>
      </c>
      <c r="B2604" t="s">
        <v>1204</v>
      </c>
      <c r="C2604" t="s">
        <v>327</v>
      </c>
      <c r="D2604" t="s">
        <v>13</v>
      </c>
      <c r="E2604" s="4">
        <v>0.11</v>
      </c>
      <c r="F2604" t="str">
        <f t="shared" si="40"/>
        <v/>
      </c>
    </row>
    <row r="2605" spans="1:6" x14ac:dyDescent="0.25">
      <c r="A2605" t="s">
        <v>2776</v>
      </c>
      <c r="B2605" t="s">
        <v>2936</v>
      </c>
      <c r="C2605" t="s">
        <v>225</v>
      </c>
      <c r="D2605" t="s">
        <v>9</v>
      </c>
      <c r="E2605" s="4">
        <v>0.11</v>
      </c>
      <c r="F2605" t="str">
        <f t="shared" si="40"/>
        <v/>
      </c>
    </row>
    <row r="2606" spans="1:6" x14ac:dyDescent="0.25">
      <c r="A2606" t="s">
        <v>2776</v>
      </c>
      <c r="B2606" t="s">
        <v>2928</v>
      </c>
      <c r="C2606" t="s">
        <v>2446</v>
      </c>
      <c r="D2606" t="s">
        <v>415</v>
      </c>
      <c r="E2606" s="4">
        <v>0.11</v>
      </c>
      <c r="F2606" t="str">
        <f t="shared" si="40"/>
        <v/>
      </c>
    </row>
    <row r="2607" spans="1:6" x14ac:dyDescent="0.25">
      <c r="A2607" t="s">
        <v>1267</v>
      </c>
      <c r="B2607" t="s">
        <v>1424</v>
      </c>
      <c r="C2607" t="s">
        <v>499</v>
      </c>
      <c r="D2607" t="s">
        <v>13</v>
      </c>
      <c r="E2607" s="4">
        <v>0.11</v>
      </c>
      <c r="F2607" t="str">
        <f t="shared" si="40"/>
        <v/>
      </c>
    </row>
    <row r="2608" spans="1:6" x14ac:dyDescent="0.25">
      <c r="A2608" t="s">
        <v>1267</v>
      </c>
      <c r="B2608" t="s">
        <v>1421</v>
      </c>
      <c r="C2608" t="s">
        <v>499</v>
      </c>
      <c r="D2608" t="s">
        <v>13</v>
      </c>
      <c r="E2608" s="4">
        <v>0.11</v>
      </c>
      <c r="F2608" t="str">
        <f t="shared" si="40"/>
        <v/>
      </c>
    </row>
    <row r="2609" spans="1:6" x14ac:dyDescent="0.25">
      <c r="A2609" t="s">
        <v>149</v>
      </c>
      <c r="B2609" t="s">
        <v>346</v>
      </c>
      <c r="C2609" t="s">
        <v>345</v>
      </c>
      <c r="D2609" t="s">
        <v>13</v>
      </c>
      <c r="E2609" s="4">
        <v>0.11</v>
      </c>
      <c r="F2609" t="str">
        <f t="shared" si="40"/>
        <v/>
      </c>
    </row>
    <row r="2610" spans="1:6" x14ac:dyDescent="0.25">
      <c r="A2610" t="s">
        <v>1006</v>
      </c>
      <c r="B2610" t="s">
        <v>1177</v>
      </c>
      <c r="C2610" t="s">
        <v>426</v>
      </c>
      <c r="D2610" t="s">
        <v>9</v>
      </c>
      <c r="E2610" s="4">
        <v>0.11</v>
      </c>
      <c r="F2610" t="str">
        <f t="shared" si="40"/>
        <v/>
      </c>
    </row>
    <row r="2611" spans="1:6" x14ac:dyDescent="0.25">
      <c r="A2611" t="s">
        <v>1622</v>
      </c>
      <c r="B2611" t="s">
        <v>1667</v>
      </c>
      <c r="D2611" t="s">
        <v>13</v>
      </c>
      <c r="E2611" s="4">
        <v>0.11</v>
      </c>
      <c r="F2611" t="str">
        <f t="shared" si="40"/>
        <v/>
      </c>
    </row>
    <row r="2612" spans="1:6" x14ac:dyDescent="0.25">
      <c r="A2612" t="s">
        <v>2776</v>
      </c>
      <c r="B2612" t="s">
        <v>2915</v>
      </c>
      <c r="C2612" t="s">
        <v>2910</v>
      </c>
      <c r="D2612" t="s">
        <v>13</v>
      </c>
      <c r="E2612" s="4">
        <v>0.11</v>
      </c>
      <c r="F2612" t="str">
        <f t="shared" si="40"/>
        <v/>
      </c>
    </row>
    <row r="2613" spans="1:6" x14ac:dyDescent="0.25">
      <c r="A2613" t="s">
        <v>968</v>
      </c>
      <c r="B2613" t="s">
        <v>984</v>
      </c>
      <c r="C2613" t="s">
        <v>9</v>
      </c>
      <c r="D2613" t="s">
        <v>9</v>
      </c>
      <c r="E2613" s="4">
        <v>0.11</v>
      </c>
      <c r="F2613" t="str">
        <f t="shared" si="40"/>
        <v/>
      </c>
    </row>
    <row r="2614" spans="1:6" x14ac:dyDescent="0.25">
      <c r="A2614" t="s">
        <v>1006</v>
      </c>
      <c r="B2614" t="s">
        <v>1081</v>
      </c>
      <c r="C2614" t="s">
        <v>746</v>
      </c>
      <c r="D2614" t="s">
        <v>9</v>
      </c>
      <c r="E2614" s="4">
        <v>0.11</v>
      </c>
      <c r="F2614" t="str">
        <f t="shared" si="40"/>
        <v/>
      </c>
    </row>
    <row r="2615" spans="1:6" x14ac:dyDescent="0.25">
      <c r="A2615" t="s">
        <v>1701</v>
      </c>
      <c r="B2615" t="s">
        <v>1715</v>
      </c>
      <c r="C2615" t="s">
        <v>1392</v>
      </c>
      <c r="D2615" t="s">
        <v>9</v>
      </c>
      <c r="E2615" s="4">
        <v>0.11</v>
      </c>
      <c r="F2615" t="str">
        <f t="shared" si="40"/>
        <v/>
      </c>
    </row>
    <row r="2616" spans="1:6" x14ac:dyDescent="0.25">
      <c r="A2616" t="s">
        <v>1267</v>
      </c>
      <c r="B2616" t="s">
        <v>1384</v>
      </c>
      <c r="C2616" t="s">
        <v>1278</v>
      </c>
      <c r="D2616" t="s">
        <v>13</v>
      </c>
      <c r="E2616" s="4">
        <v>0.11</v>
      </c>
      <c r="F2616" t="str">
        <f t="shared" si="40"/>
        <v/>
      </c>
    </row>
    <row r="2617" spans="1:6" x14ac:dyDescent="0.25">
      <c r="A2617" t="s">
        <v>2163</v>
      </c>
      <c r="B2617" t="s">
        <v>2201</v>
      </c>
      <c r="C2617" t="s">
        <v>2166</v>
      </c>
      <c r="D2617" t="s">
        <v>9</v>
      </c>
      <c r="E2617" s="4">
        <v>0.11</v>
      </c>
      <c r="F2617" t="str">
        <f t="shared" si="40"/>
        <v/>
      </c>
    </row>
    <row r="2618" spans="1:6" x14ac:dyDescent="0.25">
      <c r="A2618" t="s">
        <v>788</v>
      </c>
      <c r="B2618" t="s">
        <v>843</v>
      </c>
      <c r="C2618" t="s">
        <v>837</v>
      </c>
      <c r="D2618" t="s">
        <v>13</v>
      </c>
      <c r="E2618" s="4">
        <v>0.11</v>
      </c>
      <c r="F2618" t="str">
        <f t="shared" si="40"/>
        <v/>
      </c>
    </row>
    <row r="2619" spans="1:6" x14ac:dyDescent="0.25">
      <c r="A2619" t="s">
        <v>1736</v>
      </c>
      <c r="B2619" t="s">
        <v>1750</v>
      </c>
      <c r="C2619" t="s">
        <v>351</v>
      </c>
      <c r="D2619" t="s">
        <v>9</v>
      </c>
      <c r="E2619" s="4">
        <v>0.11</v>
      </c>
      <c r="F2619" t="str">
        <f t="shared" si="40"/>
        <v/>
      </c>
    </row>
    <row r="2620" spans="1:6" x14ac:dyDescent="0.25">
      <c r="A2620" t="s">
        <v>2058</v>
      </c>
      <c r="B2620" t="s">
        <v>2087</v>
      </c>
      <c r="C2620" t="s">
        <v>2069</v>
      </c>
      <c r="D2620" t="s">
        <v>13</v>
      </c>
      <c r="E2620" s="4">
        <v>0.11</v>
      </c>
      <c r="F2620" t="str">
        <f t="shared" si="40"/>
        <v/>
      </c>
    </row>
    <row r="2621" spans="1:6" x14ac:dyDescent="0.25">
      <c r="A2621" t="s">
        <v>1795</v>
      </c>
      <c r="B2621" t="s">
        <v>1845</v>
      </c>
      <c r="C2621" t="s">
        <v>250</v>
      </c>
      <c r="D2621" t="s">
        <v>13</v>
      </c>
      <c r="E2621" s="4">
        <v>0.11</v>
      </c>
      <c r="F2621" t="str">
        <f t="shared" si="40"/>
        <v/>
      </c>
    </row>
    <row r="2622" spans="1:6" x14ac:dyDescent="0.25">
      <c r="A2622" t="s">
        <v>701</v>
      </c>
      <c r="B2622" t="s">
        <v>720</v>
      </c>
      <c r="C2622" t="s">
        <v>722</v>
      </c>
      <c r="D2622" t="s">
        <v>13</v>
      </c>
      <c r="E2622" s="4">
        <v>0.11</v>
      </c>
      <c r="F2622" t="str">
        <f t="shared" si="40"/>
        <v/>
      </c>
    </row>
    <row r="2623" spans="1:6" x14ac:dyDescent="0.25">
      <c r="A2623" t="s">
        <v>496</v>
      </c>
      <c r="B2623" t="s">
        <v>608</v>
      </c>
      <c r="C2623" t="s">
        <v>607</v>
      </c>
      <c r="D2623" t="s">
        <v>9</v>
      </c>
      <c r="E2623" s="4">
        <v>0.11</v>
      </c>
      <c r="F2623" t="str">
        <f t="shared" si="40"/>
        <v/>
      </c>
    </row>
    <row r="2624" spans="1:6" x14ac:dyDescent="0.25">
      <c r="A2624" t="s">
        <v>1795</v>
      </c>
      <c r="B2624" t="s">
        <v>1826</v>
      </c>
      <c r="C2624" t="s">
        <v>270</v>
      </c>
      <c r="D2624" t="s">
        <v>13</v>
      </c>
      <c r="E2624" s="4">
        <v>0.11</v>
      </c>
      <c r="F2624" t="str">
        <f t="shared" si="40"/>
        <v/>
      </c>
    </row>
    <row r="2625" spans="1:6" x14ac:dyDescent="0.25">
      <c r="A2625" t="s">
        <v>149</v>
      </c>
      <c r="B2625" t="s">
        <v>196</v>
      </c>
      <c r="C2625" t="s">
        <v>195</v>
      </c>
      <c r="D2625" t="s">
        <v>9</v>
      </c>
      <c r="E2625" s="4">
        <v>0.11</v>
      </c>
      <c r="F2625" t="str">
        <f t="shared" si="40"/>
        <v/>
      </c>
    </row>
    <row r="2626" spans="1:6" x14ac:dyDescent="0.25">
      <c r="A2626" t="s">
        <v>1795</v>
      </c>
      <c r="B2626" t="s">
        <v>1815</v>
      </c>
      <c r="C2626" t="s">
        <v>1809</v>
      </c>
      <c r="D2626" t="s">
        <v>13</v>
      </c>
      <c r="E2626" s="4">
        <v>0.11</v>
      </c>
      <c r="F2626" t="str">
        <f t="shared" si="40"/>
        <v/>
      </c>
    </row>
    <row r="2627" spans="1:6" x14ac:dyDescent="0.25">
      <c r="A2627" t="s">
        <v>1795</v>
      </c>
      <c r="B2627" t="s">
        <v>1815</v>
      </c>
      <c r="C2627" t="s">
        <v>1813</v>
      </c>
      <c r="D2627" t="s">
        <v>13</v>
      </c>
      <c r="E2627" s="4">
        <v>0.11</v>
      </c>
      <c r="F2627" t="str">
        <f t="shared" ref="F2627:F2690" si="41">IF(E2627&gt;=5.45125,"outside","")</f>
        <v/>
      </c>
    </row>
    <row r="2628" spans="1:6" x14ac:dyDescent="0.25">
      <c r="A2628" t="s">
        <v>1795</v>
      </c>
      <c r="B2628" t="s">
        <v>1808</v>
      </c>
      <c r="C2628" t="s">
        <v>1809</v>
      </c>
      <c r="D2628" t="s">
        <v>13</v>
      </c>
      <c r="E2628" s="4">
        <v>0.11</v>
      </c>
      <c r="F2628" t="str">
        <f t="shared" si="41"/>
        <v/>
      </c>
    </row>
    <row r="2629" spans="1:6" x14ac:dyDescent="0.25">
      <c r="A2629" t="s">
        <v>1267</v>
      </c>
      <c r="B2629" t="s">
        <v>1275</v>
      </c>
      <c r="C2629" t="s">
        <v>1274</v>
      </c>
      <c r="D2629" t="s">
        <v>13</v>
      </c>
      <c r="E2629" s="4">
        <v>0.11</v>
      </c>
      <c r="F2629" t="str">
        <f t="shared" si="41"/>
        <v/>
      </c>
    </row>
    <row r="2630" spans="1:6" x14ac:dyDescent="0.25">
      <c r="A2630" t="s">
        <v>1267</v>
      </c>
      <c r="B2630" t="s">
        <v>1272</v>
      </c>
      <c r="C2630" t="s">
        <v>1271</v>
      </c>
      <c r="D2630" t="s">
        <v>13</v>
      </c>
      <c r="E2630" s="4">
        <v>0.11</v>
      </c>
      <c r="F2630" t="str">
        <f t="shared" si="41"/>
        <v/>
      </c>
    </row>
    <row r="2631" spans="1:6" x14ac:dyDescent="0.25">
      <c r="A2631" t="s">
        <v>149</v>
      </c>
      <c r="B2631" t="s">
        <v>448</v>
      </c>
      <c r="C2631" t="s">
        <v>447</v>
      </c>
      <c r="D2631" t="s">
        <v>9</v>
      </c>
      <c r="E2631" s="4">
        <v>0.1</v>
      </c>
      <c r="F2631" t="str">
        <f t="shared" si="41"/>
        <v/>
      </c>
    </row>
    <row r="2632" spans="1:6" x14ac:dyDescent="0.25">
      <c r="A2632" t="s">
        <v>788</v>
      </c>
      <c r="B2632" t="s">
        <v>912</v>
      </c>
      <c r="C2632" t="s">
        <v>327</v>
      </c>
      <c r="D2632" t="s">
        <v>13</v>
      </c>
      <c r="E2632" s="4">
        <v>0.1</v>
      </c>
      <c r="F2632" t="str">
        <f t="shared" si="41"/>
        <v/>
      </c>
    </row>
    <row r="2633" spans="1:6" x14ac:dyDescent="0.25">
      <c r="A2633" t="s">
        <v>1736</v>
      </c>
      <c r="B2633" t="s">
        <v>1786</v>
      </c>
      <c r="C2633" t="s">
        <v>1582</v>
      </c>
      <c r="D2633" t="s">
        <v>9</v>
      </c>
      <c r="E2633" s="4">
        <v>0.1</v>
      </c>
      <c r="F2633" t="str">
        <f t="shared" si="41"/>
        <v/>
      </c>
    </row>
    <row r="2634" spans="1:6" x14ac:dyDescent="0.25">
      <c r="A2634" t="s">
        <v>968</v>
      </c>
      <c r="B2634" t="s">
        <v>1001</v>
      </c>
      <c r="C2634" t="s">
        <v>969</v>
      </c>
      <c r="D2634" t="s">
        <v>13</v>
      </c>
      <c r="E2634" s="4">
        <v>0.1</v>
      </c>
      <c r="F2634" t="str">
        <f t="shared" si="41"/>
        <v/>
      </c>
    </row>
    <row r="2635" spans="1:6" x14ac:dyDescent="0.25">
      <c r="A2635" t="s">
        <v>149</v>
      </c>
      <c r="B2635" t="s">
        <v>389</v>
      </c>
      <c r="C2635" t="s">
        <v>388</v>
      </c>
      <c r="D2635" t="s">
        <v>383</v>
      </c>
      <c r="E2635" s="4">
        <v>0.1</v>
      </c>
      <c r="F2635" t="str">
        <f t="shared" si="41"/>
        <v/>
      </c>
    </row>
    <row r="2636" spans="1:6" x14ac:dyDescent="0.25">
      <c r="A2636" t="s">
        <v>1795</v>
      </c>
      <c r="B2636" t="s">
        <v>1967</v>
      </c>
      <c r="C2636" t="s">
        <v>1828</v>
      </c>
      <c r="D2636" t="s">
        <v>13</v>
      </c>
      <c r="E2636" s="4">
        <v>0.1</v>
      </c>
      <c r="F2636" t="str">
        <f t="shared" si="41"/>
        <v/>
      </c>
    </row>
    <row r="2637" spans="1:6" x14ac:dyDescent="0.25">
      <c r="A2637" t="s">
        <v>1006</v>
      </c>
      <c r="B2637" t="s">
        <v>1259</v>
      </c>
      <c r="D2637" t="s">
        <v>9</v>
      </c>
      <c r="E2637" s="4">
        <v>0.1</v>
      </c>
      <c r="F2637" t="str">
        <f t="shared" si="41"/>
        <v/>
      </c>
    </row>
    <row r="2638" spans="1:6" x14ac:dyDescent="0.25">
      <c r="A2638" t="s">
        <v>1736</v>
      </c>
      <c r="B2638" t="s">
        <v>1775</v>
      </c>
      <c r="C2638" t="s">
        <v>1774</v>
      </c>
      <c r="D2638" t="s">
        <v>9</v>
      </c>
      <c r="E2638" s="4">
        <v>0.1</v>
      </c>
      <c r="F2638" t="str">
        <f t="shared" si="41"/>
        <v/>
      </c>
    </row>
    <row r="2639" spans="1:6" x14ac:dyDescent="0.25">
      <c r="A2639" t="s">
        <v>1622</v>
      </c>
      <c r="B2639" t="s">
        <v>1693</v>
      </c>
      <c r="C2639" t="s">
        <v>1686</v>
      </c>
      <c r="D2639" t="s">
        <v>13</v>
      </c>
      <c r="E2639" s="4">
        <v>0.1</v>
      </c>
      <c r="F2639" t="str">
        <f t="shared" si="41"/>
        <v/>
      </c>
    </row>
    <row r="2640" spans="1:6" x14ac:dyDescent="0.25">
      <c r="A2640" t="s">
        <v>968</v>
      </c>
      <c r="B2640" t="s">
        <v>996</v>
      </c>
      <c r="C2640" t="s">
        <v>969</v>
      </c>
      <c r="D2640" t="s">
        <v>13</v>
      </c>
      <c r="E2640" s="4">
        <v>0.1</v>
      </c>
      <c r="F2640" t="str">
        <f t="shared" si="41"/>
        <v/>
      </c>
    </row>
    <row r="2641" spans="1:6" x14ac:dyDescent="0.25">
      <c r="A2641" t="s">
        <v>1267</v>
      </c>
      <c r="B2641" t="s">
        <v>1455</v>
      </c>
      <c r="C2641" t="s">
        <v>1451</v>
      </c>
      <c r="D2641" t="s">
        <v>13</v>
      </c>
      <c r="E2641" s="4">
        <v>0.1</v>
      </c>
      <c r="F2641" t="str">
        <f t="shared" si="41"/>
        <v/>
      </c>
    </row>
    <row r="2642" spans="1:6" x14ac:dyDescent="0.25">
      <c r="A2642" t="s">
        <v>1267</v>
      </c>
      <c r="B2642" t="s">
        <v>1455</v>
      </c>
      <c r="C2642" t="s">
        <v>1451</v>
      </c>
      <c r="D2642" t="s">
        <v>13</v>
      </c>
      <c r="E2642" s="4">
        <v>0.1</v>
      </c>
      <c r="F2642" t="str">
        <f t="shared" si="41"/>
        <v/>
      </c>
    </row>
    <row r="2643" spans="1:6" x14ac:dyDescent="0.25">
      <c r="A2643" t="s">
        <v>1795</v>
      </c>
      <c r="B2643" t="s">
        <v>1919</v>
      </c>
      <c r="C2643" t="s">
        <v>33</v>
      </c>
      <c r="D2643" t="s">
        <v>9</v>
      </c>
      <c r="E2643" s="4">
        <v>0.1</v>
      </c>
      <c r="F2643" t="str">
        <f t="shared" si="41"/>
        <v/>
      </c>
    </row>
    <row r="2644" spans="1:6" x14ac:dyDescent="0.25">
      <c r="A2644" t="s">
        <v>1795</v>
      </c>
      <c r="B2644" t="s">
        <v>1898</v>
      </c>
      <c r="C2644" t="s">
        <v>1900</v>
      </c>
      <c r="D2644" t="s">
        <v>13</v>
      </c>
      <c r="E2644" s="4">
        <v>0.1</v>
      </c>
      <c r="F2644" t="str">
        <f t="shared" si="41"/>
        <v/>
      </c>
    </row>
    <row r="2645" spans="1:6" x14ac:dyDescent="0.25">
      <c r="A2645" t="s">
        <v>1983</v>
      </c>
      <c r="B2645" t="s">
        <v>2026</v>
      </c>
      <c r="C2645" t="s">
        <v>2027</v>
      </c>
      <c r="D2645" t="s">
        <v>9</v>
      </c>
      <c r="E2645" s="4">
        <v>0.1</v>
      </c>
      <c r="F2645" t="str">
        <f t="shared" si="41"/>
        <v/>
      </c>
    </row>
    <row r="2646" spans="1:6" x14ac:dyDescent="0.25">
      <c r="A2646" t="s">
        <v>1622</v>
      </c>
      <c r="B2646" t="s">
        <v>1670</v>
      </c>
      <c r="C2646" t="s">
        <v>327</v>
      </c>
      <c r="D2646" t="s">
        <v>13</v>
      </c>
      <c r="E2646" s="4">
        <v>0.1</v>
      </c>
      <c r="F2646" t="str">
        <f t="shared" si="41"/>
        <v/>
      </c>
    </row>
    <row r="2647" spans="1:6" x14ac:dyDescent="0.25">
      <c r="A2647" t="s">
        <v>1578</v>
      </c>
      <c r="B2647" t="s">
        <v>1608</v>
      </c>
      <c r="C2647" t="s">
        <v>1595</v>
      </c>
      <c r="D2647" t="s">
        <v>13</v>
      </c>
      <c r="E2647" s="4">
        <v>0.1</v>
      </c>
      <c r="F2647" t="str">
        <f t="shared" si="41"/>
        <v/>
      </c>
    </row>
    <row r="2648" spans="1:6" x14ac:dyDescent="0.25">
      <c r="A2648" t="s">
        <v>1578</v>
      </c>
      <c r="B2648" t="s">
        <v>1608</v>
      </c>
      <c r="C2648" t="s">
        <v>1579</v>
      </c>
      <c r="D2648" t="s">
        <v>13</v>
      </c>
      <c r="E2648" s="4">
        <v>0.1</v>
      </c>
      <c r="F2648" t="str">
        <f t="shared" si="41"/>
        <v/>
      </c>
    </row>
    <row r="2649" spans="1:6" x14ac:dyDescent="0.25">
      <c r="A2649" t="s">
        <v>1006</v>
      </c>
      <c r="B2649" t="s">
        <v>1213</v>
      </c>
      <c r="C2649" t="s">
        <v>1212</v>
      </c>
      <c r="D2649" t="s">
        <v>9</v>
      </c>
      <c r="E2649" s="4">
        <v>0.1</v>
      </c>
      <c r="F2649" t="str">
        <f t="shared" si="41"/>
        <v/>
      </c>
    </row>
    <row r="2650" spans="1:6" x14ac:dyDescent="0.25">
      <c r="A2650" t="s">
        <v>1006</v>
      </c>
      <c r="B2650" t="s">
        <v>1209</v>
      </c>
      <c r="C2650" t="s">
        <v>1034</v>
      </c>
      <c r="D2650" t="s">
        <v>13</v>
      </c>
      <c r="E2650" s="4">
        <v>0.1</v>
      </c>
      <c r="F2650" t="str">
        <f t="shared" si="41"/>
        <v/>
      </c>
    </row>
    <row r="2651" spans="1:6" x14ac:dyDescent="0.25">
      <c r="A2651" t="s">
        <v>1006</v>
      </c>
      <c r="B2651" t="s">
        <v>1206</v>
      </c>
      <c r="C2651" t="s">
        <v>327</v>
      </c>
      <c r="D2651" t="s">
        <v>13</v>
      </c>
      <c r="E2651" s="4">
        <v>0.1</v>
      </c>
      <c r="F2651" t="str">
        <f t="shared" si="41"/>
        <v/>
      </c>
    </row>
    <row r="2652" spans="1:6" x14ac:dyDescent="0.25">
      <c r="A2652" t="s">
        <v>1006</v>
      </c>
      <c r="B2652" t="s">
        <v>1206</v>
      </c>
      <c r="C2652" t="s">
        <v>1205</v>
      </c>
      <c r="D2652" t="s">
        <v>13</v>
      </c>
      <c r="E2652" s="4">
        <v>0.1</v>
      </c>
      <c r="F2652" t="str">
        <f t="shared" si="41"/>
        <v/>
      </c>
    </row>
    <row r="2653" spans="1:6" x14ac:dyDescent="0.25">
      <c r="A2653" t="s">
        <v>1006</v>
      </c>
      <c r="B2653" t="s">
        <v>1204</v>
      </c>
      <c r="C2653" t="s">
        <v>1205</v>
      </c>
      <c r="D2653" t="s">
        <v>13</v>
      </c>
      <c r="E2653" s="4">
        <v>0.1</v>
      </c>
      <c r="F2653" t="str">
        <f t="shared" si="41"/>
        <v/>
      </c>
    </row>
    <row r="2654" spans="1:6" x14ac:dyDescent="0.25">
      <c r="A2654" t="s">
        <v>1006</v>
      </c>
      <c r="B2654" t="s">
        <v>1203</v>
      </c>
      <c r="D2654" t="s">
        <v>9</v>
      </c>
      <c r="E2654" s="4">
        <v>0.1</v>
      </c>
      <c r="F2654" t="str">
        <f t="shared" si="41"/>
        <v/>
      </c>
    </row>
    <row r="2655" spans="1:6" x14ac:dyDescent="0.25">
      <c r="A2655" t="s">
        <v>788</v>
      </c>
      <c r="B2655" t="s">
        <v>868</v>
      </c>
      <c r="C2655" t="s">
        <v>869</v>
      </c>
      <c r="D2655" t="s">
        <v>13</v>
      </c>
      <c r="E2655" s="4">
        <v>0.1</v>
      </c>
      <c r="F2655" t="str">
        <f t="shared" si="41"/>
        <v/>
      </c>
    </row>
    <row r="2656" spans="1:6" x14ac:dyDescent="0.25">
      <c r="A2656" t="s">
        <v>1267</v>
      </c>
      <c r="B2656" t="s">
        <v>1428</v>
      </c>
      <c r="C2656" t="s">
        <v>499</v>
      </c>
      <c r="D2656" t="s">
        <v>13</v>
      </c>
      <c r="E2656" s="4">
        <v>0.1</v>
      </c>
      <c r="F2656" t="str">
        <f t="shared" si="41"/>
        <v/>
      </c>
    </row>
    <row r="2657" spans="1:6" x14ac:dyDescent="0.25">
      <c r="A2657" t="s">
        <v>1267</v>
      </c>
      <c r="B2657" t="s">
        <v>1424</v>
      </c>
      <c r="C2657" t="s">
        <v>327</v>
      </c>
      <c r="D2657" t="s">
        <v>13</v>
      </c>
      <c r="E2657" s="4">
        <v>0.1</v>
      </c>
      <c r="F2657" t="str">
        <f t="shared" si="41"/>
        <v/>
      </c>
    </row>
    <row r="2658" spans="1:6" x14ac:dyDescent="0.25">
      <c r="A2658" t="s">
        <v>1267</v>
      </c>
      <c r="B2658" t="s">
        <v>1421</v>
      </c>
      <c r="C2658" t="s">
        <v>327</v>
      </c>
      <c r="D2658" t="s">
        <v>13</v>
      </c>
      <c r="E2658" s="4">
        <v>0.1</v>
      </c>
      <c r="F2658" t="str">
        <f t="shared" si="41"/>
        <v/>
      </c>
    </row>
    <row r="2659" spans="1:6" x14ac:dyDescent="0.25">
      <c r="A2659" t="s">
        <v>1622</v>
      </c>
      <c r="B2659" t="s">
        <v>1663</v>
      </c>
      <c r="C2659" t="s">
        <v>1448</v>
      </c>
      <c r="D2659" t="s">
        <v>9</v>
      </c>
      <c r="E2659" s="4">
        <v>0.1</v>
      </c>
      <c r="F2659" t="str">
        <f t="shared" si="41"/>
        <v/>
      </c>
    </row>
    <row r="2660" spans="1:6" x14ac:dyDescent="0.25">
      <c r="A2660" t="s">
        <v>1267</v>
      </c>
      <c r="B2660" t="s">
        <v>1407</v>
      </c>
      <c r="C2660" t="s">
        <v>1035</v>
      </c>
      <c r="D2660" t="s">
        <v>1035</v>
      </c>
      <c r="E2660" s="4">
        <v>0.1</v>
      </c>
      <c r="F2660" t="str">
        <f t="shared" si="41"/>
        <v/>
      </c>
    </row>
    <row r="2661" spans="1:6" x14ac:dyDescent="0.25">
      <c r="A2661" t="s">
        <v>2776</v>
      </c>
      <c r="B2661" t="s">
        <v>2893</v>
      </c>
      <c r="C2661" t="s">
        <v>225</v>
      </c>
      <c r="D2661" t="s">
        <v>9</v>
      </c>
      <c r="E2661" s="4">
        <v>0.1</v>
      </c>
      <c r="F2661" t="str">
        <f t="shared" si="41"/>
        <v/>
      </c>
    </row>
    <row r="2662" spans="1:6" x14ac:dyDescent="0.25">
      <c r="A2662" t="s">
        <v>1622</v>
      </c>
      <c r="B2662" t="s">
        <v>1655</v>
      </c>
      <c r="C2662" t="s">
        <v>4</v>
      </c>
      <c r="D2662" t="s">
        <v>4</v>
      </c>
      <c r="E2662" s="4">
        <v>0.1</v>
      </c>
      <c r="F2662" t="str">
        <f t="shared" si="41"/>
        <v/>
      </c>
    </row>
    <row r="2663" spans="1:6" x14ac:dyDescent="0.25">
      <c r="A2663" t="s">
        <v>788</v>
      </c>
      <c r="B2663" t="s">
        <v>849</v>
      </c>
      <c r="C2663" t="s">
        <v>848</v>
      </c>
      <c r="D2663" t="s">
        <v>13</v>
      </c>
      <c r="E2663" s="4">
        <v>0.1</v>
      </c>
      <c r="F2663" t="str">
        <f t="shared" si="41"/>
        <v/>
      </c>
    </row>
    <row r="2664" spans="1:6" x14ac:dyDescent="0.25">
      <c r="A2664" t="s">
        <v>1795</v>
      </c>
      <c r="B2664" t="s">
        <v>1875</v>
      </c>
      <c r="C2664" t="s">
        <v>271</v>
      </c>
      <c r="D2664" t="s">
        <v>13</v>
      </c>
      <c r="E2664" s="4">
        <v>0.1</v>
      </c>
      <c r="F2664" t="str">
        <f t="shared" si="41"/>
        <v/>
      </c>
    </row>
    <row r="2665" spans="1:6" x14ac:dyDescent="0.25">
      <c r="A2665" t="s">
        <v>2776</v>
      </c>
      <c r="B2665" t="s">
        <v>2876</v>
      </c>
      <c r="C2665" t="s">
        <v>2864</v>
      </c>
      <c r="D2665" t="s">
        <v>13</v>
      </c>
      <c r="E2665" s="4">
        <v>0.1</v>
      </c>
      <c r="F2665" t="str">
        <f t="shared" si="41"/>
        <v/>
      </c>
    </row>
    <row r="2666" spans="1:6" x14ac:dyDescent="0.25">
      <c r="A2666" t="s">
        <v>609</v>
      </c>
      <c r="B2666" t="s">
        <v>680</v>
      </c>
      <c r="C2666" t="s">
        <v>646</v>
      </c>
      <c r="D2666" t="s">
        <v>13</v>
      </c>
      <c r="E2666" s="4">
        <v>0.1</v>
      </c>
      <c r="F2666" t="str">
        <f t="shared" si="41"/>
        <v/>
      </c>
    </row>
    <row r="2667" spans="1:6" x14ac:dyDescent="0.25">
      <c r="A2667" t="s">
        <v>1578</v>
      </c>
      <c r="B2667" t="s">
        <v>1586</v>
      </c>
      <c r="C2667" t="s">
        <v>1579</v>
      </c>
      <c r="D2667" t="s">
        <v>13</v>
      </c>
      <c r="E2667" s="4">
        <v>0.1</v>
      </c>
      <c r="F2667" t="str">
        <f t="shared" si="41"/>
        <v/>
      </c>
    </row>
    <row r="2668" spans="1:6" x14ac:dyDescent="0.25">
      <c r="A2668" t="s">
        <v>701</v>
      </c>
      <c r="B2668" t="s">
        <v>734</v>
      </c>
      <c r="C2668" t="s">
        <v>104</v>
      </c>
      <c r="D2668" t="s">
        <v>9</v>
      </c>
      <c r="E2668" s="4">
        <v>0.1</v>
      </c>
      <c r="F2668" t="str">
        <f t="shared" si="41"/>
        <v/>
      </c>
    </row>
    <row r="2669" spans="1:6" x14ac:dyDescent="0.25">
      <c r="A2669" t="s">
        <v>701</v>
      </c>
      <c r="B2669" t="s">
        <v>723</v>
      </c>
      <c r="C2669" t="s">
        <v>327</v>
      </c>
      <c r="D2669" t="s">
        <v>13</v>
      </c>
      <c r="E2669" s="4">
        <v>0.1</v>
      </c>
      <c r="F2669" t="str">
        <f t="shared" si="41"/>
        <v/>
      </c>
    </row>
    <row r="2670" spans="1:6" x14ac:dyDescent="0.25">
      <c r="A2670" t="s">
        <v>701</v>
      </c>
      <c r="B2670" t="s">
        <v>720</v>
      </c>
      <c r="C2670" t="s">
        <v>721</v>
      </c>
      <c r="D2670" t="s">
        <v>13</v>
      </c>
      <c r="E2670" s="4">
        <v>0.1</v>
      </c>
      <c r="F2670" t="str">
        <f t="shared" si="41"/>
        <v/>
      </c>
    </row>
    <row r="2671" spans="1:6" x14ac:dyDescent="0.25">
      <c r="A2671" t="s">
        <v>2776</v>
      </c>
      <c r="B2671" t="s">
        <v>2843</v>
      </c>
      <c r="C2671" t="s">
        <v>66</v>
      </c>
      <c r="D2671" t="s">
        <v>9</v>
      </c>
      <c r="E2671" s="4">
        <v>0.1</v>
      </c>
      <c r="F2671" t="str">
        <f t="shared" si="41"/>
        <v/>
      </c>
    </row>
    <row r="2672" spans="1:6" x14ac:dyDescent="0.25">
      <c r="A2672" t="s">
        <v>2776</v>
      </c>
      <c r="B2672" t="s">
        <v>2822</v>
      </c>
      <c r="D2672" t="s">
        <v>13</v>
      </c>
      <c r="E2672" s="4">
        <v>0.1</v>
      </c>
      <c r="F2672" t="str">
        <f t="shared" si="41"/>
        <v/>
      </c>
    </row>
    <row r="2673" spans="1:6" x14ac:dyDescent="0.25">
      <c r="A2673" t="s">
        <v>2776</v>
      </c>
      <c r="B2673" t="s">
        <v>2812</v>
      </c>
      <c r="C2673" t="s">
        <v>29</v>
      </c>
      <c r="D2673" t="s">
        <v>9</v>
      </c>
      <c r="E2673" s="4">
        <v>0.1</v>
      </c>
      <c r="F2673" t="str">
        <f t="shared" si="41"/>
        <v/>
      </c>
    </row>
    <row r="2674" spans="1:6" x14ac:dyDescent="0.25">
      <c r="A2674" t="s">
        <v>2776</v>
      </c>
      <c r="B2674" t="s">
        <v>2810</v>
      </c>
      <c r="D2674" t="s">
        <v>13</v>
      </c>
      <c r="E2674" s="4">
        <v>0.1</v>
      </c>
      <c r="F2674" t="str">
        <f t="shared" si="41"/>
        <v/>
      </c>
    </row>
    <row r="2675" spans="1:6" x14ac:dyDescent="0.25">
      <c r="A2675" t="s">
        <v>149</v>
      </c>
      <c r="B2675" t="s">
        <v>165</v>
      </c>
      <c r="C2675" t="s">
        <v>166</v>
      </c>
      <c r="D2675" t="s">
        <v>13</v>
      </c>
      <c r="E2675" s="4">
        <v>0.1</v>
      </c>
      <c r="F2675" t="str">
        <f t="shared" si="41"/>
        <v/>
      </c>
    </row>
    <row r="2676" spans="1:6" x14ac:dyDescent="0.25">
      <c r="A2676" t="s">
        <v>149</v>
      </c>
      <c r="B2676" t="s">
        <v>165</v>
      </c>
      <c r="C2676" t="s">
        <v>167</v>
      </c>
      <c r="D2676" t="s">
        <v>13</v>
      </c>
      <c r="E2676" s="4">
        <v>0.1</v>
      </c>
      <c r="F2676" t="str">
        <f t="shared" si="41"/>
        <v/>
      </c>
    </row>
    <row r="2677" spans="1:6" x14ac:dyDescent="0.25">
      <c r="A2677" t="s">
        <v>1267</v>
      </c>
      <c r="B2677" t="s">
        <v>1272</v>
      </c>
      <c r="C2677" t="s">
        <v>1273</v>
      </c>
      <c r="D2677" t="s">
        <v>13</v>
      </c>
      <c r="E2677" s="4">
        <v>0.1</v>
      </c>
      <c r="F2677" t="str">
        <f t="shared" si="41"/>
        <v/>
      </c>
    </row>
    <row r="2678" spans="1:6" x14ac:dyDescent="0.25">
      <c r="A2678" t="s">
        <v>1795</v>
      </c>
      <c r="B2678" t="s">
        <v>1796</v>
      </c>
      <c r="C2678" t="s">
        <v>250</v>
      </c>
      <c r="D2678" t="s">
        <v>13</v>
      </c>
      <c r="E2678" s="4">
        <v>0.1</v>
      </c>
      <c r="F2678" t="str">
        <f t="shared" si="41"/>
        <v/>
      </c>
    </row>
    <row r="2679" spans="1:6" x14ac:dyDescent="0.25">
      <c r="A2679" t="s">
        <v>1006</v>
      </c>
      <c r="B2679" t="s">
        <v>1015</v>
      </c>
      <c r="D2679" t="s">
        <v>13</v>
      </c>
      <c r="E2679" s="4">
        <v>0.1</v>
      </c>
      <c r="F2679" t="str">
        <f t="shared" si="41"/>
        <v/>
      </c>
    </row>
    <row r="2680" spans="1:6" x14ac:dyDescent="0.25">
      <c r="A2680" t="s">
        <v>788</v>
      </c>
      <c r="B2680" t="s">
        <v>914</v>
      </c>
      <c r="C2680" t="s">
        <v>327</v>
      </c>
      <c r="D2680" t="s">
        <v>13</v>
      </c>
      <c r="E2680" s="4">
        <v>0.09</v>
      </c>
      <c r="F2680" t="str">
        <f t="shared" si="41"/>
        <v/>
      </c>
    </row>
    <row r="2681" spans="1:6" x14ac:dyDescent="0.25">
      <c r="A2681" t="s">
        <v>1578</v>
      </c>
      <c r="B2681" t="s">
        <v>1620</v>
      </c>
      <c r="C2681" t="s">
        <v>1582</v>
      </c>
      <c r="D2681" t="s">
        <v>13</v>
      </c>
      <c r="E2681" s="4">
        <v>0.09</v>
      </c>
      <c r="F2681" t="str">
        <f t="shared" si="41"/>
        <v/>
      </c>
    </row>
    <row r="2682" spans="1:6" x14ac:dyDescent="0.25">
      <c r="A2682" t="s">
        <v>968</v>
      </c>
      <c r="B2682" t="s">
        <v>1005</v>
      </c>
      <c r="C2682" t="s">
        <v>994</v>
      </c>
      <c r="D2682" t="s">
        <v>13</v>
      </c>
      <c r="E2682" s="4">
        <v>0.09</v>
      </c>
      <c r="F2682" t="str">
        <f t="shared" si="41"/>
        <v/>
      </c>
    </row>
    <row r="2683" spans="1:6" x14ac:dyDescent="0.25">
      <c r="A2683" t="s">
        <v>968</v>
      </c>
      <c r="B2683" t="s">
        <v>1001</v>
      </c>
      <c r="C2683" t="s">
        <v>1002</v>
      </c>
      <c r="D2683" t="s">
        <v>13</v>
      </c>
      <c r="E2683" s="4">
        <v>0.09</v>
      </c>
      <c r="F2683" t="str">
        <f t="shared" si="41"/>
        <v/>
      </c>
    </row>
    <row r="2684" spans="1:6" x14ac:dyDescent="0.25">
      <c r="A2684" t="s">
        <v>1622</v>
      </c>
      <c r="B2684" t="s">
        <v>1697</v>
      </c>
      <c r="C2684" t="s">
        <v>1696</v>
      </c>
      <c r="D2684" t="s">
        <v>9</v>
      </c>
      <c r="E2684" s="4">
        <v>0.09</v>
      </c>
      <c r="F2684" t="str">
        <f t="shared" si="41"/>
        <v/>
      </c>
    </row>
    <row r="2685" spans="1:6" x14ac:dyDescent="0.25">
      <c r="A2685" t="s">
        <v>701</v>
      </c>
      <c r="B2685" t="s">
        <v>774</v>
      </c>
      <c r="C2685" t="s">
        <v>104</v>
      </c>
      <c r="D2685" t="s">
        <v>9</v>
      </c>
      <c r="E2685" s="4">
        <v>0.09</v>
      </c>
      <c r="F2685" t="str">
        <f t="shared" si="41"/>
        <v/>
      </c>
    </row>
    <row r="2686" spans="1:6" x14ac:dyDescent="0.25">
      <c r="A2686" t="s">
        <v>1795</v>
      </c>
      <c r="B2686" t="s">
        <v>1947</v>
      </c>
      <c r="C2686" t="s">
        <v>250</v>
      </c>
      <c r="D2686" t="s">
        <v>13</v>
      </c>
      <c r="E2686" s="4">
        <v>0.09</v>
      </c>
      <c r="F2686" t="str">
        <f t="shared" si="41"/>
        <v/>
      </c>
    </row>
    <row r="2687" spans="1:6" x14ac:dyDescent="0.25">
      <c r="A2687" t="s">
        <v>2163</v>
      </c>
      <c r="B2687" t="s">
        <v>2288</v>
      </c>
      <c r="C2687" t="s">
        <v>1139</v>
      </c>
      <c r="D2687" t="s">
        <v>9</v>
      </c>
      <c r="E2687" s="4">
        <v>0.09</v>
      </c>
      <c r="F2687" t="str">
        <f t="shared" si="41"/>
        <v/>
      </c>
    </row>
    <row r="2688" spans="1:6" x14ac:dyDescent="0.25">
      <c r="A2688" t="s">
        <v>1795</v>
      </c>
      <c r="B2688" t="s">
        <v>1943</v>
      </c>
      <c r="C2688" t="s">
        <v>250</v>
      </c>
      <c r="D2688" t="s">
        <v>13</v>
      </c>
      <c r="E2688" s="4">
        <v>0.09</v>
      </c>
      <c r="F2688" t="str">
        <f t="shared" si="41"/>
        <v/>
      </c>
    </row>
    <row r="2689" spans="1:6" x14ac:dyDescent="0.25">
      <c r="A2689" t="s">
        <v>1622</v>
      </c>
      <c r="B2689" t="s">
        <v>1675</v>
      </c>
      <c r="C2689" t="s">
        <v>327</v>
      </c>
      <c r="D2689" t="s">
        <v>13</v>
      </c>
      <c r="E2689" s="4">
        <v>0.09</v>
      </c>
      <c r="F2689" t="str">
        <f t="shared" si="41"/>
        <v/>
      </c>
    </row>
    <row r="2690" spans="1:6" x14ac:dyDescent="0.25">
      <c r="A2690" t="s">
        <v>1578</v>
      </c>
      <c r="B2690" t="s">
        <v>1608</v>
      </c>
      <c r="C2690" t="s">
        <v>1582</v>
      </c>
      <c r="D2690" t="s">
        <v>13</v>
      </c>
      <c r="E2690" s="4">
        <v>0.09</v>
      </c>
      <c r="F2690" t="str">
        <f t="shared" si="41"/>
        <v/>
      </c>
    </row>
    <row r="2691" spans="1:6" x14ac:dyDescent="0.25">
      <c r="A2691" t="s">
        <v>1006</v>
      </c>
      <c r="B2691" t="s">
        <v>1206</v>
      </c>
      <c r="C2691" t="s">
        <v>1034</v>
      </c>
      <c r="D2691" t="s">
        <v>13</v>
      </c>
      <c r="E2691" s="4">
        <v>0.09</v>
      </c>
      <c r="F2691" t="str">
        <f t="shared" ref="F2691:F2754" si="42">IF(E2691&gt;=5.45125,"outside","")</f>
        <v/>
      </c>
    </row>
    <row r="2692" spans="1:6" x14ac:dyDescent="0.25">
      <c r="A2692" t="s">
        <v>1267</v>
      </c>
      <c r="B2692" t="s">
        <v>1430</v>
      </c>
      <c r="C2692" t="s">
        <v>327</v>
      </c>
      <c r="D2692" t="s">
        <v>13</v>
      </c>
      <c r="E2692" s="4">
        <v>0.09</v>
      </c>
      <c r="F2692" t="str">
        <f t="shared" si="42"/>
        <v/>
      </c>
    </row>
    <row r="2693" spans="1:6" x14ac:dyDescent="0.25">
      <c r="A2693" t="s">
        <v>1267</v>
      </c>
      <c r="B2693" t="s">
        <v>1425</v>
      </c>
      <c r="C2693" t="s">
        <v>327</v>
      </c>
      <c r="D2693" t="s">
        <v>13</v>
      </c>
      <c r="E2693" s="4">
        <v>0.09</v>
      </c>
      <c r="F2693" t="str">
        <f t="shared" si="42"/>
        <v/>
      </c>
    </row>
    <row r="2694" spans="1:6" x14ac:dyDescent="0.25">
      <c r="A2694" t="s">
        <v>1267</v>
      </c>
      <c r="B2694" t="s">
        <v>1425</v>
      </c>
      <c r="C2694" t="s">
        <v>499</v>
      </c>
      <c r="D2694" t="s">
        <v>13</v>
      </c>
      <c r="E2694" s="4">
        <v>0.09</v>
      </c>
      <c r="F2694" t="str">
        <f t="shared" si="42"/>
        <v/>
      </c>
    </row>
    <row r="2695" spans="1:6" x14ac:dyDescent="0.25">
      <c r="A2695" t="s">
        <v>1267</v>
      </c>
      <c r="B2695" t="s">
        <v>1422</v>
      </c>
      <c r="C2695" t="s">
        <v>327</v>
      </c>
      <c r="D2695" t="s">
        <v>13</v>
      </c>
      <c r="E2695" s="4">
        <v>0.09</v>
      </c>
      <c r="F2695" t="str">
        <f t="shared" si="42"/>
        <v/>
      </c>
    </row>
    <row r="2696" spans="1:6" x14ac:dyDescent="0.25">
      <c r="A2696" t="s">
        <v>788</v>
      </c>
      <c r="B2696" t="s">
        <v>856</v>
      </c>
      <c r="C2696" t="s">
        <v>850</v>
      </c>
      <c r="D2696" t="s">
        <v>13</v>
      </c>
      <c r="E2696" s="4">
        <v>0.09</v>
      </c>
      <c r="F2696" t="str">
        <f t="shared" si="42"/>
        <v/>
      </c>
    </row>
    <row r="2697" spans="1:6" x14ac:dyDescent="0.25">
      <c r="A2697" t="s">
        <v>788</v>
      </c>
      <c r="B2697" t="s">
        <v>855</v>
      </c>
      <c r="C2697" t="s">
        <v>850</v>
      </c>
      <c r="D2697" t="s">
        <v>13</v>
      </c>
      <c r="E2697" s="4">
        <v>0.09</v>
      </c>
      <c r="F2697" t="str">
        <f t="shared" si="42"/>
        <v/>
      </c>
    </row>
    <row r="2698" spans="1:6" x14ac:dyDescent="0.25">
      <c r="A2698" t="s">
        <v>788</v>
      </c>
      <c r="B2698" t="s">
        <v>854</v>
      </c>
      <c r="C2698" t="s">
        <v>850</v>
      </c>
      <c r="D2698" t="s">
        <v>13</v>
      </c>
      <c r="E2698" s="4">
        <v>0.09</v>
      </c>
      <c r="F2698" t="str">
        <f t="shared" si="42"/>
        <v/>
      </c>
    </row>
    <row r="2699" spans="1:6" x14ac:dyDescent="0.25">
      <c r="A2699" t="s">
        <v>1795</v>
      </c>
      <c r="B2699" t="s">
        <v>1867</v>
      </c>
      <c r="C2699" t="s">
        <v>250</v>
      </c>
      <c r="D2699" t="s">
        <v>13</v>
      </c>
      <c r="E2699" s="4">
        <v>0.09</v>
      </c>
      <c r="F2699" t="str">
        <f t="shared" si="42"/>
        <v/>
      </c>
    </row>
    <row r="2700" spans="1:6" x14ac:dyDescent="0.25">
      <c r="A2700" t="s">
        <v>1267</v>
      </c>
      <c r="B2700" t="s">
        <v>1365</v>
      </c>
      <c r="C2700" t="s">
        <v>1363</v>
      </c>
      <c r="D2700" t="s">
        <v>13</v>
      </c>
      <c r="E2700" s="4">
        <v>0.09</v>
      </c>
      <c r="F2700" t="str">
        <f t="shared" si="42"/>
        <v/>
      </c>
    </row>
    <row r="2701" spans="1:6" x14ac:dyDescent="0.25">
      <c r="A2701" t="s">
        <v>2776</v>
      </c>
      <c r="B2701" t="s">
        <v>2856</v>
      </c>
      <c r="C2701" t="s">
        <v>2855</v>
      </c>
      <c r="D2701" t="s">
        <v>9</v>
      </c>
      <c r="E2701" s="4">
        <v>0.09</v>
      </c>
      <c r="F2701" t="str">
        <f t="shared" si="42"/>
        <v/>
      </c>
    </row>
    <row r="2702" spans="1:6" x14ac:dyDescent="0.25">
      <c r="A2702" t="s">
        <v>609</v>
      </c>
      <c r="B2702" t="s">
        <v>679</v>
      </c>
      <c r="C2702" t="s">
        <v>311</v>
      </c>
      <c r="D2702" t="s">
        <v>13</v>
      </c>
      <c r="E2702" s="4">
        <v>0.09</v>
      </c>
      <c r="F2702" t="str">
        <f t="shared" si="42"/>
        <v/>
      </c>
    </row>
    <row r="2703" spans="1:6" x14ac:dyDescent="0.25">
      <c r="A2703" t="s">
        <v>609</v>
      </c>
      <c r="B2703" t="s">
        <v>678</v>
      </c>
      <c r="C2703" t="s">
        <v>327</v>
      </c>
      <c r="D2703" t="s">
        <v>13</v>
      </c>
      <c r="E2703" s="4">
        <v>0.09</v>
      </c>
      <c r="F2703" t="str">
        <f t="shared" si="42"/>
        <v/>
      </c>
    </row>
    <row r="2704" spans="1:6" x14ac:dyDescent="0.25">
      <c r="A2704" t="s">
        <v>2058</v>
      </c>
      <c r="B2704" t="s">
        <v>2086</v>
      </c>
      <c r="C2704" t="s">
        <v>2059</v>
      </c>
      <c r="D2704" t="s">
        <v>13</v>
      </c>
      <c r="E2704" s="4">
        <v>0.09</v>
      </c>
      <c r="F2704" t="str">
        <f t="shared" si="42"/>
        <v/>
      </c>
    </row>
    <row r="2705" spans="1:6" x14ac:dyDescent="0.25">
      <c r="A2705" t="s">
        <v>2058</v>
      </c>
      <c r="B2705" t="s">
        <v>2078</v>
      </c>
      <c r="C2705" t="s">
        <v>327</v>
      </c>
      <c r="D2705" t="s">
        <v>13</v>
      </c>
      <c r="E2705" s="4">
        <v>0.09</v>
      </c>
      <c r="F2705" t="str">
        <f t="shared" si="42"/>
        <v/>
      </c>
    </row>
    <row r="2706" spans="1:6" x14ac:dyDescent="0.25">
      <c r="A2706" t="s">
        <v>701</v>
      </c>
      <c r="B2706" t="s">
        <v>716</v>
      </c>
      <c r="C2706" t="s">
        <v>582</v>
      </c>
      <c r="D2706" t="s">
        <v>13</v>
      </c>
      <c r="E2706" s="4">
        <v>0.09</v>
      </c>
      <c r="F2706" t="str">
        <f t="shared" si="42"/>
        <v/>
      </c>
    </row>
    <row r="2707" spans="1:6" x14ac:dyDescent="0.25">
      <c r="A2707" t="s">
        <v>2776</v>
      </c>
      <c r="B2707" t="s">
        <v>2830</v>
      </c>
      <c r="C2707" t="s">
        <v>2823</v>
      </c>
      <c r="D2707" t="s">
        <v>13</v>
      </c>
      <c r="E2707" s="4">
        <v>0.09</v>
      </c>
      <c r="F2707" t="str">
        <f t="shared" si="42"/>
        <v/>
      </c>
    </row>
    <row r="2708" spans="1:6" x14ac:dyDescent="0.25">
      <c r="A2708" t="s">
        <v>2776</v>
      </c>
      <c r="B2708" t="s">
        <v>2821</v>
      </c>
      <c r="C2708" t="s">
        <v>66</v>
      </c>
      <c r="D2708" t="s">
        <v>66</v>
      </c>
      <c r="E2708" s="4">
        <v>0.09</v>
      </c>
      <c r="F2708" t="str">
        <f t="shared" si="42"/>
        <v/>
      </c>
    </row>
    <row r="2709" spans="1:6" x14ac:dyDescent="0.25">
      <c r="A2709" t="s">
        <v>788</v>
      </c>
      <c r="B2709" t="s">
        <v>805</v>
      </c>
      <c r="C2709" t="s">
        <v>797</v>
      </c>
      <c r="D2709" t="s">
        <v>13</v>
      </c>
      <c r="E2709" s="4">
        <v>0.09</v>
      </c>
      <c r="F2709" t="str">
        <f t="shared" si="42"/>
        <v/>
      </c>
    </row>
    <row r="2710" spans="1:6" x14ac:dyDescent="0.25">
      <c r="A2710" t="s">
        <v>1795</v>
      </c>
      <c r="B2710" t="s">
        <v>1825</v>
      </c>
      <c r="C2710" t="s">
        <v>270</v>
      </c>
      <c r="D2710" t="s">
        <v>13</v>
      </c>
      <c r="E2710" s="4">
        <v>0.09</v>
      </c>
      <c r="F2710" t="str">
        <f t="shared" si="42"/>
        <v/>
      </c>
    </row>
    <row r="2711" spans="1:6" x14ac:dyDescent="0.25">
      <c r="A2711" t="s">
        <v>1795</v>
      </c>
      <c r="B2711" t="s">
        <v>1824</v>
      </c>
      <c r="C2711" t="s">
        <v>250</v>
      </c>
      <c r="D2711" t="s">
        <v>13</v>
      </c>
      <c r="E2711" s="4">
        <v>0.09</v>
      </c>
      <c r="F2711" t="str">
        <f t="shared" si="42"/>
        <v/>
      </c>
    </row>
    <row r="2712" spans="1:6" x14ac:dyDescent="0.25">
      <c r="A2712" t="s">
        <v>149</v>
      </c>
      <c r="B2712" t="s">
        <v>165</v>
      </c>
      <c r="C2712" t="s">
        <v>168</v>
      </c>
      <c r="D2712" t="s">
        <v>13</v>
      </c>
      <c r="E2712" s="4">
        <v>0.09</v>
      </c>
      <c r="F2712" t="str">
        <f t="shared" si="42"/>
        <v/>
      </c>
    </row>
    <row r="2713" spans="1:6" x14ac:dyDescent="0.25">
      <c r="A2713" t="s">
        <v>1795</v>
      </c>
      <c r="B2713" t="s">
        <v>1812</v>
      </c>
      <c r="C2713" t="s">
        <v>1809</v>
      </c>
      <c r="D2713" t="s">
        <v>13</v>
      </c>
      <c r="E2713" s="4">
        <v>0.09</v>
      </c>
      <c r="F2713" t="str">
        <f t="shared" si="42"/>
        <v/>
      </c>
    </row>
    <row r="2714" spans="1:6" x14ac:dyDescent="0.25">
      <c r="A2714" t="s">
        <v>1795</v>
      </c>
      <c r="B2714" t="s">
        <v>1811</v>
      </c>
      <c r="C2714" t="s">
        <v>1491</v>
      </c>
      <c r="D2714" t="s">
        <v>13</v>
      </c>
      <c r="E2714" s="4">
        <v>0.09</v>
      </c>
      <c r="F2714" t="str">
        <f t="shared" si="42"/>
        <v/>
      </c>
    </row>
    <row r="2715" spans="1:6" x14ac:dyDescent="0.25">
      <c r="A2715" t="s">
        <v>701</v>
      </c>
      <c r="B2715" t="s">
        <v>786</v>
      </c>
      <c r="C2715" t="s">
        <v>104</v>
      </c>
      <c r="D2715" t="s">
        <v>9</v>
      </c>
      <c r="E2715" s="4">
        <v>0.08</v>
      </c>
      <c r="F2715" t="str">
        <f t="shared" si="42"/>
        <v/>
      </c>
    </row>
    <row r="2716" spans="1:6" x14ac:dyDescent="0.25">
      <c r="A2716" t="s">
        <v>1267</v>
      </c>
      <c r="B2716" t="s">
        <v>1500</v>
      </c>
      <c r="C2716" t="s">
        <v>1282</v>
      </c>
      <c r="D2716" t="s">
        <v>9</v>
      </c>
      <c r="E2716" s="4">
        <v>0.08</v>
      </c>
      <c r="F2716" t="str">
        <f t="shared" si="42"/>
        <v/>
      </c>
    </row>
    <row r="2717" spans="1:6" x14ac:dyDescent="0.25">
      <c r="A2717" t="s">
        <v>788</v>
      </c>
      <c r="B2717" t="s">
        <v>908</v>
      </c>
      <c r="C2717" t="s">
        <v>869</v>
      </c>
      <c r="D2717" t="s">
        <v>13</v>
      </c>
      <c r="E2717" s="4">
        <v>0.08</v>
      </c>
      <c r="F2717" t="str">
        <f t="shared" si="42"/>
        <v/>
      </c>
    </row>
    <row r="2718" spans="1:6" x14ac:dyDescent="0.25">
      <c r="A2718" t="s">
        <v>149</v>
      </c>
      <c r="B2718" t="s">
        <v>446</v>
      </c>
      <c r="C2718" t="s">
        <v>270</v>
      </c>
      <c r="D2718" t="s">
        <v>13</v>
      </c>
      <c r="E2718" s="4">
        <v>0.08</v>
      </c>
      <c r="F2718" t="str">
        <f t="shared" si="42"/>
        <v/>
      </c>
    </row>
    <row r="2719" spans="1:6" x14ac:dyDescent="0.25">
      <c r="A2719" t="s">
        <v>968</v>
      </c>
      <c r="B2719" t="s">
        <v>1000</v>
      </c>
      <c r="C2719" t="s">
        <v>13</v>
      </c>
      <c r="D2719" t="s">
        <v>13</v>
      </c>
      <c r="E2719" s="4">
        <v>0.08</v>
      </c>
      <c r="F2719" t="str">
        <f t="shared" si="42"/>
        <v/>
      </c>
    </row>
    <row r="2720" spans="1:6" x14ac:dyDescent="0.25">
      <c r="A2720" t="s">
        <v>2776</v>
      </c>
      <c r="B2720" t="s">
        <v>2979</v>
      </c>
      <c r="D2720" t="s">
        <v>13</v>
      </c>
      <c r="E2720" s="4">
        <v>0.08</v>
      </c>
      <c r="F2720" t="str">
        <f t="shared" si="42"/>
        <v/>
      </c>
    </row>
    <row r="2721" spans="1:6" x14ac:dyDescent="0.25">
      <c r="A2721" t="s">
        <v>2776</v>
      </c>
      <c r="B2721" t="s">
        <v>2973</v>
      </c>
      <c r="C2721" t="s">
        <v>86</v>
      </c>
      <c r="D2721" t="s">
        <v>9</v>
      </c>
      <c r="E2721" s="4">
        <v>0.08</v>
      </c>
      <c r="F2721" t="str">
        <f t="shared" si="42"/>
        <v/>
      </c>
    </row>
    <row r="2722" spans="1:6" x14ac:dyDescent="0.25">
      <c r="A2722" t="s">
        <v>1795</v>
      </c>
      <c r="B2722" t="s">
        <v>1960</v>
      </c>
      <c r="C2722" t="s">
        <v>250</v>
      </c>
      <c r="D2722" t="s">
        <v>13</v>
      </c>
      <c r="E2722" s="4">
        <v>0.08</v>
      </c>
      <c r="F2722" t="str">
        <f t="shared" si="42"/>
        <v/>
      </c>
    </row>
    <row r="2723" spans="1:6" x14ac:dyDescent="0.25">
      <c r="A2723" t="s">
        <v>1622</v>
      </c>
      <c r="B2723" t="s">
        <v>1689</v>
      </c>
      <c r="C2723" t="s">
        <v>1688</v>
      </c>
      <c r="D2723" t="s">
        <v>9</v>
      </c>
      <c r="E2723" s="4">
        <v>0.08</v>
      </c>
      <c r="F2723" t="str">
        <f t="shared" si="42"/>
        <v/>
      </c>
    </row>
    <row r="2724" spans="1:6" x14ac:dyDescent="0.25">
      <c r="A2724" t="s">
        <v>149</v>
      </c>
      <c r="B2724" t="s">
        <v>364</v>
      </c>
      <c r="C2724" t="s">
        <v>355</v>
      </c>
      <c r="D2724" t="s">
        <v>9</v>
      </c>
      <c r="E2724" s="4">
        <v>0.08</v>
      </c>
      <c r="F2724" t="str">
        <f t="shared" si="42"/>
        <v/>
      </c>
    </row>
    <row r="2725" spans="1:6" x14ac:dyDescent="0.25">
      <c r="A2725" t="s">
        <v>149</v>
      </c>
      <c r="B2725" t="s">
        <v>356</v>
      </c>
      <c r="C2725" t="s">
        <v>355</v>
      </c>
      <c r="D2725" t="s">
        <v>9</v>
      </c>
      <c r="E2725" s="4">
        <v>0.08</v>
      </c>
      <c r="F2725" t="str">
        <f t="shared" si="42"/>
        <v/>
      </c>
    </row>
    <row r="2726" spans="1:6" x14ac:dyDescent="0.25">
      <c r="A2726" t="s">
        <v>968</v>
      </c>
      <c r="B2726" t="s">
        <v>996</v>
      </c>
      <c r="C2726" t="s">
        <v>994</v>
      </c>
      <c r="D2726" t="s">
        <v>13</v>
      </c>
      <c r="E2726" s="4">
        <v>0.08</v>
      </c>
      <c r="F2726" t="str">
        <f t="shared" si="42"/>
        <v/>
      </c>
    </row>
    <row r="2727" spans="1:6" x14ac:dyDescent="0.25">
      <c r="A2727" t="s">
        <v>968</v>
      </c>
      <c r="B2727" t="s">
        <v>992</v>
      </c>
      <c r="C2727" t="s">
        <v>311</v>
      </c>
      <c r="D2727" t="s">
        <v>13</v>
      </c>
      <c r="E2727" s="4">
        <v>0.08</v>
      </c>
      <c r="F2727" t="str">
        <f t="shared" si="42"/>
        <v/>
      </c>
    </row>
    <row r="2728" spans="1:6" x14ac:dyDescent="0.25">
      <c r="A2728" t="s">
        <v>1701</v>
      </c>
      <c r="B2728" t="s">
        <v>1730</v>
      </c>
      <c r="C2728" t="s">
        <v>1729</v>
      </c>
      <c r="D2728" t="s">
        <v>9</v>
      </c>
      <c r="E2728" s="4">
        <v>0.08</v>
      </c>
      <c r="F2728" t="str">
        <f t="shared" si="42"/>
        <v/>
      </c>
    </row>
    <row r="2729" spans="1:6" x14ac:dyDescent="0.25">
      <c r="A2729" t="s">
        <v>1267</v>
      </c>
      <c r="B2729" t="s">
        <v>1444</v>
      </c>
      <c r="C2729" t="s">
        <v>327</v>
      </c>
      <c r="D2729" t="s">
        <v>13</v>
      </c>
      <c r="E2729" s="4">
        <v>0.08</v>
      </c>
      <c r="F2729" t="str">
        <f t="shared" si="42"/>
        <v/>
      </c>
    </row>
    <row r="2730" spans="1:6" x14ac:dyDescent="0.25">
      <c r="A2730" t="s">
        <v>1795</v>
      </c>
      <c r="B2730" t="s">
        <v>1942</v>
      </c>
      <c r="C2730" t="s">
        <v>250</v>
      </c>
      <c r="D2730" t="s">
        <v>13</v>
      </c>
      <c r="E2730" s="4">
        <v>0.08</v>
      </c>
      <c r="F2730" t="str">
        <f t="shared" si="42"/>
        <v/>
      </c>
    </row>
    <row r="2731" spans="1:6" x14ac:dyDescent="0.25">
      <c r="A2731" t="s">
        <v>788</v>
      </c>
      <c r="B2731" t="s">
        <v>890</v>
      </c>
      <c r="C2731" t="s">
        <v>859</v>
      </c>
      <c r="D2731" t="s">
        <v>13</v>
      </c>
      <c r="E2731" s="4">
        <v>0.08</v>
      </c>
      <c r="F2731" t="str">
        <f t="shared" si="42"/>
        <v/>
      </c>
    </row>
    <row r="2732" spans="1:6" x14ac:dyDescent="0.25">
      <c r="A2732" t="s">
        <v>2776</v>
      </c>
      <c r="B2732" t="s">
        <v>2952</v>
      </c>
      <c r="C2732" t="s">
        <v>225</v>
      </c>
      <c r="D2732" t="s">
        <v>9</v>
      </c>
      <c r="E2732" s="4">
        <v>0.08</v>
      </c>
      <c r="F2732" t="str">
        <f t="shared" si="42"/>
        <v/>
      </c>
    </row>
    <row r="2733" spans="1:6" x14ac:dyDescent="0.25">
      <c r="A2733" t="s">
        <v>1795</v>
      </c>
      <c r="B2733" t="s">
        <v>1935</v>
      </c>
      <c r="C2733" t="s">
        <v>1934</v>
      </c>
      <c r="D2733" t="s">
        <v>9</v>
      </c>
      <c r="E2733" s="4">
        <v>0.08</v>
      </c>
      <c r="F2733" t="str">
        <f t="shared" si="42"/>
        <v/>
      </c>
    </row>
    <row r="2734" spans="1:6" x14ac:dyDescent="0.25">
      <c r="A2734" t="s">
        <v>1795</v>
      </c>
      <c r="B2734" t="s">
        <v>1902</v>
      </c>
      <c r="C2734" t="s">
        <v>1840</v>
      </c>
      <c r="D2734" t="s">
        <v>13</v>
      </c>
      <c r="E2734" s="4">
        <v>0.08</v>
      </c>
      <c r="F2734" t="str">
        <f t="shared" si="42"/>
        <v/>
      </c>
    </row>
    <row r="2735" spans="1:6" x14ac:dyDescent="0.25">
      <c r="A2735" t="s">
        <v>788</v>
      </c>
      <c r="B2735" t="s">
        <v>876</v>
      </c>
      <c r="C2735" t="s">
        <v>327</v>
      </c>
      <c r="D2735" t="s">
        <v>13</v>
      </c>
      <c r="E2735" s="4">
        <v>0.08</v>
      </c>
      <c r="F2735" t="str">
        <f t="shared" si="42"/>
        <v/>
      </c>
    </row>
    <row r="2736" spans="1:6" x14ac:dyDescent="0.25">
      <c r="A2736" t="s">
        <v>2776</v>
      </c>
      <c r="B2736" t="s">
        <v>2936</v>
      </c>
      <c r="C2736" t="s">
        <v>1163</v>
      </c>
      <c r="D2736" t="s">
        <v>9</v>
      </c>
      <c r="E2736" s="4">
        <v>0.08</v>
      </c>
      <c r="F2736" t="str">
        <f t="shared" si="42"/>
        <v/>
      </c>
    </row>
    <row r="2737" spans="1:6" x14ac:dyDescent="0.25">
      <c r="A2737" t="s">
        <v>1267</v>
      </c>
      <c r="B2737" t="s">
        <v>1431</v>
      </c>
      <c r="C2737" t="s">
        <v>327</v>
      </c>
      <c r="D2737" t="s">
        <v>13</v>
      </c>
      <c r="E2737" s="4">
        <v>0.08</v>
      </c>
      <c r="F2737" t="str">
        <f t="shared" si="42"/>
        <v/>
      </c>
    </row>
    <row r="2738" spans="1:6" x14ac:dyDescent="0.25">
      <c r="A2738" t="s">
        <v>1267</v>
      </c>
      <c r="B2738" t="s">
        <v>1429</v>
      </c>
      <c r="C2738" t="s">
        <v>499</v>
      </c>
      <c r="D2738" t="s">
        <v>13</v>
      </c>
      <c r="E2738" s="4">
        <v>0.08</v>
      </c>
      <c r="F2738" t="str">
        <f t="shared" si="42"/>
        <v/>
      </c>
    </row>
    <row r="2739" spans="1:6" x14ac:dyDescent="0.25">
      <c r="A2739" t="s">
        <v>1267</v>
      </c>
      <c r="B2739" t="s">
        <v>1422</v>
      </c>
      <c r="C2739" t="s">
        <v>499</v>
      </c>
      <c r="D2739" t="s">
        <v>13</v>
      </c>
      <c r="E2739" s="4">
        <v>0.08</v>
      </c>
      <c r="F2739" t="str">
        <f t="shared" si="42"/>
        <v/>
      </c>
    </row>
    <row r="2740" spans="1:6" x14ac:dyDescent="0.25">
      <c r="A2740" t="s">
        <v>1006</v>
      </c>
      <c r="B2740" t="s">
        <v>1178</v>
      </c>
      <c r="C2740" t="s">
        <v>56</v>
      </c>
      <c r="D2740" t="s">
        <v>9</v>
      </c>
      <c r="E2740" s="4">
        <v>0.08</v>
      </c>
      <c r="F2740" t="str">
        <f t="shared" si="42"/>
        <v/>
      </c>
    </row>
    <row r="2741" spans="1:6" x14ac:dyDescent="0.25">
      <c r="A2741" t="s">
        <v>3029</v>
      </c>
      <c r="B2741" t="s">
        <v>3147</v>
      </c>
      <c r="C2741" t="s">
        <v>3033</v>
      </c>
      <c r="D2741" t="s">
        <v>13</v>
      </c>
      <c r="E2741" s="4">
        <v>0.08</v>
      </c>
      <c r="F2741" t="str">
        <f t="shared" si="42"/>
        <v/>
      </c>
    </row>
    <row r="2742" spans="1:6" x14ac:dyDescent="0.25">
      <c r="A2742" t="s">
        <v>1578</v>
      </c>
      <c r="B2742" t="s">
        <v>1600</v>
      </c>
      <c r="C2742" t="s">
        <v>351</v>
      </c>
      <c r="D2742" t="s">
        <v>9</v>
      </c>
      <c r="E2742" s="4">
        <v>0.08</v>
      </c>
      <c r="F2742" t="str">
        <f t="shared" si="42"/>
        <v/>
      </c>
    </row>
    <row r="2743" spans="1:6" x14ac:dyDescent="0.25">
      <c r="A2743" t="s">
        <v>1983</v>
      </c>
      <c r="B2743" t="s">
        <v>2007</v>
      </c>
      <c r="C2743" t="s">
        <v>2006</v>
      </c>
      <c r="D2743" t="s">
        <v>9</v>
      </c>
      <c r="E2743" s="4">
        <v>0.08</v>
      </c>
      <c r="F2743" t="str">
        <f t="shared" si="42"/>
        <v/>
      </c>
    </row>
    <row r="2744" spans="1:6" x14ac:dyDescent="0.25">
      <c r="A2744" t="s">
        <v>1578</v>
      </c>
      <c r="B2744" t="s">
        <v>1594</v>
      </c>
      <c r="C2744" t="s">
        <v>1595</v>
      </c>
      <c r="D2744" t="s">
        <v>13</v>
      </c>
      <c r="E2744" s="4">
        <v>0.08</v>
      </c>
      <c r="F2744" t="str">
        <f t="shared" si="42"/>
        <v/>
      </c>
    </row>
    <row r="2745" spans="1:6" x14ac:dyDescent="0.25">
      <c r="A2745" t="s">
        <v>2427</v>
      </c>
      <c r="B2745" t="s">
        <v>2576</v>
      </c>
      <c r="C2745" t="s">
        <v>1083</v>
      </c>
      <c r="D2745" t="s">
        <v>1083</v>
      </c>
      <c r="E2745" s="4">
        <v>0.08</v>
      </c>
      <c r="F2745" t="str">
        <f t="shared" si="42"/>
        <v/>
      </c>
    </row>
    <row r="2746" spans="1:6" x14ac:dyDescent="0.25">
      <c r="A2746" t="s">
        <v>968</v>
      </c>
      <c r="B2746" t="s">
        <v>976</v>
      </c>
      <c r="C2746" t="s">
        <v>975</v>
      </c>
      <c r="D2746" t="s">
        <v>13</v>
      </c>
      <c r="E2746" s="4">
        <v>0.08</v>
      </c>
      <c r="F2746" t="str">
        <f t="shared" si="42"/>
        <v/>
      </c>
    </row>
    <row r="2747" spans="1:6" x14ac:dyDescent="0.25">
      <c r="A2747" t="s">
        <v>968</v>
      </c>
      <c r="B2747" t="s">
        <v>972</v>
      </c>
      <c r="C2747" t="s">
        <v>971</v>
      </c>
      <c r="D2747" t="s">
        <v>13</v>
      </c>
      <c r="E2747" s="4">
        <v>0.08</v>
      </c>
      <c r="F2747" t="str">
        <f t="shared" si="42"/>
        <v/>
      </c>
    </row>
    <row r="2748" spans="1:6" x14ac:dyDescent="0.25">
      <c r="A2748" t="s">
        <v>1795</v>
      </c>
      <c r="B2748" t="s">
        <v>1869</v>
      </c>
      <c r="C2748" t="s">
        <v>270</v>
      </c>
      <c r="D2748" t="s">
        <v>13</v>
      </c>
      <c r="E2748" s="4">
        <v>0.08</v>
      </c>
      <c r="F2748" t="str">
        <f t="shared" si="42"/>
        <v/>
      </c>
    </row>
    <row r="2749" spans="1:6" x14ac:dyDescent="0.25">
      <c r="A2749" t="s">
        <v>916</v>
      </c>
      <c r="B2749" t="s">
        <v>920</v>
      </c>
      <c r="C2749" t="s">
        <v>919</v>
      </c>
      <c r="D2749" t="s">
        <v>9</v>
      </c>
      <c r="E2749" s="4">
        <v>0.08</v>
      </c>
      <c r="F2749" t="str">
        <f t="shared" si="42"/>
        <v/>
      </c>
    </row>
    <row r="2750" spans="1:6" x14ac:dyDescent="0.25">
      <c r="A2750" t="s">
        <v>2163</v>
      </c>
      <c r="B2750" t="s">
        <v>2192</v>
      </c>
      <c r="C2750" t="s">
        <v>2191</v>
      </c>
      <c r="D2750" t="s">
        <v>13</v>
      </c>
      <c r="E2750" s="4">
        <v>0.08</v>
      </c>
      <c r="F2750" t="str">
        <f t="shared" si="42"/>
        <v/>
      </c>
    </row>
    <row r="2751" spans="1:6" x14ac:dyDescent="0.25">
      <c r="A2751" t="s">
        <v>2163</v>
      </c>
      <c r="B2751" t="s">
        <v>2192</v>
      </c>
      <c r="C2751" t="s">
        <v>2183</v>
      </c>
      <c r="D2751" t="s">
        <v>13</v>
      </c>
      <c r="E2751" s="4">
        <v>0.08</v>
      </c>
      <c r="F2751" t="str">
        <f t="shared" si="42"/>
        <v/>
      </c>
    </row>
    <row r="2752" spans="1:6" x14ac:dyDescent="0.25">
      <c r="A2752" t="s">
        <v>2163</v>
      </c>
      <c r="B2752" t="s">
        <v>2182</v>
      </c>
      <c r="C2752" t="s">
        <v>2166</v>
      </c>
      <c r="D2752" t="s">
        <v>9</v>
      </c>
      <c r="E2752" s="4">
        <v>0.08</v>
      </c>
      <c r="F2752" t="str">
        <f t="shared" si="42"/>
        <v/>
      </c>
    </row>
    <row r="2753" spans="1:6" x14ac:dyDescent="0.25">
      <c r="A2753" t="s">
        <v>2776</v>
      </c>
      <c r="B2753" t="s">
        <v>2854</v>
      </c>
      <c r="C2753" t="s">
        <v>56</v>
      </c>
      <c r="D2753" t="s">
        <v>9</v>
      </c>
      <c r="E2753" s="4">
        <v>0.08</v>
      </c>
      <c r="F2753" t="str">
        <f t="shared" si="42"/>
        <v/>
      </c>
    </row>
    <row r="2754" spans="1:6" x14ac:dyDescent="0.25">
      <c r="A2754" t="s">
        <v>1267</v>
      </c>
      <c r="B2754" t="s">
        <v>1333</v>
      </c>
      <c r="C2754" t="s">
        <v>499</v>
      </c>
      <c r="D2754" t="s">
        <v>13</v>
      </c>
      <c r="E2754" s="4">
        <v>0.08</v>
      </c>
      <c r="F2754" t="str">
        <f t="shared" si="42"/>
        <v/>
      </c>
    </row>
    <row r="2755" spans="1:6" x14ac:dyDescent="0.25">
      <c r="A2755" t="s">
        <v>1267</v>
      </c>
      <c r="B2755" t="s">
        <v>1332</v>
      </c>
      <c r="C2755" t="s">
        <v>499</v>
      </c>
      <c r="D2755" t="s">
        <v>13</v>
      </c>
      <c r="E2755" s="4">
        <v>0.08</v>
      </c>
      <c r="F2755" t="str">
        <f t="shared" ref="F2755:F2818" si="43">IF(E2755&gt;=5.45125,"outside","")</f>
        <v/>
      </c>
    </row>
    <row r="2756" spans="1:6" x14ac:dyDescent="0.25">
      <c r="A2756" t="s">
        <v>1267</v>
      </c>
      <c r="B2756" t="s">
        <v>1332</v>
      </c>
      <c r="C2756" t="s">
        <v>327</v>
      </c>
      <c r="D2756" t="s">
        <v>13</v>
      </c>
      <c r="E2756" s="4">
        <v>0.08</v>
      </c>
      <c r="F2756" t="str">
        <f t="shared" si="43"/>
        <v/>
      </c>
    </row>
    <row r="2757" spans="1:6" x14ac:dyDescent="0.25">
      <c r="A2757" t="s">
        <v>3029</v>
      </c>
      <c r="B2757" t="s">
        <v>3077</v>
      </c>
      <c r="C2757" t="s">
        <v>3060</v>
      </c>
      <c r="D2757" t="s">
        <v>13</v>
      </c>
      <c r="E2757" s="4">
        <v>0.08</v>
      </c>
      <c r="F2757" t="str">
        <f t="shared" si="43"/>
        <v/>
      </c>
    </row>
    <row r="2758" spans="1:6" x14ac:dyDescent="0.25">
      <c r="A2758" t="s">
        <v>701</v>
      </c>
      <c r="B2758" t="s">
        <v>733</v>
      </c>
      <c r="C2758" t="s">
        <v>327</v>
      </c>
      <c r="D2758" t="s">
        <v>13</v>
      </c>
      <c r="E2758" s="4">
        <v>0.08</v>
      </c>
      <c r="F2758" t="str">
        <f t="shared" si="43"/>
        <v/>
      </c>
    </row>
    <row r="2759" spans="1:6" x14ac:dyDescent="0.25">
      <c r="A2759" t="s">
        <v>2776</v>
      </c>
      <c r="B2759" t="s">
        <v>2830</v>
      </c>
      <c r="C2759" t="s">
        <v>327</v>
      </c>
      <c r="D2759" t="s">
        <v>13</v>
      </c>
      <c r="E2759" s="4">
        <v>0.08</v>
      </c>
      <c r="F2759" t="str">
        <f t="shared" si="43"/>
        <v/>
      </c>
    </row>
    <row r="2760" spans="1:6" x14ac:dyDescent="0.25">
      <c r="A2760" t="s">
        <v>2776</v>
      </c>
      <c r="B2760" t="s">
        <v>2829</v>
      </c>
      <c r="C2760" t="s">
        <v>2823</v>
      </c>
      <c r="D2760" t="s">
        <v>13</v>
      </c>
      <c r="E2760" s="4">
        <v>0.08</v>
      </c>
      <c r="F2760" t="str">
        <f t="shared" si="43"/>
        <v/>
      </c>
    </row>
    <row r="2761" spans="1:6" x14ac:dyDescent="0.25">
      <c r="A2761" t="s">
        <v>2776</v>
      </c>
      <c r="B2761" t="s">
        <v>2826</v>
      </c>
      <c r="C2761" t="s">
        <v>327</v>
      </c>
      <c r="D2761" t="s">
        <v>13</v>
      </c>
      <c r="E2761" s="4">
        <v>0.08</v>
      </c>
      <c r="F2761" t="str">
        <f t="shared" si="43"/>
        <v/>
      </c>
    </row>
    <row r="2762" spans="1:6" x14ac:dyDescent="0.25">
      <c r="A2762" t="s">
        <v>1267</v>
      </c>
      <c r="B2762" t="s">
        <v>1295</v>
      </c>
      <c r="C2762" t="s">
        <v>797</v>
      </c>
      <c r="D2762" t="s">
        <v>13</v>
      </c>
      <c r="E2762" s="4">
        <v>0.08</v>
      </c>
      <c r="F2762" t="str">
        <f t="shared" si="43"/>
        <v/>
      </c>
    </row>
    <row r="2763" spans="1:6" x14ac:dyDescent="0.25">
      <c r="A2763" t="s">
        <v>1267</v>
      </c>
      <c r="B2763" t="s">
        <v>1293</v>
      </c>
      <c r="C2763" t="s">
        <v>1288</v>
      </c>
      <c r="D2763" t="s">
        <v>13</v>
      </c>
      <c r="E2763" s="4">
        <v>0.08</v>
      </c>
      <c r="F2763" t="str">
        <f t="shared" si="43"/>
        <v/>
      </c>
    </row>
    <row r="2764" spans="1:6" x14ac:dyDescent="0.25">
      <c r="A2764" t="s">
        <v>1795</v>
      </c>
      <c r="B2764" t="s">
        <v>1823</v>
      </c>
      <c r="C2764" t="s">
        <v>250</v>
      </c>
      <c r="D2764" t="s">
        <v>13</v>
      </c>
      <c r="E2764" s="4">
        <v>0.08</v>
      </c>
      <c r="F2764" t="str">
        <f t="shared" si="43"/>
        <v/>
      </c>
    </row>
    <row r="2765" spans="1:6" x14ac:dyDescent="0.25">
      <c r="A2765" t="s">
        <v>149</v>
      </c>
      <c r="B2765" t="s">
        <v>165</v>
      </c>
      <c r="C2765" t="s">
        <v>164</v>
      </c>
      <c r="D2765" t="s">
        <v>13</v>
      </c>
      <c r="E2765" s="4">
        <v>0.08</v>
      </c>
      <c r="F2765" t="str">
        <f t="shared" si="43"/>
        <v/>
      </c>
    </row>
    <row r="2766" spans="1:6" x14ac:dyDescent="0.25">
      <c r="A2766" t="s">
        <v>1578</v>
      </c>
      <c r="B2766" t="s">
        <v>1580</v>
      </c>
      <c r="C2766" t="s">
        <v>1579</v>
      </c>
      <c r="D2766" t="s">
        <v>13</v>
      </c>
      <c r="E2766" s="4">
        <v>0.08</v>
      </c>
      <c r="F2766" t="str">
        <f t="shared" si="43"/>
        <v/>
      </c>
    </row>
    <row r="2767" spans="1:6" x14ac:dyDescent="0.25">
      <c r="A2767" t="s">
        <v>1795</v>
      </c>
      <c r="B2767" t="s">
        <v>1808</v>
      </c>
      <c r="C2767" t="s">
        <v>1491</v>
      </c>
      <c r="D2767" t="s">
        <v>13</v>
      </c>
      <c r="E2767" s="4">
        <v>0.08</v>
      </c>
      <c r="F2767" t="str">
        <f t="shared" si="43"/>
        <v/>
      </c>
    </row>
    <row r="2768" spans="1:6" x14ac:dyDescent="0.25">
      <c r="A2768" t="s">
        <v>2058</v>
      </c>
      <c r="B2768" t="s">
        <v>2065</v>
      </c>
      <c r="C2768" t="s">
        <v>2061</v>
      </c>
      <c r="D2768" t="s">
        <v>13</v>
      </c>
      <c r="E2768" s="4">
        <v>0.08</v>
      </c>
      <c r="F2768" t="str">
        <f t="shared" si="43"/>
        <v/>
      </c>
    </row>
    <row r="2769" spans="1:6" x14ac:dyDescent="0.25">
      <c r="A2769" t="s">
        <v>2058</v>
      </c>
      <c r="B2769" t="s">
        <v>2063</v>
      </c>
      <c r="C2769" t="s">
        <v>2061</v>
      </c>
      <c r="D2769" t="s">
        <v>13</v>
      </c>
      <c r="E2769" s="4">
        <v>0.08</v>
      </c>
      <c r="F2769" t="str">
        <f t="shared" si="43"/>
        <v/>
      </c>
    </row>
    <row r="2770" spans="1:6" x14ac:dyDescent="0.25">
      <c r="A2770" t="s">
        <v>1006</v>
      </c>
      <c r="B2770" t="s">
        <v>1033</v>
      </c>
      <c r="C2770" t="s">
        <v>1035</v>
      </c>
      <c r="D2770" t="s">
        <v>1035</v>
      </c>
      <c r="E2770" s="4">
        <v>0.08</v>
      </c>
      <c r="F2770" t="str">
        <f t="shared" si="43"/>
        <v/>
      </c>
    </row>
    <row r="2771" spans="1:6" x14ac:dyDescent="0.25">
      <c r="A2771" t="s">
        <v>1006</v>
      </c>
      <c r="B2771" t="s">
        <v>1027</v>
      </c>
      <c r="D2771" t="s">
        <v>13</v>
      </c>
      <c r="E2771" s="4">
        <v>0.08</v>
      </c>
      <c r="F2771" t="str">
        <f t="shared" si="43"/>
        <v/>
      </c>
    </row>
    <row r="2772" spans="1:6" x14ac:dyDescent="0.25">
      <c r="A2772" t="s">
        <v>788</v>
      </c>
      <c r="B2772" t="s">
        <v>912</v>
      </c>
      <c r="C2772" t="s">
        <v>869</v>
      </c>
      <c r="D2772" t="s">
        <v>13</v>
      </c>
      <c r="E2772" s="4">
        <v>7.0000000000000007E-2</v>
      </c>
      <c r="F2772" t="str">
        <f t="shared" si="43"/>
        <v/>
      </c>
    </row>
    <row r="2773" spans="1:6" x14ac:dyDescent="0.25">
      <c r="A2773" t="s">
        <v>788</v>
      </c>
      <c r="B2773" t="s">
        <v>909</v>
      </c>
      <c r="C2773" t="s">
        <v>869</v>
      </c>
      <c r="D2773" t="s">
        <v>13</v>
      </c>
      <c r="E2773" s="4">
        <v>7.0000000000000007E-2</v>
      </c>
      <c r="F2773" t="str">
        <f t="shared" si="43"/>
        <v/>
      </c>
    </row>
    <row r="2774" spans="1:6" x14ac:dyDescent="0.25">
      <c r="A2774" t="s">
        <v>1578</v>
      </c>
      <c r="B2774" t="s">
        <v>1619</v>
      </c>
      <c r="C2774" t="s">
        <v>1579</v>
      </c>
      <c r="D2774" t="s">
        <v>13</v>
      </c>
      <c r="E2774" s="4">
        <v>7.0000000000000007E-2</v>
      </c>
      <c r="F2774" t="str">
        <f t="shared" si="43"/>
        <v/>
      </c>
    </row>
    <row r="2775" spans="1:6" x14ac:dyDescent="0.25">
      <c r="A2775" t="s">
        <v>1795</v>
      </c>
      <c r="B2775" t="s">
        <v>1969</v>
      </c>
      <c r="C2775" t="s">
        <v>1828</v>
      </c>
      <c r="D2775" t="s">
        <v>13</v>
      </c>
      <c r="E2775" s="4">
        <v>7.0000000000000007E-2</v>
      </c>
      <c r="F2775" t="str">
        <f t="shared" si="43"/>
        <v/>
      </c>
    </row>
    <row r="2776" spans="1:6" x14ac:dyDescent="0.25">
      <c r="A2776" t="s">
        <v>2776</v>
      </c>
      <c r="B2776" t="s">
        <v>2985</v>
      </c>
      <c r="C2776" t="s">
        <v>6</v>
      </c>
      <c r="D2776" t="s">
        <v>4</v>
      </c>
      <c r="E2776" s="4">
        <v>7.0000000000000007E-2</v>
      </c>
      <c r="F2776" t="str">
        <f t="shared" si="43"/>
        <v/>
      </c>
    </row>
    <row r="2777" spans="1:6" x14ac:dyDescent="0.25">
      <c r="A2777" t="s">
        <v>1622</v>
      </c>
      <c r="B2777" t="s">
        <v>1692</v>
      </c>
      <c r="C2777" t="s">
        <v>1691</v>
      </c>
      <c r="D2777" t="s">
        <v>9</v>
      </c>
      <c r="E2777" s="4">
        <v>7.0000000000000007E-2</v>
      </c>
      <c r="F2777" t="str">
        <f t="shared" si="43"/>
        <v/>
      </c>
    </row>
    <row r="2778" spans="1:6" x14ac:dyDescent="0.25">
      <c r="A2778" t="s">
        <v>2163</v>
      </c>
      <c r="B2778" t="s">
        <v>2387</v>
      </c>
      <c r="C2778" t="s">
        <v>291</v>
      </c>
      <c r="D2778" t="s">
        <v>9</v>
      </c>
      <c r="E2778" s="4">
        <v>7.0000000000000007E-2</v>
      </c>
      <c r="F2778" t="str">
        <f t="shared" si="43"/>
        <v/>
      </c>
    </row>
    <row r="2779" spans="1:6" x14ac:dyDescent="0.25">
      <c r="A2779" t="s">
        <v>2163</v>
      </c>
      <c r="B2779" t="s">
        <v>2380</v>
      </c>
      <c r="C2779" t="s">
        <v>1139</v>
      </c>
      <c r="D2779" t="s">
        <v>135</v>
      </c>
      <c r="E2779" s="4">
        <v>7.0000000000000007E-2</v>
      </c>
      <c r="F2779" t="str">
        <f t="shared" si="43"/>
        <v/>
      </c>
    </row>
    <row r="2780" spans="1:6" x14ac:dyDescent="0.25">
      <c r="A2780" t="s">
        <v>2163</v>
      </c>
      <c r="B2780" t="s">
        <v>2365</v>
      </c>
      <c r="C2780" t="s">
        <v>1083</v>
      </c>
      <c r="D2780" t="s">
        <v>1083</v>
      </c>
      <c r="E2780" s="4">
        <v>7.0000000000000007E-2</v>
      </c>
      <c r="F2780" t="str">
        <f t="shared" si="43"/>
        <v/>
      </c>
    </row>
    <row r="2781" spans="1:6" x14ac:dyDescent="0.25">
      <c r="A2781" t="s">
        <v>968</v>
      </c>
      <c r="B2781" t="s">
        <v>993</v>
      </c>
      <c r="C2781" t="s">
        <v>969</v>
      </c>
      <c r="D2781" t="s">
        <v>13</v>
      </c>
      <c r="E2781" s="4">
        <v>7.0000000000000007E-2</v>
      </c>
      <c r="F2781" t="str">
        <f t="shared" si="43"/>
        <v/>
      </c>
    </row>
    <row r="2782" spans="1:6" x14ac:dyDescent="0.25">
      <c r="A2782" t="s">
        <v>968</v>
      </c>
      <c r="B2782" t="s">
        <v>993</v>
      </c>
      <c r="C2782" t="s">
        <v>994</v>
      </c>
      <c r="D2782" t="s">
        <v>13</v>
      </c>
      <c r="E2782" s="4">
        <v>7.0000000000000007E-2</v>
      </c>
      <c r="F2782" t="str">
        <f t="shared" si="43"/>
        <v/>
      </c>
    </row>
    <row r="2783" spans="1:6" x14ac:dyDescent="0.25">
      <c r="A2783" t="s">
        <v>968</v>
      </c>
      <c r="B2783" t="s">
        <v>993</v>
      </c>
      <c r="C2783" t="s">
        <v>327</v>
      </c>
      <c r="D2783" t="s">
        <v>13</v>
      </c>
      <c r="E2783" s="4">
        <v>7.0000000000000007E-2</v>
      </c>
      <c r="F2783" t="str">
        <f t="shared" si="43"/>
        <v/>
      </c>
    </row>
    <row r="2784" spans="1:6" x14ac:dyDescent="0.25">
      <c r="A2784" t="s">
        <v>1267</v>
      </c>
      <c r="B2784" t="s">
        <v>1454</v>
      </c>
      <c r="C2784" t="s">
        <v>1450</v>
      </c>
      <c r="D2784" t="s">
        <v>13</v>
      </c>
      <c r="E2784" s="4">
        <v>7.0000000000000007E-2</v>
      </c>
      <c r="F2784" t="str">
        <f t="shared" si="43"/>
        <v/>
      </c>
    </row>
    <row r="2785" spans="1:6" x14ac:dyDescent="0.25">
      <c r="A2785" t="s">
        <v>1983</v>
      </c>
      <c r="B2785" t="s">
        <v>2028</v>
      </c>
      <c r="C2785" t="s">
        <v>1436</v>
      </c>
      <c r="D2785" t="s">
        <v>9</v>
      </c>
      <c r="E2785" s="4">
        <v>7.0000000000000007E-2</v>
      </c>
      <c r="F2785" t="str">
        <f t="shared" si="43"/>
        <v/>
      </c>
    </row>
    <row r="2786" spans="1:6" x14ac:dyDescent="0.25">
      <c r="A2786" t="s">
        <v>2776</v>
      </c>
      <c r="B2786" t="s">
        <v>2946</v>
      </c>
      <c r="C2786" t="s">
        <v>56</v>
      </c>
      <c r="D2786" t="s">
        <v>9</v>
      </c>
      <c r="E2786" s="4">
        <v>7.0000000000000007E-2</v>
      </c>
      <c r="F2786" t="str">
        <f t="shared" si="43"/>
        <v/>
      </c>
    </row>
    <row r="2787" spans="1:6" x14ac:dyDescent="0.25">
      <c r="A2787" t="s">
        <v>788</v>
      </c>
      <c r="B2787" t="s">
        <v>868</v>
      </c>
      <c r="C2787" t="s">
        <v>867</v>
      </c>
      <c r="D2787" t="s">
        <v>13</v>
      </c>
      <c r="E2787" s="4">
        <v>7.0000000000000007E-2</v>
      </c>
      <c r="F2787" t="str">
        <f t="shared" si="43"/>
        <v/>
      </c>
    </row>
    <row r="2788" spans="1:6" x14ac:dyDescent="0.25">
      <c r="A2788" t="s">
        <v>149</v>
      </c>
      <c r="B2788" t="s">
        <v>343</v>
      </c>
      <c r="C2788" t="s">
        <v>342</v>
      </c>
      <c r="D2788" t="s">
        <v>13</v>
      </c>
      <c r="E2788" s="4">
        <v>7.0000000000000007E-2</v>
      </c>
      <c r="F2788" t="str">
        <f t="shared" si="43"/>
        <v/>
      </c>
    </row>
    <row r="2789" spans="1:6" x14ac:dyDescent="0.25">
      <c r="A2789" t="s">
        <v>3029</v>
      </c>
      <c r="B2789" t="s">
        <v>3149</v>
      </c>
      <c r="C2789" t="s">
        <v>3122</v>
      </c>
      <c r="D2789" t="s">
        <v>13</v>
      </c>
      <c r="E2789" s="4">
        <v>7.0000000000000007E-2</v>
      </c>
      <c r="F2789" t="str">
        <f t="shared" si="43"/>
        <v/>
      </c>
    </row>
    <row r="2790" spans="1:6" x14ac:dyDescent="0.25">
      <c r="A2790" t="s">
        <v>3029</v>
      </c>
      <c r="B2790" t="s">
        <v>3142</v>
      </c>
      <c r="C2790" t="s">
        <v>3033</v>
      </c>
      <c r="D2790" t="s">
        <v>13</v>
      </c>
      <c r="E2790" s="4">
        <v>7.0000000000000007E-2</v>
      </c>
      <c r="F2790" t="str">
        <f t="shared" si="43"/>
        <v/>
      </c>
    </row>
    <row r="2791" spans="1:6" x14ac:dyDescent="0.25">
      <c r="A2791" t="s">
        <v>2776</v>
      </c>
      <c r="B2791" t="s">
        <v>2892</v>
      </c>
      <c r="C2791" t="s">
        <v>29</v>
      </c>
      <c r="D2791" t="s">
        <v>9</v>
      </c>
      <c r="E2791" s="4">
        <v>7.0000000000000007E-2</v>
      </c>
      <c r="F2791" t="str">
        <f t="shared" si="43"/>
        <v/>
      </c>
    </row>
    <row r="2792" spans="1:6" x14ac:dyDescent="0.25">
      <c r="A2792" t="s">
        <v>701</v>
      </c>
      <c r="B2792" t="s">
        <v>747</v>
      </c>
      <c r="C2792" t="s">
        <v>311</v>
      </c>
      <c r="D2792" t="s">
        <v>13</v>
      </c>
      <c r="E2792" s="4">
        <v>7.0000000000000007E-2</v>
      </c>
      <c r="F2792" t="str">
        <f t="shared" si="43"/>
        <v/>
      </c>
    </row>
    <row r="2793" spans="1:6" x14ac:dyDescent="0.25">
      <c r="A2793" t="s">
        <v>1267</v>
      </c>
      <c r="B2793" t="s">
        <v>1386</v>
      </c>
      <c r="C2793" t="s">
        <v>1388</v>
      </c>
      <c r="D2793" t="s">
        <v>13</v>
      </c>
      <c r="E2793" s="4">
        <v>7.0000000000000007E-2</v>
      </c>
      <c r="F2793" t="str">
        <f t="shared" si="43"/>
        <v/>
      </c>
    </row>
    <row r="2794" spans="1:6" x14ac:dyDescent="0.25">
      <c r="A2794" t="s">
        <v>968</v>
      </c>
      <c r="B2794" t="s">
        <v>980</v>
      </c>
      <c r="C2794" t="s">
        <v>975</v>
      </c>
      <c r="D2794" t="s">
        <v>13</v>
      </c>
      <c r="E2794" s="4">
        <v>7.0000000000000007E-2</v>
      </c>
      <c r="F2794" t="str">
        <f t="shared" si="43"/>
        <v/>
      </c>
    </row>
    <row r="2795" spans="1:6" x14ac:dyDescent="0.25">
      <c r="A2795" t="s">
        <v>968</v>
      </c>
      <c r="B2795" t="s">
        <v>977</v>
      </c>
      <c r="C2795" t="s">
        <v>971</v>
      </c>
      <c r="D2795" t="s">
        <v>13</v>
      </c>
      <c r="E2795" s="4">
        <v>7.0000000000000007E-2</v>
      </c>
      <c r="F2795" t="str">
        <f t="shared" si="43"/>
        <v/>
      </c>
    </row>
    <row r="2796" spans="1:6" x14ac:dyDescent="0.25">
      <c r="A2796" t="s">
        <v>968</v>
      </c>
      <c r="B2796" t="s">
        <v>974</v>
      </c>
      <c r="C2796" t="s">
        <v>973</v>
      </c>
      <c r="D2796" t="s">
        <v>13</v>
      </c>
      <c r="E2796" s="4">
        <v>7.0000000000000007E-2</v>
      </c>
      <c r="F2796" t="str">
        <f t="shared" si="43"/>
        <v/>
      </c>
    </row>
    <row r="2797" spans="1:6" x14ac:dyDescent="0.25">
      <c r="A2797" t="s">
        <v>2776</v>
      </c>
      <c r="B2797" t="s">
        <v>2863</v>
      </c>
      <c r="C2797" t="s">
        <v>1163</v>
      </c>
      <c r="D2797" t="s">
        <v>9</v>
      </c>
      <c r="E2797" s="4">
        <v>7.0000000000000007E-2</v>
      </c>
      <c r="F2797" t="str">
        <f t="shared" si="43"/>
        <v/>
      </c>
    </row>
    <row r="2798" spans="1:6" x14ac:dyDescent="0.25">
      <c r="A2798" t="s">
        <v>1267</v>
      </c>
      <c r="B2798" t="s">
        <v>1375</v>
      </c>
      <c r="C2798" t="s">
        <v>1374</v>
      </c>
      <c r="D2798" t="s">
        <v>13</v>
      </c>
      <c r="E2798" s="4">
        <v>7.0000000000000007E-2</v>
      </c>
      <c r="F2798" t="str">
        <f t="shared" si="43"/>
        <v/>
      </c>
    </row>
    <row r="2799" spans="1:6" x14ac:dyDescent="0.25">
      <c r="A2799" t="s">
        <v>1267</v>
      </c>
      <c r="B2799" t="s">
        <v>1375</v>
      </c>
      <c r="C2799" t="s">
        <v>1376</v>
      </c>
      <c r="D2799" t="s">
        <v>13</v>
      </c>
      <c r="E2799" s="4">
        <v>7.0000000000000007E-2</v>
      </c>
      <c r="F2799" t="str">
        <f t="shared" si="43"/>
        <v/>
      </c>
    </row>
    <row r="2800" spans="1:6" x14ac:dyDescent="0.25">
      <c r="A2800" t="s">
        <v>2163</v>
      </c>
      <c r="B2800" t="s">
        <v>2202</v>
      </c>
      <c r="C2800" t="s">
        <v>582</v>
      </c>
      <c r="D2800" t="s">
        <v>13</v>
      </c>
      <c r="E2800" s="4">
        <v>7.0000000000000007E-2</v>
      </c>
      <c r="F2800" t="str">
        <f t="shared" si="43"/>
        <v/>
      </c>
    </row>
    <row r="2801" spans="1:6" x14ac:dyDescent="0.25">
      <c r="A2801" t="s">
        <v>1795</v>
      </c>
      <c r="B2801" t="s">
        <v>1865</v>
      </c>
      <c r="C2801" t="s">
        <v>270</v>
      </c>
      <c r="D2801" t="s">
        <v>13</v>
      </c>
      <c r="E2801" s="4">
        <v>7.0000000000000007E-2</v>
      </c>
      <c r="F2801" t="str">
        <f t="shared" si="43"/>
        <v/>
      </c>
    </row>
    <row r="2802" spans="1:6" x14ac:dyDescent="0.25">
      <c r="A2802" t="s">
        <v>1267</v>
      </c>
      <c r="B2802" t="s">
        <v>1368</v>
      </c>
      <c r="C2802" t="s">
        <v>1273</v>
      </c>
      <c r="D2802" t="s">
        <v>13</v>
      </c>
      <c r="E2802" s="4">
        <v>7.0000000000000007E-2</v>
      </c>
      <c r="F2802" t="str">
        <f t="shared" si="43"/>
        <v/>
      </c>
    </row>
    <row r="2803" spans="1:6" x14ac:dyDescent="0.25">
      <c r="A2803" t="s">
        <v>1267</v>
      </c>
      <c r="B2803" t="s">
        <v>1364</v>
      </c>
      <c r="C2803" t="s">
        <v>1363</v>
      </c>
      <c r="D2803" t="s">
        <v>13</v>
      </c>
      <c r="E2803" s="4">
        <v>7.0000000000000007E-2</v>
      </c>
      <c r="F2803" t="str">
        <f t="shared" si="43"/>
        <v/>
      </c>
    </row>
    <row r="2804" spans="1:6" x14ac:dyDescent="0.25">
      <c r="A2804" t="s">
        <v>701</v>
      </c>
      <c r="B2804" t="s">
        <v>737</v>
      </c>
      <c r="C2804" t="s">
        <v>104</v>
      </c>
      <c r="D2804" t="s">
        <v>9</v>
      </c>
      <c r="E2804" s="4">
        <v>7.0000000000000007E-2</v>
      </c>
      <c r="F2804" t="str">
        <f t="shared" si="43"/>
        <v/>
      </c>
    </row>
    <row r="2805" spans="1:6" x14ac:dyDescent="0.25">
      <c r="A2805" t="s">
        <v>1267</v>
      </c>
      <c r="B2805" t="s">
        <v>1345</v>
      </c>
      <c r="C2805" t="s">
        <v>1343</v>
      </c>
      <c r="D2805" t="s">
        <v>9</v>
      </c>
      <c r="E2805" s="4">
        <v>7.0000000000000007E-2</v>
      </c>
      <c r="F2805" t="str">
        <f t="shared" si="43"/>
        <v/>
      </c>
    </row>
    <row r="2806" spans="1:6" x14ac:dyDescent="0.25">
      <c r="A2806" t="s">
        <v>1795</v>
      </c>
      <c r="B2806" t="s">
        <v>1861</v>
      </c>
      <c r="C2806" t="s">
        <v>271</v>
      </c>
      <c r="D2806" t="s">
        <v>13</v>
      </c>
      <c r="E2806" s="4">
        <v>7.0000000000000007E-2</v>
      </c>
      <c r="F2806" t="str">
        <f t="shared" si="43"/>
        <v/>
      </c>
    </row>
    <row r="2807" spans="1:6" x14ac:dyDescent="0.25">
      <c r="A2807" t="s">
        <v>2058</v>
      </c>
      <c r="B2807" t="s">
        <v>2075</v>
      </c>
      <c r="C2807" t="s">
        <v>250</v>
      </c>
      <c r="D2807" t="s">
        <v>13</v>
      </c>
      <c r="E2807" s="4">
        <v>7.0000000000000007E-2</v>
      </c>
      <c r="F2807" t="str">
        <f t="shared" si="43"/>
        <v/>
      </c>
    </row>
    <row r="2808" spans="1:6" x14ac:dyDescent="0.25">
      <c r="A2808" t="s">
        <v>701</v>
      </c>
      <c r="B2808" t="s">
        <v>733</v>
      </c>
      <c r="C2808" t="s">
        <v>582</v>
      </c>
      <c r="D2808" t="s">
        <v>13</v>
      </c>
      <c r="E2808" s="4">
        <v>7.0000000000000007E-2</v>
      </c>
      <c r="F2808" t="str">
        <f t="shared" si="43"/>
        <v/>
      </c>
    </row>
    <row r="2809" spans="1:6" x14ac:dyDescent="0.25">
      <c r="A2809" t="s">
        <v>2776</v>
      </c>
      <c r="B2809" t="s">
        <v>2829</v>
      </c>
      <c r="C2809" t="s">
        <v>327</v>
      </c>
      <c r="D2809" t="s">
        <v>13</v>
      </c>
      <c r="E2809" s="4">
        <v>7.0000000000000007E-2</v>
      </c>
      <c r="F2809" t="str">
        <f t="shared" si="43"/>
        <v/>
      </c>
    </row>
    <row r="2810" spans="1:6" x14ac:dyDescent="0.25">
      <c r="A2810" t="s">
        <v>2776</v>
      </c>
      <c r="B2810" t="s">
        <v>2828</v>
      </c>
      <c r="C2810" t="s">
        <v>2823</v>
      </c>
      <c r="D2810" t="s">
        <v>13</v>
      </c>
      <c r="E2810" s="4">
        <v>7.0000000000000007E-2</v>
      </c>
      <c r="F2810" t="str">
        <f t="shared" si="43"/>
        <v/>
      </c>
    </row>
    <row r="2811" spans="1:6" x14ac:dyDescent="0.25">
      <c r="A2811" t="s">
        <v>2776</v>
      </c>
      <c r="B2811" t="s">
        <v>2828</v>
      </c>
      <c r="C2811" t="s">
        <v>327</v>
      </c>
      <c r="D2811" t="s">
        <v>13</v>
      </c>
      <c r="E2811" s="4">
        <v>7.0000000000000007E-2</v>
      </c>
      <c r="F2811" t="str">
        <f t="shared" si="43"/>
        <v/>
      </c>
    </row>
    <row r="2812" spans="1:6" x14ac:dyDescent="0.25">
      <c r="A2812" t="s">
        <v>2776</v>
      </c>
      <c r="B2812" t="s">
        <v>2825</v>
      </c>
      <c r="C2812" t="s">
        <v>327</v>
      </c>
      <c r="D2812" t="s">
        <v>13</v>
      </c>
      <c r="E2812" s="4">
        <v>7.0000000000000007E-2</v>
      </c>
      <c r="F2812" t="str">
        <f t="shared" si="43"/>
        <v/>
      </c>
    </row>
    <row r="2813" spans="1:6" x14ac:dyDescent="0.25">
      <c r="A2813" t="s">
        <v>1795</v>
      </c>
      <c r="B2813" t="s">
        <v>1817</v>
      </c>
      <c r="C2813" t="s">
        <v>1818</v>
      </c>
      <c r="D2813" t="s">
        <v>13</v>
      </c>
      <c r="E2813" s="4">
        <v>7.0000000000000007E-2</v>
      </c>
      <c r="F2813" t="str">
        <f t="shared" si="43"/>
        <v/>
      </c>
    </row>
    <row r="2814" spans="1:6" x14ac:dyDescent="0.25">
      <c r="A2814" t="s">
        <v>1795</v>
      </c>
      <c r="B2814" t="s">
        <v>1812</v>
      </c>
      <c r="C2814" t="s">
        <v>1813</v>
      </c>
      <c r="D2814" t="s">
        <v>13</v>
      </c>
      <c r="E2814" s="4">
        <v>7.0000000000000007E-2</v>
      </c>
      <c r="F2814" t="str">
        <f t="shared" si="43"/>
        <v/>
      </c>
    </row>
    <row r="2815" spans="1:6" x14ac:dyDescent="0.25">
      <c r="A2815" t="s">
        <v>2058</v>
      </c>
      <c r="B2815" t="s">
        <v>2060</v>
      </c>
      <c r="C2815" t="s">
        <v>2061</v>
      </c>
      <c r="D2815" t="s">
        <v>13</v>
      </c>
      <c r="E2815" s="4">
        <v>7.0000000000000007E-2</v>
      </c>
      <c r="F2815" t="str">
        <f t="shared" si="43"/>
        <v/>
      </c>
    </row>
    <row r="2816" spans="1:6" x14ac:dyDescent="0.25">
      <c r="A2816" t="s">
        <v>2776</v>
      </c>
      <c r="B2816" t="s">
        <v>2796</v>
      </c>
      <c r="C2816" t="s">
        <v>1035</v>
      </c>
      <c r="D2816" t="s">
        <v>1035</v>
      </c>
      <c r="E2816" s="4">
        <v>7.0000000000000007E-2</v>
      </c>
      <c r="F2816" t="str">
        <f t="shared" si="43"/>
        <v/>
      </c>
    </row>
    <row r="2817" spans="1:6" x14ac:dyDescent="0.25">
      <c r="A2817" t="s">
        <v>2776</v>
      </c>
      <c r="B2817" t="s">
        <v>2794</v>
      </c>
      <c r="C2817" t="s">
        <v>1035</v>
      </c>
      <c r="D2817" t="s">
        <v>1035</v>
      </c>
      <c r="E2817" s="4">
        <v>7.0000000000000007E-2</v>
      </c>
      <c r="F2817" t="str">
        <f t="shared" si="43"/>
        <v/>
      </c>
    </row>
    <row r="2818" spans="1:6" x14ac:dyDescent="0.25">
      <c r="A2818" t="s">
        <v>701</v>
      </c>
      <c r="B2818" t="s">
        <v>784</v>
      </c>
      <c r="C2818" t="s">
        <v>104</v>
      </c>
      <c r="D2818" t="s">
        <v>9</v>
      </c>
      <c r="E2818" s="4">
        <v>0.06</v>
      </c>
      <c r="F2818" t="str">
        <f t="shared" si="43"/>
        <v/>
      </c>
    </row>
    <row r="2819" spans="1:6" x14ac:dyDescent="0.25">
      <c r="A2819" t="s">
        <v>701</v>
      </c>
      <c r="B2819" t="s">
        <v>781</v>
      </c>
      <c r="C2819" t="s">
        <v>742</v>
      </c>
      <c r="D2819" t="s">
        <v>13</v>
      </c>
      <c r="E2819" s="4">
        <v>0.06</v>
      </c>
      <c r="F2819" t="str">
        <f t="shared" ref="F2819:F2882" si="44">IF(E2819&gt;=5.45125,"outside","")</f>
        <v/>
      </c>
    </row>
    <row r="2820" spans="1:6" x14ac:dyDescent="0.25">
      <c r="A2820" t="s">
        <v>1795</v>
      </c>
      <c r="B2820" t="s">
        <v>1982</v>
      </c>
      <c r="C2820" t="s">
        <v>270</v>
      </c>
      <c r="D2820" t="s">
        <v>13</v>
      </c>
      <c r="E2820" s="4">
        <v>0.06</v>
      </c>
      <c r="F2820" t="str">
        <f t="shared" si="44"/>
        <v/>
      </c>
    </row>
    <row r="2821" spans="1:6" x14ac:dyDescent="0.25">
      <c r="A2821" t="s">
        <v>1795</v>
      </c>
      <c r="B2821" t="s">
        <v>1981</v>
      </c>
      <c r="C2821" t="s">
        <v>270</v>
      </c>
      <c r="D2821" t="s">
        <v>13</v>
      </c>
      <c r="E2821" s="4">
        <v>0.06</v>
      </c>
      <c r="F2821" t="str">
        <f t="shared" si="44"/>
        <v/>
      </c>
    </row>
    <row r="2822" spans="1:6" x14ac:dyDescent="0.25">
      <c r="A2822" t="s">
        <v>1006</v>
      </c>
      <c r="B2822" t="s">
        <v>1265</v>
      </c>
      <c r="C2822" t="s">
        <v>1264</v>
      </c>
      <c r="D2822" t="s">
        <v>9</v>
      </c>
      <c r="E2822" s="4">
        <v>0.06</v>
      </c>
      <c r="F2822" t="str">
        <f t="shared" si="44"/>
        <v/>
      </c>
    </row>
    <row r="2823" spans="1:6" x14ac:dyDescent="0.25">
      <c r="A2823" t="s">
        <v>788</v>
      </c>
      <c r="B2823" t="s">
        <v>913</v>
      </c>
      <c r="C2823" t="s">
        <v>869</v>
      </c>
      <c r="D2823" t="s">
        <v>13</v>
      </c>
      <c r="E2823" s="4">
        <v>0.06</v>
      </c>
      <c r="F2823" t="str">
        <f t="shared" si="44"/>
        <v/>
      </c>
    </row>
    <row r="2824" spans="1:6" x14ac:dyDescent="0.25">
      <c r="A2824" t="s">
        <v>1578</v>
      </c>
      <c r="B2824" t="s">
        <v>1620</v>
      </c>
      <c r="C2824" t="s">
        <v>1621</v>
      </c>
      <c r="D2824" t="s">
        <v>13</v>
      </c>
      <c r="E2824" s="4">
        <v>0.06</v>
      </c>
      <c r="F2824" t="str">
        <f t="shared" si="44"/>
        <v/>
      </c>
    </row>
    <row r="2825" spans="1:6" x14ac:dyDescent="0.25">
      <c r="A2825" t="s">
        <v>1578</v>
      </c>
      <c r="B2825" t="s">
        <v>1618</v>
      </c>
      <c r="C2825" t="s">
        <v>1584</v>
      </c>
      <c r="D2825" t="s">
        <v>13</v>
      </c>
      <c r="E2825" s="4">
        <v>0.06</v>
      </c>
      <c r="F2825" t="str">
        <f t="shared" si="44"/>
        <v/>
      </c>
    </row>
    <row r="2826" spans="1:6" x14ac:dyDescent="0.25">
      <c r="A2826" t="s">
        <v>1795</v>
      </c>
      <c r="B2826" t="s">
        <v>1971</v>
      </c>
      <c r="C2826" t="s">
        <v>1970</v>
      </c>
      <c r="D2826" t="s">
        <v>13</v>
      </c>
      <c r="E2826" s="4">
        <v>0.06</v>
      </c>
      <c r="F2826" t="str">
        <f t="shared" si="44"/>
        <v/>
      </c>
    </row>
    <row r="2827" spans="1:6" x14ac:dyDescent="0.25">
      <c r="A2827" t="s">
        <v>1578</v>
      </c>
      <c r="B2827" t="s">
        <v>213</v>
      </c>
      <c r="C2827" t="s">
        <v>1579</v>
      </c>
      <c r="D2827" t="s">
        <v>13</v>
      </c>
      <c r="E2827" s="4">
        <v>0.06</v>
      </c>
      <c r="F2827" t="str">
        <f t="shared" si="44"/>
        <v/>
      </c>
    </row>
    <row r="2828" spans="1:6" x14ac:dyDescent="0.25">
      <c r="A2828" t="s">
        <v>1795</v>
      </c>
      <c r="B2828" t="s">
        <v>1968</v>
      </c>
      <c r="C2828" t="s">
        <v>1828</v>
      </c>
      <c r="D2828" t="s">
        <v>13</v>
      </c>
      <c r="E2828" s="4">
        <v>0.06</v>
      </c>
      <c r="F2828" t="str">
        <f t="shared" si="44"/>
        <v/>
      </c>
    </row>
    <row r="2829" spans="1:6" x14ac:dyDescent="0.25">
      <c r="A2829" t="s">
        <v>2776</v>
      </c>
      <c r="B2829" t="s">
        <v>2974</v>
      </c>
      <c r="C2829" t="s">
        <v>86</v>
      </c>
      <c r="D2829" t="s">
        <v>9</v>
      </c>
      <c r="E2829" s="4">
        <v>0.06</v>
      </c>
      <c r="F2829" t="str">
        <f t="shared" si="44"/>
        <v/>
      </c>
    </row>
    <row r="2830" spans="1:6" x14ac:dyDescent="0.25">
      <c r="A2830" t="s">
        <v>1267</v>
      </c>
      <c r="B2830" t="s">
        <v>1481</v>
      </c>
      <c r="C2830" t="s">
        <v>327</v>
      </c>
      <c r="D2830" t="s">
        <v>13</v>
      </c>
      <c r="E2830" s="4">
        <v>0.06</v>
      </c>
      <c r="F2830" t="str">
        <f t="shared" si="44"/>
        <v/>
      </c>
    </row>
    <row r="2831" spans="1:6" x14ac:dyDescent="0.25">
      <c r="A2831" t="s">
        <v>701</v>
      </c>
      <c r="B2831" t="s">
        <v>773</v>
      </c>
      <c r="C2831" t="s">
        <v>327</v>
      </c>
      <c r="D2831" t="s">
        <v>13</v>
      </c>
      <c r="E2831" s="4">
        <v>0.06</v>
      </c>
      <c r="F2831" t="str">
        <f t="shared" si="44"/>
        <v/>
      </c>
    </row>
    <row r="2832" spans="1:6" x14ac:dyDescent="0.25">
      <c r="A2832" t="s">
        <v>1267</v>
      </c>
      <c r="B2832" t="s">
        <v>1472</v>
      </c>
      <c r="C2832" t="s">
        <v>1471</v>
      </c>
      <c r="D2832" t="s">
        <v>9</v>
      </c>
      <c r="E2832" s="4">
        <v>0.06</v>
      </c>
      <c r="F2832" t="str">
        <f t="shared" si="44"/>
        <v/>
      </c>
    </row>
    <row r="2833" spans="1:6" x14ac:dyDescent="0.25">
      <c r="A2833" t="s">
        <v>149</v>
      </c>
      <c r="B2833" t="s">
        <v>357</v>
      </c>
      <c r="C2833" t="s">
        <v>360</v>
      </c>
      <c r="D2833" t="s">
        <v>13</v>
      </c>
      <c r="E2833" s="4">
        <v>0.06</v>
      </c>
      <c r="F2833" t="str">
        <f t="shared" si="44"/>
        <v/>
      </c>
    </row>
    <row r="2834" spans="1:6" x14ac:dyDescent="0.25">
      <c r="A2834" t="s">
        <v>1983</v>
      </c>
      <c r="B2834" t="s">
        <v>2041</v>
      </c>
      <c r="D2834" t="s">
        <v>13</v>
      </c>
      <c r="E2834" s="4">
        <v>0.06</v>
      </c>
      <c r="F2834" t="str">
        <f t="shared" si="44"/>
        <v/>
      </c>
    </row>
    <row r="2835" spans="1:6" x14ac:dyDescent="0.25">
      <c r="A2835" t="s">
        <v>968</v>
      </c>
      <c r="B2835" t="s">
        <v>996</v>
      </c>
      <c r="C2835" t="s">
        <v>311</v>
      </c>
      <c r="D2835" t="s">
        <v>13</v>
      </c>
      <c r="E2835" s="4">
        <v>0.06</v>
      </c>
      <c r="F2835" t="str">
        <f t="shared" si="44"/>
        <v/>
      </c>
    </row>
    <row r="2836" spans="1:6" x14ac:dyDescent="0.25">
      <c r="A2836" t="s">
        <v>1267</v>
      </c>
      <c r="B2836" t="s">
        <v>1447</v>
      </c>
      <c r="C2836" t="s">
        <v>1446</v>
      </c>
      <c r="D2836" t="s">
        <v>9</v>
      </c>
      <c r="E2836" s="4">
        <v>0.06</v>
      </c>
      <c r="F2836" t="str">
        <f t="shared" si="44"/>
        <v/>
      </c>
    </row>
    <row r="2837" spans="1:6" x14ac:dyDescent="0.25">
      <c r="A2837" t="s">
        <v>1267</v>
      </c>
      <c r="B2837" t="s">
        <v>1435</v>
      </c>
      <c r="C2837" t="s">
        <v>939</v>
      </c>
      <c r="D2837" t="s">
        <v>9</v>
      </c>
      <c r="E2837" s="4">
        <v>0.06</v>
      </c>
      <c r="F2837" t="str">
        <f t="shared" si="44"/>
        <v/>
      </c>
    </row>
    <row r="2838" spans="1:6" x14ac:dyDescent="0.25">
      <c r="A2838" t="s">
        <v>788</v>
      </c>
      <c r="B2838" t="s">
        <v>899</v>
      </c>
      <c r="C2838" t="s">
        <v>896</v>
      </c>
      <c r="D2838" t="s">
        <v>13</v>
      </c>
      <c r="E2838" s="4">
        <v>0.06</v>
      </c>
      <c r="F2838" t="str">
        <f t="shared" si="44"/>
        <v/>
      </c>
    </row>
    <row r="2839" spans="1:6" x14ac:dyDescent="0.25">
      <c r="A2839" t="s">
        <v>788</v>
      </c>
      <c r="B2839" t="s">
        <v>895</v>
      </c>
      <c r="C2839" t="s">
        <v>892</v>
      </c>
      <c r="D2839" t="s">
        <v>13</v>
      </c>
      <c r="E2839" s="4">
        <v>0.06</v>
      </c>
      <c r="F2839" t="str">
        <f t="shared" si="44"/>
        <v/>
      </c>
    </row>
    <row r="2840" spans="1:6" x14ac:dyDescent="0.25">
      <c r="A2840" t="s">
        <v>2776</v>
      </c>
      <c r="B2840" t="s">
        <v>2949</v>
      </c>
      <c r="C2840" t="s">
        <v>9</v>
      </c>
      <c r="D2840" t="s">
        <v>9</v>
      </c>
      <c r="E2840" s="4">
        <v>0.06</v>
      </c>
      <c r="F2840" t="str">
        <f t="shared" si="44"/>
        <v/>
      </c>
    </row>
    <row r="2841" spans="1:6" x14ac:dyDescent="0.25">
      <c r="A2841" t="s">
        <v>1578</v>
      </c>
      <c r="B2841" t="s">
        <v>1609</v>
      </c>
      <c r="C2841" t="s">
        <v>1601</v>
      </c>
      <c r="D2841" t="s">
        <v>9</v>
      </c>
      <c r="E2841" s="4">
        <v>0.06</v>
      </c>
      <c r="F2841" t="str">
        <f t="shared" si="44"/>
        <v/>
      </c>
    </row>
    <row r="2842" spans="1:6" x14ac:dyDescent="0.25">
      <c r="A2842" t="s">
        <v>1622</v>
      </c>
      <c r="B2842" t="s">
        <v>1673</v>
      </c>
      <c r="C2842" t="s">
        <v>327</v>
      </c>
      <c r="D2842" t="s">
        <v>13</v>
      </c>
      <c r="E2842" s="4">
        <v>0.06</v>
      </c>
      <c r="F2842" t="str">
        <f t="shared" si="44"/>
        <v/>
      </c>
    </row>
    <row r="2843" spans="1:6" x14ac:dyDescent="0.25">
      <c r="A2843" t="s">
        <v>1267</v>
      </c>
      <c r="B2843" t="s">
        <v>1419</v>
      </c>
      <c r="C2843" t="s">
        <v>1415</v>
      </c>
      <c r="D2843" t="s">
        <v>9</v>
      </c>
      <c r="E2843" s="4">
        <v>0.06</v>
      </c>
      <c r="F2843" t="str">
        <f t="shared" si="44"/>
        <v/>
      </c>
    </row>
    <row r="2844" spans="1:6" x14ac:dyDescent="0.25">
      <c r="A2844" t="s">
        <v>1267</v>
      </c>
      <c r="B2844" t="s">
        <v>1418</v>
      </c>
      <c r="D2844" t="s">
        <v>9</v>
      </c>
      <c r="E2844" s="4">
        <v>0.06</v>
      </c>
      <c r="F2844" t="str">
        <f t="shared" si="44"/>
        <v/>
      </c>
    </row>
    <row r="2845" spans="1:6" x14ac:dyDescent="0.25">
      <c r="A2845" t="s">
        <v>2776</v>
      </c>
      <c r="B2845" t="s">
        <v>2917</v>
      </c>
      <c r="D2845" t="s">
        <v>13</v>
      </c>
      <c r="E2845" s="4">
        <v>0.06</v>
      </c>
      <c r="F2845" t="str">
        <f t="shared" si="44"/>
        <v/>
      </c>
    </row>
    <row r="2846" spans="1:6" x14ac:dyDescent="0.25">
      <c r="A2846" t="s">
        <v>1795</v>
      </c>
      <c r="B2846" t="s">
        <v>1887</v>
      </c>
      <c r="C2846" t="s">
        <v>582</v>
      </c>
      <c r="D2846" t="s">
        <v>13</v>
      </c>
      <c r="E2846" s="4">
        <v>0.06</v>
      </c>
      <c r="F2846" t="str">
        <f t="shared" si="44"/>
        <v/>
      </c>
    </row>
    <row r="2847" spans="1:6" x14ac:dyDescent="0.25">
      <c r="A2847" t="s">
        <v>1795</v>
      </c>
      <c r="B2847" t="s">
        <v>1887</v>
      </c>
      <c r="C2847" t="s">
        <v>327</v>
      </c>
      <c r="D2847" t="s">
        <v>13</v>
      </c>
      <c r="E2847" s="4">
        <v>0.06</v>
      </c>
      <c r="F2847" t="str">
        <f t="shared" si="44"/>
        <v/>
      </c>
    </row>
    <row r="2848" spans="1:6" x14ac:dyDescent="0.25">
      <c r="A2848" t="s">
        <v>149</v>
      </c>
      <c r="B2848" t="s">
        <v>306</v>
      </c>
      <c r="C2848" t="s">
        <v>303</v>
      </c>
      <c r="D2848" t="s">
        <v>13</v>
      </c>
      <c r="E2848" s="4">
        <v>0.06</v>
      </c>
      <c r="F2848" t="str">
        <f t="shared" si="44"/>
        <v/>
      </c>
    </row>
    <row r="2849" spans="1:6" x14ac:dyDescent="0.25">
      <c r="A2849" t="s">
        <v>701</v>
      </c>
      <c r="B2849" t="s">
        <v>747</v>
      </c>
      <c r="C2849" t="s">
        <v>327</v>
      </c>
      <c r="D2849" t="s">
        <v>13</v>
      </c>
      <c r="E2849" s="4">
        <v>0.06</v>
      </c>
      <c r="F2849" t="str">
        <f t="shared" si="44"/>
        <v/>
      </c>
    </row>
    <row r="2850" spans="1:6" x14ac:dyDescent="0.25">
      <c r="A2850" t="s">
        <v>701</v>
      </c>
      <c r="B2850" t="s">
        <v>744</v>
      </c>
      <c r="C2850" t="s">
        <v>741</v>
      </c>
      <c r="D2850" t="s">
        <v>13</v>
      </c>
      <c r="E2850" s="4">
        <v>0.06</v>
      </c>
      <c r="F2850" t="str">
        <f t="shared" si="44"/>
        <v/>
      </c>
    </row>
    <row r="2851" spans="1:6" x14ac:dyDescent="0.25">
      <c r="A2851" t="s">
        <v>2163</v>
      </c>
      <c r="B2851" t="s">
        <v>2206</v>
      </c>
      <c r="C2851" t="s">
        <v>1893</v>
      </c>
      <c r="D2851" t="s">
        <v>13</v>
      </c>
      <c r="E2851" s="4">
        <v>0.06</v>
      </c>
      <c r="F2851" t="str">
        <f t="shared" si="44"/>
        <v/>
      </c>
    </row>
    <row r="2852" spans="1:6" x14ac:dyDescent="0.25">
      <c r="A2852" t="s">
        <v>2163</v>
      </c>
      <c r="B2852" t="s">
        <v>2205</v>
      </c>
      <c r="C2852" t="s">
        <v>2204</v>
      </c>
      <c r="D2852" t="s">
        <v>13</v>
      </c>
      <c r="E2852" s="4">
        <v>0.06</v>
      </c>
      <c r="F2852" t="str">
        <f t="shared" si="44"/>
        <v/>
      </c>
    </row>
    <row r="2853" spans="1:6" x14ac:dyDescent="0.25">
      <c r="A2853" t="s">
        <v>2776</v>
      </c>
      <c r="B2853" t="s">
        <v>2883</v>
      </c>
      <c r="C2853" t="s">
        <v>66</v>
      </c>
      <c r="D2853" t="s">
        <v>9</v>
      </c>
      <c r="E2853" s="4">
        <v>0.06</v>
      </c>
      <c r="F2853" t="str">
        <f t="shared" si="44"/>
        <v/>
      </c>
    </row>
    <row r="2854" spans="1:6" x14ac:dyDescent="0.25">
      <c r="A2854" t="s">
        <v>1267</v>
      </c>
      <c r="B2854" t="s">
        <v>1386</v>
      </c>
      <c r="C2854" t="s">
        <v>1385</v>
      </c>
      <c r="D2854" t="s">
        <v>13</v>
      </c>
      <c r="E2854" s="4">
        <v>0.06</v>
      </c>
      <c r="F2854" t="str">
        <f t="shared" si="44"/>
        <v/>
      </c>
    </row>
    <row r="2855" spans="1:6" x14ac:dyDescent="0.25">
      <c r="A2855" t="s">
        <v>1267</v>
      </c>
      <c r="B2855" t="s">
        <v>1386</v>
      </c>
      <c r="C2855" t="s">
        <v>1387</v>
      </c>
      <c r="D2855" t="s">
        <v>13</v>
      </c>
      <c r="E2855" s="4">
        <v>0.06</v>
      </c>
      <c r="F2855" t="str">
        <f t="shared" si="44"/>
        <v/>
      </c>
    </row>
    <row r="2856" spans="1:6" x14ac:dyDescent="0.25">
      <c r="A2856" t="s">
        <v>968</v>
      </c>
      <c r="B2856" t="s">
        <v>979</v>
      </c>
      <c r="C2856" t="s">
        <v>978</v>
      </c>
      <c r="D2856" t="s">
        <v>13</v>
      </c>
      <c r="E2856" s="4">
        <v>0.06</v>
      </c>
      <c r="F2856" t="str">
        <f t="shared" si="44"/>
        <v/>
      </c>
    </row>
    <row r="2857" spans="1:6" x14ac:dyDescent="0.25">
      <c r="A2857" t="s">
        <v>3</v>
      </c>
      <c r="B2857" t="s">
        <v>98</v>
      </c>
      <c r="D2857" t="s">
        <v>9</v>
      </c>
      <c r="E2857" s="4">
        <v>0.06</v>
      </c>
      <c r="F2857" t="str">
        <f t="shared" si="44"/>
        <v/>
      </c>
    </row>
    <row r="2858" spans="1:6" x14ac:dyDescent="0.25">
      <c r="A2858" t="s">
        <v>1795</v>
      </c>
      <c r="B2858" t="s">
        <v>1870</v>
      </c>
      <c r="C2858" t="s">
        <v>270</v>
      </c>
      <c r="D2858" t="s">
        <v>13</v>
      </c>
      <c r="E2858" s="4">
        <v>0.06</v>
      </c>
      <c r="F2858" t="str">
        <f t="shared" si="44"/>
        <v/>
      </c>
    </row>
    <row r="2859" spans="1:6" x14ac:dyDescent="0.25">
      <c r="A2859" t="s">
        <v>1795</v>
      </c>
      <c r="B2859" t="s">
        <v>1868</v>
      </c>
      <c r="C2859" t="s">
        <v>270</v>
      </c>
      <c r="D2859" t="s">
        <v>13</v>
      </c>
      <c r="E2859" s="4">
        <v>0.06</v>
      </c>
      <c r="F2859" t="str">
        <f t="shared" si="44"/>
        <v/>
      </c>
    </row>
    <row r="2860" spans="1:6" x14ac:dyDescent="0.25">
      <c r="A2860" t="s">
        <v>916</v>
      </c>
      <c r="B2860" t="s">
        <v>922</v>
      </c>
      <c r="C2860" t="s">
        <v>919</v>
      </c>
      <c r="D2860" t="s">
        <v>9</v>
      </c>
      <c r="E2860" s="4">
        <v>0.06</v>
      </c>
      <c r="F2860" t="str">
        <f t="shared" si="44"/>
        <v/>
      </c>
    </row>
    <row r="2861" spans="1:6" x14ac:dyDescent="0.25">
      <c r="A2861" t="s">
        <v>701</v>
      </c>
      <c r="B2861" t="s">
        <v>736</v>
      </c>
      <c r="C2861" t="s">
        <v>104</v>
      </c>
      <c r="D2861" t="s">
        <v>9</v>
      </c>
      <c r="E2861" s="4">
        <v>0.06</v>
      </c>
      <c r="F2861" t="str">
        <f t="shared" si="44"/>
        <v/>
      </c>
    </row>
    <row r="2862" spans="1:6" x14ac:dyDescent="0.25">
      <c r="A2862" t="s">
        <v>1267</v>
      </c>
      <c r="B2862" t="s">
        <v>1344</v>
      </c>
      <c r="C2862" t="s">
        <v>1343</v>
      </c>
      <c r="D2862" t="s">
        <v>9</v>
      </c>
      <c r="E2862" s="4">
        <v>0.06</v>
      </c>
      <c r="F2862" t="str">
        <f t="shared" si="44"/>
        <v/>
      </c>
    </row>
    <row r="2863" spans="1:6" x14ac:dyDescent="0.25">
      <c r="A2863" t="s">
        <v>1267</v>
      </c>
      <c r="B2863" t="s">
        <v>1333</v>
      </c>
      <c r="C2863" t="s">
        <v>327</v>
      </c>
      <c r="D2863" t="s">
        <v>13</v>
      </c>
      <c r="E2863" s="4">
        <v>0.06</v>
      </c>
      <c r="F2863" t="str">
        <f t="shared" si="44"/>
        <v/>
      </c>
    </row>
    <row r="2864" spans="1:6" x14ac:dyDescent="0.25">
      <c r="A2864" t="s">
        <v>1267</v>
      </c>
      <c r="B2864" t="s">
        <v>1328</v>
      </c>
      <c r="C2864" t="s">
        <v>499</v>
      </c>
      <c r="D2864" t="s">
        <v>13</v>
      </c>
      <c r="E2864" s="4">
        <v>0.06</v>
      </c>
      <c r="F2864" t="str">
        <f t="shared" si="44"/>
        <v/>
      </c>
    </row>
    <row r="2865" spans="1:6" x14ac:dyDescent="0.25">
      <c r="A2865" t="s">
        <v>2058</v>
      </c>
      <c r="B2865" t="s">
        <v>2096</v>
      </c>
      <c r="C2865" t="s">
        <v>919</v>
      </c>
      <c r="D2865" t="s">
        <v>9</v>
      </c>
      <c r="E2865" s="4">
        <v>0.06</v>
      </c>
      <c r="F2865" t="str">
        <f t="shared" si="44"/>
        <v/>
      </c>
    </row>
    <row r="2866" spans="1:6" x14ac:dyDescent="0.25">
      <c r="A2866" t="s">
        <v>2058</v>
      </c>
      <c r="B2866" t="s">
        <v>2093</v>
      </c>
      <c r="C2866" t="s">
        <v>919</v>
      </c>
      <c r="D2866" t="s">
        <v>9</v>
      </c>
      <c r="E2866" s="4">
        <v>0.06</v>
      </c>
      <c r="F2866" t="str">
        <f t="shared" si="44"/>
        <v/>
      </c>
    </row>
    <row r="2867" spans="1:6" x14ac:dyDescent="0.25">
      <c r="A2867" t="s">
        <v>1578</v>
      </c>
      <c r="B2867" t="s">
        <v>1586</v>
      </c>
      <c r="C2867" t="s">
        <v>1581</v>
      </c>
      <c r="D2867" t="s">
        <v>13</v>
      </c>
      <c r="E2867" s="4">
        <v>0.06</v>
      </c>
      <c r="F2867" t="str">
        <f t="shared" si="44"/>
        <v/>
      </c>
    </row>
    <row r="2868" spans="1:6" x14ac:dyDescent="0.25">
      <c r="A2868" t="s">
        <v>701</v>
      </c>
      <c r="B2868" t="s">
        <v>725</v>
      </c>
      <c r="C2868" t="s">
        <v>709</v>
      </c>
      <c r="D2868" t="s">
        <v>13</v>
      </c>
      <c r="E2868" s="4">
        <v>0.06</v>
      </c>
      <c r="F2868" t="str">
        <f t="shared" si="44"/>
        <v/>
      </c>
    </row>
    <row r="2869" spans="1:6" x14ac:dyDescent="0.25">
      <c r="A2869" t="s">
        <v>701</v>
      </c>
      <c r="B2869" t="s">
        <v>723</v>
      </c>
      <c r="C2869" t="s">
        <v>582</v>
      </c>
      <c r="D2869" t="s">
        <v>13</v>
      </c>
      <c r="E2869" s="4">
        <v>0.06</v>
      </c>
      <c r="F2869" t="str">
        <f t="shared" si="44"/>
        <v/>
      </c>
    </row>
    <row r="2870" spans="1:6" x14ac:dyDescent="0.25">
      <c r="A2870" t="s">
        <v>701</v>
      </c>
      <c r="B2870" t="s">
        <v>720</v>
      </c>
      <c r="C2870" t="s">
        <v>327</v>
      </c>
      <c r="D2870" t="s">
        <v>13</v>
      </c>
      <c r="E2870" s="4">
        <v>0.06</v>
      </c>
      <c r="F2870" t="str">
        <f t="shared" si="44"/>
        <v/>
      </c>
    </row>
    <row r="2871" spans="1:6" x14ac:dyDescent="0.25">
      <c r="A2871" t="s">
        <v>701</v>
      </c>
      <c r="B2871" t="s">
        <v>718</v>
      </c>
      <c r="C2871" t="s">
        <v>327</v>
      </c>
      <c r="D2871" t="s">
        <v>13</v>
      </c>
      <c r="E2871" s="4">
        <v>0.06</v>
      </c>
      <c r="F2871" t="str">
        <f t="shared" si="44"/>
        <v/>
      </c>
    </row>
    <row r="2872" spans="1:6" x14ac:dyDescent="0.25">
      <c r="A2872" t="s">
        <v>701</v>
      </c>
      <c r="B2872" t="s">
        <v>716</v>
      </c>
      <c r="C2872" t="s">
        <v>327</v>
      </c>
      <c r="D2872" t="s">
        <v>13</v>
      </c>
      <c r="E2872" s="4">
        <v>0.06</v>
      </c>
      <c r="F2872" t="str">
        <f t="shared" si="44"/>
        <v/>
      </c>
    </row>
    <row r="2873" spans="1:6" x14ac:dyDescent="0.25">
      <c r="A2873" t="s">
        <v>701</v>
      </c>
      <c r="B2873" t="s">
        <v>708</v>
      </c>
      <c r="C2873" t="s">
        <v>327</v>
      </c>
      <c r="D2873" t="s">
        <v>13</v>
      </c>
      <c r="E2873" s="4">
        <v>0.06</v>
      </c>
      <c r="F2873" t="str">
        <f t="shared" si="44"/>
        <v/>
      </c>
    </row>
    <row r="2874" spans="1:6" x14ac:dyDescent="0.25">
      <c r="A2874" t="s">
        <v>701</v>
      </c>
      <c r="B2874" t="s">
        <v>706</v>
      </c>
      <c r="C2874" t="s">
        <v>705</v>
      </c>
      <c r="D2874" t="s">
        <v>13</v>
      </c>
      <c r="E2874" s="4">
        <v>0.06</v>
      </c>
      <c r="F2874" t="str">
        <f t="shared" si="44"/>
        <v/>
      </c>
    </row>
    <row r="2875" spans="1:6" x14ac:dyDescent="0.25">
      <c r="A2875" t="s">
        <v>2776</v>
      </c>
      <c r="B2875" t="s">
        <v>2844</v>
      </c>
      <c r="D2875" t="s">
        <v>13</v>
      </c>
      <c r="E2875" s="4">
        <v>0.06</v>
      </c>
      <c r="F2875" t="str">
        <f t="shared" si="44"/>
        <v/>
      </c>
    </row>
    <row r="2876" spans="1:6" x14ac:dyDescent="0.25">
      <c r="A2876" t="s">
        <v>2776</v>
      </c>
      <c r="B2876" t="s">
        <v>2833</v>
      </c>
      <c r="C2876" t="s">
        <v>29</v>
      </c>
      <c r="D2876" t="s">
        <v>9</v>
      </c>
      <c r="E2876" s="4">
        <v>0.06</v>
      </c>
      <c r="F2876" t="str">
        <f t="shared" si="44"/>
        <v/>
      </c>
    </row>
    <row r="2877" spans="1:6" x14ac:dyDescent="0.25">
      <c r="A2877" t="s">
        <v>2776</v>
      </c>
      <c r="B2877" t="s">
        <v>2824</v>
      </c>
      <c r="C2877" t="s">
        <v>327</v>
      </c>
      <c r="D2877" t="s">
        <v>13</v>
      </c>
      <c r="E2877" s="4">
        <v>0.06</v>
      </c>
      <c r="F2877" t="str">
        <f t="shared" si="44"/>
        <v/>
      </c>
    </row>
    <row r="2878" spans="1:6" x14ac:dyDescent="0.25">
      <c r="A2878" t="s">
        <v>2776</v>
      </c>
      <c r="B2878" t="s">
        <v>2821</v>
      </c>
      <c r="C2878" t="s">
        <v>1064</v>
      </c>
      <c r="D2878" t="s">
        <v>9</v>
      </c>
      <c r="E2878" s="4">
        <v>0.06</v>
      </c>
      <c r="F2878" t="str">
        <f t="shared" si="44"/>
        <v/>
      </c>
    </row>
    <row r="2879" spans="1:6" x14ac:dyDescent="0.25">
      <c r="A2879" t="s">
        <v>2776</v>
      </c>
      <c r="B2879" t="s">
        <v>2820</v>
      </c>
      <c r="C2879" t="s">
        <v>112</v>
      </c>
      <c r="D2879" t="s">
        <v>9</v>
      </c>
      <c r="E2879" s="4">
        <v>0.06</v>
      </c>
      <c r="F2879" t="str">
        <f t="shared" si="44"/>
        <v/>
      </c>
    </row>
    <row r="2880" spans="1:6" x14ac:dyDescent="0.25">
      <c r="A2880" t="s">
        <v>149</v>
      </c>
      <c r="B2880" t="s">
        <v>165</v>
      </c>
      <c r="C2880" t="s">
        <v>169</v>
      </c>
      <c r="D2880" t="s">
        <v>13</v>
      </c>
      <c r="E2880" s="4">
        <v>0.06</v>
      </c>
      <c r="F2880" t="str">
        <f t="shared" si="44"/>
        <v/>
      </c>
    </row>
    <row r="2881" spans="1:6" x14ac:dyDescent="0.25">
      <c r="A2881" t="s">
        <v>1578</v>
      </c>
      <c r="B2881" t="s">
        <v>1580</v>
      </c>
      <c r="C2881" t="s">
        <v>1582</v>
      </c>
      <c r="D2881" t="s">
        <v>13</v>
      </c>
      <c r="E2881" s="4">
        <v>0.06</v>
      </c>
      <c r="F2881" t="str">
        <f t="shared" si="44"/>
        <v/>
      </c>
    </row>
    <row r="2882" spans="1:6" x14ac:dyDescent="0.25">
      <c r="A2882" t="s">
        <v>701</v>
      </c>
      <c r="B2882" t="s">
        <v>782</v>
      </c>
      <c r="C2882" t="s">
        <v>311</v>
      </c>
      <c r="D2882" t="s">
        <v>13</v>
      </c>
      <c r="E2882" s="4">
        <v>0.05</v>
      </c>
      <c r="F2882" t="str">
        <f t="shared" si="44"/>
        <v/>
      </c>
    </row>
    <row r="2883" spans="1:6" x14ac:dyDescent="0.25">
      <c r="A2883" t="s">
        <v>1578</v>
      </c>
      <c r="B2883" t="s">
        <v>1619</v>
      </c>
      <c r="C2883" t="s">
        <v>1581</v>
      </c>
      <c r="D2883" t="s">
        <v>13</v>
      </c>
      <c r="E2883" s="4">
        <v>0.05</v>
      </c>
      <c r="F2883" t="str">
        <f t="shared" ref="F2883:F2946" si="45">IF(E2883&gt;=5.45125,"outside","")</f>
        <v/>
      </c>
    </row>
    <row r="2884" spans="1:6" x14ac:dyDescent="0.25">
      <c r="A2884" t="s">
        <v>1578</v>
      </c>
      <c r="B2884" t="s">
        <v>1618</v>
      </c>
      <c r="C2884" t="s">
        <v>1617</v>
      </c>
      <c r="D2884" t="s">
        <v>13</v>
      </c>
      <c r="E2884" s="4">
        <v>0.05</v>
      </c>
      <c r="F2884" t="str">
        <f t="shared" si="45"/>
        <v/>
      </c>
    </row>
    <row r="2885" spans="1:6" x14ac:dyDescent="0.25">
      <c r="A2885" t="s">
        <v>1578</v>
      </c>
      <c r="B2885" t="s">
        <v>213</v>
      </c>
      <c r="C2885" t="s">
        <v>1581</v>
      </c>
      <c r="D2885" t="s">
        <v>13</v>
      </c>
      <c r="E2885" s="4">
        <v>0.05</v>
      </c>
      <c r="F2885" t="str">
        <f t="shared" si="45"/>
        <v/>
      </c>
    </row>
    <row r="2886" spans="1:6" x14ac:dyDescent="0.25">
      <c r="A2886" t="s">
        <v>1622</v>
      </c>
      <c r="B2886" t="s">
        <v>1699</v>
      </c>
      <c r="C2886" t="s">
        <v>1698</v>
      </c>
      <c r="D2886" t="s">
        <v>9</v>
      </c>
      <c r="E2886" s="4">
        <v>0.05</v>
      </c>
      <c r="F2886" t="str">
        <f t="shared" si="45"/>
        <v/>
      </c>
    </row>
    <row r="2887" spans="1:6" x14ac:dyDescent="0.25">
      <c r="A2887" t="s">
        <v>149</v>
      </c>
      <c r="B2887" t="s">
        <v>432</v>
      </c>
      <c r="C2887" t="s">
        <v>431</v>
      </c>
      <c r="D2887" t="s">
        <v>13</v>
      </c>
      <c r="E2887" s="4">
        <v>0.05</v>
      </c>
      <c r="F2887" t="str">
        <f t="shared" si="45"/>
        <v/>
      </c>
    </row>
    <row r="2888" spans="1:6" x14ac:dyDescent="0.25">
      <c r="A2888" t="s">
        <v>149</v>
      </c>
      <c r="B2888" t="s">
        <v>428</v>
      </c>
      <c r="C2888" t="s">
        <v>408</v>
      </c>
      <c r="D2888" t="s">
        <v>13</v>
      </c>
      <c r="E2888" s="4">
        <v>0.05</v>
      </c>
      <c r="F2888" t="str">
        <f t="shared" si="45"/>
        <v/>
      </c>
    </row>
    <row r="2889" spans="1:6" x14ac:dyDescent="0.25">
      <c r="A2889" t="s">
        <v>1622</v>
      </c>
      <c r="B2889" t="s">
        <v>1690</v>
      </c>
      <c r="C2889" t="s">
        <v>1686</v>
      </c>
      <c r="D2889" t="s">
        <v>13</v>
      </c>
      <c r="E2889" s="4">
        <v>0.05</v>
      </c>
      <c r="F2889" t="str">
        <f t="shared" si="45"/>
        <v/>
      </c>
    </row>
    <row r="2890" spans="1:6" x14ac:dyDescent="0.25">
      <c r="A2890" t="s">
        <v>2163</v>
      </c>
      <c r="B2890" t="s">
        <v>2371</v>
      </c>
      <c r="C2890" t="s">
        <v>1805</v>
      </c>
      <c r="D2890" t="s">
        <v>13</v>
      </c>
      <c r="E2890" s="4">
        <v>0.05</v>
      </c>
      <c r="F2890" t="str">
        <f t="shared" si="45"/>
        <v/>
      </c>
    </row>
    <row r="2891" spans="1:6" x14ac:dyDescent="0.25">
      <c r="A2891" t="s">
        <v>149</v>
      </c>
      <c r="B2891" t="s">
        <v>361</v>
      </c>
      <c r="C2891" t="s">
        <v>363</v>
      </c>
      <c r="D2891" t="s">
        <v>13</v>
      </c>
      <c r="E2891" s="4">
        <v>0.05</v>
      </c>
      <c r="F2891" t="str">
        <f t="shared" si="45"/>
        <v/>
      </c>
    </row>
    <row r="2892" spans="1:6" x14ac:dyDescent="0.25">
      <c r="A2892" t="s">
        <v>149</v>
      </c>
      <c r="B2892" t="s">
        <v>357</v>
      </c>
      <c r="C2892" t="s">
        <v>270</v>
      </c>
      <c r="D2892" t="s">
        <v>13</v>
      </c>
      <c r="E2892" s="4">
        <v>0.05</v>
      </c>
      <c r="F2892" t="str">
        <f t="shared" si="45"/>
        <v/>
      </c>
    </row>
    <row r="2893" spans="1:6" x14ac:dyDescent="0.25">
      <c r="A2893" t="s">
        <v>1267</v>
      </c>
      <c r="B2893" t="s">
        <v>1447</v>
      </c>
      <c r="C2893" t="s">
        <v>1315</v>
      </c>
      <c r="D2893" t="s">
        <v>9</v>
      </c>
      <c r="E2893" s="4">
        <v>0.05</v>
      </c>
      <c r="F2893" t="str">
        <f t="shared" si="45"/>
        <v/>
      </c>
    </row>
    <row r="2894" spans="1:6" x14ac:dyDescent="0.25">
      <c r="A2894" t="s">
        <v>2776</v>
      </c>
      <c r="B2894" t="s">
        <v>2957</v>
      </c>
      <c r="D2894" t="s">
        <v>9</v>
      </c>
      <c r="E2894" s="4">
        <v>0.05</v>
      </c>
      <c r="F2894" t="str">
        <f t="shared" si="45"/>
        <v/>
      </c>
    </row>
    <row r="2895" spans="1:6" x14ac:dyDescent="0.25">
      <c r="A2895" t="s">
        <v>788</v>
      </c>
      <c r="B2895" t="s">
        <v>888</v>
      </c>
      <c r="C2895" t="s">
        <v>582</v>
      </c>
      <c r="D2895" t="s">
        <v>13</v>
      </c>
      <c r="E2895" s="4">
        <v>0.05</v>
      </c>
      <c r="F2895" t="str">
        <f t="shared" si="45"/>
        <v/>
      </c>
    </row>
    <row r="2896" spans="1:6" x14ac:dyDescent="0.25">
      <c r="A2896" t="s">
        <v>788</v>
      </c>
      <c r="B2896" t="s">
        <v>872</v>
      </c>
      <c r="C2896" t="s">
        <v>327</v>
      </c>
      <c r="D2896" t="s">
        <v>13</v>
      </c>
      <c r="E2896" s="4">
        <v>0.05</v>
      </c>
      <c r="F2896" t="str">
        <f t="shared" si="45"/>
        <v/>
      </c>
    </row>
    <row r="2897" spans="1:6" x14ac:dyDescent="0.25">
      <c r="A2897" t="s">
        <v>788</v>
      </c>
      <c r="B2897" t="s">
        <v>872</v>
      </c>
      <c r="C2897" t="s">
        <v>874</v>
      </c>
      <c r="D2897" t="s">
        <v>13</v>
      </c>
      <c r="E2897" s="4">
        <v>0.05</v>
      </c>
      <c r="F2897" t="str">
        <f t="shared" si="45"/>
        <v/>
      </c>
    </row>
    <row r="2898" spans="1:6" x14ac:dyDescent="0.25">
      <c r="A2898" t="s">
        <v>701</v>
      </c>
      <c r="B2898" t="s">
        <v>768</v>
      </c>
      <c r="C2898" t="s">
        <v>759</v>
      </c>
      <c r="D2898" t="s">
        <v>9</v>
      </c>
      <c r="E2898" s="4">
        <v>0.05</v>
      </c>
      <c r="F2898" t="str">
        <f t="shared" si="45"/>
        <v/>
      </c>
    </row>
    <row r="2899" spans="1:6" x14ac:dyDescent="0.25">
      <c r="A2899" t="s">
        <v>701</v>
      </c>
      <c r="B2899" t="s">
        <v>764</v>
      </c>
      <c r="C2899" t="s">
        <v>763</v>
      </c>
      <c r="D2899" t="s">
        <v>9</v>
      </c>
      <c r="E2899" s="4">
        <v>0.05</v>
      </c>
      <c r="F2899" t="str">
        <f t="shared" si="45"/>
        <v/>
      </c>
    </row>
    <row r="2900" spans="1:6" x14ac:dyDescent="0.25">
      <c r="A2900" t="s">
        <v>701</v>
      </c>
      <c r="B2900" t="s">
        <v>760</v>
      </c>
      <c r="C2900" t="s">
        <v>759</v>
      </c>
      <c r="D2900" t="s">
        <v>9</v>
      </c>
      <c r="E2900" s="4">
        <v>0.05</v>
      </c>
      <c r="F2900" t="str">
        <f t="shared" si="45"/>
        <v/>
      </c>
    </row>
    <row r="2901" spans="1:6" x14ac:dyDescent="0.25">
      <c r="A2901" t="s">
        <v>701</v>
      </c>
      <c r="B2901" t="s">
        <v>758</v>
      </c>
      <c r="C2901" t="s">
        <v>104</v>
      </c>
      <c r="D2901" t="s">
        <v>9</v>
      </c>
      <c r="E2901" s="4">
        <v>0.05</v>
      </c>
      <c r="F2901" t="str">
        <f t="shared" si="45"/>
        <v/>
      </c>
    </row>
    <row r="2902" spans="1:6" x14ac:dyDescent="0.25">
      <c r="A2902" t="s">
        <v>701</v>
      </c>
      <c r="B2902" t="s">
        <v>755</v>
      </c>
      <c r="C2902" t="s">
        <v>104</v>
      </c>
      <c r="D2902" t="s">
        <v>9</v>
      </c>
      <c r="E2902" s="4">
        <v>0.05</v>
      </c>
      <c r="F2902" t="str">
        <f t="shared" si="45"/>
        <v/>
      </c>
    </row>
    <row r="2903" spans="1:6" x14ac:dyDescent="0.25">
      <c r="A2903" t="s">
        <v>701</v>
      </c>
      <c r="B2903" t="s">
        <v>750</v>
      </c>
      <c r="C2903" t="s">
        <v>13</v>
      </c>
      <c r="D2903" t="s">
        <v>13</v>
      </c>
      <c r="E2903" s="4">
        <v>0.05</v>
      </c>
      <c r="F2903" t="str">
        <f t="shared" si="45"/>
        <v/>
      </c>
    </row>
    <row r="2904" spans="1:6" x14ac:dyDescent="0.25">
      <c r="A2904" t="s">
        <v>609</v>
      </c>
      <c r="B2904" t="s">
        <v>693</v>
      </c>
      <c r="C2904" t="s">
        <v>692</v>
      </c>
      <c r="D2904" t="s">
        <v>9</v>
      </c>
      <c r="E2904" s="4">
        <v>0.05</v>
      </c>
      <c r="F2904" t="str">
        <f t="shared" si="45"/>
        <v/>
      </c>
    </row>
    <row r="2905" spans="1:6" x14ac:dyDescent="0.25">
      <c r="A2905" t="s">
        <v>609</v>
      </c>
      <c r="B2905" t="s">
        <v>691</v>
      </c>
      <c r="C2905" t="s">
        <v>690</v>
      </c>
      <c r="D2905" t="s">
        <v>9</v>
      </c>
      <c r="E2905" s="4">
        <v>0.05</v>
      </c>
      <c r="F2905" t="str">
        <f t="shared" si="45"/>
        <v/>
      </c>
    </row>
    <row r="2906" spans="1:6" x14ac:dyDescent="0.25">
      <c r="A2906" t="s">
        <v>1795</v>
      </c>
      <c r="B2906" t="s">
        <v>1890</v>
      </c>
      <c r="C2906" t="s">
        <v>327</v>
      </c>
      <c r="D2906" t="s">
        <v>13</v>
      </c>
      <c r="E2906" s="4">
        <v>0.05</v>
      </c>
      <c r="F2906" t="str">
        <f t="shared" si="45"/>
        <v/>
      </c>
    </row>
    <row r="2907" spans="1:6" x14ac:dyDescent="0.25">
      <c r="A2907" t="s">
        <v>1578</v>
      </c>
      <c r="B2907" t="s">
        <v>1603</v>
      </c>
      <c r="C2907" t="s">
        <v>1579</v>
      </c>
      <c r="D2907" t="s">
        <v>13</v>
      </c>
      <c r="E2907" s="4">
        <v>0.05</v>
      </c>
      <c r="F2907" t="str">
        <f t="shared" si="45"/>
        <v/>
      </c>
    </row>
    <row r="2908" spans="1:6" x14ac:dyDescent="0.25">
      <c r="A2908" t="s">
        <v>1578</v>
      </c>
      <c r="B2908" t="s">
        <v>1603</v>
      </c>
      <c r="C2908" t="s">
        <v>1581</v>
      </c>
      <c r="D2908" t="s">
        <v>13</v>
      </c>
      <c r="E2908" s="4">
        <v>0.05</v>
      </c>
      <c r="F2908" t="str">
        <f t="shared" si="45"/>
        <v/>
      </c>
    </row>
    <row r="2909" spans="1:6" x14ac:dyDescent="0.25">
      <c r="A2909" t="s">
        <v>1006</v>
      </c>
      <c r="B2909" t="s">
        <v>1145</v>
      </c>
      <c r="C2909" t="s">
        <v>1144</v>
      </c>
      <c r="D2909" t="s">
        <v>9</v>
      </c>
      <c r="E2909" s="4">
        <v>0.05</v>
      </c>
      <c r="F2909" t="str">
        <f t="shared" si="45"/>
        <v/>
      </c>
    </row>
    <row r="2910" spans="1:6" x14ac:dyDescent="0.25">
      <c r="A2910" t="s">
        <v>149</v>
      </c>
      <c r="B2910" t="s">
        <v>305</v>
      </c>
      <c r="C2910" t="s">
        <v>303</v>
      </c>
      <c r="D2910" t="s">
        <v>13</v>
      </c>
      <c r="E2910" s="4">
        <v>0.05</v>
      </c>
      <c r="F2910" t="str">
        <f t="shared" si="45"/>
        <v/>
      </c>
    </row>
    <row r="2911" spans="1:6" x14ac:dyDescent="0.25">
      <c r="A2911" t="s">
        <v>788</v>
      </c>
      <c r="B2911" t="s">
        <v>862</v>
      </c>
      <c r="C2911" t="s">
        <v>104</v>
      </c>
      <c r="D2911" t="s">
        <v>9</v>
      </c>
      <c r="E2911" s="4">
        <v>0.05</v>
      </c>
      <c r="F2911" t="str">
        <f t="shared" si="45"/>
        <v/>
      </c>
    </row>
    <row r="2912" spans="1:6" x14ac:dyDescent="0.25">
      <c r="A2912" t="s">
        <v>701</v>
      </c>
      <c r="B2912" t="s">
        <v>744</v>
      </c>
      <c r="C2912" t="s">
        <v>742</v>
      </c>
      <c r="D2912" t="s">
        <v>13</v>
      </c>
      <c r="E2912" s="4">
        <v>0.05</v>
      </c>
      <c r="F2912" t="str">
        <f t="shared" si="45"/>
        <v/>
      </c>
    </row>
    <row r="2913" spans="1:6" x14ac:dyDescent="0.25">
      <c r="A2913" t="s">
        <v>1578</v>
      </c>
      <c r="B2913" t="s">
        <v>1594</v>
      </c>
      <c r="C2913" t="s">
        <v>1582</v>
      </c>
      <c r="D2913" t="s">
        <v>13</v>
      </c>
      <c r="E2913" s="4">
        <v>0.05</v>
      </c>
      <c r="F2913" t="str">
        <f t="shared" si="45"/>
        <v/>
      </c>
    </row>
    <row r="2914" spans="1:6" x14ac:dyDescent="0.25">
      <c r="A2914" t="s">
        <v>2163</v>
      </c>
      <c r="B2914" t="s">
        <v>2207</v>
      </c>
      <c r="C2914" t="s">
        <v>1582</v>
      </c>
      <c r="D2914" t="s">
        <v>13</v>
      </c>
      <c r="E2914" s="4">
        <v>0.05</v>
      </c>
      <c r="F2914" t="str">
        <f t="shared" si="45"/>
        <v/>
      </c>
    </row>
    <row r="2915" spans="1:6" x14ac:dyDescent="0.25">
      <c r="A2915" t="s">
        <v>3029</v>
      </c>
      <c r="B2915" t="s">
        <v>3095</v>
      </c>
      <c r="D2915" t="s">
        <v>9</v>
      </c>
      <c r="E2915" s="4">
        <v>0.05</v>
      </c>
      <c r="F2915" t="str">
        <f t="shared" si="45"/>
        <v/>
      </c>
    </row>
    <row r="2916" spans="1:6" x14ac:dyDescent="0.25">
      <c r="A2916" t="s">
        <v>1267</v>
      </c>
      <c r="B2916" t="s">
        <v>1383</v>
      </c>
      <c r="C2916" t="s">
        <v>327</v>
      </c>
      <c r="D2916" t="s">
        <v>13</v>
      </c>
      <c r="E2916" s="4">
        <v>0.05</v>
      </c>
      <c r="F2916" t="str">
        <f t="shared" si="45"/>
        <v/>
      </c>
    </row>
    <row r="2917" spans="1:6" x14ac:dyDescent="0.25">
      <c r="A2917" t="s">
        <v>916</v>
      </c>
      <c r="B2917" t="s">
        <v>925</v>
      </c>
      <c r="C2917" t="s">
        <v>926</v>
      </c>
      <c r="D2917" t="s">
        <v>9</v>
      </c>
      <c r="E2917" s="4">
        <v>0.05</v>
      </c>
      <c r="F2917" t="str">
        <f t="shared" si="45"/>
        <v/>
      </c>
    </row>
    <row r="2918" spans="1:6" x14ac:dyDescent="0.25">
      <c r="A2918" t="s">
        <v>916</v>
      </c>
      <c r="B2918" t="s">
        <v>923</v>
      </c>
      <c r="D2918" t="s">
        <v>13</v>
      </c>
      <c r="E2918" s="4">
        <v>0.05</v>
      </c>
      <c r="F2918" t="str">
        <f t="shared" si="45"/>
        <v/>
      </c>
    </row>
    <row r="2919" spans="1:6" x14ac:dyDescent="0.25">
      <c r="A2919" t="s">
        <v>1267</v>
      </c>
      <c r="B2919" t="s">
        <v>1366</v>
      </c>
      <c r="C2919" t="s">
        <v>1273</v>
      </c>
      <c r="D2919" t="s">
        <v>13</v>
      </c>
      <c r="E2919" s="4">
        <v>0.05</v>
      </c>
      <c r="F2919" t="str">
        <f t="shared" si="45"/>
        <v/>
      </c>
    </row>
    <row r="2920" spans="1:6" x14ac:dyDescent="0.25">
      <c r="A2920" t="s">
        <v>1267</v>
      </c>
      <c r="B2920" t="s">
        <v>1352</v>
      </c>
      <c r="C2920" t="s">
        <v>1350</v>
      </c>
      <c r="D2920" t="s">
        <v>13</v>
      </c>
      <c r="E2920" s="4">
        <v>0.05</v>
      </c>
      <c r="F2920" t="str">
        <f t="shared" si="45"/>
        <v/>
      </c>
    </row>
    <row r="2921" spans="1:6" x14ac:dyDescent="0.25">
      <c r="A2921" t="s">
        <v>701</v>
      </c>
      <c r="B2921" t="s">
        <v>735</v>
      </c>
      <c r="C2921" t="s">
        <v>104</v>
      </c>
      <c r="D2921" t="s">
        <v>9</v>
      </c>
      <c r="E2921" s="4">
        <v>0.05</v>
      </c>
      <c r="F2921" t="str">
        <f t="shared" si="45"/>
        <v/>
      </c>
    </row>
    <row r="2922" spans="1:6" x14ac:dyDescent="0.25">
      <c r="A2922" t="s">
        <v>1267</v>
      </c>
      <c r="B2922" t="s">
        <v>1329</v>
      </c>
      <c r="C2922" t="s">
        <v>499</v>
      </c>
      <c r="D2922" t="s">
        <v>13</v>
      </c>
      <c r="E2922" s="4">
        <v>0.05</v>
      </c>
      <c r="F2922" t="str">
        <f t="shared" si="45"/>
        <v/>
      </c>
    </row>
    <row r="2923" spans="1:6" x14ac:dyDescent="0.25">
      <c r="A2923" t="s">
        <v>1267</v>
      </c>
      <c r="B2923" t="s">
        <v>1326</v>
      </c>
      <c r="C2923" t="s">
        <v>499</v>
      </c>
      <c r="D2923" t="s">
        <v>13</v>
      </c>
      <c r="E2923" s="4">
        <v>0.05</v>
      </c>
      <c r="F2923" t="str">
        <f t="shared" si="45"/>
        <v/>
      </c>
    </row>
    <row r="2924" spans="1:6" x14ac:dyDescent="0.25">
      <c r="A2924" t="s">
        <v>3029</v>
      </c>
      <c r="B2924" t="s">
        <v>3069</v>
      </c>
      <c r="C2924" t="s">
        <v>3053</v>
      </c>
      <c r="D2924" t="s">
        <v>13</v>
      </c>
      <c r="E2924" s="4">
        <v>0.05</v>
      </c>
      <c r="F2924" t="str">
        <f t="shared" si="45"/>
        <v/>
      </c>
    </row>
    <row r="2925" spans="1:6" x14ac:dyDescent="0.25">
      <c r="A2925" t="s">
        <v>2058</v>
      </c>
      <c r="B2925" t="s">
        <v>2095</v>
      </c>
      <c r="C2925" t="s">
        <v>919</v>
      </c>
      <c r="D2925" t="s">
        <v>9</v>
      </c>
      <c r="E2925" s="4">
        <v>0.05</v>
      </c>
      <c r="F2925" t="str">
        <f t="shared" si="45"/>
        <v/>
      </c>
    </row>
    <row r="2926" spans="1:6" x14ac:dyDescent="0.25">
      <c r="A2926" t="s">
        <v>2058</v>
      </c>
      <c r="B2926" t="s">
        <v>2094</v>
      </c>
      <c r="C2926" t="s">
        <v>919</v>
      </c>
      <c r="D2926" t="s">
        <v>9</v>
      </c>
      <c r="E2926" s="4">
        <v>0.05</v>
      </c>
      <c r="F2926" t="str">
        <f t="shared" si="45"/>
        <v/>
      </c>
    </row>
    <row r="2927" spans="1:6" x14ac:dyDescent="0.25">
      <c r="A2927" t="s">
        <v>1795</v>
      </c>
      <c r="B2927" t="s">
        <v>1847</v>
      </c>
      <c r="C2927" t="s">
        <v>1846</v>
      </c>
      <c r="D2927" t="s">
        <v>13</v>
      </c>
      <c r="E2927" s="4">
        <v>0.05</v>
      </c>
      <c r="F2927" t="str">
        <f t="shared" si="45"/>
        <v/>
      </c>
    </row>
    <row r="2928" spans="1:6" x14ac:dyDescent="0.25">
      <c r="A2928" t="s">
        <v>701</v>
      </c>
      <c r="B2928" t="s">
        <v>729</v>
      </c>
      <c r="C2928" t="s">
        <v>709</v>
      </c>
      <c r="D2928" t="s">
        <v>13</v>
      </c>
      <c r="E2928" s="4">
        <v>0.05</v>
      </c>
      <c r="F2928" t="str">
        <f t="shared" si="45"/>
        <v/>
      </c>
    </row>
    <row r="2929" spans="1:6" x14ac:dyDescent="0.25">
      <c r="A2929" t="s">
        <v>2776</v>
      </c>
      <c r="B2929" t="s">
        <v>2831</v>
      </c>
      <c r="C2929" t="s">
        <v>29</v>
      </c>
      <c r="D2929" t="s">
        <v>9</v>
      </c>
      <c r="E2929" s="4">
        <v>0.05</v>
      </c>
      <c r="F2929" t="str">
        <f t="shared" si="45"/>
        <v/>
      </c>
    </row>
    <row r="2930" spans="1:6" x14ac:dyDescent="0.25">
      <c r="A2930" t="s">
        <v>2776</v>
      </c>
      <c r="B2930" t="s">
        <v>2824</v>
      </c>
      <c r="C2930" t="s">
        <v>2823</v>
      </c>
      <c r="D2930" t="s">
        <v>13</v>
      </c>
      <c r="E2930" s="4">
        <v>0.05</v>
      </c>
      <c r="F2930" t="str">
        <f t="shared" si="45"/>
        <v/>
      </c>
    </row>
    <row r="2931" spans="1:6" x14ac:dyDescent="0.25">
      <c r="A2931" t="s">
        <v>701</v>
      </c>
      <c r="B2931" t="s">
        <v>703</v>
      </c>
      <c r="C2931" t="s">
        <v>104</v>
      </c>
      <c r="D2931" t="s">
        <v>9</v>
      </c>
      <c r="E2931" s="4">
        <v>0.05</v>
      </c>
      <c r="F2931" t="str">
        <f t="shared" si="45"/>
        <v/>
      </c>
    </row>
    <row r="2932" spans="1:6" x14ac:dyDescent="0.25">
      <c r="A2932" t="s">
        <v>701</v>
      </c>
      <c r="B2932" t="s">
        <v>702</v>
      </c>
      <c r="C2932" t="s">
        <v>104</v>
      </c>
      <c r="D2932" t="s">
        <v>9</v>
      </c>
      <c r="E2932" s="4">
        <v>0.05</v>
      </c>
      <c r="F2932" t="str">
        <f t="shared" si="45"/>
        <v/>
      </c>
    </row>
    <row r="2933" spans="1:6" x14ac:dyDescent="0.25">
      <c r="A2933" t="s">
        <v>1578</v>
      </c>
      <c r="B2933" t="s">
        <v>1580</v>
      </c>
      <c r="C2933" t="s">
        <v>1581</v>
      </c>
      <c r="D2933" t="s">
        <v>13</v>
      </c>
      <c r="E2933" s="4">
        <v>0.05</v>
      </c>
      <c r="F2933" t="str">
        <f t="shared" si="45"/>
        <v/>
      </c>
    </row>
    <row r="2934" spans="1:6" x14ac:dyDescent="0.25">
      <c r="A2934" t="s">
        <v>3029</v>
      </c>
      <c r="B2934" t="s">
        <v>3208</v>
      </c>
      <c r="C2934" t="s">
        <v>3080</v>
      </c>
      <c r="D2934" t="s">
        <v>13</v>
      </c>
      <c r="E2934" s="4">
        <v>0.04</v>
      </c>
      <c r="F2934" t="str">
        <f t="shared" si="45"/>
        <v/>
      </c>
    </row>
    <row r="2935" spans="1:6" x14ac:dyDescent="0.25">
      <c r="A2935" t="s">
        <v>701</v>
      </c>
      <c r="B2935" t="s">
        <v>777</v>
      </c>
      <c r="C2935" t="s">
        <v>327</v>
      </c>
      <c r="D2935" t="s">
        <v>13</v>
      </c>
      <c r="E2935" s="4">
        <v>0.04</v>
      </c>
      <c r="F2935" t="str">
        <f t="shared" si="45"/>
        <v/>
      </c>
    </row>
    <row r="2936" spans="1:6" x14ac:dyDescent="0.25">
      <c r="A2936" t="s">
        <v>1006</v>
      </c>
      <c r="B2936" t="s">
        <v>1266</v>
      </c>
      <c r="C2936" t="s">
        <v>1264</v>
      </c>
      <c r="D2936" t="s">
        <v>9</v>
      </c>
      <c r="E2936" s="4">
        <v>0.04</v>
      </c>
      <c r="F2936" t="str">
        <f t="shared" si="45"/>
        <v/>
      </c>
    </row>
    <row r="2937" spans="1:6" x14ac:dyDescent="0.25">
      <c r="A2937" t="s">
        <v>1578</v>
      </c>
      <c r="B2937" t="s">
        <v>213</v>
      </c>
      <c r="C2937" t="s">
        <v>1582</v>
      </c>
      <c r="D2937" t="s">
        <v>13</v>
      </c>
      <c r="E2937" s="4">
        <v>0.04</v>
      </c>
      <c r="F2937" t="str">
        <f t="shared" si="45"/>
        <v/>
      </c>
    </row>
    <row r="2938" spans="1:6" x14ac:dyDescent="0.25">
      <c r="A2938" t="s">
        <v>3029</v>
      </c>
      <c r="B2938" t="s">
        <v>3194</v>
      </c>
      <c r="D2938" t="s">
        <v>13</v>
      </c>
      <c r="E2938" s="4">
        <v>0.04</v>
      </c>
      <c r="F2938" t="str">
        <f t="shared" si="45"/>
        <v/>
      </c>
    </row>
    <row r="2939" spans="1:6" x14ac:dyDescent="0.25">
      <c r="A2939" t="s">
        <v>1736</v>
      </c>
      <c r="B2939" t="s">
        <v>1776</v>
      </c>
      <c r="C2939" t="s">
        <v>1774</v>
      </c>
      <c r="D2939" t="s">
        <v>13</v>
      </c>
      <c r="E2939" s="4">
        <v>0.04</v>
      </c>
      <c r="F2939" t="str">
        <f t="shared" si="45"/>
        <v/>
      </c>
    </row>
    <row r="2940" spans="1:6" x14ac:dyDescent="0.25">
      <c r="A2940" t="s">
        <v>1267</v>
      </c>
      <c r="B2940" t="s">
        <v>1481</v>
      </c>
      <c r="C2940" t="s">
        <v>1376</v>
      </c>
      <c r="D2940" t="s">
        <v>13</v>
      </c>
      <c r="E2940" s="4">
        <v>0.04</v>
      </c>
      <c r="F2940" t="str">
        <f t="shared" si="45"/>
        <v/>
      </c>
    </row>
    <row r="2941" spans="1:6" x14ac:dyDescent="0.25">
      <c r="A2941" t="s">
        <v>1267</v>
      </c>
      <c r="B2941" t="s">
        <v>1476</v>
      </c>
      <c r="C2941" t="s">
        <v>1479</v>
      </c>
      <c r="D2941" t="s">
        <v>13</v>
      </c>
      <c r="E2941" s="4">
        <v>0.04</v>
      </c>
      <c r="F2941" t="str">
        <f t="shared" si="45"/>
        <v/>
      </c>
    </row>
    <row r="2942" spans="1:6" x14ac:dyDescent="0.25">
      <c r="A2942" t="s">
        <v>2163</v>
      </c>
      <c r="B2942" t="s">
        <v>2374</v>
      </c>
      <c r="C2942" t="s">
        <v>1799</v>
      </c>
      <c r="D2942" t="s">
        <v>13</v>
      </c>
      <c r="E2942" s="4">
        <v>0.04</v>
      </c>
      <c r="F2942" t="str">
        <f t="shared" si="45"/>
        <v/>
      </c>
    </row>
    <row r="2943" spans="1:6" x14ac:dyDescent="0.25">
      <c r="A2943" t="s">
        <v>2163</v>
      </c>
      <c r="B2943" t="s">
        <v>2373</v>
      </c>
      <c r="C2943" t="s">
        <v>1799</v>
      </c>
      <c r="D2943" t="s">
        <v>13</v>
      </c>
      <c r="E2943" s="4">
        <v>0.04</v>
      </c>
      <c r="F2943" t="str">
        <f t="shared" si="45"/>
        <v/>
      </c>
    </row>
    <row r="2944" spans="1:6" x14ac:dyDescent="0.25">
      <c r="A2944" t="s">
        <v>149</v>
      </c>
      <c r="B2944" t="s">
        <v>361</v>
      </c>
      <c r="C2944" t="s">
        <v>358</v>
      </c>
      <c r="D2944" t="s">
        <v>13</v>
      </c>
      <c r="E2944" s="4">
        <v>0.04</v>
      </c>
      <c r="F2944" t="str">
        <f t="shared" si="45"/>
        <v/>
      </c>
    </row>
    <row r="2945" spans="1:6" x14ac:dyDescent="0.25">
      <c r="A2945" t="s">
        <v>149</v>
      </c>
      <c r="B2945" t="s">
        <v>361</v>
      </c>
      <c r="C2945" t="s">
        <v>362</v>
      </c>
      <c r="D2945" t="s">
        <v>9</v>
      </c>
      <c r="E2945" s="4">
        <v>0.04</v>
      </c>
      <c r="F2945" t="str">
        <f t="shared" si="45"/>
        <v/>
      </c>
    </row>
    <row r="2946" spans="1:6" x14ac:dyDescent="0.25">
      <c r="A2946" t="s">
        <v>149</v>
      </c>
      <c r="B2946" t="s">
        <v>361</v>
      </c>
      <c r="C2946" t="s">
        <v>355</v>
      </c>
      <c r="D2946" t="s">
        <v>9</v>
      </c>
      <c r="E2946" s="4">
        <v>0.04</v>
      </c>
      <c r="F2946" t="str">
        <f t="shared" si="45"/>
        <v/>
      </c>
    </row>
    <row r="2947" spans="1:6" x14ac:dyDescent="0.25">
      <c r="A2947" t="s">
        <v>149</v>
      </c>
      <c r="B2947" t="s">
        <v>357</v>
      </c>
      <c r="C2947" t="s">
        <v>358</v>
      </c>
      <c r="D2947" t="s">
        <v>13</v>
      </c>
      <c r="E2947" s="4">
        <v>0.04</v>
      </c>
      <c r="F2947" t="str">
        <f t="shared" ref="F2947:F3010" si="46">IF(E2947&gt;=5.45125,"outside","")</f>
        <v/>
      </c>
    </row>
    <row r="2948" spans="1:6" x14ac:dyDescent="0.25">
      <c r="A2948" t="s">
        <v>149</v>
      </c>
      <c r="B2948" t="s">
        <v>357</v>
      </c>
      <c r="C2948" t="s">
        <v>359</v>
      </c>
      <c r="D2948" t="s">
        <v>13</v>
      </c>
      <c r="E2948" s="4">
        <v>0.04</v>
      </c>
      <c r="F2948" t="str">
        <f t="shared" si="46"/>
        <v/>
      </c>
    </row>
    <row r="2949" spans="1:6" x14ac:dyDescent="0.25">
      <c r="A2949" t="s">
        <v>968</v>
      </c>
      <c r="B2949" t="s">
        <v>998</v>
      </c>
      <c r="C2949" t="s">
        <v>997</v>
      </c>
      <c r="D2949" t="s">
        <v>13</v>
      </c>
      <c r="E2949" s="4">
        <v>0.04</v>
      </c>
      <c r="F2949" t="str">
        <f t="shared" si="46"/>
        <v/>
      </c>
    </row>
    <row r="2950" spans="1:6" x14ac:dyDescent="0.25">
      <c r="A2950" t="s">
        <v>1267</v>
      </c>
      <c r="B2950" t="s">
        <v>1457</v>
      </c>
      <c r="C2950" t="s">
        <v>327</v>
      </c>
      <c r="D2950" t="s">
        <v>13</v>
      </c>
      <c r="E2950" s="4">
        <v>0.04</v>
      </c>
      <c r="F2950" t="str">
        <f t="shared" si="46"/>
        <v/>
      </c>
    </row>
    <row r="2951" spans="1:6" x14ac:dyDescent="0.25">
      <c r="A2951" t="s">
        <v>1267</v>
      </c>
      <c r="B2951" t="s">
        <v>1457</v>
      </c>
      <c r="C2951" t="s">
        <v>1451</v>
      </c>
      <c r="D2951" t="s">
        <v>13</v>
      </c>
      <c r="E2951" s="4">
        <v>0.04</v>
      </c>
      <c r="F2951" t="str">
        <f t="shared" si="46"/>
        <v/>
      </c>
    </row>
    <row r="2952" spans="1:6" x14ac:dyDescent="0.25">
      <c r="A2952" t="s">
        <v>788</v>
      </c>
      <c r="B2952" t="s">
        <v>894</v>
      </c>
      <c r="C2952" t="s">
        <v>892</v>
      </c>
      <c r="D2952" t="s">
        <v>13</v>
      </c>
      <c r="E2952" s="4">
        <v>0.04</v>
      </c>
      <c r="F2952" t="str">
        <f t="shared" si="46"/>
        <v/>
      </c>
    </row>
    <row r="2953" spans="1:6" x14ac:dyDescent="0.25">
      <c r="A2953" t="s">
        <v>968</v>
      </c>
      <c r="B2953" t="s">
        <v>989</v>
      </c>
      <c r="C2953" t="s">
        <v>9</v>
      </c>
      <c r="D2953" t="s">
        <v>9</v>
      </c>
      <c r="E2953" s="4">
        <v>0.04</v>
      </c>
      <c r="F2953" t="str">
        <f t="shared" si="46"/>
        <v/>
      </c>
    </row>
    <row r="2954" spans="1:6" x14ac:dyDescent="0.25">
      <c r="A2954" t="s">
        <v>968</v>
      </c>
      <c r="B2954" t="s">
        <v>986</v>
      </c>
      <c r="C2954" t="s">
        <v>13</v>
      </c>
      <c r="D2954" t="s">
        <v>13</v>
      </c>
      <c r="E2954" s="4">
        <v>0.04</v>
      </c>
      <c r="F2954" t="str">
        <f t="shared" si="46"/>
        <v/>
      </c>
    </row>
    <row r="2955" spans="1:6" x14ac:dyDescent="0.25">
      <c r="A2955" t="s">
        <v>3029</v>
      </c>
      <c r="B2955" t="s">
        <v>3146</v>
      </c>
      <c r="C2955" t="s">
        <v>3033</v>
      </c>
      <c r="D2955" t="s">
        <v>13</v>
      </c>
      <c r="E2955" s="4">
        <v>0.04</v>
      </c>
      <c r="F2955" t="str">
        <f t="shared" si="46"/>
        <v/>
      </c>
    </row>
    <row r="2956" spans="1:6" x14ac:dyDescent="0.25">
      <c r="A2956" t="s">
        <v>701</v>
      </c>
      <c r="B2956" t="s">
        <v>771</v>
      </c>
      <c r="C2956" t="s">
        <v>759</v>
      </c>
      <c r="D2956" t="s">
        <v>9</v>
      </c>
      <c r="E2956" s="4">
        <v>0.04</v>
      </c>
      <c r="F2956" t="str">
        <f t="shared" si="46"/>
        <v/>
      </c>
    </row>
    <row r="2957" spans="1:6" x14ac:dyDescent="0.25">
      <c r="A2957" t="s">
        <v>701</v>
      </c>
      <c r="B2957" t="s">
        <v>770</v>
      </c>
      <c r="C2957" t="s">
        <v>104</v>
      </c>
      <c r="D2957" t="s">
        <v>9</v>
      </c>
      <c r="E2957" s="4">
        <v>0.04</v>
      </c>
      <c r="F2957" t="str">
        <f t="shared" si="46"/>
        <v/>
      </c>
    </row>
    <row r="2958" spans="1:6" x14ac:dyDescent="0.25">
      <c r="A2958" t="s">
        <v>701</v>
      </c>
      <c r="B2958" t="s">
        <v>762</v>
      </c>
      <c r="C2958" t="s">
        <v>104</v>
      </c>
      <c r="D2958" t="s">
        <v>9</v>
      </c>
      <c r="E2958" s="4">
        <v>0.04</v>
      </c>
      <c r="F2958" t="str">
        <f t="shared" si="46"/>
        <v/>
      </c>
    </row>
    <row r="2959" spans="1:6" x14ac:dyDescent="0.25">
      <c r="A2959" t="s">
        <v>701</v>
      </c>
      <c r="B2959" t="s">
        <v>761</v>
      </c>
      <c r="C2959" t="s">
        <v>13</v>
      </c>
      <c r="D2959" t="s">
        <v>13</v>
      </c>
      <c r="E2959" s="4">
        <v>0.04</v>
      </c>
      <c r="F2959" t="str">
        <f t="shared" si="46"/>
        <v/>
      </c>
    </row>
    <row r="2960" spans="1:6" x14ac:dyDescent="0.25">
      <c r="A2960" t="s">
        <v>701</v>
      </c>
      <c r="B2960" t="s">
        <v>757</v>
      </c>
      <c r="C2960" t="s">
        <v>104</v>
      </c>
      <c r="D2960" t="s">
        <v>9</v>
      </c>
      <c r="E2960" s="4">
        <v>0.04</v>
      </c>
      <c r="F2960" t="str">
        <f t="shared" si="46"/>
        <v/>
      </c>
    </row>
    <row r="2961" spans="1:6" x14ac:dyDescent="0.25">
      <c r="A2961" t="s">
        <v>701</v>
      </c>
      <c r="B2961" t="s">
        <v>756</v>
      </c>
      <c r="C2961" t="s">
        <v>104</v>
      </c>
      <c r="D2961" t="s">
        <v>9</v>
      </c>
      <c r="E2961" s="4">
        <v>0.04</v>
      </c>
      <c r="F2961" t="str">
        <f t="shared" si="46"/>
        <v/>
      </c>
    </row>
    <row r="2962" spans="1:6" x14ac:dyDescent="0.25">
      <c r="A2962" t="s">
        <v>701</v>
      </c>
      <c r="B2962" t="s">
        <v>754</v>
      </c>
      <c r="C2962" t="s">
        <v>104</v>
      </c>
      <c r="D2962" t="s">
        <v>9</v>
      </c>
      <c r="E2962" s="4">
        <v>0.04</v>
      </c>
      <c r="F2962" t="str">
        <f t="shared" si="46"/>
        <v/>
      </c>
    </row>
    <row r="2963" spans="1:6" x14ac:dyDescent="0.25">
      <c r="A2963" t="s">
        <v>701</v>
      </c>
      <c r="B2963" t="s">
        <v>751</v>
      </c>
      <c r="C2963" t="s">
        <v>13</v>
      </c>
      <c r="D2963" t="s">
        <v>13</v>
      </c>
      <c r="E2963" s="4">
        <v>0.04</v>
      </c>
      <c r="F2963" t="str">
        <f t="shared" si="46"/>
        <v/>
      </c>
    </row>
    <row r="2964" spans="1:6" x14ac:dyDescent="0.25">
      <c r="A2964" t="s">
        <v>1267</v>
      </c>
      <c r="B2964" t="s">
        <v>1409</v>
      </c>
      <c r="C2964" t="s">
        <v>1408</v>
      </c>
      <c r="D2964" t="s">
        <v>9</v>
      </c>
      <c r="E2964" s="4">
        <v>0.04</v>
      </c>
      <c r="F2964" t="str">
        <f t="shared" si="46"/>
        <v/>
      </c>
    </row>
    <row r="2965" spans="1:6" x14ac:dyDescent="0.25">
      <c r="A2965" t="s">
        <v>1795</v>
      </c>
      <c r="B2965" t="s">
        <v>1892</v>
      </c>
      <c r="C2965" t="s">
        <v>1891</v>
      </c>
      <c r="D2965" t="s">
        <v>13</v>
      </c>
      <c r="E2965" s="4">
        <v>0.04</v>
      </c>
      <c r="F2965" t="str">
        <f t="shared" si="46"/>
        <v/>
      </c>
    </row>
    <row r="2966" spans="1:6" x14ac:dyDescent="0.25">
      <c r="A2966" t="s">
        <v>1795</v>
      </c>
      <c r="B2966" t="s">
        <v>1892</v>
      </c>
      <c r="C2966" t="s">
        <v>1893</v>
      </c>
      <c r="D2966" t="s">
        <v>13</v>
      </c>
      <c r="E2966" s="4">
        <v>0.04</v>
      </c>
      <c r="F2966" t="str">
        <f t="shared" si="46"/>
        <v/>
      </c>
    </row>
    <row r="2967" spans="1:6" x14ac:dyDescent="0.25">
      <c r="A2967" t="s">
        <v>1795</v>
      </c>
      <c r="B2967" t="s">
        <v>1888</v>
      </c>
      <c r="C2967" t="s">
        <v>582</v>
      </c>
      <c r="D2967" t="s">
        <v>13</v>
      </c>
      <c r="E2967" s="4">
        <v>0.04</v>
      </c>
      <c r="F2967" t="str">
        <f t="shared" si="46"/>
        <v/>
      </c>
    </row>
    <row r="2968" spans="1:6" x14ac:dyDescent="0.25">
      <c r="A2968" t="s">
        <v>1701</v>
      </c>
      <c r="B2968" t="s">
        <v>1713</v>
      </c>
      <c r="C2968" t="s">
        <v>1712</v>
      </c>
      <c r="D2968" t="s">
        <v>9</v>
      </c>
      <c r="E2968" s="4">
        <v>0.04</v>
      </c>
      <c r="F2968" t="str">
        <f t="shared" si="46"/>
        <v/>
      </c>
    </row>
    <row r="2969" spans="1:6" x14ac:dyDescent="0.25">
      <c r="A2969" t="s">
        <v>2163</v>
      </c>
      <c r="B2969" t="s">
        <v>2206</v>
      </c>
      <c r="C2969" t="s">
        <v>327</v>
      </c>
      <c r="D2969" t="s">
        <v>13</v>
      </c>
      <c r="E2969" s="4">
        <v>0.04</v>
      </c>
      <c r="F2969" t="str">
        <f t="shared" si="46"/>
        <v/>
      </c>
    </row>
    <row r="2970" spans="1:6" x14ac:dyDescent="0.25">
      <c r="A2970" t="s">
        <v>701</v>
      </c>
      <c r="B2970" t="s">
        <v>738</v>
      </c>
      <c r="C2970" t="s">
        <v>104</v>
      </c>
      <c r="D2970" t="s">
        <v>9</v>
      </c>
      <c r="E2970" s="4">
        <v>0.04</v>
      </c>
      <c r="F2970" t="str">
        <f t="shared" si="46"/>
        <v/>
      </c>
    </row>
    <row r="2971" spans="1:6" x14ac:dyDescent="0.25">
      <c r="A2971" t="s">
        <v>1267</v>
      </c>
      <c r="B2971" t="s">
        <v>1383</v>
      </c>
      <c r="C2971" t="s">
        <v>1278</v>
      </c>
      <c r="D2971" t="s">
        <v>13</v>
      </c>
      <c r="E2971" s="4">
        <v>0.04</v>
      </c>
      <c r="F2971" t="str">
        <f t="shared" si="46"/>
        <v/>
      </c>
    </row>
    <row r="2972" spans="1:6" x14ac:dyDescent="0.25">
      <c r="A2972" t="s">
        <v>916</v>
      </c>
      <c r="B2972" t="s">
        <v>924</v>
      </c>
      <c r="D2972" t="s">
        <v>13</v>
      </c>
      <c r="E2972" s="4">
        <v>0.04</v>
      </c>
      <c r="F2972" t="str">
        <f t="shared" si="46"/>
        <v/>
      </c>
    </row>
    <row r="2973" spans="1:6" x14ac:dyDescent="0.25">
      <c r="A2973" t="s">
        <v>916</v>
      </c>
      <c r="B2973" t="s">
        <v>922</v>
      </c>
      <c r="C2973" t="s">
        <v>327</v>
      </c>
      <c r="D2973" t="s">
        <v>13</v>
      </c>
      <c r="E2973" s="4">
        <v>0.04</v>
      </c>
      <c r="F2973" t="str">
        <f t="shared" si="46"/>
        <v/>
      </c>
    </row>
    <row r="2974" spans="1:6" x14ac:dyDescent="0.25">
      <c r="A2974" t="s">
        <v>1267</v>
      </c>
      <c r="B2974" t="s">
        <v>1377</v>
      </c>
      <c r="C2974" t="s">
        <v>327</v>
      </c>
      <c r="D2974" t="s">
        <v>13</v>
      </c>
      <c r="E2974" s="4">
        <v>0.04</v>
      </c>
      <c r="F2974" t="str">
        <f t="shared" si="46"/>
        <v/>
      </c>
    </row>
    <row r="2975" spans="1:6" x14ac:dyDescent="0.25">
      <c r="A2975" t="s">
        <v>3029</v>
      </c>
      <c r="B2975" t="s">
        <v>3092</v>
      </c>
      <c r="C2975" t="s">
        <v>3091</v>
      </c>
      <c r="D2975" t="s">
        <v>13</v>
      </c>
      <c r="E2975" s="4">
        <v>0.04</v>
      </c>
      <c r="F2975" t="str">
        <f t="shared" si="46"/>
        <v/>
      </c>
    </row>
    <row r="2976" spans="1:6" x14ac:dyDescent="0.25">
      <c r="A2976" t="s">
        <v>2163</v>
      </c>
      <c r="B2976" t="s">
        <v>2184</v>
      </c>
      <c r="C2976" t="s">
        <v>2183</v>
      </c>
      <c r="D2976" t="s">
        <v>13</v>
      </c>
      <c r="E2976" s="4">
        <v>0.04</v>
      </c>
      <c r="F2976" t="str">
        <f t="shared" si="46"/>
        <v/>
      </c>
    </row>
    <row r="2977" spans="1:6" x14ac:dyDescent="0.25">
      <c r="A2977" t="s">
        <v>1795</v>
      </c>
      <c r="B2977" t="s">
        <v>1866</v>
      </c>
      <c r="C2977" t="s">
        <v>270</v>
      </c>
      <c r="D2977" t="s">
        <v>13</v>
      </c>
      <c r="E2977" s="4">
        <v>0.04</v>
      </c>
      <c r="F2977" t="str">
        <f t="shared" si="46"/>
        <v/>
      </c>
    </row>
    <row r="2978" spans="1:6" x14ac:dyDescent="0.25">
      <c r="A2978" t="s">
        <v>2776</v>
      </c>
      <c r="B2978" t="s">
        <v>2851</v>
      </c>
      <c r="C2978" t="s">
        <v>29</v>
      </c>
      <c r="D2978" t="s">
        <v>9</v>
      </c>
      <c r="E2978" s="4">
        <v>0.04</v>
      </c>
      <c r="F2978" t="str">
        <f t="shared" si="46"/>
        <v/>
      </c>
    </row>
    <row r="2979" spans="1:6" x14ac:dyDescent="0.25">
      <c r="A2979" t="s">
        <v>2776</v>
      </c>
      <c r="B2979" t="s">
        <v>2851</v>
      </c>
      <c r="C2979" t="s">
        <v>9</v>
      </c>
      <c r="D2979" t="s">
        <v>9</v>
      </c>
      <c r="E2979" s="4">
        <v>0.04</v>
      </c>
      <c r="F2979" t="str">
        <f t="shared" si="46"/>
        <v/>
      </c>
    </row>
    <row r="2980" spans="1:6" x14ac:dyDescent="0.25">
      <c r="A2980" t="s">
        <v>2776</v>
      </c>
      <c r="B2980" t="s">
        <v>2850</v>
      </c>
      <c r="D2980" t="s">
        <v>13</v>
      </c>
      <c r="E2980" s="4">
        <v>0.04</v>
      </c>
      <c r="F2980" t="str">
        <f t="shared" si="46"/>
        <v/>
      </c>
    </row>
    <row r="2981" spans="1:6" x14ac:dyDescent="0.25">
      <c r="A2981" t="s">
        <v>1267</v>
      </c>
      <c r="B2981" t="s">
        <v>1353</v>
      </c>
      <c r="C2981" t="s">
        <v>327</v>
      </c>
      <c r="D2981" t="s">
        <v>13</v>
      </c>
      <c r="E2981" s="4">
        <v>0.04</v>
      </c>
      <c r="F2981" t="str">
        <f t="shared" si="46"/>
        <v/>
      </c>
    </row>
    <row r="2982" spans="1:6" x14ac:dyDescent="0.25">
      <c r="A2982" t="s">
        <v>1267</v>
      </c>
      <c r="B2982" t="s">
        <v>1329</v>
      </c>
      <c r="C2982" t="s">
        <v>327</v>
      </c>
      <c r="D2982" t="s">
        <v>13</v>
      </c>
      <c r="E2982" s="4">
        <v>0.04</v>
      </c>
      <c r="F2982" t="str">
        <f t="shared" si="46"/>
        <v/>
      </c>
    </row>
    <row r="2983" spans="1:6" x14ac:dyDescent="0.25">
      <c r="A2983" t="s">
        <v>1267</v>
      </c>
      <c r="B2983" t="s">
        <v>1328</v>
      </c>
      <c r="C2983" t="s">
        <v>327</v>
      </c>
      <c r="D2983" t="s">
        <v>13</v>
      </c>
      <c r="E2983" s="4">
        <v>0.04</v>
      </c>
      <c r="F2983" t="str">
        <f t="shared" si="46"/>
        <v/>
      </c>
    </row>
    <row r="2984" spans="1:6" x14ac:dyDescent="0.25">
      <c r="A2984" t="s">
        <v>701</v>
      </c>
      <c r="B2984" t="s">
        <v>729</v>
      </c>
      <c r="C2984" t="s">
        <v>728</v>
      </c>
      <c r="D2984" t="s">
        <v>13</v>
      </c>
      <c r="E2984" s="4">
        <v>0.04</v>
      </c>
      <c r="F2984" t="str">
        <f t="shared" si="46"/>
        <v/>
      </c>
    </row>
    <row r="2985" spans="1:6" x14ac:dyDescent="0.25">
      <c r="A2985" t="s">
        <v>701</v>
      </c>
      <c r="B2985" t="s">
        <v>718</v>
      </c>
      <c r="C2985" t="s">
        <v>582</v>
      </c>
      <c r="D2985" t="s">
        <v>13</v>
      </c>
      <c r="E2985" s="4">
        <v>0.04</v>
      </c>
      <c r="F2985" t="str">
        <f t="shared" si="46"/>
        <v/>
      </c>
    </row>
    <row r="2986" spans="1:6" x14ac:dyDescent="0.25">
      <c r="A2986" t="s">
        <v>701</v>
      </c>
      <c r="B2986" t="s">
        <v>713</v>
      </c>
      <c r="C2986" t="s">
        <v>709</v>
      </c>
      <c r="D2986" t="s">
        <v>13</v>
      </c>
      <c r="E2986" s="4">
        <v>0.04</v>
      </c>
      <c r="F2986" t="str">
        <f t="shared" si="46"/>
        <v/>
      </c>
    </row>
    <row r="2987" spans="1:6" x14ac:dyDescent="0.25">
      <c r="A2987" t="s">
        <v>701</v>
      </c>
      <c r="B2987" t="s">
        <v>712</v>
      </c>
      <c r="C2987" t="s">
        <v>711</v>
      </c>
      <c r="D2987" t="s">
        <v>13</v>
      </c>
      <c r="E2987" s="4">
        <v>0.04</v>
      </c>
      <c r="F2987" t="str">
        <f t="shared" si="46"/>
        <v/>
      </c>
    </row>
    <row r="2988" spans="1:6" x14ac:dyDescent="0.25">
      <c r="A2988" t="s">
        <v>701</v>
      </c>
      <c r="B2988" t="s">
        <v>708</v>
      </c>
      <c r="C2988" t="s">
        <v>707</v>
      </c>
      <c r="D2988" t="s">
        <v>13</v>
      </c>
      <c r="E2988" s="4">
        <v>0.04</v>
      </c>
      <c r="F2988" t="str">
        <f t="shared" si="46"/>
        <v/>
      </c>
    </row>
    <row r="2989" spans="1:6" x14ac:dyDescent="0.25">
      <c r="A2989" t="s">
        <v>788</v>
      </c>
      <c r="B2989" t="s">
        <v>806</v>
      </c>
      <c r="C2989" t="s">
        <v>799</v>
      </c>
      <c r="D2989" t="s">
        <v>13</v>
      </c>
      <c r="E2989" s="4">
        <v>0.04</v>
      </c>
      <c r="F2989" t="str">
        <f t="shared" si="46"/>
        <v/>
      </c>
    </row>
    <row r="2990" spans="1:6" x14ac:dyDescent="0.25">
      <c r="A2990" t="s">
        <v>701</v>
      </c>
      <c r="B2990" t="s">
        <v>704</v>
      </c>
      <c r="C2990" t="s">
        <v>104</v>
      </c>
      <c r="D2990" t="s">
        <v>9</v>
      </c>
      <c r="E2990" s="4">
        <v>0.04</v>
      </c>
      <c r="F2990" t="str">
        <f t="shared" si="46"/>
        <v/>
      </c>
    </row>
    <row r="2991" spans="1:6" x14ac:dyDescent="0.25">
      <c r="A2991" t="s">
        <v>1267</v>
      </c>
      <c r="B2991" t="s">
        <v>1319</v>
      </c>
      <c r="C2991" t="s">
        <v>1317</v>
      </c>
      <c r="D2991" t="s">
        <v>9</v>
      </c>
      <c r="E2991" s="4">
        <v>0.04</v>
      </c>
      <c r="F2991" t="str">
        <f t="shared" si="46"/>
        <v/>
      </c>
    </row>
    <row r="2992" spans="1:6" x14ac:dyDescent="0.25">
      <c r="A2992" t="s">
        <v>2776</v>
      </c>
      <c r="B2992" t="s">
        <v>2798</v>
      </c>
      <c r="D2992" t="s">
        <v>13</v>
      </c>
      <c r="E2992" s="4">
        <v>0.04</v>
      </c>
      <c r="F2992" t="str">
        <f t="shared" si="46"/>
        <v/>
      </c>
    </row>
    <row r="2993" spans="1:6" x14ac:dyDescent="0.25">
      <c r="A2993" t="s">
        <v>1736</v>
      </c>
      <c r="B2993" t="s">
        <v>1744</v>
      </c>
      <c r="C2993" t="s">
        <v>1743</v>
      </c>
      <c r="D2993" t="s">
        <v>13</v>
      </c>
      <c r="E2993" s="4">
        <v>0.04</v>
      </c>
      <c r="F2993" t="str">
        <f t="shared" si="46"/>
        <v/>
      </c>
    </row>
    <row r="2994" spans="1:6" x14ac:dyDescent="0.25">
      <c r="A2994" t="s">
        <v>1701</v>
      </c>
      <c r="B2994" t="s">
        <v>1732</v>
      </c>
      <c r="D2994" t="s">
        <v>9</v>
      </c>
      <c r="E2994" s="4">
        <v>0.03</v>
      </c>
      <c r="F2994" t="str">
        <f t="shared" si="46"/>
        <v/>
      </c>
    </row>
    <row r="2995" spans="1:6" x14ac:dyDescent="0.25">
      <c r="A2995" t="s">
        <v>1267</v>
      </c>
      <c r="B2995" t="s">
        <v>1476</v>
      </c>
      <c r="C2995" t="s">
        <v>1478</v>
      </c>
      <c r="D2995" t="s">
        <v>9</v>
      </c>
      <c r="E2995" s="4">
        <v>0.03</v>
      </c>
      <c r="F2995" t="str">
        <f t="shared" si="46"/>
        <v/>
      </c>
    </row>
    <row r="2996" spans="1:6" x14ac:dyDescent="0.25">
      <c r="A2996" t="s">
        <v>701</v>
      </c>
      <c r="B2996" t="s">
        <v>773</v>
      </c>
      <c r="C2996" t="s">
        <v>311</v>
      </c>
      <c r="D2996" t="s">
        <v>13</v>
      </c>
      <c r="E2996" s="4">
        <v>0.03</v>
      </c>
      <c r="F2996" t="str">
        <f t="shared" si="46"/>
        <v/>
      </c>
    </row>
    <row r="2997" spans="1:6" x14ac:dyDescent="0.25">
      <c r="A2997" t="s">
        <v>2163</v>
      </c>
      <c r="B2997" t="s">
        <v>2373</v>
      </c>
      <c r="C2997" t="s">
        <v>327</v>
      </c>
      <c r="D2997" t="s">
        <v>13</v>
      </c>
      <c r="E2997" s="4">
        <v>0.03</v>
      </c>
      <c r="F2997" t="str">
        <f t="shared" si="46"/>
        <v/>
      </c>
    </row>
    <row r="2998" spans="1:6" x14ac:dyDescent="0.25">
      <c r="A2998" t="s">
        <v>2163</v>
      </c>
      <c r="B2998" t="s">
        <v>2372</v>
      </c>
      <c r="C2998" t="s">
        <v>1799</v>
      </c>
      <c r="D2998" t="s">
        <v>13</v>
      </c>
      <c r="E2998" s="4">
        <v>0.03</v>
      </c>
      <c r="F2998" t="str">
        <f t="shared" si="46"/>
        <v/>
      </c>
    </row>
    <row r="2999" spans="1:6" x14ac:dyDescent="0.25">
      <c r="A2999" t="s">
        <v>149</v>
      </c>
      <c r="B2999" t="s">
        <v>361</v>
      </c>
      <c r="C2999" t="s">
        <v>270</v>
      </c>
      <c r="D2999" t="s">
        <v>13</v>
      </c>
      <c r="E2999" s="4">
        <v>0.03</v>
      </c>
      <c r="F2999" t="str">
        <f t="shared" si="46"/>
        <v/>
      </c>
    </row>
    <row r="3000" spans="1:6" x14ac:dyDescent="0.25">
      <c r="A3000" t="s">
        <v>149</v>
      </c>
      <c r="B3000" t="s">
        <v>357</v>
      </c>
      <c r="C3000" t="s">
        <v>271</v>
      </c>
      <c r="D3000" t="s">
        <v>13</v>
      </c>
      <c r="E3000" s="4">
        <v>0.03</v>
      </c>
      <c r="F3000" t="str">
        <f t="shared" si="46"/>
        <v/>
      </c>
    </row>
    <row r="3001" spans="1:6" x14ac:dyDescent="0.25">
      <c r="A3001" t="s">
        <v>2163</v>
      </c>
      <c r="B3001" t="s">
        <v>2287</v>
      </c>
      <c r="C3001" t="s">
        <v>298</v>
      </c>
      <c r="D3001" t="s">
        <v>9</v>
      </c>
      <c r="E3001" s="4">
        <v>0.03</v>
      </c>
      <c r="F3001" t="str">
        <f t="shared" si="46"/>
        <v/>
      </c>
    </row>
    <row r="3002" spans="1:6" x14ac:dyDescent="0.25">
      <c r="A3002" t="s">
        <v>968</v>
      </c>
      <c r="B3002" t="s">
        <v>995</v>
      </c>
      <c r="C3002" t="s">
        <v>9</v>
      </c>
      <c r="D3002" t="s">
        <v>9</v>
      </c>
      <c r="E3002" s="4">
        <v>0.03</v>
      </c>
      <c r="F3002" t="str">
        <f t="shared" si="46"/>
        <v/>
      </c>
    </row>
    <row r="3003" spans="1:6" x14ac:dyDescent="0.25">
      <c r="A3003" t="s">
        <v>1267</v>
      </c>
      <c r="B3003" t="s">
        <v>1459</v>
      </c>
      <c r="C3003" t="s">
        <v>1451</v>
      </c>
      <c r="D3003" t="s">
        <v>13</v>
      </c>
      <c r="E3003" s="4">
        <v>0.03</v>
      </c>
      <c r="F3003" t="str">
        <f t="shared" si="46"/>
        <v/>
      </c>
    </row>
    <row r="3004" spans="1:6" x14ac:dyDescent="0.25">
      <c r="A3004" t="s">
        <v>1267</v>
      </c>
      <c r="B3004" t="s">
        <v>1458</v>
      </c>
      <c r="C3004" t="s">
        <v>327</v>
      </c>
      <c r="D3004" t="s">
        <v>13</v>
      </c>
      <c r="E3004" s="4">
        <v>0.03</v>
      </c>
      <c r="F3004" t="str">
        <f t="shared" si="46"/>
        <v/>
      </c>
    </row>
    <row r="3005" spans="1:6" x14ac:dyDescent="0.25">
      <c r="A3005" t="s">
        <v>1267</v>
      </c>
      <c r="B3005" t="s">
        <v>1453</v>
      </c>
      <c r="C3005" t="s">
        <v>1451</v>
      </c>
      <c r="D3005" t="s">
        <v>13</v>
      </c>
      <c r="E3005" s="4">
        <v>0.03</v>
      </c>
      <c r="F3005" t="str">
        <f t="shared" si="46"/>
        <v/>
      </c>
    </row>
    <row r="3006" spans="1:6" x14ac:dyDescent="0.25">
      <c r="A3006" t="s">
        <v>1267</v>
      </c>
      <c r="B3006" t="s">
        <v>1452</v>
      </c>
      <c r="C3006" t="s">
        <v>1451</v>
      </c>
      <c r="D3006" t="s">
        <v>13</v>
      </c>
      <c r="E3006" s="4">
        <v>0.03</v>
      </c>
      <c r="F3006" t="str">
        <f t="shared" si="46"/>
        <v/>
      </c>
    </row>
    <row r="3007" spans="1:6" x14ac:dyDescent="0.25">
      <c r="A3007" t="s">
        <v>1267</v>
      </c>
      <c r="B3007" t="s">
        <v>1449</v>
      </c>
      <c r="C3007" t="s">
        <v>1450</v>
      </c>
      <c r="D3007" t="s">
        <v>13</v>
      </c>
      <c r="E3007" s="4">
        <v>0.03</v>
      </c>
      <c r="F3007" t="str">
        <f t="shared" si="46"/>
        <v/>
      </c>
    </row>
    <row r="3008" spans="1:6" x14ac:dyDescent="0.25">
      <c r="A3008" t="s">
        <v>788</v>
      </c>
      <c r="B3008" t="s">
        <v>898</v>
      </c>
      <c r="C3008" t="s">
        <v>896</v>
      </c>
      <c r="D3008" t="s">
        <v>13</v>
      </c>
      <c r="E3008" s="4">
        <v>0.03</v>
      </c>
      <c r="F3008" t="str">
        <f t="shared" si="46"/>
        <v/>
      </c>
    </row>
    <row r="3009" spans="1:6" x14ac:dyDescent="0.25">
      <c r="A3009" t="s">
        <v>788</v>
      </c>
      <c r="B3009" t="s">
        <v>886</v>
      </c>
      <c r="C3009" t="s">
        <v>104</v>
      </c>
      <c r="D3009" t="s">
        <v>9</v>
      </c>
      <c r="E3009" s="4">
        <v>0.03</v>
      </c>
      <c r="F3009" t="str">
        <f t="shared" si="46"/>
        <v/>
      </c>
    </row>
    <row r="3010" spans="1:6" x14ac:dyDescent="0.25">
      <c r="A3010" t="s">
        <v>1983</v>
      </c>
      <c r="B3010" t="s">
        <v>2033</v>
      </c>
      <c r="D3010" t="s">
        <v>13</v>
      </c>
      <c r="E3010" s="4">
        <v>0.03</v>
      </c>
      <c r="F3010" t="str">
        <f t="shared" si="46"/>
        <v/>
      </c>
    </row>
    <row r="3011" spans="1:6" x14ac:dyDescent="0.25">
      <c r="A3011" t="s">
        <v>968</v>
      </c>
      <c r="B3011" t="s">
        <v>985</v>
      </c>
      <c r="C3011" t="s">
        <v>13</v>
      </c>
      <c r="D3011" t="s">
        <v>13</v>
      </c>
      <c r="E3011" s="4">
        <v>0.03</v>
      </c>
      <c r="F3011" t="str">
        <f t="shared" ref="F3011:F3074" si="47">IF(E3011&gt;=5.45125,"outside","")</f>
        <v/>
      </c>
    </row>
    <row r="3012" spans="1:6" x14ac:dyDescent="0.25">
      <c r="A3012" t="s">
        <v>701</v>
      </c>
      <c r="B3012" t="s">
        <v>762</v>
      </c>
      <c r="C3012" t="s">
        <v>763</v>
      </c>
      <c r="D3012" t="s">
        <v>9</v>
      </c>
      <c r="E3012" s="4">
        <v>0.03</v>
      </c>
      <c r="F3012" t="str">
        <f t="shared" si="47"/>
        <v/>
      </c>
    </row>
    <row r="3013" spans="1:6" x14ac:dyDescent="0.25">
      <c r="A3013" t="s">
        <v>1795</v>
      </c>
      <c r="B3013" t="s">
        <v>1890</v>
      </c>
      <c r="C3013" t="s">
        <v>1889</v>
      </c>
      <c r="D3013" t="s">
        <v>13</v>
      </c>
      <c r="E3013" s="4">
        <v>0.03</v>
      </c>
      <c r="F3013" t="str">
        <f t="shared" si="47"/>
        <v/>
      </c>
    </row>
    <row r="3014" spans="1:6" x14ac:dyDescent="0.25">
      <c r="A3014" t="s">
        <v>1795</v>
      </c>
      <c r="B3014" t="s">
        <v>1890</v>
      </c>
      <c r="C3014" t="s">
        <v>707</v>
      </c>
      <c r="D3014" t="s">
        <v>13</v>
      </c>
      <c r="E3014" s="4">
        <v>0.03</v>
      </c>
      <c r="F3014" t="str">
        <f t="shared" si="47"/>
        <v/>
      </c>
    </row>
    <row r="3015" spans="1:6" x14ac:dyDescent="0.25">
      <c r="A3015" t="s">
        <v>149</v>
      </c>
      <c r="B3015" t="s">
        <v>304</v>
      </c>
      <c r="C3015" t="s">
        <v>303</v>
      </c>
      <c r="D3015" t="s">
        <v>13</v>
      </c>
      <c r="E3015" s="4">
        <v>0.03</v>
      </c>
      <c r="F3015" t="str">
        <f t="shared" si="47"/>
        <v/>
      </c>
    </row>
    <row r="3016" spans="1:6" x14ac:dyDescent="0.25">
      <c r="A3016" t="s">
        <v>788</v>
      </c>
      <c r="B3016" t="s">
        <v>858</v>
      </c>
      <c r="C3016" t="s">
        <v>857</v>
      </c>
      <c r="D3016" t="s">
        <v>13</v>
      </c>
      <c r="E3016" s="4">
        <v>0.03</v>
      </c>
      <c r="F3016" t="str">
        <f t="shared" si="47"/>
        <v/>
      </c>
    </row>
    <row r="3017" spans="1:6" x14ac:dyDescent="0.25">
      <c r="A3017" t="s">
        <v>1267</v>
      </c>
      <c r="B3017" t="s">
        <v>1389</v>
      </c>
      <c r="C3017" t="s">
        <v>1035</v>
      </c>
      <c r="D3017" t="s">
        <v>1035</v>
      </c>
      <c r="E3017" s="4">
        <v>0.03</v>
      </c>
      <c r="F3017" t="str">
        <f t="shared" si="47"/>
        <v/>
      </c>
    </row>
    <row r="3018" spans="1:6" x14ac:dyDescent="0.25">
      <c r="A3018" t="s">
        <v>1267</v>
      </c>
      <c r="B3018" t="s">
        <v>1380</v>
      </c>
      <c r="C3018" t="s">
        <v>1379</v>
      </c>
      <c r="D3018" t="s">
        <v>13</v>
      </c>
      <c r="E3018" s="4">
        <v>0.03</v>
      </c>
      <c r="F3018" t="str">
        <f t="shared" si="47"/>
        <v/>
      </c>
    </row>
    <row r="3019" spans="1:6" x14ac:dyDescent="0.25">
      <c r="A3019" t="s">
        <v>1267</v>
      </c>
      <c r="B3019" t="s">
        <v>1380</v>
      </c>
      <c r="C3019" t="s">
        <v>327</v>
      </c>
      <c r="D3019" t="s">
        <v>13</v>
      </c>
      <c r="E3019" s="4">
        <v>0.03</v>
      </c>
      <c r="F3019" t="str">
        <f t="shared" si="47"/>
        <v/>
      </c>
    </row>
    <row r="3020" spans="1:6" x14ac:dyDescent="0.25">
      <c r="A3020" t="s">
        <v>1267</v>
      </c>
      <c r="B3020" t="s">
        <v>1377</v>
      </c>
      <c r="C3020" t="s">
        <v>1374</v>
      </c>
      <c r="D3020" t="s">
        <v>13</v>
      </c>
      <c r="E3020" s="4">
        <v>0.03</v>
      </c>
      <c r="F3020" t="str">
        <f t="shared" si="47"/>
        <v/>
      </c>
    </row>
    <row r="3021" spans="1:6" x14ac:dyDescent="0.25">
      <c r="A3021" t="s">
        <v>2163</v>
      </c>
      <c r="B3021" t="s">
        <v>2198</v>
      </c>
      <c r="C3021" t="s">
        <v>2193</v>
      </c>
      <c r="D3021" t="s">
        <v>13</v>
      </c>
      <c r="E3021" s="4">
        <v>0.03</v>
      </c>
      <c r="F3021" t="str">
        <f t="shared" si="47"/>
        <v/>
      </c>
    </row>
    <row r="3022" spans="1:6" x14ac:dyDescent="0.25">
      <c r="A3022" t="s">
        <v>1267</v>
      </c>
      <c r="B3022" t="s">
        <v>1355</v>
      </c>
      <c r="C3022" t="s">
        <v>559</v>
      </c>
      <c r="D3022" t="s">
        <v>13</v>
      </c>
      <c r="E3022" s="4">
        <v>0.03</v>
      </c>
      <c r="F3022" t="str">
        <f t="shared" si="47"/>
        <v/>
      </c>
    </row>
    <row r="3023" spans="1:6" x14ac:dyDescent="0.25">
      <c r="A3023" t="s">
        <v>1267</v>
      </c>
      <c r="B3023" t="s">
        <v>1354</v>
      </c>
      <c r="C3023" t="s">
        <v>327</v>
      </c>
      <c r="D3023" t="s">
        <v>13</v>
      </c>
      <c r="E3023" s="4">
        <v>0.03</v>
      </c>
      <c r="F3023" t="str">
        <f t="shared" si="47"/>
        <v/>
      </c>
    </row>
    <row r="3024" spans="1:6" x14ac:dyDescent="0.25">
      <c r="A3024" t="s">
        <v>1267</v>
      </c>
      <c r="B3024" t="s">
        <v>1348</v>
      </c>
      <c r="C3024" t="s">
        <v>559</v>
      </c>
      <c r="D3024" t="s">
        <v>13</v>
      </c>
      <c r="E3024" s="4">
        <v>0.03</v>
      </c>
      <c r="F3024" t="str">
        <f t="shared" si="47"/>
        <v/>
      </c>
    </row>
    <row r="3025" spans="1:6" x14ac:dyDescent="0.25">
      <c r="A3025" t="s">
        <v>1267</v>
      </c>
      <c r="B3025" t="s">
        <v>1347</v>
      </c>
      <c r="C3025" t="s">
        <v>327</v>
      </c>
      <c r="D3025" t="s">
        <v>13</v>
      </c>
      <c r="E3025" s="4">
        <v>0.03</v>
      </c>
      <c r="F3025" t="str">
        <f t="shared" si="47"/>
        <v/>
      </c>
    </row>
    <row r="3026" spans="1:6" x14ac:dyDescent="0.25">
      <c r="A3026" t="s">
        <v>2776</v>
      </c>
      <c r="B3026" t="s">
        <v>2849</v>
      </c>
      <c r="C3026" t="s">
        <v>1035</v>
      </c>
      <c r="D3026" t="s">
        <v>1035</v>
      </c>
      <c r="E3026" s="4">
        <v>0.03</v>
      </c>
      <c r="F3026" t="str">
        <f t="shared" si="47"/>
        <v/>
      </c>
    </row>
    <row r="3027" spans="1:6" x14ac:dyDescent="0.25">
      <c r="A3027" t="s">
        <v>1267</v>
      </c>
      <c r="B3027" t="s">
        <v>1326</v>
      </c>
      <c r="C3027" t="s">
        <v>327</v>
      </c>
      <c r="D3027" t="s">
        <v>13</v>
      </c>
      <c r="E3027" s="4">
        <v>0.03</v>
      </c>
      <c r="F3027" t="str">
        <f t="shared" si="47"/>
        <v/>
      </c>
    </row>
    <row r="3028" spans="1:6" x14ac:dyDescent="0.25">
      <c r="A3028" t="s">
        <v>1267</v>
      </c>
      <c r="B3028" t="s">
        <v>1325</v>
      </c>
      <c r="C3028" t="s">
        <v>499</v>
      </c>
      <c r="D3028" t="s">
        <v>13</v>
      </c>
      <c r="E3028" s="4">
        <v>0.03</v>
      </c>
      <c r="F3028" t="str">
        <f t="shared" si="47"/>
        <v/>
      </c>
    </row>
    <row r="3029" spans="1:6" x14ac:dyDescent="0.25">
      <c r="A3029" t="s">
        <v>701</v>
      </c>
      <c r="B3029" t="s">
        <v>727</v>
      </c>
      <c r="C3029" t="s">
        <v>726</v>
      </c>
      <c r="D3029" t="s">
        <v>13</v>
      </c>
      <c r="E3029" s="4">
        <v>0.03</v>
      </c>
      <c r="F3029" t="str">
        <f t="shared" si="47"/>
        <v/>
      </c>
    </row>
    <row r="3030" spans="1:6" x14ac:dyDescent="0.25">
      <c r="A3030" t="s">
        <v>701</v>
      </c>
      <c r="B3030" t="s">
        <v>710</v>
      </c>
      <c r="C3030" t="s">
        <v>709</v>
      </c>
      <c r="D3030" t="s">
        <v>13</v>
      </c>
      <c r="E3030" s="4">
        <v>0.03</v>
      </c>
      <c r="F3030" t="str">
        <f t="shared" si="47"/>
        <v/>
      </c>
    </row>
    <row r="3031" spans="1:6" x14ac:dyDescent="0.25">
      <c r="A3031" t="s">
        <v>2776</v>
      </c>
      <c r="B3031" t="s">
        <v>2821</v>
      </c>
      <c r="D3031" t="s">
        <v>13</v>
      </c>
      <c r="E3031" s="4">
        <v>0.03</v>
      </c>
      <c r="F3031" t="str">
        <f t="shared" si="47"/>
        <v/>
      </c>
    </row>
    <row r="3032" spans="1:6" x14ac:dyDescent="0.25">
      <c r="A3032" t="s">
        <v>1267</v>
      </c>
      <c r="B3032" t="s">
        <v>1291</v>
      </c>
      <c r="C3032" t="s">
        <v>1288</v>
      </c>
      <c r="D3032" t="s">
        <v>13</v>
      </c>
      <c r="E3032" s="4">
        <v>0.03</v>
      </c>
      <c r="F3032" t="str">
        <f t="shared" si="47"/>
        <v/>
      </c>
    </row>
    <row r="3033" spans="1:6" x14ac:dyDescent="0.25">
      <c r="A3033" t="s">
        <v>1006</v>
      </c>
      <c r="B3033" t="s">
        <v>1263</v>
      </c>
      <c r="C3033" t="s">
        <v>1035</v>
      </c>
      <c r="D3033" t="s">
        <v>1035</v>
      </c>
      <c r="E3033" s="4">
        <v>0.02</v>
      </c>
      <c r="F3033" t="str">
        <f t="shared" si="47"/>
        <v/>
      </c>
    </row>
    <row r="3034" spans="1:6" x14ac:dyDescent="0.25">
      <c r="A3034" t="s">
        <v>1736</v>
      </c>
      <c r="B3034" t="s">
        <v>1779</v>
      </c>
      <c r="C3034" t="s">
        <v>1777</v>
      </c>
      <c r="D3034" t="s">
        <v>1778</v>
      </c>
      <c r="E3034" s="4">
        <v>0.02</v>
      </c>
      <c r="F3034" t="str">
        <f t="shared" si="47"/>
        <v/>
      </c>
    </row>
    <row r="3035" spans="1:6" x14ac:dyDescent="0.25">
      <c r="A3035" t="s">
        <v>1701</v>
      </c>
      <c r="B3035" t="s">
        <v>1731</v>
      </c>
      <c r="D3035" t="s">
        <v>9</v>
      </c>
      <c r="E3035" s="4">
        <v>0.02</v>
      </c>
      <c r="F3035" t="str">
        <f t="shared" si="47"/>
        <v/>
      </c>
    </row>
    <row r="3036" spans="1:6" x14ac:dyDescent="0.25">
      <c r="A3036" t="s">
        <v>1267</v>
      </c>
      <c r="B3036" t="s">
        <v>1481</v>
      </c>
      <c r="C3036" t="s">
        <v>1480</v>
      </c>
      <c r="D3036" t="s">
        <v>13</v>
      </c>
      <c r="E3036" s="4">
        <v>0.02</v>
      </c>
      <c r="F3036" t="str">
        <f t="shared" si="47"/>
        <v/>
      </c>
    </row>
    <row r="3037" spans="1:6" x14ac:dyDescent="0.25">
      <c r="A3037" t="s">
        <v>1267</v>
      </c>
      <c r="B3037" t="s">
        <v>1481</v>
      </c>
      <c r="C3037" t="s">
        <v>1479</v>
      </c>
      <c r="D3037" t="s">
        <v>13</v>
      </c>
      <c r="E3037" s="4">
        <v>0.02</v>
      </c>
      <c r="F3037" t="str">
        <f t="shared" si="47"/>
        <v/>
      </c>
    </row>
    <row r="3038" spans="1:6" x14ac:dyDescent="0.25">
      <c r="A3038" t="s">
        <v>2163</v>
      </c>
      <c r="B3038" t="s">
        <v>2369</v>
      </c>
      <c r="C3038" t="s">
        <v>1799</v>
      </c>
      <c r="D3038" t="s">
        <v>13</v>
      </c>
      <c r="E3038" s="4">
        <v>0.02</v>
      </c>
      <c r="F3038" t="str">
        <f t="shared" si="47"/>
        <v/>
      </c>
    </row>
    <row r="3039" spans="1:6" x14ac:dyDescent="0.25">
      <c r="A3039" t="s">
        <v>2163</v>
      </c>
      <c r="B3039" t="s">
        <v>2368</v>
      </c>
      <c r="C3039" t="s">
        <v>2367</v>
      </c>
      <c r="D3039" t="s">
        <v>13</v>
      </c>
      <c r="E3039" s="4">
        <v>0.02</v>
      </c>
      <c r="F3039" t="str">
        <f t="shared" si="47"/>
        <v/>
      </c>
    </row>
    <row r="3040" spans="1:6" x14ac:dyDescent="0.25">
      <c r="A3040" t="s">
        <v>149</v>
      </c>
      <c r="B3040" t="s">
        <v>361</v>
      </c>
      <c r="C3040" t="s">
        <v>271</v>
      </c>
      <c r="D3040" t="s">
        <v>13</v>
      </c>
      <c r="E3040" s="4">
        <v>0.02</v>
      </c>
      <c r="F3040" t="str">
        <f t="shared" si="47"/>
        <v/>
      </c>
    </row>
    <row r="3041" spans="1:6" x14ac:dyDescent="0.25">
      <c r="A3041" t="s">
        <v>149</v>
      </c>
      <c r="B3041" t="s">
        <v>357</v>
      </c>
      <c r="C3041" t="s">
        <v>250</v>
      </c>
      <c r="D3041" t="s">
        <v>13</v>
      </c>
      <c r="E3041" s="4">
        <v>0.02</v>
      </c>
      <c r="F3041" t="str">
        <f t="shared" si="47"/>
        <v/>
      </c>
    </row>
    <row r="3042" spans="1:6" x14ac:dyDescent="0.25">
      <c r="A3042" t="s">
        <v>1267</v>
      </c>
      <c r="B3042" t="s">
        <v>1463</v>
      </c>
      <c r="C3042" t="s">
        <v>1035</v>
      </c>
      <c r="D3042" t="s">
        <v>1035</v>
      </c>
      <c r="E3042" s="4">
        <v>0.02</v>
      </c>
      <c r="F3042" t="str">
        <f t="shared" si="47"/>
        <v/>
      </c>
    </row>
    <row r="3043" spans="1:6" x14ac:dyDescent="0.25">
      <c r="A3043" t="s">
        <v>1267</v>
      </c>
      <c r="B3043" t="s">
        <v>1449</v>
      </c>
      <c r="C3043" t="s">
        <v>327</v>
      </c>
      <c r="D3043" t="s">
        <v>13</v>
      </c>
      <c r="E3043" s="4">
        <v>0.02</v>
      </c>
      <c r="F3043" t="str">
        <f t="shared" si="47"/>
        <v/>
      </c>
    </row>
    <row r="3044" spans="1:6" x14ac:dyDescent="0.25">
      <c r="A3044" t="s">
        <v>1267</v>
      </c>
      <c r="B3044" t="s">
        <v>1447</v>
      </c>
      <c r="C3044" t="s">
        <v>1448</v>
      </c>
      <c r="D3044" t="s">
        <v>9</v>
      </c>
      <c r="E3044" s="4">
        <v>0.02</v>
      </c>
      <c r="F3044" t="str">
        <f t="shared" si="47"/>
        <v/>
      </c>
    </row>
    <row r="3045" spans="1:6" x14ac:dyDescent="0.25">
      <c r="A3045" t="s">
        <v>1267</v>
      </c>
      <c r="B3045" t="s">
        <v>1445</v>
      </c>
      <c r="C3045" t="s">
        <v>327</v>
      </c>
      <c r="D3045" t="s">
        <v>13</v>
      </c>
      <c r="E3045" s="4">
        <v>0.02</v>
      </c>
      <c r="F3045" t="str">
        <f t="shared" si="47"/>
        <v/>
      </c>
    </row>
    <row r="3046" spans="1:6" x14ac:dyDescent="0.25">
      <c r="A3046" t="s">
        <v>1267</v>
      </c>
      <c r="B3046" t="s">
        <v>1443</v>
      </c>
      <c r="C3046" t="s">
        <v>564</v>
      </c>
      <c r="D3046" t="s">
        <v>9</v>
      </c>
      <c r="E3046" s="4">
        <v>0.02</v>
      </c>
      <c r="F3046" t="str">
        <f t="shared" si="47"/>
        <v/>
      </c>
    </row>
    <row r="3047" spans="1:6" x14ac:dyDescent="0.25">
      <c r="A3047" t="s">
        <v>2776</v>
      </c>
      <c r="B3047" t="s">
        <v>2958</v>
      </c>
      <c r="C3047" t="s">
        <v>1035</v>
      </c>
      <c r="D3047" t="s">
        <v>1035</v>
      </c>
      <c r="E3047" s="4">
        <v>0.02</v>
      </c>
      <c r="F3047" t="str">
        <f t="shared" si="47"/>
        <v/>
      </c>
    </row>
    <row r="3048" spans="1:6" x14ac:dyDescent="0.25">
      <c r="A3048" t="s">
        <v>788</v>
      </c>
      <c r="B3048" t="s">
        <v>893</v>
      </c>
      <c r="C3048" t="s">
        <v>859</v>
      </c>
      <c r="D3048" t="s">
        <v>13</v>
      </c>
      <c r="E3048" s="4">
        <v>0.02</v>
      </c>
      <c r="F3048" t="str">
        <f t="shared" si="47"/>
        <v/>
      </c>
    </row>
    <row r="3049" spans="1:6" x14ac:dyDescent="0.25">
      <c r="A3049" t="s">
        <v>149</v>
      </c>
      <c r="B3049" t="s">
        <v>344</v>
      </c>
      <c r="C3049" t="s">
        <v>334</v>
      </c>
      <c r="D3049" t="s">
        <v>13</v>
      </c>
      <c r="E3049" s="4">
        <v>0.02</v>
      </c>
      <c r="F3049" t="str">
        <f t="shared" si="47"/>
        <v/>
      </c>
    </row>
    <row r="3050" spans="1:6" x14ac:dyDescent="0.25">
      <c r="A3050" t="s">
        <v>2776</v>
      </c>
      <c r="B3050" t="s">
        <v>2895</v>
      </c>
      <c r="C3050" t="s">
        <v>1064</v>
      </c>
      <c r="D3050" t="s">
        <v>9</v>
      </c>
      <c r="E3050" s="4">
        <v>0.02</v>
      </c>
      <c r="F3050" t="str">
        <f t="shared" si="47"/>
        <v/>
      </c>
    </row>
    <row r="3051" spans="1:6" x14ac:dyDescent="0.25">
      <c r="A3051" t="s">
        <v>3029</v>
      </c>
      <c r="B3051" t="s">
        <v>3115</v>
      </c>
      <c r="C3051" t="s">
        <v>3113</v>
      </c>
      <c r="D3051" t="s">
        <v>13</v>
      </c>
      <c r="E3051" s="4">
        <v>0.02</v>
      </c>
      <c r="F3051" t="str">
        <f t="shared" si="47"/>
        <v/>
      </c>
    </row>
    <row r="3052" spans="1:6" x14ac:dyDescent="0.25">
      <c r="A3052" t="s">
        <v>149</v>
      </c>
      <c r="B3052" t="s">
        <v>308</v>
      </c>
      <c r="C3052" t="s">
        <v>303</v>
      </c>
      <c r="D3052" t="s">
        <v>13</v>
      </c>
      <c r="E3052" s="4">
        <v>0.02</v>
      </c>
      <c r="F3052" t="str">
        <f t="shared" si="47"/>
        <v/>
      </c>
    </row>
    <row r="3053" spans="1:6" x14ac:dyDescent="0.25">
      <c r="A3053" t="s">
        <v>916</v>
      </c>
      <c r="B3053" t="s">
        <v>925</v>
      </c>
      <c r="D3053" t="s">
        <v>13</v>
      </c>
      <c r="E3053" s="4">
        <v>0.02</v>
      </c>
      <c r="F3053" t="str">
        <f t="shared" si="47"/>
        <v/>
      </c>
    </row>
    <row r="3054" spans="1:6" x14ac:dyDescent="0.25">
      <c r="A3054" t="s">
        <v>916</v>
      </c>
      <c r="B3054" t="s">
        <v>922</v>
      </c>
      <c r="D3054" t="s">
        <v>13</v>
      </c>
      <c r="E3054" s="4">
        <v>0.02</v>
      </c>
      <c r="F3054" t="str">
        <f t="shared" si="47"/>
        <v/>
      </c>
    </row>
    <row r="3055" spans="1:6" x14ac:dyDescent="0.25">
      <c r="A3055" t="s">
        <v>1267</v>
      </c>
      <c r="B3055" t="s">
        <v>1377</v>
      </c>
      <c r="C3055" t="s">
        <v>1376</v>
      </c>
      <c r="D3055" t="s">
        <v>13</v>
      </c>
      <c r="E3055" s="4">
        <v>0.02</v>
      </c>
      <c r="F3055" t="str">
        <f t="shared" si="47"/>
        <v/>
      </c>
    </row>
    <row r="3056" spans="1:6" x14ac:dyDescent="0.25">
      <c r="A3056" t="s">
        <v>2163</v>
      </c>
      <c r="B3056" t="s">
        <v>2198</v>
      </c>
      <c r="C3056" t="s">
        <v>582</v>
      </c>
      <c r="D3056" t="s">
        <v>13</v>
      </c>
      <c r="E3056" s="4">
        <v>0.02</v>
      </c>
      <c r="F3056" t="str">
        <f t="shared" si="47"/>
        <v/>
      </c>
    </row>
    <row r="3057" spans="1:6" x14ac:dyDescent="0.25">
      <c r="A3057" t="s">
        <v>2163</v>
      </c>
      <c r="B3057" t="s">
        <v>2185</v>
      </c>
      <c r="C3057" t="s">
        <v>2166</v>
      </c>
      <c r="D3057" t="s">
        <v>9</v>
      </c>
      <c r="E3057" s="4">
        <v>0.02</v>
      </c>
      <c r="F3057" t="str">
        <f t="shared" si="47"/>
        <v/>
      </c>
    </row>
    <row r="3058" spans="1:6" x14ac:dyDescent="0.25">
      <c r="A3058" t="s">
        <v>2776</v>
      </c>
      <c r="B3058" t="s">
        <v>2857</v>
      </c>
      <c r="D3058" t="s">
        <v>13</v>
      </c>
      <c r="E3058" s="4">
        <v>0.02</v>
      </c>
      <c r="F3058" t="str">
        <f t="shared" si="47"/>
        <v/>
      </c>
    </row>
    <row r="3059" spans="1:6" x14ac:dyDescent="0.25">
      <c r="A3059" t="s">
        <v>2776</v>
      </c>
      <c r="B3059" t="s">
        <v>2850</v>
      </c>
      <c r="C3059" t="s">
        <v>1035</v>
      </c>
      <c r="D3059" t="s">
        <v>1035</v>
      </c>
      <c r="E3059" s="4">
        <v>0.02</v>
      </c>
      <c r="F3059" t="str">
        <f t="shared" si="47"/>
        <v/>
      </c>
    </row>
    <row r="3060" spans="1:6" x14ac:dyDescent="0.25">
      <c r="A3060" t="s">
        <v>1267</v>
      </c>
      <c r="B3060" t="s">
        <v>1349</v>
      </c>
      <c r="C3060" t="s">
        <v>327</v>
      </c>
      <c r="D3060" t="s">
        <v>13</v>
      </c>
      <c r="E3060" s="4">
        <v>0.02</v>
      </c>
      <c r="F3060" t="str">
        <f t="shared" si="47"/>
        <v/>
      </c>
    </row>
    <row r="3061" spans="1:6" x14ac:dyDescent="0.25">
      <c r="A3061" t="s">
        <v>1267</v>
      </c>
      <c r="B3061" t="s">
        <v>1349</v>
      </c>
      <c r="C3061" t="s">
        <v>559</v>
      </c>
      <c r="D3061" t="s">
        <v>13</v>
      </c>
      <c r="E3061" s="4">
        <v>0.02</v>
      </c>
      <c r="F3061" t="str">
        <f t="shared" si="47"/>
        <v/>
      </c>
    </row>
    <row r="3062" spans="1:6" x14ac:dyDescent="0.25">
      <c r="A3062" t="s">
        <v>1267</v>
      </c>
      <c r="B3062" t="s">
        <v>1346</v>
      </c>
      <c r="C3062" t="s">
        <v>559</v>
      </c>
      <c r="D3062" t="s">
        <v>13</v>
      </c>
      <c r="E3062" s="4">
        <v>0.02</v>
      </c>
      <c r="F3062" t="str">
        <f t="shared" si="47"/>
        <v/>
      </c>
    </row>
    <row r="3063" spans="1:6" x14ac:dyDescent="0.25">
      <c r="A3063" t="s">
        <v>1267</v>
      </c>
      <c r="B3063" t="s">
        <v>1346</v>
      </c>
      <c r="C3063" t="s">
        <v>327</v>
      </c>
      <c r="D3063" t="s">
        <v>13</v>
      </c>
      <c r="E3063" s="4">
        <v>0.02</v>
      </c>
      <c r="F3063" t="str">
        <f t="shared" si="47"/>
        <v/>
      </c>
    </row>
    <row r="3064" spans="1:6" x14ac:dyDescent="0.25">
      <c r="A3064" t="s">
        <v>1267</v>
      </c>
      <c r="B3064" t="s">
        <v>1325</v>
      </c>
      <c r="C3064" t="s">
        <v>327</v>
      </c>
      <c r="D3064" t="s">
        <v>13</v>
      </c>
      <c r="E3064" s="4">
        <v>0.02</v>
      </c>
      <c r="F3064" t="str">
        <f t="shared" si="47"/>
        <v/>
      </c>
    </row>
    <row r="3065" spans="1:6" x14ac:dyDescent="0.25">
      <c r="A3065" t="s">
        <v>149</v>
      </c>
      <c r="B3065" t="s">
        <v>208</v>
      </c>
      <c r="C3065" t="s">
        <v>206</v>
      </c>
      <c r="D3065" t="s">
        <v>9</v>
      </c>
      <c r="E3065" s="4">
        <v>0.02</v>
      </c>
      <c r="F3065" t="str">
        <f t="shared" si="47"/>
        <v/>
      </c>
    </row>
    <row r="3066" spans="1:6" x14ac:dyDescent="0.25">
      <c r="A3066" t="s">
        <v>149</v>
      </c>
      <c r="B3066" t="s">
        <v>207</v>
      </c>
      <c r="C3066" t="s">
        <v>206</v>
      </c>
      <c r="D3066" t="s">
        <v>9</v>
      </c>
      <c r="E3066" s="4">
        <v>0.02</v>
      </c>
      <c r="F3066" t="str">
        <f t="shared" si="47"/>
        <v/>
      </c>
    </row>
    <row r="3067" spans="1:6" x14ac:dyDescent="0.25">
      <c r="A3067" t="s">
        <v>1578</v>
      </c>
      <c r="B3067" t="s">
        <v>1586</v>
      </c>
      <c r="C3067" t="s">
        <v>1582</v>
      </c>
      <c r="D3067" t="s">
        <v>13</v>
      </c>
      <c r="E3067" s="4">
        <v>0.02</v>
      </c>
      <c r="F3067" t="str">
        <f t="shared" si="47"/>
        <v/>
      </c>
    </row>
    <row r="3068" spans="1:6" x14ac:dyDescent="0.25">
      <c r="A3068" t="s">
        <v>2776</v>
      </c>
      <c r="B3068" t="s">
        <v>2827</v>
      </c>
      <c r="C3068" t="s">
        <v>1064</v>
      </c>
      <c r="D3068" t="s">
        <v>9</v>
      </c>
      <c r="E3068" s="4">
        <v>0.02</v>
      </c>
      <c r="F3068" t="str">
        <f t="shared" si="47"/>
        <v/>
      </c>
    </row>
    <row r="3069" spans="1:6" x14ac:dyDescent="0.25">
      <c r="A3069" t="s">
        <v>2776</v>
      </c>
      <c r="B3069" t="s">
        <v>2821</v>
      </c>
      <c r="C3069" t="s">
        <v>1035</v>
      </c>
      <c r="D3069" t="s">
        <v>1035</v>
      </c>
      <c r="E3069" s="4">
        <v>0.02</v>
      </c>
      <c r="F3069" t="str">
        <f t="shared" si="47"/>
        <v/>
      </c>
    </row>
    <row r="3070" spans="1:6" x14ac:dyDescent="0.25">
      <c r="A3070" t="s">
        <v>2776</v>
      </c>
      <c r="B3070" t="s">
        <v>2810</v>
      </c>
      <c r="C3070" t="s">
        <v>1035</v>
      </c>
      <c r="D3070" t="s">
        <v>1035</v>
      </c>
      <c r="E3070" s="4">
        <v>0.02</v>
      </c>
      <c r="F3070" t="str">
        <f t="shared" si="47"/>
        <v/>
      </c>
    </row>
    <row r="3071" spans="1:6" x14ac:dyDescent="0.25">
      <c r="A3071" t="s">
        <v>1267</v>
      </c>
      <c r="B3071" t="s">
        <v>1297</v>
      </c>
      <c r="C3071" t="s">
        <v>797</v>
      </c>
      <c r="D3071" t="s">
        <v>13</v>
      </c>
      <c r="E3071" s="4">
        <v>0.02</v>
      </c>
      <c r="F3071" t="str">
        <f t="shared" si="47"/>
        <v/>
      </c>
    </row>
    <row r="3072" spans="1:6" x14ac:dyDescent="0.25">
      <c r="A3072" t="s">
        <v>1736</v>
      </c>
      <c r="B3072" t="s">
        <v>1738</v>
      </c>
      <c r="C3072" t="s">
        <v>1737</v>
      </c>
      <c r="D3072" t="s">
        <v>13</v>
      </c>
      <c r="E3072" s="4">
        <v>0.02</v>
      </c>
      <c r="F3072" t="str">
        <f t="shared" si="47"/>
        <v/>
      </c>
    </row>
    <row r="3073" spans="1:6" x14ac:dyDescent="0.25">
      <c r="A3073" t="s">
        <v>1701</v>
      </c>
      <c r="B3073" t="s">
        <v>1735</v>
      </c>
      <c r="D3073" t="s">
        <v>9</v>
      </c>
      <c r="E3073" s="4">
        <v>0.01</v>
      </c>
      <c r="F3073" t="str">
        <f t="shared" si="47"/>
        <v/>
      </c>
    </row>
    <row r="3074" spans="1:6" x14ac:dyDescent="0.25">
      <c r="A3074" t="s">
        <v>1701</v>
      </c>
      <c r="B3074" t="s">
        <v>1733</v>
      </c>
      <c r="D3074" t="s">
        <v>9</v>
      </c>
      <c r="E3074" s="4">
        <v>0.01</v>
      </c>
      <c r="F3074" t="str">
        <f t="shared" si="47"/>
        <v/>
      </c>
    </row>
    <row r="3075" spans="1:6" x14ac:dyDescent="0.25">
      <c r="A3075" t="s">
        <v>149</v>
      </c>
      <c r="B3075" t="s">
        <v>376</v>
      </c>
      <c r="C3075" t="s">
        <v>375</v>
      </c>
      <c r="D3075" t="s">
        <v>13</v>
      </c>
      <c r="E3075" s="4">
        <v>0.01</v>
      </c>
      <c r="F3075" t="str">
        <f t="shared" ref="F3075:F3137" si="48">IF(E3075&gt;=5.45125,"outside","")</f>
        <v/>
      </c>
    </row>
    <row r="3076" spans="1:6" x14ac:dyDescent="0.25">
      <c r="A3076" t="s">
        <v>149</v>
      </c>
      <c r="B3076" t="s">
        <v>374</v>
      </c>
      <c r="C3076" t="s">
        <v>373</v>
      </c>
      <c r="D3076" t="s">
        <v>13</v>
      </c>
      <c r="E3076" s="4">
        <v>0.01</v>
      </c>
      <c r="F3076" t="str">
        <f t="shared" si="48"/>
        <v/>
      </c>
    </row>
    <row r="3077" spans="1:6" x14ac:dyDescent="0.25">
      <c r="A3077" t="s">
        <v>701</v>
      </c>
      <c r="B3077" t="s">
        <v>773</v>
      </c>
      <c r="C3077" t="s">
        <v>772</v>
      </c>
      <c r="D3077" t="s">
        <v>13</v>
      </c>
      <c r="E3077" s="4">
        <v>0.01</v>
      </c>
      <c r="F3077" t="str">
        <f t="shared" si="48"/>
        <v/>
      </c>
    </row>
    <row r="3078" spans="1:6" x14ac:dyDescent="0.25">
      <c r="A3078" t="s">
        <v>2163</v>
      </c>
      <c r="B3078" t="s">
        <v>2372</v>
      </c>
      <c r="C3078" t="s">
        <v>327</v>
      </c>
      <c r="D3078" t="s">
        <v>13</v>
      </c>
      <c r="E3078" s="4">
        <v>0.01</v>
      </c>
      <c r="F3078" t="str">
        <f t="shared" si="48"/>
        <v/>
      </c>
    </row>
    <row r="3079" spans="1:6" x14ac:dyDescent="0.25">
      <c r="A3079" t="s">
        <v>3029</v>
      </c>
      <c r="B3079" t="s">
        <v>3183</v>
      </c>
      <c r="C3079" t="s">
        <v>3182</v>
      </c>
      <c r="D3079" t="s">
        <v>13</v>
      </c>
      <c r="E3079" s="4">
        <v>0.01</v>
      </c>
      <c r="F3079" t="str">
        <f t="shared" si="48"/>
        <v/>
      </c>
    </row>
    <row r="3080" spans="1:6" x14ac:dyDescent="0.25">
      <c r="A3080" t="s">
        <v>2163</v>
      </c>
      <c r="B3080" t="s">
        <v>2329</v>
      </c>
      <c r="C3080" t="s">
        <v>1139</v>
      </c>
      <c r="D3080" t="s">
        <v>9</v>
      </c>
      <c r="E3080" s="4">
        <v>0.01</v>
      </c>
      <c r="F3080" t="str">
        <f t="shared" si="48"/>
        <v/>
      </c>
    </row>
    <row r="3081" spans="1:6" x14ac:dyDescent="0.25">
      <c r="A3081" t="s">
        <v>1267</v>
      </c>
      <c r="B3081" t="s">
        <v>1442</v>
      </c>
      <c r="C3081" t="s">
        <v>1441</v>
      </c>
      <c r="D3081" t="s">
        <v>9</v>
      </c>
      <c r="E3081" s="4">
        <v>0.01</v>
      </c>
      <c r="F3081" t="str">
        <f t="shared" si="48"/>
        <v/>
      </c>
    </row>
    <row r="3082" spans="1:6" x14ac:dyDescent="0.25">
      <c r="A3082" t="s">
        <v>788</v>
      </c>
      <c r="B3082" t="s">
        <v>872</v>
      </c>
      <c r="C3082" t="s">
        <v>873</v>
      </c>
      <c r="D3082" t="s">
        <v>13</v>
      </c>
      <c r="E3082" s="4">
        <v>0.01</v>
      </c>
      <c r="F3082" t="str">
        <f t="shared" si="48"/>
        <v/>
      </c>
    </row>
    <row r="3083" spans="1:6" x14ac:dyDescent="0.25">
      <c r="A3083" t="s">
        <v>1622</v>
      </c>
      <c r="B3083" t="s">
        <v>1672</v>
      </c>
      <c r="C3083" t="s">
        <v>327</v>
      </c>
      <c r="D3083" t="s">
        <v>13</v>
      </c>
      <c r="E3083" s="4">
        <v>0.01</v>
      </c>
      <c r="F3083" t="str">
        <f t="shared" si="48"/>
        <v/>
      </c>
    </row>
    <row r="3084" spans="1:6" x14ac:dyDescent="0.25">
      <c r="A3084" t="s">
        <v>3029</v>
      </c>
      <c r="B3084" t="s">
        <v>3145</v>
      </c>
      <c r="C3084" t="s">
        <v>3033</v>
      </c>
      <c r="D3084" t="s">
        <v>13</v>
      </c>
      <c r="E3084" s="4">
        <v>0.01</v>
      </c>
      <c r="F3084" t="str">
        <f t="shared" si="48"/>
        <v/>
      </c>
    </row>
    <row r="3085" spans="1:6" x14ac:dyDescent="0.25">
      <c r="A3085" t="s">
        <v>2776</v>
      </c>
      <c r="B3085" t="s">
        <v>2896</v>
      </c>
      <c r="C3085" t="s">
        <v>1064</v>
      </c>
      <c r="D3085" t="s">
        <v>9</v>
      </c>
      <c r="E3085" s="4">
        <v>0.01</v>
      </c>
      <c r="F3085" t="str">
        <f t="shared" si="48"/>
        <v/>
      </c>
    </row>
    <row r="3086" spans="1:6" x14ac:dyDescent="0.25">
      <c r="A3086" t="s">
        <v>3029</v>
      </c>
      <c r="B3086" t="s">
        <v>3114</v>
      </c>
      <c r="C3086" t="s">
        <v>3113</v>
      </c>
      <c r="D3086" t="s">
        <v>13</v>
      </c>
      <c r="E3086" s="4">
        <v>0.01</v>
      </c>
      <c r="F3086" t="str">
        <f t="shared" si="48"/>
        <v/>
      </c>
    </row>
    <row r="3087" spans="1:6" x14ac:dyDescent="0.25">
      <c r="A3087" t="s">
        <v>788</v>
      </c>
      <c r="B3087" t="s">
        <v>860</v>
      </c>
      <c r="C3087" t="s">
        <v>859</v>
      </c>
      <c r="D3087" t="s">
        <v>13</v>
      </c>
      <c r="E3087" s="4">
        <v>0.01</v>
      </c>
      <c r="F3087" t="str">
        <f t="shared" si="48"/>
        <v/>
      </c>
    </row>
    <row r="3088" spans="1:6" x14ac:dyDescent="0.25">
      <c r="A3088" t="s">
        <v>788</v>
      </c>
      <c r="B3088" t="s">
        <v>860</v>
      </c>
      <c r="C3088" t="s">
        <v>857</v>
      </c>
      <c r="D3088" t="s">
        <v>13</v>
      </c>
      <c r="E3088" s="4">
        <v>0.01</v>
      </c>
      <c r="F3088" t="str">
        <f t="shared" si="48"/>
        <v/>
      </c>
    </row>
    <row r="3089" spans="1:6" x14ac:dyDescent="0.25">
      <c r="A3089" t="s">
        <v>788</v>
      </c>
      <c r="B3089" t="s">
        <v>853</v>
      </c>
      <c r="C3089" t="s">
        <v>850</v>
      </c>
      <c r="D3089" t="s">
        <v>13</v>
      </c>
      <c r="E3089" s="4">
        <v>0.01</v>
      </c>
      <c r="F3089" t="str">
        <f t="shared" si="48"/>
        <v/>
      </c>
    </row>
    <row r="3090" spans="1:6" x14ac:dyDescent="0.25">
      <c r="A3090" t="s">
        <v>788</v>
      </c>
      <c r="B3090" t="s">
        <v>852</v>
      </c>
      <c r="C3090" t="s">
        <v>850</v>
      </c>
      <c r="D3090" t="s">
        <v>13</v>
      </c>
      <c r="E3090" s="4">
        <v>0.01</v>
      </c>
      <c r="F3090" t="str">
        <f t="shared" si="48"/>
        <v/>
      </c>
    </row>
    <row r="3091" spans="1:6" x14ac:dyDescent="0.25">
      <c r="A3091" t="s">
        <v>788</v>
      </c>
      <c r="B3091" t="s">
        <v>851</v>
      </c>
      <c r="C3091" t="s">
        <v>850</v>
      </c>
      <c r="D3091" t="s">
        <v>13</v>
      </c>
      <c r="E3091" s="4">
        <v>0.01</v>
      </c>
      <c r="F3091" t="str">
        <f t="shared" si="48"/>
        <v/>
      </c>
    </row>
    <row r="3092" spans="1:6" x14ac:dyDescent="0.25">
      <c r="A3092" t="s">
        <v>149</v>
      </c>
      <c r="B3092" t="s">
        <v>289</v>
      </c>
      <c r="C3092" t="s">
        <v>172</v>
      </c>
      <c r="D3092" t="s">
        <v>9</v>
      </c>
      <c r="E3092" s="4">
        <v>0.01</v>
      </c>
      <c r="F3092" t="str">
        <f t="shared" si="48"/>
        <v/>
      </c>
    </row>
    <row r="3093" spans="1:6" x14ac:dyDescent="0.25">
      <c r="A3093" t="s">
        <v>916</v>
      </c>
      <c r="B3093" t="s">
        <v>921</v>
      </c>
      <c r="D3093" t="s">
        <v>13</v>
      </c>
      <c r="E3093" s="4">
        <v>0.01</v>
      </c>
      <c r="F3093" t="str">
        <f t="shared" si="48"/>
        <v/>
      </c>
    </row>
    <row r="3094" spans="1:6" x14ac:dyDescent="0.25">
      <c r="A3094" t="s">
        <v>1267</v>
      </c>
      <c r="B3094" t="s">
        <v>1353</v>
      </c>
      <c r="C3094" t="s">
        <v>559</v>
      </c>
      <c r="D3094" t="s">
        <v>13</v>
      </c>
      <c r="E3094" s="4">
        <v>0.01</v>
      </c>
      <c r="F3094" t="str">
        <f t="shared" si="48"/>
        <v/>
      </c>
    </row>
    <row r="3095" spans="1:6" x14ac:dyDescent="0.25">
      <c r="A3095" t="s">
        <v>1736</v>
      </c>
      <c r="B3095" t="s">
        <v>1752</v>
      </c>
      <c r="C3095" t="s">
        <v>1751</v>
      </c>
      <c r="D3095" t="s">
        <v>13</v>
      </c>
      <c r="E3095" s="4">
        <v>0.01</v>
      </c>
      <c r="F3095" t="str">
        <f t="shared" si="48"/>
        <v/>
      </c>
    </row>
    <row r="3096" spans="1:6" x14ac:dyDescent="0.25">
      <c r="A3096" t="s">
        <v>1267</v>
      </c>
      <c r="B3096" t="s">
        <v>1287</v>
      </c>
      <c r="C3096" t="s">
        <v>797</v>
      </c>
      <c r="D3096" t="s">
        <v>13</v>
      </c>
      <c r="E3096" s="4">
        <v>0.01</v>
      </c>
      <c r="F3096" t="str">
        <f t="shared" si="48"/>
        <v/>
      </c>
    </row>
    <row r="3097" spans="1:6" x14ac:dyDescent="0.25">
      <c r="A3097" t="s">
        <v>1736</v>
      </c>
      <c r="B3097" t="s">
        <v>1742</v>
      </c>
      <c r="C3097" t="s">
        <v>1741</v>
      </c>
      <c r="D3097" t="s">
        <v>13</v>
      </c>
      <c r="E3097" s="4">
        <v>0.01</v>
      </c>
      <c r="F3097" t="str">
        <f t="shared" si="48"/>
        <v/>
      </c>
    </row>
    <row r="3098" spans="1:6" x14ac:dyDescent="0.25">
      <c r="A3098" t="s">
        <v>149</v>
      </c>
      <c r="B3098" t="s">
        <v>449</v>
      </c>
      <c r="C3098" t="s">
        <v>271</v>
      </c>
      <c r="D3098" t="s">
        <v>13</v>
      </c>
      <c r="E3098" s="4">
        <v>0</v>
      </c>
      <c r="F3098" t="str">
        <f t="shared" si="48"/>
        <v/>
      </c>
    </row>
    <row r="3099" spans="1:6" x14ac:dyDescent="0.25">
      <c r="A3099" t="s">
        <v>149</v>
      </c>
      <c r="B3099" t="s">
        <v>449</v>
      </c>
      <c r="C3099" t="s">
        <v>270</v>
      </c>
      <c r="D3099" t="s">
        <v>13</v>
      </c>
      <c r="E3099" s="4">
        <v>0</v>
      </c>
      <c r="F3099" t="str">
        <f t="shared" si="48"/>
        <v/>
      </c>
    </row>
    <row r="3100" spans="1:6" x14ac:dyDescent="0.25">
      <c r="A3100" t="s">
        <v>701</v>
      </c>
      <c r="B3100" t="s">
        <v>776</v>
      </c>
      <c r="C3100" t="s">
        <v>271</v>
      </c>
      <c r="D3100" t="s">
        <v>13</v>
      </c>
      <c r="E3100" s="4">
        <v>0</v>
      </c>
      <c r="F3100" t="str">
        <f t="shared" si="48"/>
        <v/>
      </c>
    </row>
    <row r="3101" spans="1:6" x14ac:dyDescent="0.25">
      <c r="A3101" t="s">
        <v>1736</v>
      </c>
      <c r="B3101" t="s">
        <v>1793</v>
      </c>
      <c r="C3101" t="s">
        <v>1792</v>
      </c>
      <c r="D3101" t="s">
        <v>13</v>
      </c>
      <c r="E3101" s="4">
        <v>0</v>
      </c>
      <c r="F3101" t="str">
        <f t="shared" si="48"/>
        <v/>
      </c>
    </row>
    <row r="3102" spans="1:6" x14ac:dyDescent="0.25">
      <c r="A3102" t="s">
        <v>1736</v>
      </c>
      <c r="B3102" t="s">
        <v>1791</v>
      </c>
      <c r="C3102" t="s">
        <v>327</v>
      </c>
      <c r="D3102" t="s">
        <v>13</v>
      </c>
      <c r="E3102" s="4">
        <v>0</v>
      </c>
      <c r="F3102" t="str">
        <f t="shared" si="48"/>
        <v/>
      </c>
    </row>
    <row r="3103" spans="1:6" x14ac:dyDescent="0.25">
      <c r="A3103" t="s">
        <v>1736</v>
      </c>
      <c r="B3103" t="s">
        <v>1791</v>
      </c>
      <c r="C3103" t="s">
        <v>1582</v>
      </c>
      <c r="D3103" t="s">
        <v>13</v>
      </c>
      <c r="E3103" s="4">
        <v>0</v>
      </c>
      <c r="F3103" t="str">
        <f t="shared" si="48"/>
        <v/>
      </c>
    </row>
    <row r="3104" spans="1:6" x14ac:dyDescent="0.25">
      <c r="A3104" t="s">
        <v>1736</v>
      </c>
      <c r="B3104" t="s">
        <v>1783</v>
      </c>
      <c r="C3104" t="s">
        <v>1782</v>
      </c>
      <c r="D3104" t="s">
        <v>13</v>
      </c>
      <c r="E3104" s="4">
        <v>0</v>
      </c>
      <c r="F3104" t="str">
        <f t="shared" si="48"/>
        <v/>
      </c>
    </row>
    <row r="3105" spans="1:6" x14ac:dyDescent="0.25">
      <c r="A3105" t="s">
        <v>1701</v>
      </c>
      <c r="B3105" t="s">
        <v>1734</v>
      </c>
      <c r="D3105" t="s">
        <v>9</v>
      </c>
      <c r="E3105" s="4">
        <v>0</v>
      </c>
      <c r="F3105" t="str">
        <f t="shared" si="48"/>
        <v/>
      </c>
    </row>
    <row r="3106" spans="1:6" x14ac:dyDescent="0.25">
      <c r="A3106" t="s">
        <v>149</v>
      </c>
      <c r="B3106" t="s">
        <v>377</v>
      </c>
      <c r="C3106" t="s">
        <v>373</v>
      </c>
      <c r="D3106" t="s">
        <v>13</v>
      </c>
      <c r="E3106" s="4">
        <v>0</v>
      </c>
      <c r="F3106" t="str">
        <f t="shared" si="48"/>
        <v/>
      </c>
    </row>
    <row r="3107" spans="1:6" x14ac:dyDescent="0.25">
      <c r="A3107" t="s">
        <v>149</v>
      </c>
      <c r="B3107" t="s">
        <v>369</v>
      </c>
      <c r="C3107" t="s">
        <v>368</v>
      </c>
      <c r="D3107" t="s">
        <v>9</v>
      </c>
      <c r="E3107" s="4">
        <v>0</v>
      </c>
      <c r="F3107" t="str">
        <f t="shared" si="48"/>
        <v/>
      </c>
    </row>
    <row r="3108" spans="1:6" x14ac:dyDescent="0.25">
      <c r="A3108" t="s">
        <v>149</v>
      </c>
      <c r="B3108" t="s">
        <v>367</v>
      </c>
      <c r="C3108" t="s">
        <v>366</v>
      </c>
      <c r="D3108" t="s">
        <v>13</v>
      </c>
      <c r="E3108" s="4">
        <v>0</v>
      </c>
      <c r="F3108" t="str">
        <f t="shared" si="48"/>
        <v/>
      </c>
    </row>
    <row r="3109" spans="1:6" x14ac:dyDescent="0.25">
      <c r="A3109" t="s">
        <v>149</v>
      </c>
      <c r="B3109" t="s">
        <v>365</v>
      </c>
      <c r="C3109" t="s">
        <v>182</v>
      </c>
      <c r="D3109" t="s">
        <v>9</v>
      </c>
      <c r="E3109" s="4">
        <v>0</v>
      </c>
      <c r="F3109" t="str">
        <f t="shared" si="48"/>
        <v/>
      </c>
    </row>
    <row r="3110" spans="1:6" x14ac:dyDescent="0.25">
      <c r="A3110" t="s">
        <v>149</v>
      </c>
      <c r="B3110" t="s">
        <v>361</v>
      </c>
      <c r="C3110" t="s">
        <v>250</v>
      </c>
      <c r="D3110" t="s">
        <v>13</v>
      </c>
      <c r="E3110" s="4">
        <v>0</v>
      </c>
      <c r="F3110" t="str">
        <f t="shared" si="48"/>
        <v/>
      </c>
    </row>
    <row r="3111" spans="1:6" x14ac:dyDescent="0.25">
      <c r="A3111" t="s">
        <v>1736</v>
      </c>
      <c r="B3111" t="s">
        <v>1769</v>
      </c>
      <c r="C3111" t="s">
        <v>1768</v>
      </c>
      <c r="D3111" t="s">
        <v>13</v>
      </c>
      <c r="E3111" s="4">
        <v>0</v>
      </c>
      <c r="F3111" t="str">
        <f t="shared" si="48"/>
        <v/>
      </c>
    </row>
    <row r="3112" spans="1:6" x14ac:dyDescent="0.25">
      <c r="A3112" t="s">
        <v>149</v>
      </c>
      <c r="B3112" t="s">
        <v>350</v>
      </c>
      <c r="C3112" t="s">
        <v>348</v>
      </c>
      <c r="D3112" t="s">
        <v>13</v>
      </c>
      <c r="E3112" s="4">
        <v>0</v>
      </c>
      <c r="F3112" t="str">
        <f t="shared" si="48"/>
        <v/>
      </c>
    </row>
    <row r="3113" spans="1:6" x14ac:dyDescent="0.25">
      <c r="A3113" t="s">
        <v>149</v>
      </c>
      <c r="B3113" t="s">
        <v>349</v>
      </c>
      <c r="C3113" t="s">
        <v>348</v>
      </c>
      <c r="D3113" t="s">
        <v>13</v>
      </c>
      <c r="E3113" s="4">
        <v>0</v>
      </c>
      <c r="F3113" t="str">
        <f t="shared" si="48"/>
        <v/>
      </c>
    </row>
    <row r="3114" spans="1:6" x14ac:dyDescent="0.25">
      <c r="A3114" t="s">
        <v>149</v>
      </c>
      <c r="B3114" t="s">
        <v>347</v>
      </c>
      <c r="C3114" t="s">
        <v>337</v>
      </c>
      <c r="D3114" t="s">
        <v>13</v>
      </c>
      <c r="E3114" s="4">
        <v>0</v>
      </c>
      <c r="F3114" t="str">
        <f t="shared" si="48"/>
        <v/>
      </c>
    </row>
    <row r="3115" spans="1:6" x14ac:dyDescent="0.25">
      <c r="A3115" t="s">
        <v>149</v>
      </c>
      <c r="B3115" t="s">
        <v>335</v>
      </c>
      <c r="C3115" t="s">
        <v>334</v>
      </c>
      <c r="D3115" t="s">
        <v>13</v>
      </c>
      <c r="E3115" s="4">
        <v>0</v>
      </c>
      <c r="F3115" t="str">
        <f t="shared" si="48"/>
        <v/>
      </c>
    </row>
    <row r="3116" spans="1:6" x14ac:dyDescent="0.25">
      <c r="A3116" t="s">
        <v>149</v>
      </c>
      <c r="B3116" t="s">
        <v>335</v>
      </c>
      <c r="C3116" t="s">
        <v>336</v>
      </c>
      <c r="D3116" t="s">
        <v>13</v>
      </c>
      <c r="E3116" s="4">
        <v>0</v>
      </c>
      <c r="F3116" t="str">
        <f t="shared" si="48"/>
        <v/>
      </c>
    </row>
    <row r="3117" spans="1:6" x14ac:dyDescent="0.25">
      <c r="A3117" t="s">
        <v>149</v>
      </c>
      <c r="B3117" t="s">
        <v>335</v>
      </c>
      <c r="C3117" t="s">
        <v>327</v>
      </c>
      <c r="D3117" t="s">
        <v>13</v>
      </c>
      <c r="E3117" s="4">
        <v>0</v>
      </c>
      <c r="F3117" t="str">
        <f t="shared" si="48"/>
        <v/>
      </c>
    </row>
    <row r="3118" spans="1:6" x14ac:dyDescent="0.25">
      <c r="A3118" t="s">
        <v>149</v>
      </c>
      <c r="B3118" t="s">
        <v>335</v>
      </c>
      <c r="C3118" t="s">
        <v>337</v>
      </c>
      <c r="D3118" t="s">
        <v>13</v>
      </c>
      <c r="E3118" s="4">
        <v>0</v>
      </c>
      <c r="F3118" t="str">
        <f t="shared" si="48"/>
        <v/>
      </c>
    </row>
    <row r="3119" spans="1:6" x14ac:dyDescent="0.25">
      <c r="A3119" t="s">
        <v>149</v>
      </c>
      <c r="B3119" t="s">
        <v>335</v>
      </c>
      <c r="C3119" t="s">
        <v>338</v>
      </c>
      <c r="D3119" t="s">
        <v>13</v>
      </c>
      <c r="E3119" s="4">
        <v>0</v>
      </c>
      <c r="F3119" t="str">
        <f t="shared" si="48"/>
        <v/>
      </c>
    </row>
    <row r="3120" spans="1:6" x14ac:dyDescent="0.25">
      <c r="A3120" t="s">
        <v>149</v>
      </c>
      <c r="B3120" t="s">
        <v>335</v>
      </c>
      <c r="C3120" t="s">
        <v>339</v>
      </c>
      <c r="D3120" t="s">
        <v>13</v>
      </c>
      <c r="E3120" s="4">
        <v>0</v>
      </c>
      <c r="F3120" t="str">
        <f t="shared" si="48"/>
        <v/>
      </c>
    </row>
    <row r="3121" spans="1:6" x14ac:dyDescent="0.25">
      <c r="A3121" t="s">
        <v>149</v>
      </c>
      <c r="B3121" t="s">
        <v>335</v>
      </c>
      <c r="C3121" t="s">
        <v>340</v>
      </c>
      <c r="D3121" t="s">
        <v>13</v>
      </c>
      <c r="E3121" s="4">
        <v>0</v>
      </c>
      <c r="F3121" t="str">
        <f t="shared" si="48"/>
        <v/>
      </c>
    </row>
    <row r="3122" spans="1:6" x14ac:dyDescent="0.25">
      <c r="A3122" t="s">
        <v>149</v>
      </c>
      <c r="B3122" t="s">
        <v>335</v>
      </c>
      <c r="C3122" t="s">
        <v>341</v>
      </c>
      <c r="D3122" t="s">
        <v>13</v>
      </c>
      <c r="E3122" s="4">
        <v>0</v>
      </c>
      <c r="F3122" t="str">
        <f t="shared" si="48"/>
        <v/>
      </c>
    </row>
    <row r="3123" spans="1:6" x14ac:dyDescent="0.25">
      <c r="A3123" t="s">
        <v>149</v>
      </c>
      <c r="B3123" t="s">
        <v>317</v>
      </c>
      <c r="C3123" t="s">
        <v>315</v>
      </c>
      <c r="D3123" t="s">
        <v>13</v>
      </c>
      <c r="E3123" s="4">
        <v>0</v>
      </c>
      <c r="F3123" t="str">
        <f t="shared" si="48"/>
        <v/>
      </c>
    </row>
    <row r="3124" spans="1:6" x14ac:dyDescent="0.25">
      <c r="A3124" t="s">
        <v>149</v>
      </c>
      <c r="B3124" t="s">
        <v>316</v>
      </c>
      <c r="C3124" t="s">
        <v>315</v>
      </c>
      <c r="D3124" t="s">
        <v>13</v>
      </c>
      <c r="E3124" s="4">
        <v>0</v>
      </c>
      <c r="F3124" t="str">
        <f t="shared" si="48"/>
        <v/>
      </c>
    </row>
    <row r="3125" spans="1:6" x14ac:dyDescent="0.25">
      <c r="A3125" t="s">
        <v>788</v>
      </c>
      <c r="B3125" t="s">
        <v>861</v>
      </c>
      <c r="C3125" t="s">
        <v>199</v>
      </c>
      <c r="D3125" t="s">
        <v>9</v>
      </c>
      <c r="E3125" s="4">
        <v>0</v>
      </c>
      <c r="F3125" t="str">
        <f t="shared" si="48"/>
        <v/>
      </c>
    </row>
    <row r="3126" spans="1:6" x14ac:dyDescent="0.25">
      <c r="A3126" t="s">
        <v>788</v>
      </c>
      <c r="B3126" t="s">
        <v>858</v>
      </c>
      <c r="C3126" t="s">
        <v>859</v>
      </c>
      <c r="D3126" t="s">
        <v>13</v>
      </c>
      <c r="E3126" s="4">
        <v>0</v>
      </c>
      <c r="F3126" t="str">
        <f t="shared" si="48"/>
        <v/>
      </c>
    </row>
    <row r="3127" spans="1:6" x14ac:dyDescent="0.25">
      <c r="A3127" t="s">
        <v>701</v>
      </c>
      <c r="B3127" t="s">
        <v>739</v>
      </c>
      <c r="C3127" t="s">
        <v>270</v>
      </c>
      <c r="D3127" t="s">
        <v>13</v>
      </c>
      <c r="E3127" s="4">
        <v>0</v>
      </c>
      <c r="F3127" t="str">
        <f t="shared" si="48"/>
        <v/>
      </c>
    </row>
    <row r="3128" spans="1:6" x14ac:dyDescent="0.25">
      <c r="A3128" t="s">
        <v>149</v>
      </c>
      <c r="B3128" t="s">
        <v>290</v>
      </c>
      <c r="C3128" t="s">
        <v>182</v>
      </c>
      <c r="D3128" t="s">
        <v>9</v>
      </c>
      <c r="E3128" s="4">
        <v>0</v>
      </c>
      <c r="F3128" t="str">
        <f t="shared" si="48"/>
        <v/>
      </c>
    </row>
    <row r="3129" spans="1:6" x14ac:dyDescent="0.25">
      <c r="A3129" t="s">
        <v>149</v>
      </c>
      <c r="B3129" t="s">
        <v>288</v>
      </c>
      <c r="C3129" t="s">
        <v>286</v>
      </c>
      <c r="D3129" t="s">
        <v>13</v>
      </c>
      <c r="E3129" s="4">
        <v>0</v>
      </c>
      <c r="F3129" t="str">
        <f t="shared" si="48"/>
        <v/>
      </c>
    </row>
    <row r="3130" spans="1:6" x14ac:dyDescent="0.25">
      <c r="A3130" t="s">
        <v>149</v>
      </c>
      <c r="B3130" t="s">
        <v>287</v>
      </c>
      <c r="C3130" t="s">
        <v>286</v>
      </c>
      <c r="D3130" t="s">
        <v>13</v>
      </c>
      <c r="E3130" s="4">
        <v>0</v>
      </c>
      <c r="F3130" t="str">
        <f t="shared" si="48"/>
        <v/>
      </c>
    </row>
    <row r="3131" spans="1:6" x14ac:dyDescent="0.25">
      <c r="A3131" t="s">
        <v>916</v>
      </c>
      <c r="B3131" t="s">
        <v>921</v>
      </c>
      <c r="C3131" t="s">
        <v>919</v>
      </c>
      <c r="D3131" t="s">
        <v>9</v>
      </c>
      <c r="E3131" s="4">
        <v>0</v>
      </c>
      <c r="F3131" t="str">
        <f t="shared" si="48"/>
        <v/>
      </c>
    </row>
    <row r="3132" spans="1:6" x14ac:dyDescent="0.25">
      <c r="A3132" t="s">
        <v>916</v>
      </c>
      <c r="B3132" t="s">
        <v>918</v>
      </c>
      <c r="C3132" t="s">
        <v>917</v>
      </c>
      <c r="D3132" t="s">
        <v>13</v>
      </c>
      <c r="E3132" s="4">
        <v>0</v>
      </c>
      <c r="F3132" t="str">
        <f t="shared" si="48"/>
        <v/>
      </c>
    </row>
    <row r="3133" spans="1:6" x14ac:dyDescent="0.25">
      <c r="A3133" t="s">
        <v>149</v>
      </c>
      <c r="B3133" t="s">
        <v>285</v>
      </c>
      <c r="D3133" t="s">
        <v>13</v>
      </c>
      <c r="E3133" s="4">
        <v>0</v>
      </c>
      <c r="F3133" t="str">
        <f t="shared" si="48"/>
        <v/>
      </c>
    </row>
    <row r="3134" spans="1:6" x14ac:dyDescent="0.25">
      <c r="A3134" t="s">
        <v>1736</v>
      </c>
      <c r="B3134" t="s">
        <v>1752</v>
      </c>
      <c r="C3134" t="s">
        <v>1753</v>
      </c>
      <c r="D3134" t="s">
        <v>13</v>
      </c>
      <c r="E3134" s="4">
        <v>0</v>
      </c>
      <c r="F3134" t="str">
        <f t="shared" si="48"/>
        <v/>
      </c>
    </row>
    <row r="3135" spans="1:6" x14ac:dyDescent="0.25">
      <c r="A3135" t="s">
        <v>2163</v>
      </c>
      <c r="B3135" t="s">
        <v>2177</v>
      </c>
      <c r="C3135" t="s">
        <v>1970</v>
      </c>
      <c r="D3135" t="s">
        <v>13</v>
      </c>
      <c r="E3135" s="4">
        <v>0</v>
      </c>
      <c r="F3135" t="str">
        <f t="shared" si="48"/>
        <v/>
      </c>
    </row>
    <row r="3136" spans="1:6" x14ac:dyDescent="0.25">
      <c r="A3136" t="s">
        <v>2776</v>
      </c>
      <c r="B3136" t="s">
        <v>2845</v>
      </c>
      <c r="C3136" t="s">
        <v>1069</v>
      </c>
      <c r="D3136" t="s">
        <v>9</v>
      </c>
      <c r="E3136" s="4">
        <v>0</v>
      </c>
      <c r="F3136" t="str">
        <f t="shared" si="48"/>
        <v/>
      </c>
    </row>
    <row r="3137" spans="1:6" x14ac:dyDescent="0.25">
      <c r="A3137" t="s">
        <v>1736</v>
      </c>
      <c r="B3137" t="s">
        <v>1740</v>
      </c>
      <c r="C3137" t="s">
        <v>1739</v>
      </c>
      <c r="D3137" t="s">
        <v>13</v>
      </c>
      <c r="E3137" s="4">
        <v>0</v>
      </c>
      <c r="F3137" t="str">
        <f t="shared" si="48"/>
        <v/>
      </c>
    </row>
  </sheetData>
  <sortState xmlns:xlrd2="http://schemas.microsoft.com/office/spreadsheetml/2017/richdata2" ref="A2:E3138">
    <sortCondition descending="1" ref="E308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818B5-8696-4C5F-8106-B7696FBE9E05}">
  <sheetPr codeName="Sheet2"/>
  <dimension ref="A1:H3137"/>
  <sheetViews>
    <sheetView tabSelected="1" topLeftCell="A13" workbookViewId="0">
      <selection activeCell="V26" sqref="V26"/>
    </sheetView>
  </sheetViews>
  <sheetFormatPr defaultRowHeight="15.75" x14ac:dyDescent="0.25"/>
  <cols>
    <col min="1" max="1" width="29.875" bestFit="1" customWidth="1"/>
    <col min="2" max="2" width="30.875" bestFit="1" customWidth="1"/>
    <col min="4" max="4" width="41" bestFit="1" customWidth="1"/>
    <col min="6" max="6" width="9.625" bestFit="1" customWidth="1"/>
    <col min="7" max="7" width="9.375" bestFit="1" customWidth="1"/>
    <col min="8" max="8" width="9.625" bestFit="1" customWidth="1"/>
  </cols>
  <sheetData>
    <row r="1" spans="1:8" x14ac:dyDescent="0.25">
      <c r="A1" t="s">
        <v>0</v>
      </c>
      <c r="B1" t="s">
        <v>3210</v>
      </c>
      <c r="C1" t="s">
        <v>3227</v>
      </c>
      <c r="D1" t="s">
        <v>2</v>
      </c>
    </row>
    <row r="2" spans="1:8" x14ac:dyDescent="0.25">
      <c r="A2" t="s">
        <v>1511</v>
      </c>
      <c r="B2" s="4">
        <v>2897.11</v>
      </c>
      <c r="C2" t="str">
        <f>IF(B2&gt;=5.45125,"OUTLIER",IF(B2&lt;=-2.99875,"outlier","neither"))</f>
        <v>OUTLIER</v>
      </c>
      <c r="D2" t="str">
        <f>VLOOKUP(A2,Antioxidant!A2:F3137,2,FALSE)</f>
        <v>Sangre de grado (Croton lechleri), liquid solution</v>
      </c>
      <c r="G2" s="6" t="s">
        <v>3212</v>
      </c>
      <c r="H2" s="6"/>
    </row>
    <row r="3" spans="1:8" x14ac:dyDescent="0.25">
      <c r="A3" t="s">
        <v>149</v>
      </c>
      <c r="B3" s="4">
        <v>1347.83</v>
      </c>
      <c r="C3" t="str">
        <f>IF(B3&gt;=5.45125,"OUTLIER",IF(B3&lt;=-2.99875,"outlier","NEITHER"))</f>
        <v>OUTLIER</v>
      </c>
      <c r="D3" t="str">
        <f>VLOOKUP(A3,Antioxidant!A3:F3138,2,FALSE)</f>
        <v>Tea, green, (pink) powder</v>
      </c>
      <c r="G3" s="1" t="s">
        <v>3218</v>
      </c>
      <c r="H3" s="1" t="s">
        <v>3219</v>
      </c>
    </row>
    <row r="4" spans="1:8" x14ac:dyDescent="0.25">
      <c r="A4" t="s">
        <v>3029</v>
      </c>
      <c r="B4" s="4">
        <v>1052.44</v>
      </c>
      <c r="C4" t="str">
        <f t="shared" ref="C4:C66" si="0">IF(B4&gt;=5.45125,"OUTLIER",IF(B4&lt;=-2.99875,"outlier","neither"))</f>
        <v>OUTLIER</v>
      </c>
      <c r="D4" t="str">
        <f>VLOOKUP(A4,Antioxidant!A4:F3139,2,FALSE)</f>
        <v>Kirkland high energy pak (Vitamin C)</v>
      </c>
      <c r="F4" s="1" t="s">
        <v>3213</v>
      </c>
      <c r="G4" s="3">
        <f>_xlfn.QUARTILE.INC(B2:B3137,0)</f>
        <v>0</v>
      </c>
      <c r="H4" s="2"/>
    </row>
    <row r="5" spans="1:8" x14ac:dyDescent="0.25">
      <c r="A5" t="s">
        <v>3029</v>
      </c>
      <c r="B5" s="4">
        <v>1019.69</v>
      </c>
      <c r="C5" t="str">
        <f t="shared" si="0"/>
        <v>OUTLIER</v>
      </c>
      <c r="D5" t="str">
        <f>VLOOKUP(A5,Antioxidant!A5:F3140,2,FALSE)</f>
        <v>CVS Vitamin C (as ascorbic acid), 500 mg</v>
      </c>
      <c r="F5" s="1" t="s">
        <v>3214</v>
      </c>
      <c r="G5" s="3">
        <f>_xlfn.QUARTILE.INC(B3:B3138,1)</f>
        <v>0.17</v>
      </c>
      <c r="H5" s="3">
        <f>_xlfn.QUARTILE.EXC(mmolg,1)</f>
        <v>0.17</v>
      </c>
    </row>
    <row r="6" spans="1:8" x14ac:dyDescent="0.25">
      <c r="A6" t="s">
        <v>3029</v>
      </c>
      <c r="B6" s="4">
        <v>796.59</v>
      </c>
      <c r="C6" t="str">
        <f t="shared" si="0"/>
        <v>OUTLIER</v>
      </c>
      <c r="D6" t="str">
        <f>VLOOKUP(A6,Antioxidant!A6:F3141,2,FALSE)</f>
        <v>CVS Vitamin C with Rose Hips, 500 mg</v>
      </c>
      <c r="F6" s="1" t="s">
        <v>3215</v>
      </c>
      <c r="G6" s="3">
        <f>_xlfn.QUARTILE.INC(mmolg,2)</f>
        <v>0.5</v>
      </c>
      <c r="H6" s="3">
        <f>_xlfn.QUARTILE.EXC(mmolg,2)</f>
        <v>0.5</v>
      </c>
    </row>
    <row r="7" spans="1:8" x14ac:dyDescent="0.25">
      <c r="A7" t="s">
        <v>3029</v>
      </c>
      <c r="B7" s="4">
        <v>731.18</v>
      </c>
      <c r="C7" t="str">
        <f t="shared" si="0"/>
        <v>OUTLIER</v>
      </c>
      <c r="D7" t="str">
        <f>VLOOKUP(A7,Antioxidant!A7:F3142,2,FALSE)</f>
        <v>Tegreen</v>
      </c>
      <c r="F7" s="1" t="s">
        <v>3216</v>
      </c>
      <c r="G7" s="3">
        <f>_xlfn.QUARTILE.INC(mmolg,3)</f>
        <v>2.2824999999999998</v>
      </c>
      <c r="H7" s="3">
        <f>_xlfn.QUARTILE.EXC(mmolg,3)</f>
        <v>2.2875000000000001</v>
      </c>
    </row>
    <row r="8" spans="1:8" x14ac:dyDescent="0.25">
      <c r="A8" t="s">
        <v>3029</v>
      </c>
      <c r="B8" s="4">
        <v>725.35</v>
      </c>
      <c r="C8" t="str">
        <f t="shared" si="0"/>
        <v>OUTLIER</v>
      </c>
      <c r="D8" t="str">
        <f>VLOOKUP(A8,Antioxidant!A8:F3143,2,FALSE)</f>
        <v>Antocyanin ascorbates, Aronia</v>
      </c>
      <c r="F8" s="1" t="s">
        <v>3217</v>
      </c>
      <c r="G8" s="3">
        <f>_xlfn.QUARTILE.INC(mmolg,4)</f>
        <v>2897.11</v>
      </c>
      <c r="H8" s="2"/>
    </row>
    <row r="9" spans="1:8" x14ac:dyDescent="0.25">
      <c r="A9" t="s">
        <v>1511</v>
      </c>
      <c r="B9" s="4">
        <v>706.25</v>
      </c>
      <c r="C9" t="str">
        <f t="shared" si="0"/>
        <v>OUTLIER</v>
      </c>
      <c r="D9" t="str">
        <f>VLOOKUP(A9,Antioxidant!A9:F3144,2,FALSE)</f>
        <v>Triphala, powder in capsule</v>
      </c>
    </row>
    <row r="10" spans="1:8" x14ac:dyDescent="0.25">
      <c r="A10" t="s">
        <v>3029</v>
      </c>
      <c r="B10" s="4">
        <v>701.93</v>
      </c>
      <c r="C10" t="str">
        <f t="shared" si="0"/>
        <v>OUTLIER</v>
      </c>
      <c r="D10" t="str">
        <f>VLOOKUP(A10,Antioxidant!A10:F3145,2,FALSE)</f>
        <v>Z‐BEC</v>
      </c>
      <c r="F10" t="s">
        <v>3220</v>
      </c>
      <c r="G10" s="4">
        <f>AVERAGE(mmolg)</f>
        <v>11.545331632653067</v>
      </c>
    </row>
    <row r="11" spans="1:8" x14ac:dyDescent="0.25">
      <c r="A11" t="s">
        <v>3029</v>
      </c>
      <c r="B11" s="4">
        <v>613.49</v>
      </c>
      <c r="C11" t="str">
        <f t="shared" si="0"/>
        <v>OUTLIER</v>
      </c>
      <c r="D11" t="str">
        <f>VLOOKUP(A11,Antioxidant!A11:F3146,2,FALSE)</f>
        <v>Lederle Stresstabs</v>
      </c>
      <c r="F11" t="s">
        <v>3221</v>
      </c>
      <c r="G11" s="4">
        <f>MEDIAN(mmolg)</f>
        <v>0.5</v>
      </c>
    </row>
    <row r="12" spans="1:8" x14ac:dyDescent="0.25">
      <c r="A12" t="s">
        <v>3029</v>
      </c>
      <c r="B12" s="4">
        <v>536.04999999999995</v>
      </c>
      <c r="C12" t="str">
        <f t="shared" si="0"/>
        <v>OUTLIER</v>
      </c>
      <c r="D12" t="str">
        <f>VLOOKUP(A12,Antioxidant!A12:F3147,2,FALSE)</f>
        <v>Catechin 100, Green‐tea capsules</v>
      </c>
      <c r="F12" t="s">
        <v>3223</v>
      </c>
      <c r="G12">
        <f>MIN(mmolg)</f>
        <v>0</v>
      </c>
    </row>
    <row r="13" spans="1:8" x14ac:dyDescent="0.25">
      <c r="A13" t="s">
        <v>3029</v>
      </c>
      <c r="B13" s="4">
        <v>530.63</v>
      </c>
      <c r="C13" t="str">
        <f t="shared" si="0"/>
        <v>OUTLIER</v>
      </c>
      <c r="D13" t="str">
        <f>VLOOKUP(A13,Antioxidant!A13:F3148,2,FALSE)</f>
        <v>Body Wise Right Choice AM</v>
      </c>
      <c r="F13" t="s">
        <v>3224</v>
      </c>
      <c r="G13">
        <f>MAX(mmolg)</f>
        <v>2897.11</v>
      </c>
    </row>
    <row r="14" spans="1:8" x14ac:dyDescent="0.25">
      <c r="A14" t="s">
        <v>2427</v>
      </c>
      <c r="B14" s="4">
        <v>465.32</v>
      </c>
      <c r="C14" t="str">
        <f t="shared" si="0"/>
        <v>OUTLIER</v>
      </c>
      <c r="D14" t="str">
        <f>VLOOKUP(A14,Antioxidant!A14:F3149,2,FALSE)</f>
        <v>Clove, dried ground</v>
      </c>
      <c r="F14" t="s">
        <v>3222</v>
      </c>
      <c r="G14" s="4">
        <f>G7-G5</f>
        <v>2.1124999999999998</v>
      </c>
    </row>
    <row r="15" spans="1:8" x14ac:dyDescent="0.25">
      <c r="A15" t="s">
        <v>3029</v>
      </c>
      <c r="B15" s="4">
        <v>449.98</v>
      </c>
      <c r="C15" t="str">
        <f t="shared" si="0"/>
        <v>OUTLIER</v>
      </c>
      <c r="D15" t="str">
        <f>VLOOKUP(A15,Antioxidant!A15:F3150,2,FALSE)</f>
        <v>Super Antioxidant</v>
      </c>
      <c r="F15" t="s">
        <v>3225</v>
      </c>
      <c r="G15" s="4">
        <f>G5-(1.5*G14)</f>
        <v>-2.9987499999999998</v>
      </c>
    </row>
    <row r="16" spans="1:8" x14ac:dyDescent="0.25">
      <c r="A16" t="s">
        <v>3029</v>
      </c>
      <c r="B16" s="4">
        <v>444.2</v>
      </c>
      <c r="C16" t="str">
        <f t="shared" si="0"/>
        <v>OUTLIER</v>
      </c>
      <c r="D16" t="str">
        <f>VLOOKUP(A16,Antioxidant!A16:F3151,2,FALSE)</f>
        <v>Antioxidant capsules, Medox</v>
      </c>
      <c r="F16" t="s">
        <v>3226</v>
      </c>
      <c r="G16" s="4">
        <f>G7+(1.5*G14)</f>
        <v>5.4512499999999999</v>
      </c>
    </row>
    <row r="17" spans="1:4" x14ac:dyDescent="0.25">
      <c r="A17" t="s">
        <v>3029</v>
      </c>
      <c r="B17" s="4">
        <v>329.54</v>
      </c>
      <c r="C17" t="str">
        <f t="shared" si="0"/>
        <v>OUTLIER</v>
      </c>
      <c r="D17" t="str">
        <f>VLOOKUP(A17,Antioxidant!A17:F3152,2,FALSE)</f>
        <v>Antocyanin capsules, Cherry</v>
      </c>
    </row>
    <row r="18" spans="1:4" x14ac:dyDescent="0.25">
      <c r="A18" t="s">
        <v>2427</v>
      </c>
      <c r="B18" s="4">
        <v>327.77</v>
      </c>
      <c r="C18" t="str">
        <f t="shared" si="0"/>
        <v>OUTLIER</v>
      </c>
      <c r="D18" t="str">
        <f>VLOOKUP(A18,Antioxidant!A18:F3153,2,FALSE)</f>
        <v>Clove, whole, dried</v>
      </c>
    </row>
    <row r="19" spans="1:4" x14ac:dyDescent="0.25">
      <c r="A19" t="s">
        <v>3029</v>
      </c>
      <c r="B19" s="4">
        <v>320.7</v>
      </c>
      <c r="C19" t="str">
        <f t="shared" si="0"/>
        <v>OUTLIER</v>
      </c>
      <c r="D19" t="str">
        <f>VLOOKUP(A19,Antioxidant!A19:F3154,2,FALSE)</f>
        <v>CVS Vitamin E (d alpha tocopherol) 400 IU</v>
      </c>
    </row>
    <row r="20" spans="1:4" x14ac:dyDescent="0.25">
      <c r="A20" t="s">
        <v>2427</v>
      </c>
      <c r="B20" s="4">
        <v>317.95999999999998</v>
      </c>
      <c r="C20" t="str">
        <f t="shared" si="0"/>
        <v>OUTLIER</v>
      </c>
      <c r="D20" t="str">
        <f>VLOOKUP(A20,Antioxidant!A20:F3155,2,FALSE)</f>
        <v>Clove, whole, dried</v>
      </c>
    </row>
    <row r="21" spans="1:4" x14ac:dyDescent="0.25">
      <c r="A21" t="s">
        <v>3029</v>
      </c>
      <c r="B21" s="4">
        <v>301.83</v>
      </c>
      <c r="C21" t="str">
        <f t="shared" si="0"/>
        <v>OUTLIER</v>
      </c>
      <c r="D21" t="str">
        <f>VLOOKUP(A21,Antioxidant!A21:F3156,2,FALSE)</f>
        <v>Over drive</v>
      </c>
    </row>
    <row r="22" spans="1:4" x14ac:dyDescent="0.25">
      <c r="A22" t="s">
        <v>1511</v>
      </c>
      <c r="B22" s="4">
        <v>301.14</v>
      </c>
      <c r="C22" t="str">
        <f t="shared" si="0"/>
        <v>OUTLIER</v>
      </c>
      <c r="D22" t="str">
        <f>VLOOKUP(A22,Antioxidant!A22:F3157,2,FALSE)</f>
        <v>Amalaki (Amla), powder in capsule</v>
      </c>
    </row>
    <row r="23" spans="1:4" x14ac:dyDescent="0.25">
      <c r="A23" t="s">
        <v>3029</v>
      </c>
      <c r="B23" s="4">
        <v>293.77999999999997</v>
      </c>
      <c r="C23" t="str">
        <f t="shared" si="0"/>
        <v>OUTLIER</v>
      </c>
      <c r="D23" t="str">
        <f>VLOOKUP(A23,Antioxidant!A23:F3158,2,FALSE)</f>
        <v>Bausch &amp; Lomb Ocuvite</v>
      </c>
    </row>
    <row r="24" spans="1:4" x14ac:dyDescent="0.25">
      <c r="A24" t="s">
        <v>3029</v>
      </c>
      <c r="B24" s="4">
        <v>288.68</v>
      </c>
      <c r="C24" t="str">
        <f t="shared" si="0"/>
        <v>OUTLIER</v>
      </c>
      <c r="D24" t="str">
        <f>VLOOKUP(A24,Antioxidant!A24:F3159,2,FALSE)</f>
        <v>Lederle Protegra</v>
      </c>
    </row>
    <row r="25" spans="1:4" x14ac:dyDescent="0.25">
      <c r="A25" t="s">
        <v>3029</v>
      </c>
      <c r="B25" s="4">
        <v>281.2</v>
      </c>
      <c r="C25" t="str">
        <f t="shared" si="0"/>
        <v>OUTLIER</v>
      </c>
      <c r="D25" t="str">
        <f>VLOOKUP(A25,Antioxidant!A25:F3160,2,FALSE)</f>
        <v>Life Extension High Potency Antioxidant</v>
      </c>
    </row>
    <row r="26" spans="1:4" x14ac:dyDescent="0.25">
      <c r="A26" t="s">
        <v>3029</v>
      </c>
      <c r="B26" s="4">
        <v>281.14</v>
      </c>
      <c r="C26" t="str">
        <f t="shared" si="0"/>
        <v>OUTLIER</v>
      </c>
      <c r="D26" t="str">
        <f>VLOOKUP(A26,Antioxidant!A26:F3161,2,FALSE)</f>
        <v>Ocuvite ekstra, pill</v>
      </c>
    </row>
    <row r="27" spans="1:4" x14ac:dyDescent="0.25">
      <c r="A27" t="s">
        <v>3</v>
      </c>
      <c r="B27" s="4">
        <v>261.52999999999997</v>
      </c>
      <c r="C27" t="str">
        <f t="shared" si="0"/>
        <v>OUTLIER</v>
      </c>
      <c r="D27" t="str">
        <f>VLOOKUP(A27,Antioxidant!A27:F3162,2,FALSE)</f>
        <v>Amla berries, dried</v>
      </c>
    </row>
    <row r="28" spans="1:4" x14ac:dyDescent="0.25">
      <c r="A28" t="s">
        <v>3029</v>
      </c>
      <c r="B28" s="4">
        <v>260.97000000000003</v>
      </c>
      <c r="C28" t="str">
        <f t="shared" si="0"/>
        <v>OUTLIER</v>
      </c>
      <c r="D28" t="str">
        <f>VLOOKUP(A28,Antioxidant!A28:F3163,2,FALSE)</f>
        <v>CVS plus iron</v>
      </c>
    </row>
    <row r="29" spans="1:4" x14ac:dyDescent="0.25">
      <c r="A29" t="s">
        <v>2427</v>
      </c>
      <c r="B29" s="4">
        <v>252.04</v>
      </c>
      <c r="C29" t="str">
        <f t="shared" si="0"/>
        <v>OUTLIER</v>
      </c>
      <c r="D29" t="str">
        <f>VLOOKUP(A29,Antioxidant!A29:F3164,2,FALSE)</f>
        <v>Clove, whole, dried</v>
      </c>
    </row>
    <row r="30" spans="1:4" x14ac:dyDescent="0.25">
      <c r="A30" t="s">
        <v>3029</v>
      </c>
      <c r="B30" s="4">
        <v>249.56</v>
      </c>
      <c r="C30" t="str">
        <f t="shared" si="0"/>
        <v>OUTLIER</v>
      </c>
      <c r="D30" t="str">
        <f>VLOOKUP(A30,Antioxidant!A30:F3165,2,FALSE)</f>
        <v>CVS Daily Vitamin (no minerals)</v>
      </c>
    </row>
    <row r="31" spans="1:4" x14ac:dyDescent="0.25">
      <c r="A31" t="s">
        <v>3029</v>
      </c>
      <c r="B31" s="4">
        <v>235.55</v>
      </c>
      <c r="C31" t="str">
        <f t="shared" si="0"/>
        <v>OUTLIER</v>
      </c>
      <c r="D31" t="str">
        <f>VLOOKUP(A31,Antioxidant!A31:F3166,2,FALSE)</f>
        <v>GNC Ultra Mega Gold</v>
      </c>
    </row>
    <row r="32" spans="1:4" x14ac:dyDescent="0.25">
      <c r="A32" t="s">
        <v>3029</v>
      </c>
      <c r="B32" s="4">
        <v>222.32</v>
      </c>
      <c r="C32" t="str">
        <f t="shared" si="0"/>
        <v>OUTLIER</v>
      </c>
      <c r="D32" t="str">
        <f>VLOOKUP(A32,Antioxidant!A32:F3167,2,FALSE)</f>
        <v>Bayer One A Day Essential</v>
      </c>
    </row>
    <row r="33" spans="1:4" x14ac:dyDescent="0.25">
      <c r="A33" t="s">
        <v>3029</v>
      </c>
      <c r="B33" s="4">
        <v>197.6</v>
      </c>
      <c r="C33" t="str">
        <f t="shared" si="0"/>
        <v>OUTLIER</v>
      </c>
      <c r="D33" t="str">
        <f>VLOOKUP(A33,Antioxidant!A33:F3168,2,FALSE)</f>
        <v>Theragran M</v>
      </c>
    </row>
    <row r="34" spans="1:4" x14ac:dyDescent="0.25">
      <c r="A34" t="s">
        <v>3029</v>
      </c>
      <c r="B34" s="4">
        <v>185.74</v>
      </c>
      <c r="C34" t="str">
        <f t="shared" si="0"/>
        <v>OUTLIER</v>
      </c>
      <c r="D34" t="str">
        <f>VLOOKUP(A34,Antioxidant!A34:F3169,2,FALSE)</f>
        <v>Schiff Vegetarian Multiple</v>
      </c>
    </row>
    <row r="35" spans="1:4" x14ac:dyDescent="0.25">
      <c r="A35" t="s">
        <v>2427</v>
      </c>
      <c r="B35" s="4">
        <v>182.1</v>
      </c>
      <c r="C35" t="str">
        <f t="shared" si="0"/>
        <v>OUTLIER</v>
      </c>
      <c r="D35" t="str">
        <f>VLOOKUP(A35,Antioxidant!A35:F3170,2,FALSE)</f>
        <v>Bearberry (Arctostaphylos uva‐ursi), leaves, dried</v>
      </c>
    </row>
    <row r="36" spans="1:4" x14ac:dyDescent="0.25">
      <c r="A36" t="s">
        <v>2427</v>
      </c>
      <c r="B36" s="4">
        <v>175.31</v>
      </c>
      <c r="C36" t="str">
        <f t="shared" si="0"/>
        <v>OUTLIER</v>
      </c>
      <c r="D36" t="str">
        <f>VLOOKUP(A36,Antioxidant!A36:F3171,2,FALSE)</f>
        <v>Clove, whole, dried</v>
      </c>
    </row>
    <row r="37" spans="1:4" x14ac:dyDescent="0.25">
      <c r="A37" t="s">
        <v>2427</v>
      </c>
      <c r="B37" s="4">
        <v>167.82</v>
      </c>
      <c r="C37" t="str">
        <f t="shared" si="0"/>
        <v>OUTLIER</v>
      </c>
      <c r="D37" t="str">
        <f>VLOOKUP(A37,Antioxidant!A37:F3172,2,FALSE)</f>
        <v>Meadowsweet (Filipendula ulmaria), flower, dried</v>
      </c>
    </row>
    <row r="38" spans="1:4" x14ac:dyDescent="0.25">
      <c r="A38" t="s">
        <v>3029</v>
      </c>
      <c r="B38" s="4">
        <v>165.9</v>
      </c>
      <c r="C38" t="str">
        <f t="shared" si="0"/>
        <v>OUTLIER</v>
      </c>
      <c r="D38" t="str">
        <f>VLOOKUP(A38,Antioxidant!A38:F3173,2,FALSE)</f>
        <v>Complete One</v>
      </c>
    </row>
    <row r="39" spans="1:4" x14ac:dyDescent="0.25">
      <c r="A39" t="s">
        <v>149</v>
      </c>
      <c r="B39" s="4">
        <v>165.86</v>
      </c>
      <c r="C39" t="str">
        <f t="shared" si="0"/>
        <v>OUTLIER</v>
      </c>
      <c r="D39" t="str">
        <f>VLOOKUP(A39,Antioxidant!A39:F3174,2,FALSE)</f>
        <v>Tea, instant, dry powder, unsweetened</v>
      </c>
    </row>
    <row r="40" spans="1:4" x14ac:dyDescent="0.25">
      <c r="A40" t="s">
        <v>2427</v>
      </c>
      <c r="B40" s="4">
        <v>160.82</v>
      </c>
      <c r="C40" t="str">
        <f t="shared" si="0"/>
        <v>OUTLIER</v>
      </c>
      <c r="D40" t="str">
        <f>VLOOKUP(A40,Antioxidant!A40:F3175,2,FALSE)</f>
        <v>Peppermint, leaves, dried</v>
      </c>
    </row>
    <row r="41" spans="1:4" x14ac:dyDescent="0.25">
      <c r="A41" t="s">
        <v>149</v>
      </c>
      <c r="B41" s="4">
        <v>155.41999999999999</v>
      </c>
      <c r="C41" t="str">
        <f t="shared" si="0"/>
        <v>OUTLIER</v>
      </c>
      <c r="D41" t="str">
        <f>VLOOKUP(A41,Antioxidant!A41:F3176,2,FALSE)</f>
        <v>Tea, Sermoni, powder</v>
      </c>
    </row>
    <row r="42" spans="1:4" x14ac:dyDescent="0.25">
      <c r="A42" t="s">
        <v>2427</v>
      </c>
      <c r="B42" s="4">
        <v>154.05000000000001</v>
      </c>
      <c r="C42" t="str">
        <f t="shared" si="0"/>
        <v>OUTLIER</v>
      </c>
      <c r="D42" t="str">
        <f>VLOOKUP(A42,Antioxidant!A42:F3177,2,FALSE)</f>
        <v>Meadowsweet (Filipendula ulmaria), dried</v>
      </c>
    </row>
    <row r="43" spans="1:4" x14ac:dyDescent="0.25">
      <c r="A43" t="s">
        <v>2427</v>
      </c>
      <c r="B43" s="4">
        <v>153.9</v>
      </c>
      <c r="C43" t="str">
        <f t="shared" si="0"/>
        <v>OUTLIER</v>
      </c>
      <c r="D43" t="str">
        <f>VLOOKUP(A43,Antioxidant!A43:F3178,2,FALSE)</f>
        <v>Rose, flower, dried</v>
      </c>
    </row>
    <row r="44" spans="1:4" x14ac:dyDescent="0.25">
      <c r="A44" t="s">
        <v>1511</v>
      </c>
      <c r="B44" s="4">
        <v>146.94999999999999</v>
      </c>
      <c r="C44" t="str">
        <f t="shared" si="0"/>
        <v>OUTLIER</v>
      </c>
      <c r="D44" t="str">
        <f>VLOOKUP(A44,Antioxidant!A44:F3179,2,FALSE)</f>
        <v>Arjuna, powder in capsule</v>
      </c>
    </row>
    <row r="45" spans="1:4" x14ac:dyDescent="0.25">
      <c r="A45" t="s">
        <v>2427</v>
      </c>
      <c r="B45" s="4">
        <v>142.86000000000001</v>
      </c>
      <c r="C45" t="str">
        <f t="shared" si="0"/>
        <v>OUTLIER</v>
      </c>
      <c r="D45" t="str">
        <f>VLOOKUP(A45,Antioxidant!A45:F3180,2,FALSE)</f>
        <v>Wild marjoram, leaves, dried</v>
      </c>
    </row>
    <row r="46" spans="1:4" x14ac:dyDescent="0.25">
      <c r="A46" t="s">
        <v>2427</v>
      </c>
      <c r="B46" s="4">
        <v>142.58000000000001</v>
      </c>
      <c r="C46" t="str">
        <f t="shared" si="0"/>
        <v>OUTLIER</v>
      </c>
      <c r="D46" t="str">
        <f>VLOOKUP(A46,Antioxidant!A46:F3181,2,FALSE)</f>
        <v>Green mint, leaves, dried</v>
      </c>
    </row>
    <row r="47" spans="1:4" x14ac:dyDescent="0.25">
      <c r="A47" t="s">
        <v>3029</v>
      </c>
      <c r="B47" s="4">
        <v>140.08000000000001</v>
      </c>
      <c r="C47" t="str">
        <f t="shared" si="0"/>
        <v>OUTLIER</v>
      </c>
      <c r="D47" t="str">
        <f>VLOOKUP(A47,Antioxidant!A47:F3182,2,FALSE)</f>
        <v>Solotron (includes iron)</v>
      </c>
    </row>
    <row r="48" spans="1:4" x14ac:dyDescent="0.25">
      <c r="A48" t="s">
        <v>2427</v>
      </c>
      <c r="B48" s="4">
        <v>139.88999999999999</v>
      </c>
      <c r="C48" t="str">
        <f t="shared" si="0"/>
        <v>OUTLIER</v>
      </c>
      <c r="D48" t="str">
        <f>VLOOKUP(A48,Antioxidant!A48:F3183,2,FALSE)</f>
        <v>Cinnamon, dried ground</v>
      </c>
    </row>
    <row r="49" spans="1:4" x14ac:dyDescent="0.25">
      <c r="A49" t="s">
        <v>3029</v>
      </c>
      <c r="B49" s="4">
        <v>138.54</v>
      </c>
      <c r="C49" t="str">
        <f t="shared" si="0"/>
        <v>OUTLIER</v>
      </c>
      <c r="D49" t="str">
        <f>VLOOKUP(A49,Antioxidant!A49:F3184,2,FALSE)</f>
        <v>Forward Multi‐Nutrient Oacket</v>
      </c>
    </row>
    <row r="50" spans="1:4" x14ac:dyDescent="0.25">
      <c r="A50" t="s">
        <v>1511</v>
      </c>
      <c r="B50" s="4">
        <v>132.58000000000001</v>
      </c>
      <c r="C50" t="str">
        <f t="shared" si="0"/>
        <v>OUTLIER</v>
      </c>
      <c r="D50" t="str">
        <f>VLOOKUP(A50,Antioxidant!A50:F3185,2,FALSE)</f>
        <v>Goshuyutou, kampo, traditional Chinese medicine from Japan, powder</v>
      </c>
    </row>
    <row r="51" spans="1:4" x14ac:dyDescent="0.25">
      <c r="A51" t="s">
        <v>2427</v>
      </c>
      <c r="B51" s="4">
        <v>131.91999999999999</v>
      </c>
      <c r="C51" t="str">
        <f t="shared" si="0"/>
        <v>OUTLIER</v>
      </c>
      <c r="D51" t="str">
        <f>VLOOKUP(A51,Antioxidant!A51:F3186,2,FALSE)</f>
        <v>Wild marjoram, leaves, dried</v>
      </c>
    </row>
    <row r="52" spans="1:4" x14ac:dyDescent="0.25">
      <c r="A52" t="s">
        <v>2427</v>
      </c>
      <c r="B52" s="4">
        <v>130.36000000000001</v>
      </c>
      <c r="C52" t="str">
        <f t="shared" si="0"/>
        <v>OUTLIER</v>
      </c>
      <c r="D52" t="str">
        <f>VLOOKUP(A52,Antioxidant!A52:F3187,2,FALSE)</f>
        <v>Alpine lady's‐mantle, leaves, dried</v>
      </c>
    </row>
    <row r="53" spans="1:4" x14ac:dyDescent="0.25">
      <c r="A53" t="s">
        <v>2427</v>
      </c>
      <c r="B53" s="4">
        <v>125.55</v>
      </c>
      <c r="C53" t="str">
        <f t="shared" si="0"/>
        <v>OUTLIER</v>
      </c>
      <c r="D53" t="str">
        <f>VLOOKUP(A53,Antioxidant!A53:F3188,2,FALSE)</f>
        <v>Clove, dried ground</v>
      </c>
    </row>
    <row r="54" spans="1:4" x14ac:dyDescent="0.25">
      <c r="A54" t="s">
        <v>2427</v>
      </c>
      <c r="B54" s="4">
        <v>125.33</v>
      </c>
      <c r="C54" t="str">
        <f t="shared" si="0"/>
        <v>OUTLIER</v>
      </c>
      <c r="D54" t="str">
        <f>VLOOKUP(A54,Antioxidant!A54:F3189,2,FALSE)</f>
        <v>Lemon balm, leaves, dried</v>
      </c>
    </row>
    <row r="55" spans="1:4" x14ac:dyDescent="0.25">
      <c r="A55" t="s">
        <v>2427</v>
      </c>
      <c r="B55" s="4">
        <v>120.99</v>
      </c>
      <c r="C55" t="str">
        <f t="shared" si="0"/>
        <v>OUTLIER</v>
      </c>
      <c r="D55" t="str">
        <f>VLOOKUP(A55,Antioxidant!A55:F3190,2,FALSE)</f>
        <v>Rose‐bay, willow herb, flower and leaves, dried</v>
      </c>
    </row>
    <row r="56" spans="1:4" x14ac:dyDescent="0.25">
      <c r="A56" t="s">
        <v>1511</v>
      </c>
      <c r="B56" s="4">
        <v>120.18</v>
      </c>
      <c r="C56" t="str">
        <f t="shared" si="0"/>
        <v>OUTLIER</v>
      </c>
      <c r="D56" t="str">
        <f>VLOOKUP(A56,Antioxidant!A56:F3191,2,FALSE)</f>
        <v>Cinnamomi Cortex</v>
      </c>
    </row>
    <row r="57" spans="1:4" x14ac:dyDescent="0.25">
      <c r="A57" t="s">
        <v>2427</v>
      </c>
      <c r="B57" s="4">
        <v>118.69</v>
      </c>
      <c r="C57" t="str">
        <f t="shared" si="0"/>
        <v>OUTLIER</v>
      </c>
      <c r="D57" t="str">
        <f>VLOOKUP(A57,Antioxidant!A57:F3192,2,FALSE)</f>
        <v>Cinnamon, dried ground</v>
      </c>
    </row>
    <row r="58" spans="1:4" x14ac:dyDescent="0.25">
      <c r="A58" t="s">
        <v>3029</v>
      </c>
      <c r="B58" s="4">
        <v>118.54</v>
      </c>
      <c r="C58" t="str">
        <f t="shared" si="0"/>
        <v>OUTLIER</v>
      </c>
      <c r="D58" t="str">
        <f>VLOOKUP(A58,Antioxidant!A58:F3193,2,FALSE)</f>
        <v>Nature's Resource St.John's Wort</v>
      </c>
    </row>
    <row r="59" spans="1:4" x14ac:dyDescent="0.25">
      <c r="A59" t="s">
        <v>2427</v>
      </c>
      <c r="B59" s="4">
        <v>117.77</v>
      </c>
      <c r="C59" t="str">
        <f t="shared" si="0"/>
        <v>OUTLIER</v>
      </c>
      <c r="D59" t="str">
        <f>VLOOKUP(A59,Antioxidant!A59:F3194,2,FALSE)</f>
        <v>Meadowsweet (Filipendula ulmaria), flower and leaves, dried</v>
      </c>
    </row>
    <row r="60" spans="1:4" x14ac:dyDescent="0.25">
      <c r="A60" t="s">
        <v>2427</v>
      </c>
      <c r="B60" s="4">
        <v>114.98</v>
      </c>
      <c r="C60" t="str">
        <f t="shared" si="0"/>
        <v>OUTLIER</v>
      </c>
      <c r="D60" t="str">
        <f>VLOOKUP(A60,Antioxidant!A60:F3195,2,FALSE)</f>
        <v>Cinnamon, dried ground</v>
      </c>
    </row>
    <row r="61" spans="1:4" x14ac:dyDescent="0.25">
      <c r="A61" t="s">
        <v>2427</v>
      </c>
      <c r="B61" s="4">
        <v>113.27</v>
      </c>
      <c r="C61" t="str">
        <f t="shared" si="0"/>
        <v>OUTLIER</v>
      </c>
      <c r="D61" t="str">
        <f>VLOOKUP(A61,Antioxidant!A61:F3196,2,FALSE)</f>
        <v>Woodland geranium (Geranium sylvaticum), dried</v>
      </c>
    </row>
    <row r="62" spans="1:4" x14ac:dyDescent="0.25">
      <c r="A62" t="s">
        <v>1511</v>
      </c>
      <c r="B62" s="4">
        <v>111.33</v>
      </c>
      <c r="C62" t="str">
        <f t="shared" si="0"/>
        <v>OUTLIER</v>
      </c>
      <c r="D62" t="str">
        <f>VLOOKUP(A62,Antioxidant!A62:F3197,2,FALSE)</f>
        <v>Scutellariae Radix</v>
      </c>
    </row>
    <row r="63" spans="1:4" x14ac:dyDescent="0.25">
      <c r="A63" t="s">
        <v>2427</v>
      </c>
      <c r="B63" s="4">
        <v>111.3</v>
      </c>
      <c r="C63" t="str">
        <f t="shared" si="0"/>
        <v>OUTLIER</v>
      </c>
      <c r="D63" t="str">
        <f>VLOOKUP(A63,Antioxidant!A63:F3198,2,FALSE)</f>
        <v>Meadowsweet (Filipendula ulmaria), leaves, dried</v>
      </c>
    </row>
    <row r="64" spans="1:4" x14ac:dyDescent="0.25">
      <c r="A64" t="s">
        <v>2427</v>
      </c>
      <c r="B64" s="4">
        <v>111.04</v>
      </c>
      <c r="C64" t="str">
        <f t="shared" si="0"/>
        <v>OUTLIER</v>
      </c>
      <c r="D64" t="str">
        <f>VLOOKUP(A64,Antioxidant!A64:F3199,2,FALSE)</f>
        <v>Purple Loosestrife (Lythrum salicaria), flower and leaves, dried</v>
      </c>
    </row>
    <row r="65" spans="1:4" x14ac:dyDescent="0.25">
      <c r="A65" t="s">
        <v>3029</v>
      </c>
      <c r="B65" s="4">
        <v>108.13</v>
      </c>
      <c r="C65" t="str">
        <f t="shared" si="0"/>
        <v>OUTLIER</v>
      </c>
      <c r="D65" t="str">
        <f>VLOOKUP(A65,Antioxidant!A65:F3200,2,FALSE)</f>
        <v>Grape Seed Extract, 50 mg</v>
      </c>
    </row>
    <row r="66" spans="1:4" x14ac:dyDescent="0.25">
      <c r="A66" t="s">
        <v>2427</v>
      </c>
      <c r="B66" s="4">
        <v>102.07</v>
      </c>
      <c r="C66" t="str">
        <f t="shared" si="0"/>
        <v>OUTLIER</v>
      </c>
      <c r="D66" t="str">
        <f>VLOOKUP(A66,Antioxidant!A66:F3201,2,FALSE)</f>
        <v>Red wortleberries, leaves, dried</v>
      </c>
    </row>
    <row r="67" spans="1:4" x14ac:dyDescent="0.25">
      <c r="A67" t="s">
        <v>2427</v>
      </c>
      <c r="B67" s="4">
        <v>101.52</v>
      </c>
      <c r="C67" t="str">
        <f t="shared" ref="C67:C130" si="1">IF(B67&gt;=5.45125,"OUTLIER",IF(B67&lt;=-2.99875,"outlier","neither"))</f>
        <v>OUTLIER</v>
      </c>
      <c r="D67" t="str">
        <f>VLOOKUP(A67,Antioxidant!A67:F3202,2,FALSE)</f>
        <v>Allspice, dried ground</v>
      </c>
    </row>
    <row r="68" spans="1:4" x14ac:dyDescent="0.25">
      <c r="A68" t="s">
        <v>2427</v>
      </c>
      <c r="B68" s="4">
        <v>101.33</v>
      </c>
      <c r="C68" t="str">
        <f t="shared" si="1"/>
        <v>OUTLIER</v>
      </c>
      <c r="D68" t="str">
        <f>VLOOKUP(A68,Antioxidant!A68:F3203,2,FALSE)</f>
        <v>Rose‐bay, leaves, dried</v>
      </c>
    </row>
    <row r="69" spans="1:4" x14ac:dyDescent="0.25">
      <c r="A69" t="s">
        <v>2427</v>
      </c>
      <c r="B69" s="4">
        <v>99.28</v>
      </c>
      <c r="C69" t="str">
        <f t="shared" si="1"/>
        <v>OUTLIER</v>
      </c>
      <c r="D69" t="str">
        <f>VLOOKUP(A69,Antioxidant!A69:F3204,2,FALSE)</f>
        <v>Allspice, dried ground</v>
      </c>
    </row>
    <row r="70" spans="1:4" x14ac:dyDescent="0.25">
      <c r="A70" t="s">
        <v>2427</v>
      </c>
      <c r="B70" s="4">
        <v>97.83</v>
      </c>
      <c r="C70" t="str">
        <f t="shared" si="1"/>
        <v>OUTLIER</v>
      </c>
      <c r="D70" t="str">
        <f>VLOOKUP(A70,Antioxidant!A70:F3205,2,FALSE)</f>
        <v>Blackcurrant, leaves, dried</v>
      </c>
    </row>
    <row r="71" spans="1:4" x14ac:dyDescent="0.25">
      <c r="A71" t="s">
        <v>2427</v>
      </c>
      <c r="B71" s="4">
        <v>96.64</v>
      </c>
      <c r="C71" t="str">
        <f t="shared" si="1"/>
        <v>OUTLIER</v>
      </c>
      <c r="D71" t="str">
        <f>VLOOKUP(A71,Antioxidant!A71:F3206,2,FALSE)</f>
        <v>Oregano, dried</v>
      </c>
    </row>
    <row r="72" spans="1:4" x14ac:dyDescent="0.25">
      <c r="A72" t="s">
        <v>2427</v>
      </c>
      <c r="B72" s="4">
        <v>94.79</v>
      </c>
      <c r="C72" t="str">
        <f t="shared" si="1"/>
        <v>OUTLIER</v>
      </c>
      <c r="D72" t="str">
        <f>VLOOKUP(A72,Antioxidant!A72:F3207,2,FALSE)</f>
        <v>Speedwell, dried</v>
      </c>
    </row>
    <row r="73" spans="1:4" x14ac:dyDescent="0.25">
      <c r="A73" t="s">
        <v>2427</v>
      </c>
      <c r="B73" s="4">
        <v>93.48</v>
      </c>
      <c r="C73" t="str">
        <f t="shared" si="1"/>
        <v>OUTLIER</v>
      </c>
      <c r="D73" t="str">
        <f>VLOOKUP(A73,Antioxidant!A73:F3208,2,FALSE)</f>
        <v>Rose‐bay, willow herb flower, dried</v>
      </c>
    </row>
    <row r="74" spans="1:4" x14ac:dyDescent="0.25">
      <c r="A74" t="s">
        <v>2427</v>
      </c>
      <c r="B74" s="4">
        <v>92.31</v>
      </c>
      <c r="C74" t="str">
        <f t="shared" si="1"/>
        <v>OUTLIER</v>
      </c>
      <c r="D74" t="str">
        <f>VLOOKUP(A74,Antioxidant!A74:F3209,2,FALSE)</f>
        <v>Sweet marjoram, leaves, dried</v>
      </c>
    </row>
    <row r="75" spans="1:4" x14ac:dyDescent="0.25">
      <c r="A75" t="s">
        <v>2427</v>
      </c>
      <c r="B75" s="4">
        <v>92.18</v>
      </c>
      <c r="C75" t="str">
        <f t="shared" si="1"/>
        <v>OUTLIER</v>
      </c>
      <c r="D75" t="str">
        <f>VLOOKUP(A75,Antioxidant!A75:F3210,2,FALSE)</f>
        <v>Lemon thyme, leaves and flower, dried</v>
      </c>
    </row>
    <row r="76" spans="1:4" x14ac:dyDescent="0.25">
      <c r="A76" t="s">
        <v>2427</v>
      </c>
      <c r="B76" s="4">
        <v>89.51</v>
      </c>
      <c r="C76" t="str">
        <f t="shared" si="1"/>
        <v>OUTLIER</v>
      </c>
      <c r="D76" t="str">
        <f>VLOOKUP(A76,Antioxidant!A76:F3211,2,FALSE)</f>
        <v>Oregano, dried</v>
      </c>
    </row>
    <row r="77" spans="1:4" x14ac:dyDescent="0.25">
      <c r="A77" t="s">
        <v>1511</v>
      </c>
      <c r="B77" s="4">
        <v>89.23</v>
      </c>
      <c r="C77" t="str">
        <f t="shared" si="1"/>
        <v>OUTLIER</v>
      </c>
      <c r="D77" t="str">
        <f>VLOOKUP(A77,Antioxidant!A77:F3212,2,FALSE)</f>
        <v>Neem Guard, powder in capsule</v>
      </c>
    </row>
    <row r="78" spans="1:4" x14ac:dyDescent="0.25">
      <c r="A78" t="s">
        <v>3029</v>
      </c>
      <c r="B78" s="4">
        <v>87.7</v>
      </c>
      <c r="C78" t="str">
        <f t="shared" si="1"/>
        <v>OUTLIER</v>
      </c>
      <c r="D78" t="str">
        <f>VLOOKUP(A78,Antioxidant!A78:F3213,2,FALSE)</f>
        <v>Walgreen Super Aytinal Active Adults</v>
      </c>
    </row>
    <row r="79" spans="1:4" x14ac:dyDescent="0.25">
      <c r="A79" t="s">
        <v>2427</v>
      </c>
      <c r="B79" s="4">
        <v>86.22</v>
      </c>
      <c r="C79" t="str">
        <f t="shared" si="1"/>
        <v>OUTLIER</v>
      </c>
      <c r="D79" t="str">
        <f>VLOOKUP(A79,Antioxidant!A79:F3214,2,FALSE)</f>
        <v>Dwarf birch, leaves, dried</v>
      </c>
    </row>
    <row r="80" spans="1:4" x14ac:dyDescent="0.25">
      <c r="A80" t="s">
        <v>2427</v>
      </c>
      <c r="B80" s="4">
        <v>85.97</v>
      </c>
      <c r="C80" t="str">
        <f t="shared" si="1"/>
        <v>OUTLIER</v>
      </c>
      <c r="D80" t="str">
        <f>VLOOKUP(A80,Antioxidant!A80:F3215,2,FALSE)</f>
        <v>Sundew (Drosera rotundifolia), dried</v>
      </c>
    </row>
    <row r="81" spans="1:4" x14ac:dyDescent="0.25">
      <c r="A81" t="s">
        <v>2427</v>
      </c>
      <c r="B81" s="4">
        <v>85.58</v>
      </c>
      <c r="C81" t="str">
        <f t="shared" si="1"/>
        <v>OUTLIER</v>
      </c>
      <c r="D81" t="str">
        <f>VLOOKUP(A81,Antioxidant!A81:F3216,2,FALSE)</f>
        <v>Somage, dried ground</v>
      </c>
    </row>
    <row r="82" spans="1:4" x14ac:dyDescent="0.25">
      <c r="A82" t="s">
        <v>2427</v>
      </c>
      <c r="B82" s="4">
        <v>82.61</v>
      </c>
      <c r="C82" t="str">
        <f t="shared" si="1"/>
        <v>OUTLIER</v>
      </c>
      <c r="D82" t="str">
        <f>VLOOKUP(A82,Antioxidant!A82:F3217,2,FALSE)</f>
        <v>Oregano, dried</v>
      </c>
    </row>
    <row r="83" spans="1:4" x14ac:dyDescent="0.25">
      <c r="A83" t="s">
        <v>2427</v>
      </c>
      <c r="B83" s="4">
        <v>80.260000000000005</v>
      </c>
      <c r="C83" t="str">
        <f t="shared" si="1"/>
        <v>OUTLIER</v>
      </c>
      <c r="D83" t="str">
        <f>VLOOKUP(A83,Antioxidant!A83:F3218,2,FALSE)</f>
        <v>Juniper berries, green, dried</v>
      </c>
    </row>
    <row r="84" spans="1:4" x14ac:dyDescent="0.25">
      <c r="A84" t="s">
        <v>2427</v>
      </c>
      <c r="B84" s="4">
        <v>79.02</v>
      </c>
      <c r="C84" t="str">
        <f t="shared" si="1"/>
        <v>OUTLIER</v>
      </c>
      <c r="D84" t="str">
        <f>VLOOKUP(A84,Antioxidant!A84:F3219,2,FALSE)</f>
        <v>Sundew (Drosera angelica), dried</v>
      </c>
    </row>
    <row r="85" spans="1:4" x14ac:dyDescent="0.25">
      <c r="A85" t="s">
        <v>3</v>
      </c>
      <c r="B85" s="4">
        <v>78.09</v>
      </c>
      <c r="C85" t="str">
        <f t="shared" si="1"/>
        <v>OUTLIER</v>
      </c>
      <c r="D85" t="str">
        <f>VLOOKUP(A85,Antioxidant!A85:F3220,2,FALSE)</f>
        <v>Dog Rose, dried, whole</v>
      </c>
    </row>
    <row r="86" spans="1:4" x14ac:dyDescent="0.25">
      <c r="A86" t="s">
        <v>3029</v>
      </c>
      <c r="B86" s="4">
        <v>77.48</v>
      </c>
      <c r="C86" t="str">
        <f t="shared" si="1"/>
        <v>OUTLIER</v>
      </c>
      <c r="D86" t="str">
        <f>VLOOKUP(A86,Antioxidant!A86:F3221,2,FALSE)</f>
        <v>Triente plus</v>
      </c>
    </row>
    <row r="87" spans="1:4" x14ac:dyDescent="0.25">
      <c r="A87" t="s">
        <v>2427</v>
      </c>
      <c r="B87" s="4">
        <v>76.77</v>
      </c>
      <c r="C87" t="str">
        <f t="shared" si="1"/>
        <v>OUTLIER</v>
      </c>
      <c r="D87" t="str">
        <f>VLOOKUP(A87,Antioxidant!A87:F3222,2,FALSE)</f>
        <v>Juniper berries, coniferous litter, dried</v>
      </c>
    </row>
    <row r="88" spans="1:4" x14ac:dyDescent="0.25">
      <c r="A88" t="s">
        <v>3</v>
      </c>
      <c r="B88" s="4">
        <v>75.84</v>
      </c>
      <c r="C88" t="str">
        <f t="shared" si="1"/>
        <v>OUTLIER</v>
      </c>
      <c r="D88" t="str">
        <f>VLOOKUP(A88,Antioxidant!A88:F3223,2,FALSE)</f>
        <v>Dog Roseshell, flour</v>
      </c>
    </row>
    <row r="89" spans="1:4" x14ac:dyDescent="0.25">
      <c r="A89" t="s">
        <v>2427</v>
      </c>
      <c r="B89" s="4">
        <v>73.77</v>
      </c>
      <c r="C89" t="str">
        <f t="shared" si="1"/>
        <v>OUTLIER</v>
      </c>
      <c r="D89" t="str">
        <f>VLOOKUP(A89,Antioxidant!A89:F3224,2,FALSE)</f>
        <v>Oregano (oregano entero), dried</v>
      </c>
    </row>
    <row r="90" spans="1:4" x14ac:dyDescent="0.25">
      <c r="A90" t="s">
        <v>2427</v>
      </c>
      <c r="B90" s="4">
        <v>72.959999999999994</v>
      </c>
      <c r="C90" t="str">
        <f t="shared" si="1"/>
        <v>OUTLIER</v>
      </c>
      <c r="D90" t="str">
        <f>VLOOKUP(A90,Antioxidant!A90:F3225,2,FALSE)</f>
        <v>Yellow Loosestrife (Lysimacha vulgaris), leaves, dried</v>
      </c>
    </row>
    <row r="91" spans="1:4" x14ac:dyDescent="0.25">
      <c r="A91" t="s">
        <v>2427</v>
      </c>
      <c r="B91" s="4">
        <v>72.16</v>
      </c>
      <c r="C91" t="str">
        <f t="shared" si="1"/>
        <v>OUTLIER</v>
      </c>
      <c r="D91" t="str">
        <f>VLOOKUP(A91,Antioxidant!A91:F3226,2,FALSE)</f>
        <v>St. John's wort, flower and leaves, dried</v>
      </c>
    </row>
    <row r="92" spans="1:4" x14ac:dyDescent="0.25">
      <c r="A92" t="s">
        <v>2427</v>
      </c>
      <c r="B92" s="4">
        <v>71.95</v>
      </c>
      <c r="C92" t="str">
        <f t="shared" si="1"/>
        <v>OUTLIER</v>
      </c>
      <c r="D92" t="str">
        <f>VLOOKUP(A92,Antioxidant!A92:F3227,2,FALSE)</f>
        <v>Mint, dried</v>
      </c>
    </row>
    <row r="93" spans="1:4" x14ac:dyDescent="0.25">
      <c r="A93" t="s">
        <v>2427</v>
      </c>
      <c r="B93" s="4">
        <v>69.569999999999993</v>
      </c>
      <c r="C93" t="str">
        <f t="shared" si="1"/>
        <v>OUTLIER</v>
      </c>
      <c r="D93" t="str">
        <f>VLOOKUP(A93,Antioxidant!A93:F3228,2,FALSE)</f>
        <v>Maral Root (Leuzea carthamoides), leaves, dried</v>
      </c>
    </row>
    <row r="94" spans="1:4" x14ac:dyDescent="0.25">
      <c r="A94" t="s">
        <v>2427</v>
      </c>
      <c r="B94" s="4">
        <v>66.92</v>
      </c>
      <c r="C94" t="str">
        <f t="shared" si="1"/>
        <v>OUTLIER</v>
      </c>
      <c r="D94" t="str">
        <f>VLOOKUP(A94,Antioxidant!A94:F3229,2,FALSE)</f>
        <v>Rosemary, dried</v>
      </c>
    </row>
    <row r="95" spans="1:4" x14ac:dyDescent="0.25">
      <c r="A95" t="s">
        <v>3029</v>
      </c>
      <c r="B95" s="4">
        <v>65.81</v>
      </c>
      <c r="C95" t="str">
        <f t="shared" si="1"/>
        <v>OUTLIER</v>
      </c>
      <c r="D95" t="str">
        <f>VLOOKUP(A95,Antioxidant!A95:F3230,2,FALSE)</f>
        <v>Sambucol‐C</v>
      </c>
    </row>
    <row r="96" spans="1:4" x14ac:dyDescent="0.25">
      <c r="A96" t="s">
        <v>1511</v>
      </c>
      <c r="B96" s="4">
        <v>64.58</v>
      </c>
      <c r="C96" t="str">
        <f t="shared" si="1"/>
        <v>OUTLIER</v>
      </c>
      <c r="D96" t="str">
        <f>VLOOKUP(A96,Antioxidant!A96:F3231,2,FALSE)</f>
        <v>Tepezcohuite</v>
      </c>
    </row>
    <row r="97" spans="1:4" x14ac:dyDescent="0.25">
      <c r="A97" t="s">
        <v>1511</v>
      </c>
      <c r="B97" s="4">
        <v>64.31</v>
      </c>
      <c r="C97" t="str">
        <f t="shared" si="1"/>
        <v>OUTLIER</v>
      </c>
      <c r="D97" t="str">
        <f>VLOOKUP(A97,Antioxidant!A97:F3232,2,FALSE)</f>
        <v>Cimicifugae Rhizoma</v>
      </c>
    </row>
    <row r="98" spans="1:4" x14ac:dyDescent="0.25">
      <c r="A98" t="s">
        <v>2427</v>
      </c>
      <c r="B98" s="4">
        <v>63.75</v>
      </c>
      <c r="C98" t="str">
        <f t="shared" si="1"/>
        <v>OUTLIER</v>
      </c>
      <c r="D98" t="str">
        <f>VLOOKUP(A98,Antioxidant!A98:F3233,2,FALSE)</f>
        <v>Thyme, dried</v>
      </c>
    </row>
    <row r="99" spans="1:4" x14ac:dyDescent="0.25">
      <c r="A99" t="s">
        <v>2427</v>
      </c>
      <c r="B99" s="4">
        <v>63.55</v>
      </c>
      <c r="C99" t="str">
        <f t="shared" si="1"/>
        <v>OUTLIER</v>
      </c>
      <c r="D99" t="str">
        <f>VLOOKUP(A99,Antioxidant!A99:F3234,2,FALSE)</f>
        <v>Stevia rebaudiana, dried leaves</v>
      </c>
    </row>
    <row r="100" spans="1:4" x14ac:dyDescent="0.25">
      <c r="A100" t="s">
        <v>2427</v>
      </c>
      <c r="B100" s="4">
        <v>63.27</v>
      </c>
      <c r="C100" t="str">
        <f t="shared" si="1"/>
        <v>OUTLIER</v>
      </c>
      <c r="D100" t="str">
        <f>VLOOKUP(A100,Antioxidant!A100:F3235,2,FALSE)</f>
        <v>Cinnamon, dried ground</v>
      </c>
    </row>
    <row r="101" spans="1:4" x14ac:dyDescent="0.25">
      <c r="A101" t="s">
        <v>2427</v>
      </c>
      <c r="B101" s="4">
        <v>63.13</v>
      </c>
      <c r="C101" t="str">
        <f t="shared" si="1"/>
        <v>OUTLIER</v>
      </c>
      <c r="D101" t="str">
        <f>VLOOKUP(A101,Antioxidant!A101:F3236,2,FALSE)</f>
        <v>Thyme, dried</v>
      </c>
    </row>
    <row r="102" spans="1:4" x14ac:dyDescent="0.25">
      <c r="A102" t="s">
        <v>3029</v>
      </c>
      <c r="B102" s="4">
        <v>62.16</v>
      </c>
      <c r="C102" t="str">
        <f t="shared" si="1"/>
        <v>OUTLIER</v>
      </c>
      <c r="D102" t="str">
        <f>VLOOKUP(A102,Antioxidant!A102:F3237,2,FALSE)</f>
        <v>LifePak</v>
      </c>
    </row>
    <row r="103" spans="1:4" x14ac:dyDescent="0.25">
      <c r="A103" t="s">
        <v>2427</v>
      </c>
      <c r="B103" s="4">
        <v>61.72</v>
      </c>
      <c r="C103" t="str">
        <f t="shared" si="1"/>
        <v>OUTLIER</v>
      </c>
      <c r="D103" t="str">
        <f>VLOOKUP(A103,Antioxidant!A103:F3238,2,FALSE)</f>
        <v>Saffron, dried ground</v>
      </c>
    </row>
    <row r="104" spans="1:4" x14ac:dyDescent="0.25">
      <c r="A104" t="s">
        <v>2427</v>
      </c>
      <c r="B104" s="4">
        <v>61.32</v>
      </c>
      <c r="C104" t="str">
        <f t="shared" si="1"/>
        <v>OUTLIER</v>
      </c>
      <c r="D104" t="str">
        <f>VLOOKUP(A104,Antioxidant!A104:F3239,2,FALSE)</f>
        <v>Coltsfoot, leaves, dried</v>
      </c>
    </row>
    <row r="105" spans="1:4" x14ac:dyDescent="0.25">
      <c r="A105" t="s">
        <v>2427</v>
      </c>
      <c r="B105" s="4">
        <v>59.66</v>
      </c>
      <c r="C105" t="str">
        <f t="shared" si="1"/>
        <v>OUTLIER</v>
      </c>
      <c r="D105" t="str">
        <f>VLOOKUP(A105,Antioxidant!A105:F3240,2,FALSE)</f>
        <v>Summer savory, leaves and flower, dried</v>
      </c>
    </row>
    <row r="106" spans="1:4" x14ac:dyDescent="0.25">
      <c r="A106" t="s">
        <v>2427</v>
      </c>
      <c r="B106" s="4">
        <v>59.27</v>
      </c>
      <c r="C106" t="str">
        <f t="shared" si="1"/>
        <v>OUTLIER</v>
      </c>
      <c r="D106" t="str">
        <f>VLOOKUP(A106,Antioxidant!A106:F3241,2,FALSE)</f>
        <v>Grey alder (Alnus incana), leaves, dried</v>
      </c>
    </row>
    <row r="107" spans="1:4" x14ac:dyDescent="0.25">
      <c r="A107" t="s">
        <v>2427</v>
      </c>
      <c r="B107" s="4">
        <v>58.8</v>
      </c>
      <c r="C107" t="str">
        <f t="shared" si="1"/>
        <v>OUTLIER</v>
      </c>
      <c r="D107" t="str">
        <f>VLOOKUP(A107,Antioxidant!A107:F3242,2,FALSE)</f>
        <v>Sage, dried</v>
      </c>
    </row>
    <row r="108" spans="1:4" x14ac:dyDescent="0.25">
      <c r="A108" t="s">
        <v>2427</v>
      </c>
      <c r="B108" s="4">
        <v>58.66</v>
      </c>
      <c r="C108" t="str">
        <f t="shared" si="1"/>
        <v>OUTLIER</v>
      </c>
      <c r="D108" t="str">
        <f>VLOOKUP(A108,Antioxidant!A108:F3243,2,FALSE)</f>
        <v>Japanese rose, Ramanas rose, fruit shell, dried</v>
      </c>
    </row>
    <row r="109" spans="1:4" x14ac:dyDescent="0.25">
      <c r="A109" t="s">
        <v>2427</v>
      </c>
      <c r="B109" s="4">
        <v>57.83</v>
      </c>
      <c r="C109" t="str">
        <f t="shared" si="1"/>
        <v>OUTLIER</v>
      </c>
      <c r="D109" t="str">
        <f>VLOOKUP(A109,Antioxidant!A109:F3244,2,FALSE)</f>
        <v>Orpine (Sedum telephium), rhizome</v>
      </c>
    </row>
    <row r="110" spans="1:4" x14ac:dyDescent="0.25">
      <c r="A110" t="s">
        <v>149</v>
      </c>
      <c r="B110" s="4">
        <v>57.72</v>
      </c>
      <c r="C110" t="str">
        <f t="shared" si="1"/>
        <v>OUTLIER</v>
      </c>
      <c r="D110" t="str">
        <f>VLOOKUP(A110,Antioxidant!A110:F3245,2,FALSE)</f>
        <v>Tea, Rabs Classic Malawi Tea, dried</v>
      </c>
    </row>
    <row r="111" spans="1:4" x14ac:dyDescent="0.25">
      <c r="A111" t="s">
        <v>149</v>
      </c>
      <c r="B111" s="4">
        <v>57.57</v>
      </c>
      <c r="C111" t="str">
        <f t="shared" si="1"/>
        <v>OUTLIER</v>
      </c>
      <c r="D111" t="str">
        <f>VLOOKUP(A111,Antioxidant!A111:F3246,2,FALSE)</f>
        <v>Tea, Combe Tea, dried</v>
      </c>
    </row>
    <row r="112" spans="1:4" x14ac:dyDescent="0.25">
      <c r="A112" t="s">
        <v>2427</v>
      </c>
      <c r="B112" s="4">
        <v>56.98</v>
      </c>
      <c r="C112" t="str">
        <f t="shared" si="1"/>
        <v>OUTLIER</v>
      </c>
      <c r="D112" t="str">
        <f>VLOOKUP(A112,Antioxidant!A112:F3247,2,FALSE)</f>
        <v>Heather, flower, dried</v>
      </c>
    </row>
    <row r="113" spans="1:4" x14ac:dyDescent="0.25">
      <c r="A113" t="s">
        <v>2427</v>
      </c>
      <c r="B113" s="4">
        <v>56.95</v>
      </c>
      <c r="C113" t="str">
        <f t="shared" si="1"/>
        <v>OUTLIER</v>
      </c>
      <c r="D113" t="str">
        <f>VLOOKUP(A113,Antioxidant!A113:F3248,2,FALSE)</f>
        <v>Rosemary, leaves, dried</v>
      </c>
    </row>
    <row r="114" spans="1:4" x14ac:dyDescent="0.25">
      <c r="A114" t="s">
        <v>3029</v>
      </c>
      <c r="B114" s="4">
        <v>56.69</v>
      </c>
      <c r="C114" t="str">
        <f t="shared" si="1"/>
        <v>OUTLIER</v>
      </c>
      <c r="D114" t="str">
        <f>VLOOKUP(A114,Antioxidant!A114:F3249,2,FALSE)</f>
        <v>One a day Men`s Health Formula, pill</v>
      </c>
    </row>
    <row r="115" spans="1:4" x14ac:dyDescent="0.25">
      <c r="A115" t="s">
        <v>2427</v>
      </c>
      <c r="B115" s="4">
        <v>56.69</v>
      </c>
      <c r="C115" t="str">
        <f t="shared" si="1"/>
        <v>OUTLIER</v>
      </c>
      <c r="D115" t="str">
        <f>VLOOKUP(A115,Antioxidant!A115:F3250,2,FALSE)</f>
        <v>Northern dock, root</v>
      </c>
    </row>
    <row r="116" spans="1:4" x14ac:dyDescent="0.25">
      <c r="A116" t="s">
        <v>2427</v>
      </c>
      <c r="B116" s="4">
        <v>56.66</v>
      </c>
      <c r="C116" t="str">
        <f t="shared" si="1"/>
        <v>OUTLIER</v>
      </c>
      <c r="D116" t="str">
        <f>VLOOKUP(A116,Antioxidant!A116:F3251,2,FALSE)</f>
        <v>Red‐berried elder, leaves, dried</v>
      </c>
    </row>
    <row r="117" spans="1:4" x14ac:dyDescent="0.25">
      <c r="A117" t="s">
        <v>2427</v>
      </c>
      <c r="B117" s="4">
        <v>56.1</v>
      </c>
      <c r="C117" t="str">
        <f t="shared" si="1"/>
        <v>OUTLIER</v>
      </c>
      <c r="D117" t="str">
        <f>VLOOKUP(A117,Antioxidant!A117:F3252,2,FALSE)</f>
        <v>Bacon and eggs, flower, dried</v>
      </c>
    </row>
    <row r="118" spans="1:4" x14ac:dyDescent="0.25">
      <c r="A118" t="s">
        <v>2427</v>
      </c>
      <c r="B118" s="4">
        <v>55.63</v>
      </c>
      <c r="C118" t="str">
        <f t="shared" si="1"/>
        <v>OUTLIER</v>
      </c>
      <c r="D118" t="str">
        <f>VLOOKUP(A118,Antioxidant!A118:F3253,2,FALSE)</f>
        <v>Barberry, bark</v>
      </c>
    </row>
    <row r="119" spans="1:4" x14ac:dyDescent="0.25">
      <c r="A119" t="s">
        <v>1006</v>
      </c>
      <c r="B119" s="4">
        <v>55.52</v>
      </c>
      <c r="C119" t="str">
        <f t="shared" si="1"/>
        <v>OUTLIER</v>
      </c>
      <c r="D119" t="str">
        <f>VLOOKUP(A119,Antioxidant!A119:F3254,2,FALSE)</f>
        <v>Pomegranate, only yellow pith</v>
      </c>
    </row>
    <row r="120" spans="1:4" x14ac:dyDescent="0.25">
      <c r="A120" t="s">
        <v>1511</v>
      </c>
      <c r="B120" s="4">
        <v>55.13</v>
      </c>
      <c r="C120" t="str">
        <f t="shared" si="1"/>
        <v>OUTLIER</v>
      </c>
      <c r="D120" t="str">
        <f>VLOOKUP(A120,Antioxidant!A120:F3255,2,FALSE)</f>
        <v>Paeoniae Radix</v>
      </c>
    </row>
    <row r="121" spans="1:4" x14ac:dyDescent="0.25">
      <c r="A121" t="s">
        <v>2427</v>
      </c>
      <c r="B121" s="4">
        <v>54.96</v>
      </c>
      <c r="C121" t="str">
        <f t="shared" si="1"/>
        <v>OUTLIER</v>
      </c>
      <c r="D121" t="str">
        <f>VLOOKUP(A121,Antioxidant!A121:F3256,2,FALSE)</f>
        <v>Spanish chervil, leaves, dried</v>
      </c>
    </row>
    <row r="122" spans="1:4" x14ac:dyDescent="0.25">
      <c r="A122" t="s">
        <v>2427</v>
      </c>
      <c r="B122" s="4">
        <v>54.37</v>
      </c>
      <c r="C122" t="str">
        <f t="shared" si="1"/>
        <v>OUTLIER</v>
      </c>
      <c r="D122" t="str">
        <f>VLOOKUP(A122,Antioxidant!A122:F3257,2,FALSE)</f>
        <v>Perforate St. John's wort, flower and leaves, dried</v>
      </c>
    </row>
    <row r="123" spans="1:4" x14ac:dyDescent="0.25">
      <c r="A123" t="s">
        <v>3</v>
      </c>
      <c r="B123" s="4">
        <v>54.3</v>
      </c>
      <c r="C123" t="str">
        <f t="shared" si="1"/>
        <v>OUTLIER</v>
      </c>
      <c r="D123" t="str">
        <f>VLOOKUP(A123,Antioxidant!A123:F3258,2,FALSE)</f>
        <v>Dog Rose, powder</v>
      </c>
    </row>
    <row r="124" spans="1:4" x14ac:dyDescent="0.25">
      <c r="A124" t="s">
        <v>2427</v>
      </c>
      <c r="B124" s="4">
        <v>53.92</v>
      </c>
      <c r="C124" t="str">
        <f t="shared" si="1"/>
        <v>OUTLIER</v>
      </c>
      <c r="D124" t="str">
        <f>VLOOKUP(A124,Antioxidant!A124:F3259,2,FALSE)</f>
        <v>Merian, dried</v>
      </c>
    </row>
    <row r="125" spans="1:4" x14ac:dyDescent="0.25">
      <c r="A125" t="s">
        <v>2427</v>
      </c>
      <c r="B125" s="4">
        <v>53.04</v>
      </c>
      <c r="C125" t="str">
        <f t="shared" si="1"/>
        <v>OUTLIER</v>
      </c>
      <c r="D125" t="str">
        <f>VLOOKUP(A125,Antioxidant!A125:F3260,2,FALSE)</f>
        <v>Cinnamon, dried ground</v>
      </c>
    </row>
    <row r="126" spans="1:4" x14ac:dyDescent="0.25">
      <c r="A126" t="s">
        <v>3029</v>
      </c>
      <c r="B126" s="4">
        <v>52.51</v>
      </c>
      <c r="C126" t="str">
        <f t="shared" si="1"/>
        <v>OUTLIER</v>
      </c>
      <c r="D126" t="str">
        <f>VLOOKUP(A126,Antioxidant!A126:F3261,2,FALSE)</f>
        <v>Centrum Silver</v>
      </c>
    </row>
    <row r="127" spans="1:4" x14ac:dyDescent="0.25">
      <c r="A127" t="s">
        <v>2427</v>
      </c>
      <c r="B127" s="4">
        <v>52.29</v>
      </c>
      <c r="C127" t="str">
        <f t="shared" si="1"/>
        <v>OUTLIER</v>
      </c>
      <c r="D127" t="str">
        <f>VLOOKUP(A127,Antioxidant!A127:F3262,2,FALSE)</f>
        <v>Hyssop, flower, dried</v>
      </c>
    </row>
    <row r="128" spans="1:4" x14ac:dyDescent="0.25">
      <c r="A128" t="s">
        <v>2427</v>
      </c>
      <c r="B128" s="4">
        <v>52.27</v>
      </c>
      <c r="C128" t="str">
        <f t="shared" si="1"/>
        <v>OUTLIER</v>
      </c>
      <c r="D128" t="str">
        <f>VLOOKUP(A128,Antioxidant!A128:F3263,2,FALSE)</f>
        <v>Grass‐of‐Parnasuss (Parnassia palustris), dried</v>
      </c>
    </row>
    <row r="129" spans="1:4" x14ac:dyDescent="0.25">
      <c r="A129" t="s">
        <v>149</v>
      </c>
      <c r="B129" s="4">
        <v>51.86</v>
      </c>
      <c r="C129" t="str">
        <f t="shared" si="1"/>
        <v>OUTLIER</v>
      </c>
      <c r="D129" t="str">
        <f>VLOOKUP(A129,Antioxidant!A129:F3264,2,FALSE)</f>
        <v>Ricoffy, instant coffee &amp; chicory, Nescafe, powder</v>
      </c>
    </row>
    <row r="130" spans="1:4" x14ac:dyDescent="0.25">
      <c r="A130" t="s">
        <v>3029</v>
      </c>
      <c r="B130" s="4">
        <v>51.38</v>
      </c>
      <c r="C130" t="str">
        <f t="shared" si="1"/>
        <v>OUTLIER</v>
      </c>
      <c r="D130" t="str">
        <f>VLOOKUP(A130,Antioxidant!A130:F3265,2,FALSE)</f>
        <v>Myadec</v>
      </c>
    </row>
    <row r="131" spans="1:4" x14ac:dyDescent="0.25">
      <c r="A131" t="s">
        <v>2427</v>
      </c>
      <c r="B131" s="4">
        <v>50.96</v>
      </c>
      <c r="C131" t="str">
        <f t="shared" ref="C131:C194" si="2">IF(B131&gt;=5.45125,"OUTLIER",IF(B131&lt;=-2.99875,"outlier","neither"))</f>
        <v>OUTLIER</v>
      </c>
      <c r="D131" t="str">
        <f>VLOOKUP(A131,Antioxidant!A131:F3266,2,FALSE)</f>
        <v>Pepper (pimenta dulce molida), dried ground</v>
      </c>
    </row>
    <row r="132" spans="1:4" x14ac:dyDescent="0.25">
      <c r="A132" t="s">
        <v>3029</v>
      </c>
      <c r="B132" s="4">
        <v>49.62</v>
      </c>
      <c r="C132" t="str">
        <f t="shared" si="2"/>
        <v>OUTLIER</v>
      </c>
      <c r="D132" t="str">
        <f>VLOOKUP(A132,Antioxidant!A132:F3267,2,FALSE)</f>
        <v>Life Pak Essentials</v>
      </c>
    </row>
    <row r="133" spans="1:4" x14ac:dyDescent="0.25">
      <c r="A133" t="s">
        <v>3029</v>
      </c>
      <c r="B133" s="4">
        <v>49.58</v>
      </c>
      <c r="C133" t="str">
        <f t="shared" si="2"/>
        <v>OUTLIER</v>
      </c>
      <c r="D133" t="str">
        <f>VLOOKUP(A133,Antioxidant!A133:F3268,2,FALSE)</f>
        <v>Pycogenol</v>
      </c>
    </row>
    <row r="134" spans="1:4" x14ac:dyDescent="0.25">
      <c r="A134" t="s">
        <v>3</v>
      </c>
      <c r="B134" s="4">
        <v>48.32</v>
      </c>
      <c r="C134" t="str">
        <f t="shared" si="2"/>
        <v>OUTLIER</v>
      </c>
      <c r="D134" t="str">
        <f>VLOOKUP(A134,Antioxidant!A134:F3269,2,FALSE)</f>
        <v>Bilberries, wild, dried</v>
      </c>
    </row>
    <row r="135" spans="1:4" x14ac:dyDescent="0.25">
      <c r="A135" t="s">
        <v>2427</v>
      </c>
      <c r="B135" s="4">
        <v>48.14</v>
      </c>
      <c r="C135" t="str">
        <f t="shared" si="2"/>
        <v>OUTLIER</v>
      </c>
      <c r="D135" t="str">
        <f>VLOOKUP(A135,Antioxidant!A135:F3270,2,FALSE)</f>
        <v>Wall germander (Teucrium chamaedrys), dried</v>
      </c>
    </row>
    <row r="136" spans="1:4" x14ac:dyDescent="0.25">
      <c r="A136" t="s">
        <v>2776</v>
      </c>
      <c r="B136" s="4">
        <v>48.07</v>
      </c>
      <c r="C136" t="str">
        <f t="shared" si="2"/>
        <v>OUTLIER</v>
      </c>
      <c r="D136" t="str">
        <f>VLOOKUP(A136,Antioxidant!A136:F3271,2,FALSE)</f>
        <v>Leaves from the African Baobab tree, dry, crushed</v>
      </c>
    </row>
    <row r="137" spans="1:4" x14ac:dyDescent="0.25">
      <c r="A137" t="s">
        <v>2427</v>
      </c>
      <c r="B137" s="4">
        <v>48.02</v>
      </c>
      <c r="C137" t="str">
        <f t="shared" si="2"/>
        <v>OUTLIER</v>
      </c>
      <c r="D137" t="str">
        <f>VLOOKUP(A137,Antioxidant!A137:F3272,2,FALSE)</f>
        <v>Oregano, dried</v>
      </c>
    </row>
    <row r="138" spans="1:4" x14ac:dyDescent="0.25">
      <c r="A138" t="s">
        <v>2427</v>
      </c>
      <c r="B138" s="4">
        <v>47.83</v>
      </c>
      <c r="C138" t="str">
        <f t="shared" si="2"/>
        <v>OUTLIER</v>
      </c>
      <c r="D138" t="str">
        <f>VLOOKUP(A138,Antioxidant!A138:F3273,2,FALSE)</f>
        <v>Saffron, dried ground</v>
      </c>
    </row>
    <row r="139" spans="1:4" x14ac:dyDescent="0.25">
      <c r="A139" t="s">
        <v>2427</v>
      </c>
      <c r="B139" s="4">
        <v>47.78</v>
      </c>
      <c r="C139" t="str">
        <f t="shared" si="2"/>
        <v>OUTLIER</v>
      </c>
      <c r="D139" t="str">
        <f>VLOOKUP(A139,Antioxidant!A139:F3274,2,FALSE)</f>
        <v>Ash, young leaves, dried</v>
      </c>
    </row>
    <row r="140" spans="1:4" x14ac:dyDescent="0.25">
      <c r="A140" t="s">
        <v>2427</v>
      </c>
      <c r="B140" s="4">
        <v>47.64</v>
      </c>
      <c r="C140" t="str">
        <f t="shared" si="2"/>
        <v>OUTLIER</v>
      </c>
      <c r="D140" t="str">
        <f>VLOOKUP(A140,Antioxidant!A140:F3275,2,FALSE)</f>
        <v>Oregano, dried</v>
      </c>
    </row>
    <row r="141" spans="1:4" x14ac:dyDescent="0.25">
      <c r="A141" t="s">
        <v>1511</v>
      </c>
      <c r="B141" s="4">
        <v>47.3</v>
      </c>
      <c r="C141" t="str">
        <f t="shared" si="2"/>
        <v>OUTLIER</v>
      </c>
      <c r="D141" t="str">
        <f>VLOOKUP(A141,Antioxidant!A141:F3276,2,FALSE)</f>
        <v>Eucalipto</v>
      </c>
    </row>
    <row r="142" spans="1:4" x14ac:dyDescent="0.25">
      <c r="A142" t="s">
        <v>1511</v>
      </c>
      <c r="B142" s="4">
        <v>47.15</v>
      </c>
      <c r="C142" t="str">
        <f t="shared" si="2"/>
        <v>OUTLIER</v>
      </c>
      <c r="D142" t="str">
        <f>VLOOKUP(A142,Antioxidant!A142:F3277,2,FALSE)</f>
        <v>Cascara Sagrada</v>
      </c>
    </row>
    <row r="143" spans="1:4" x14ac:dyDescent="0.25">
      <c r="A143" t="s">
        <v>2427</v>
      </c>
      <c r="B143" s="4">
        <v>46.89</v>
      </c>
      <c r="C143" t="str">
        <f t="shared" si="2"/>
        <v>OUTLIER</v>
      </c>
      <c r="D143" t="str">
        <f>VLOOKUP(A143,Antioxidant!A143:F3278,2,FALSE)</f>
        <v>Raspberry, leaves, dried</v>
      </c>
    </row>
    <row r="144" spans="1:4" x14ac:dyDescent="0.25">
      <c r="A144" t="s">
        <v>2427</v>
      </c>
      <c r="B144" s="4">
        <v>46.56</v>
      </c>
      <c r="C144" t="str">
        <f t="shared" si="2"/>
        <v>OUTLIER</v>
      </c>
      <c r="D144" t="str">
        <f>VLOOKUP(A144,Antioxidant!A144:F3279,2,FALSE)</f>
        <v>Bee balm (Monarda didyma), flower, dried</v>
      </c>
    </row>
    <row r="145" spans="1:4" x14ac:dyDescent="0.25">
      <c r="A145" t="s">
        <v>2427</v>
      </c>
      <c r="B145" s="4">
        <v>45.58</v>
      </c>
      <c r="C145" t="str">
        <f t="shared" si="2"/>
        <v>OUTLIER</v>
      </c>
      <c r="D145" t="str">
        <f>VLOOKUP(A145,Antioxidant!A145:F3280,2,FALSE)</f>
        <v>Oregano, dried</v>
      </c>
    </row>
    <row r="146" spans="1:4" x14ac:dyDescent="0.25">
      <c r="A146" t="s">
        <v>2427</v>
      </c>
      <c r="B146" s="4">
        <v>44.99</v>
      </c>
      <c r="C146" t="str">
        <f t="shared" si="2"/>
        <v>OUTLIER</v>
      </c>
      <c r="D146" t="str">
        <f>VLOOKUP(A146,Antioxidant!A146:F3281,2,FALSE)</f>
        <v>Oregano, dried</v>
      </c>
    </row>
    <row r="147" spans="1:4" x14ac:dyDescent="0.25">
      <c r="A147" t="s">
        <v>2427</v>
      </c>
      <c r="B147" s="4">
        <v>44.9</v>
      </c>
      <c r="C147" t="str">
        <f t="shared" si="2"/>
        <v>OUTLIER</v>
      </c>
      <c r="D147" t="str">
        <f>VLOOKUP(A147,Antioxidant!A147:F3282,2,FALSE)</f>
        <v>Hyssop, leaves, dried</v>
      </c>
    </row>
    <row r="148" spans="1:4" x14ac:dyDescent="0.25">
      <c r="A148" t="s">
        <v>3029</v>
      </c>
      <c r="B148" s="4">
        <v>44.8</v>
      </c>
      <c r="C148" t="str">
        <f t="shared" si="2"/>
        <v>OUTLIER</v>
      </c>
      <c r="D148" t="str">
        <f>VLOOKUP(A148,Antioxidant!A148:F3283,2,FALSE)</f>
        <v>Centrum</v>
      </c>
    </row>
    <row r="149" spans="1:4" x14ac:dyDescent="0.25">
      <c r="A149" t="s">
        <v>2427</v>
      </c>
      <c r="B149" s="4">
        <v>44.75</v>
      </c>
      <c r="C149" t="str">
        <f t="shared" si="2"/>
        <v>OUTLIER</v>
      </c>
      <c r="D149" t="str">
        <f>VLOOKUP(A149,Antioxidant!A149:F3284,2,FALSE)</f>
        <v>Estragon, russian, leaves, dried</v>
      </c>
    </row>
    <row r="150" spans="1:4" x14ac:dyDescent="0.25">
      <c r="A150" t="s">
        <v>2427</v>
      </c>
      <c r="B150" s="4">
        <v>43.61</v>
      </c>
      <c r="C150" t="str">
        <f t="shared" si="2"/>
        <v>OUTLIER</v>
      </c>
      <c r="D150" t="str">
        <f>VLOOKUP(A150,Antioxidant!A150:F3285,2,FALSE)</f>
        <v>Northern dock, dried</v>
      </c>
    </row>
    <row r="151" spans="1:4" x14ac:dyDescent="0.25">
      <c r="A151" t="s">
        <v>3029</v>
      </c>
      <c r="B151" s="4">
        <v>43.56</v>
      </c>
      <c r="C151" t="str">
        <f t="shared" si="2"/>
        <v>OUTLIER</v>
      </c>
      <c r="D151" t="str">
        <f>VLOOKUP(A151,Antioxidant!A151:F3286,2,FALSE)</f>
        <v>Centrum with lutein</v>
      </c>
    </row>
    <row r="152" spans="1:4" x14ac:dyDescent="0.25">
      <c r="A152" t="s">
        <v>2427</v>
      </c>
      <c r="B152" s="4">
        <v>43.52</v>
      </c>
      <c r="C152" t="str">
        <f t="shared" si="2"/>
        <v>OUTLIER</v>
      </c>
      <c r="D152" t="str">
        <f>VLOOKUP(A152,Antioxidant!A152:F3287,2,FALSE)</f>
        <v>Nutmeg, dried ground</v>
      </c>
    </row>
    <row r="153" spans="1:4" x14ac:dyDescent="0.25">
      <c r="A153" t="s">
        <v>2427</v>
      </c>
      <c r="B153" s="4">
        <v>43.31</v>
      </c>
      <c r="C153" t="str">
        <f t="shared" si="2"/>
        <v>OUTLIER</v>
      </c>
      <c r="D153" t="str">
        <f>VLOOKUP(A153,Antioxidant!A153:F3288,2,FALSE)</f>
        <v>Lady's mantle, leaves, dried</v>
      </c>
    </row>
    <row r="154" spans="1:4" x14ac:dyDescent="0.25">
      <c r="A154" t="s">
        <v>2427</v>
      </c>
      <c r="B154" s="4">
        <v>43.31</v>
      </c>
      <c r="C154" t="str">
        <f t="shared" si="2"/>
        <v>OUTLIER</v>
      </c>
      <c r="D154" t="str">
        <f>VLOOKUP(A154,Antioxidant!A154:F3289,2,FALSE)</f>
        <v>Estragon, dried</v>
      </c>
    </row>
    <row r="155" spans="1:4" x14ac:dyDescent="0.25">
      <c r="A155" t="s">
        <v>2427</v>
      </c>
      <c r="B155" s="4">
        <v>43.22</v>
      </c>
      <c r="C155" t="str">
        <f t="shared" si="2"/>
        <v>OUTLIER</v>
      </c>
      <c r="D155" t="str">
        <f>VLOOKUP(A155,Antioxidant!A155:F3290,2,FALSE)</f>
        <v>Estragon, french, leaves, dried</v>
      </c>
    </row>
    <row r="156" spans="1:4" x14ac:dyDescent="0.25">
      <c r="A156" t="s">
        <v>3029</v>
      </c>
      <c r="B156" s="4">
        <v>42.83</v>
      </c>
      <c r="C156" t="str">
        <f t="shared" si="2"/>
        <v>OUTLIER</v>
      </c>
      <c r="D156" t="str">
        <f>VLOOKUP(A156,Antioxidant!A156:F3291,2,FALSE)</f>
        <v>Multiminerals, supplements</v>
      </c>
    </row>
    <row r="157" spans="1:4" x14ac:dyDescent="0.25">
      <c r="A157" t="s">
        <v>2427</v>
      </c>
      <c r="B157" s="4">
        <v>42.56</v>
      </c>
      <c r="C157" t="str">
        <f t="shared" si="2"/>
        <v>OUTLIER</v>
      </c>
      <c r="D157" t="str">
        <f>VLOOKUP(A157,Antioxidant!A157:F3292,2,FALSE)</f>
        <v>Thribi, dried</v>
      </c>
    </row>
    <row r="158" spans="1:4" x14ac:dyDescent="0.25">
      <c r="A158" t="s">
        <v>2427</v>
      </c>
      <c r="B158" s="4">
        <v>42.36</v>
      </c>
      <c r="C158" t="str">
        <f t="shared" si="2"/>
        <v>OUTLIER</v>
      </c>
      <c r="D158" t="str">
        <f>VLOOKUP(A158,Antioxidant!A158:F3293,2,FALSE)</f>
        <v>Summac, dried ground</v>
      </c>
    </row>
    <row r="159" spans="1:4" x14ac:dyDescent="0.25">
      <c r="A159" t="s">
        <v>2427</v>
      </c>
      <c r="B159" s="4">
        <v>42</v>
      </c>
      <c r="C159" t="str">
        <f t="shared" si="2"/>
        <v>OUTLIER</v>
      </c>
      <c r="D159" t="str">
        <f>VLOOKUP(A159,Antioxidant!A159:F3294,2,FALSE)</f>
        <v>Thyme, dried</v>
      </c>
    </row>
    <row r="160" spans="1:4" x14ac:dyDescent="0.25">
      <c r="A160" t="s">
        <v>2427</v>
      </c>
      <c r="B160" s="4">
        <v>41.93</v>
      </c>
      <c r="C160" t="str">
        <f t="shared" si="2"/>
        <v>OUTLIER</v>
      </c>
      <c r="D160" t="str">
        <f>VLOOKUP(A160,Antioxidant!A160:F3295,2,FALSE)</f>
        <v>Common butterwort, leaves, dried</v>
      </c>
    </row>
    <row r="161" spans="1:4" x14ac:dyDescent="0.25">
      <c r="A161" t="s">
        <v>1511</v>
      </c>
      <c r="B161" s="4">
        <v>40.89</v>
      </c>
      <c r="C161" t="str">
        <f t="shared" si="2"/>
        <v>OUTLIER</v>
      </c>
      <c r="D161" t="str">
        <f>VLOOKUP(A161,Antioxidant!A161:F3296,2,FALSE)</f>
        <v>Un Compuesto, herbal condiment against insomnia</v>
      </c>
    </row>
    <row r="162" spans="1:4" x14ac:dyDescent="0.25">
      <c r="A162" t="s">
        <v>3029</v>
      </c>
      <c r="B162" s="4">
        <v>40.51</v>
      </c>
      <c r="C162" t="str">
        <f t="shared" si="2"/>
        <v>OUTLIER</v>
      </c>
      <c r="D162" t="str">
        <f>VLOOKUP(A162,Antioxidant!A162:F3297,2,FALSE)</f>
        <v>Centrum Silver</v>
      </c>
    </row>
    <row r="163" spans="1:4" x14ac:dyDescent="0.25">
      <c r="A163" t="s">
        <v>2427</v>
      </c>
      <c r="B163" s="4">
        <v>40.299999999999997</v>
      </c>
      <c r="C163" t="str">
        <f t="shared" si="2"/>
        <v>OUTLIER</v>
      </c>
      <c r="D163" t="str">
        <f>VLOOKUP(A163,Antioxidant!A163:F3298,2,FALSE)</f>
        <v>Oregano, dried</v>
      </c>
    </row>
    <row r="164" spans="1:4" x14ac:dyDescent="0.25">
      <c r="A164" t="s">
        <v>2427</v>
      </c>
      <c r="B164" s="4">
        <v>40.14</v>
      </c>
      <c r="C164" t="str">
        <f t="shared" si="2"/>
        <v>OUTLIER</v>
      </c>
      <c r="D164" t="str">
        <f>VLOOKUP(A164,Antioxidant!A164:F3299,2,FALSE)</f>
        <v>Cinnamon, bark, whole</v>
      </c>
    </row>
    <row r="165" spans="1:4" x14ac:dyDescent="0.25">
      <c r="A165" t="s">
        <v>2427</v>
      </c>
      <c r="B165" s="4">
        <v>39.99</v>
      </c>
      <c r="C165" t="str">
        <f t="shared" si="2"/>
        <v>OUTLIER</v>
      </c>
      <c r="D165" t="str">
        <f>VLOOKUP(A165,Antioxidant!A165:F3300,2,FALSE)</f>
        <v>Rosemary, leaves, dried</v>
      </c>
    </row>
    <row r="166" spans="1:4" x14ac:dyDescent="0.25">
      <c r="A166" t="s">
        <v>3029</v>
      </c>
      <c r="B166" s="4">
        <v>39.97</v>
      </c>
      <c r="C166" t="str">
        <f t="shared" si="2"/>
        <v>OUTLIER</v>
      </c>
      <c r="D166" t="str">
        <f>VLOOKUP(A166,Antioxidant!A166:F3301,2,FALSE)</f>
        <v>Gamma E capsules, oil</v>
      </c>
    </row>
    <row r="167" spans="1:4" x14ac:dyDescent="0.25">
      <c r="A167" t="s">
        <v>2427</v>
      </c>
      <c r="B167" s="4">
        <v>39.92</v>
      </c>
      <c r="C167" t="str">
        <f t="shared" si="2"/>
        <v>OUTLIER</v>
      </c>
      <c r="D167" t="str">
        <f>VLOOKUP(A167,Antioxidant!A167:F3302,2,FALSE)</f>
        <v>Red clover, flower, dried</v>
      </c>
    </row>
    <row r="168" spans="1:4" x14ac:dyDescent="0.25">
      <c r="A168" t="s">
        <v>1511</v>
      </c>
      <c r="B168" s="4">
        <v>39.67</v>
      </c>
      <c r="C168" t="str">
        <f t="shared" si="2"/>
        <v>OUTLIER</v>
      </c>
      <c r="D168" t="str">
        <f>VLOOKUP(A168,Antioxidant!A168:F3303,2,FALSE)</f>
        <v>Tulasi, (Holy basil), powder in capsule</v>
      </c>
    </row>
    <row r="169" spans="1:4" x14ac:dyDescent="0.25">
      <c r="A169" t="s">
        <v>2427</v>
      </c>
      <c r="B169" s="4">
        <v>39.36</v>
      </c>
      <c r="C169" t="str">
        <f t="shared" si="2"/>
        <v>OUTLIER</v>
      </c>
      <c r="D169" t="str">
        <f>VLOOKUP(A169,Antioxidant!A169:F3304,2,FALSE)</f>
        <v>Sage, leaves, dried</v>
      </c>
    </row>
    <row r="170" spans="1:4" x14ac:dyDescent="0.25">
      <c r="A170" t="s">
        <v>1511</v>
      </c>
      <c r="B170" s="4">
        <v>39.18</v>
      </c>
      <c r="C170" t="str">
        <f t="shared" si="2"/>
        <v>OUTLIER</v>
      </c>
      <c r="D170" t="str">
        <f>VLOOKUP(A170,Antioxidant!A170:F3305,2,FALSE)</f>
        <v>Huacharable</v>
      </c>
    </row>
    <row r="171" spans="1:4" x14ac:dyDescent="0.25">
      <c r="A171" t="s">
        <v>1511</v>
      </c>
      <c r="B171" s="4">
        <v>38.78</v>
      </c>
      <c r="C171" t="str">
        <f t="shared" si="2"/>
        <v>OUTLIER</v>
      </c>
      <c r="D171" t="str">
        <f>VLOOKUP(A171,Antioxidant!A171:F3306,2,FALSE)</f>
        <v>Zapote</v>
      </c>
    </row>
    <row r="172" spans="1:4" x14ac:dyDescent="0.25">
      <c r="A172" t="s">
        <v>2427</v>
      </c>
      <c r="B172" s="4">
        <v>38.18</v>
      </c>
      <c r="C172" t="str">
        <f t="shared" si="2"/>
        <v>OUTLIER</v>
      </c>
      <c r="D172" t="str">
        <f>VLOOKUP(A172,Antioxidant!A172:F3307,2,FALSE)</f>
        <v>Cirsium heterohpyllum, leaves, dried</v>
      </c>
    </row>
    <row r="173" spans="1:4" x14ac:dyDescent="0.25">
      <c r="A173" t="s">
        <v>2427</v>
      </c>
      <c r="B173" s="4">
        <v>37.71</v>
      </c>
      <c r="C173" t="str">
        <f t="shared" si="2"/>
        <v>OUTLIER</v>
      </c>
      <c r="D173" t="str">
        <f>VLOOKUP(A173,Antioxidant!A173:F3308,2,FALSE)</f>
        <v>Mullein, flower, dried</v>
      </c>
    </row>
    <row r="174" spans="1:4" x14ac:dyDescent="0.25">
      <c r="A174" t="s">
        <v>1511</v>
      </c>
      <c r="B174" s="4">
        <v>37.1</v>
      </c>
      <c r="C174" t="str">
        <f t="shared" si="2"/>
        <v>OUTLIER</v>
      </c>
      <c r="D174" t="str">
        <f>VLOOKUP(A174,Antioxidant!A174:F3309,2,FALSE)</f>
        <v>Uncaria Tomentosa (Uña de gato)</v>
      </c>
    </row>
    <row r="175" spans="1:4" x14ac:dyDescent="0.25">
      <c r="A175" t="s">
        <v>3</v>
      </c>
      <c r="B175" s="4">
        <v>37.08</v>
      </c>
      <c r="C175" t="str">
        <f t="shared" si="2"/>
        <v>OUTLIER</v>
      </c>
      <c r="D175" t="str">
        <f>VLOOKUP(A175,Antioxidant!A175:F3310,2,FALSE)</f>
        <v>Blackberries, dried, "Loch Ness"</v>
      </c>
    </row>
    <row r="176" spans="1:4" x14ac:dyDescent="0.25">
      <c r="A176" t="s">
        <v>2427</v>
      </c>
      <c r="B176" s="4">
        <v>36.92</v>
      </c>
      <c r="C176" t="str">
        <f t="shared" si="2"/>
        <v>OUTLIER</v>
      </c>
      <c r="D176" t="str">
        <f>VLOOKUP(A176,Antioxidant!A176:F3311,2,FALSE)</f>
        <v>Japanese pepper, dried ground</v>
      </c>
    </row>
    <row r="177" spans="1:4" x14ac:dyDescent="0.25">
      <c r="A177" t="s">
        <v>1511</v>
      </c>
      <c r="B177" s="4">
        <v>36.28</v>
      </c>
      <c r="C177" t="str">
        <f t="shared" si="2"/>
        <v>OUTLIER</v>
      </c>
      <c r="D177" t="str">
        <f>VLOOKUP(A177,Antioxidant!A177:F3312,2,FALSE)</f>
        <v>Arnica (Arnica montana), flower and seeds, dried</v>
      </c>
    </row>
    <row r="178" spans="1:4" x14ac:dyDescent="0.25">
      <c r="A178" t="s">
        <v>3029</v>
      </c>
      <c r="B178" s="4">
        <v>36.270000000000003</v>
      </c>
      <c r="C178" t="str">
        <f t="shared" si="2"/>
        <v>OUTLIER</v>
      </c>
      <c r="D178" t="str">
        <f>VLOOKUP(A178,Antioxidant!A178:F3313,2,FALSE)</f>
        <v>Jungamals Life Pak for Kids</v>
      </c>
    </row>
    <row r="179" spans="1:4" x14ac:dyDescent="0.25">
      <c r="A179" t="s">
        <v>2427</v>
      </c>
      <c r="B179" s="4">
        <v>36.17</v>
      </c>
      <c r="C179" t="str">
        <f t="shared" si="2"/>
        <v>OUTLIER</v>
      </c>
      <c r="D179" t="str">
        <f>VLOOKUP(A179,Antioxidant!A179:F3314,2,FALSE)</f>
        <v>Lovage (Levisticum officinale), leaves, dried</v>
      </c>
    </row>
    <row r="180" spans="1:4" x14ac:dyDescent="0.25">
      <c r="A180" t="s">
        <v>3029</v>
      </c>
      <c r="B180" s="4">
        <v>35.85</v>
      </c>
      <c r="C180" t="str">
        <f t="shared" si="2"/>
        <v>OUTLIER</v>
      </c>
      <c r="D180" t="str">
        <f>VLOOKUP(A180,Antioxidant!A180:F3315,2,FALSE)</f>
        <v>Ginkgo Biloba, 60 mg</v>
      </c>
    </row>
    <row r="181" spans="1:4" x14ac:dyDescent="0.25">
      <c r="A181" t="s">
        <v>2427</v>
      </c>
      <c r="B181" s="4">
        <v>35.81</v>
      </c>
      <c r="C181" t="str">
        <f t="shared" si="2"/>
        <v>OUTLIER</v>
      </c>
      <c r="D181" t="str">
        <f>VLOOKUP(A181,Antioxidant!A181:F3316,2,FALSE)</f>
        <v>Rosemary, dried</v>
      </c>
    </row>
    <row r="182" spans="1:4" x14ac:dyDescent="0.25">
      <c r="A182" t="s">
        <v>2427</v>
      </c>
      <c r="B182" s="4">
        <v>35.79</v>
      </c>
      <c r="C182" t="str">
        <f t="shared" si="2"/>
        <v>OUTLIER</v>
      </c>
      <c r="D182" t="str">
        <f>VLOOKUP(A182,Antioxidant!A182:F3317,2,FALSE)</f>
        <v>Silverweed, dried</v>
      </c>
    </row>
    <row r="183" spans="1:4" x14ac:dyDescent="0.25">
      <c r="A183" t="s">
        <v>1511</v>
      </c>
      <c r="B183" s="4">
        <v>35.700000000000003</v>
      </c>
      <c r="C183" t="str">
        <f t="shared" si="2"/>
        <v>OUTLIER</v>
      </c>
      <c r="D183" t="str">
        <f>VLOOKUP(A183,Antioxidant!A183:F3318,2,FALSE)</f>
        <v>Chyavanprash, Dabur</v>
      </c>
    </row>
    <row r="184" spans="1:4" x14ac:dyDescent="0.25">
      <c r="A184" t="s">
        <v>3029</v>
      </c>
      <c r="B184" s="4">
        <v>35.68</v>
      </c>
      <c r="C184" t="str">
        <f t="shared" si="2"/>
        <v>OUTLIER</v>
      </c>
      <c r="D184" t="str">
        <f>VLOOKUP(A184,Antioxidant!A184:F3319,2,FALSE)</f>
        <v>Amway Nutrilite Double X, Gold</v>
      </c>
    </row>
    <row r="185" spans="1:4" x14ac:dyDescent="0.25">
      <c r="A185" t="s">
        <v>2427</v>
      </c>
      <c r="B185" s="4">
        <v>35.51</v>
      </c>
      <c r="C185" t="str">
        <f t="shared" si="2"/>
        <v>OUTLIER</v>
      </c>
      <c r="D185" t="str">
        <f>VLOOKUP(A185,Antioxidant!A185:F3320,2,FALSE)</f>
        <v>Hazel, leaves, dried</v>
      </c>
    </row>
    <row r="186" spans="1:4" x14ac:dyDescent="0.25">
      <c r="A186" t="s">
        <v>2427</v>
      </c>
      <c r="B186" s="4">
        <v>35.42</v>
      </c>
      <c r="C186" t="str">
        <f t="shared" si="2"/>
        <v>OUTLIER</v>
      </c>
      <c r="D186" t="str">
        <f>VLOOKUP(A186,Antioxidant!A186:F3321,2,FALSE)</f>
        <v>Common polypody, rhizome</v>
      </c>
    </row>
    <row r="187" spans="1:4" x14ac:dyDescent="0.25">
      <c r="A187" t="s">
        <v>2427</v>
      </c>
      <c r="B187" s="4">
        <v>35.28</v>
      </c>
      <c r="C187" t="str">
        <f t="shared" si="2"/>
        <v>OUTLIER</v>
      </c>
      <c r="D187" t="str">
        <f>VLOOKUP(A187,Antioxidant!A187:F3322,2,FALSE)</f>
        <v>Hops, leaves, dried</v>
      </c>
    </row>
    <row r="188" spans="1:4" x14ac:dyDescent="0.25">
      <c r="A188" t="s">
        <v>2427</v>
      </c>
      <c r="B188" s="4">
        <v>35.229999999999997</v>
      </c>
      <c r="C188" t="str">
        <f t="shared" si="2"/>
        <v>OUTLIER</v>
      </c>
      <c r="D188" t="str">
        <f>VLOOKUP(A188,Antioxidant!A188:F3323,2,FALSE)</f>
        <v>Common nettle, stinging nettle, leaves, dried</v>
      </c>
    </row>
    <row r="189" spans="1:4" x14ac:dyDescent="0.25">
      <c r="A189" t="s">
        <v>2427</v>
      </c>
      <c r="B189" s="4">
        <v>34.880000000000003</v>
      </c>
      <c r="C189" t="str">
        <f t="shared" si="2"/>
        <v>OUTLIER</v>
      </c>
      <c r="D189" t="str">
        <f>VLOOKUP(A189,Antioxidant!A189:F3324,2,FALSE)</f>
        <v>Southernwood, flower, stem and leaves, dried</v>
      </c>
    </row>
    <row r="190" spans="1:4" x14ac:dyDescent="0.25">
      <c r="A190" t="s">
        <v>2427</v>
      </c>
      <c r="B190" s="4">
        <v>34.880000000000003</v>
      </c>
      <c r="C190" t="str">
        <f t="shared" si="2"/>
        <v>OUTLIER</v>
      </c>
      <c r="D190" t="str">
        <f>VLOOKUP(A190,Antioxidant!A190:F3325,2,FALSE)</f>
        <v>Sage, dried</v>
      </c>
    </row>
    <row r="191" spans="1:4" x14ac:dyDescent="0.25">
      <c r="A191" t="s">
        <v>2427</v>
      </c>
      <c r="B191" s="4">
        <v>34.83</v>
      </c>
      <c r="C191" t="str">
        <f t="shared" si="2"/>
        <v>OUTLIER</v>
      </c>
      <c r="D191" t="str">
        <f>VLOOKUP(A191,Antioxidant!A191:F3326,2,FALSE)</f>
        <v>Small‐leaved lime, flower, dried</v>
      </c>
    </row>
    <row r="192" spans="1:4" x14ac:dyDescent="0.25">
      <c r="A192" t="s">
        <v>2427</v>
      </c>
      <c r="B192" s="4">
        <v>34.81</v>
      </c>
      <c r="C192" t="str">
        <f t="shared" si="2"/>
        <v>OUTLIER</v>
      </c>
      <c r="D192" t="str">
        <f>VLOOKUP(A192,Antioxidant!A192:F3327,2,FALSE)</f>
        <v>Ribwort, leaves, dried</v>
      </c>
    </row>
    <row r="193" spans="1:4" x14ac:dyDescent="0.25">
      <c r="A193" t="s">
        <v>3</v>
      </c>
      <c r="B193" s="4">
        <v>34.49</v>
      </c>
      <c r="C193" t="str">
        <f t="shared" si="2"/>
        <v>OUTLIER</v>
      </c>
      <c r="D193" t="str">
        <f>VLOOKUP(A193,Antioxidant!A193:F3328,2,FALSE)</f>
        <v>Dog Rose</v>
      </c>
    </row>
    <row r="194" spans="1:4" x14ac:dyDescent="0.25">
      <c r="A194" t="s">
        <v>2427</v>
      </c>
      <c r="B194" s="4">
        <v>33.369999999999997</v>
      </c>
      <c r="C194" t="str">
        <f t="shared" si="2"/>
        <v>OUTLIER</v>
      </c>
      <c r="D194" t="str">
        <f>VLOOKUP(A194,Antioxidant!A194:F3329,2,FALSE)</f>
        <v>Sanguisorba officinalis, dried</v>
      </c>
    </row>
    <row r="195" spans="1:4" x14ac:dyDescent="0.25">
      <c r="A195" t="s">
        <v>1983</v>
      </c>
      <c r="B195" s="4">
        <v>33.29</v>
      </c>
      <c r="C195" t="str">
        <f t="shared" ref="C195:C258" si="3">IF(B195&gt;=5.45125,"OUTLIER",IF(B195&lt;=-2.99875,"outlier","neither"))</f>
        <v>OUTLIER</v>
      </c>
      <c r="D195" t="str">
        <f>VLOOKUP(A195,Antioxidant!A195:F3330,2,FALSE)</f>
        <v>Walnuts, with pellicle (purchased with shell)</v>
      </c>
    </row>
    <row r="196" spans="1:4" x14ac:dyDescent="0.25">
      <c r="A196" t="s">
        <v>2427</v>
      </c>
      <c r="B196" s="4">
        <v>33.14</v>
      </c>
      <c r="C196" t="str">
        <f t="shared" si="3"/>
        <v>OUTLIER</v>
      </c>
      <c r="D196" t="str">
        <f>VLOOKUP(A196,Antioxidant!A196:F3331,2,FALSE)</f>
        <v>Anisisop, leaves, dried</v>
      </c>
    </row>
    <row r="197" spans="1:4" x14ac:dyDescent="0.25">
      <c r="A197" t="s">
        <v>1983</v>
      </c>
      <c r="B197" s="4">
        <v>33.090000000000003</v>
      </c>
      <c r="C197" t="str">
        <f t="shared" si="3"/>
        <v>OUTLIER</v>
      </c>
      <c r="D197" t="str">
        <f>VLOOKUP(A197,Antioxidant!A197:F3332,2,FALSE)</f>
        <v>Walnuts, with pellicle (purchased with shell)</v>
      </c>
    </row>
    <row r="198" spans="1:4" x14ac:dyDescent="0.25">
      <c r="A198" t="s">
        <v>1983</v>
      </c>
      <c r="B198" s="4">
        <v>33.04</v>
      </c>
      <c r="C198" t="str">
        <f t="shared" si="3"/>
        <v>OUTLIER</v>
      </c>
      <c r="D198" t="str">
        <f>VLOOKUP(A198,Antioxidant!A198:F3333,2,FALSE)</f>
        <v>Walnuts, with pellicle (purchased with shell)</v>
      </c>
    </row>
    <row r="199" spans="1:4" x14ac:dyDescent="0.25">
      <c r="A199" t="s">
        <v>2427</v>
      </c>
      <c r="B199" s="4">
        <v>33</v>
      </c>
      <c r="C199" t="str">
        <f t="shared" si="3"/>
        <v>OUTLIER</v>
      </c>
      <c r="D199" t="str">
        <f>VLOOKUP(A199,Antioxidant!A199:F3334,2,FALSE)</f>
        <v>Nutmeg, dried</v>
      </c>
    </row>
    <row r="200" spans="1:4" x14ac:dyDescent="0.25">
      <c r="A200" t="s">
        <v>2427</v>
      </c>
      <c r="B200" s="4">
        <v>32.65</v>
      </c>
      <c r="C200" t="str">
        <f t="shared" si="3"/>
        <v>OUTLIER</v>
      </c>
      <c r="D200" t="str">
        <f>VLOOKUP(A200,Antioxidant!A200:F3335,2,FALSE)</f>
        <v>Hound's tongue, leaves, dried</v>
      </c>
    </row>
    <row r="201" spans="1:4" x14ac:dyDescent="0.25">
      <c r="A201" t="s">
        <v>2427</v>
      </c>
      <c r="B201" s="4">
        <v>32.61</v>
      </c>
      <c r="C201" t="str">
        <f t="shared" si="3"/>
        <v>OUTLIER</v>
      </c>
      <c r="D201" t="str">
        <f>VLOOKUP(A201,Antioxidant!A201:F3336,2,FALSE)</f>
        <v>Cinnamon, bark, whole</v>
      </c>
    </row>
    <row r="202" spans="1:4" x14ac:dyDescent="0.25">
      <c r="A202" t="s">
        <v>2427</v>
      </c>
      <c r="B202" s="4">
        <v>32.56</v>
      </c>
      <c r="C202" t="str">
        <f t="shared" si="3"/>
        <v>OUTLIER</v>
      </c>
      <c r="D202" t="str">
        <f>VLOOKUP(A202,Antioxidant!A202:F3337,2,FALSE)</f>
        <v>Raspberry, leaves, dried</v>
      </c>
    </row>
    <row r="203" spans="1:4" x14ac:dyDescent="0.25">
      <c r="A203" t="s">
        <v>3029</v>
      </c>
      <c r="B203" s="4">
        <v>32.479999999999997</v>
      </c>
      <c r="C203" t="str">
        <f t="shared" si="3"/>
        <v>OUTLIER</v>
      </c>
      <c r="D203" t="str">
        <f>VLOOKUP(A203,Antioxidant!A203:F3338,2,FALSE)</f>
        <v>One A Day Women's Formula</v>
      </c>
    </row>
    <row r="204" spans="1:4" x14ac:dyDescent="0.25">
      <c r="A204" t="s">
        <v>3</v>
      </c>
      <c r="B204" s="4">
        <v>32.28</v>
      </c>
      <c r="C204" t="str">
        <f t="shared" si="3"/>
        <v>OUTLIER</v>
      </c>
      <c r="D204" t="str">
        <f>VLOOKUP(A204,Antioxidant!A204:F3339,2,FALSE)</f>
        <v>Red whortleberries, cultivated, dried</v>
      </c>
    </row>
    <row r="205" spans="1:4" x14ac:dyDescent="0.25">
      <c r="A205" t="s">
        <v>2427</v>
      </c>
      <c r="B205" s="4">
        <v>31.72</v>
      </c>
      <c r="C205" t="str">
        <f t="shared" si="3"/>
        <v>OUTLIER</v>
      </c>
      <c r="D205" t="str">
        <f>VLOOKUP(A205,Antioxidant!A205:F3340,2,FALSE)</f>
        <v>Ground‐ivy (Glechoma hederacea), dried</v>
      </c>
    </row>
    <row r="206" spans="1:4" x14ac:dyDescent="0.25">
      <c r="A206" t="s">
        <v>2427</v>
      </c>
      <c r="B206" s="4">
        <v>31.66</v>
      </c>
      <c r="C206" t="str">
        <f t="shared" si="3"/>
        <v>OUTLIER</v>
      </c>
      <c r="D206" t="str">
        <f>VLOOKUP(A206,Antioxidant!A206:F3341,2,FALSE)</f>
        <v>Yarrow, flower and leaves, dried</v>
      </c>
    </row>
    <row r="207" spans="1:4" x14ac:dyDescent="0.25">
      <c r="A207" t="s">
        <v>2427</v>
      </c>
      <c r="B207" s="4">
        <v>31.64</v>
      </c>
      <c r="C207" t="str">
        <f t="shared" si="3"/>
        <v>OUTLIER</v>
      </c>
      <c r="D207" t="str">
        <f>VLOOKUP(A207,Antioxidant!A207:F3342,2,FALSE)</f>
        <v>Cinnamon, dried ground</v>
      </c>
    </row>
    <row r="208" spans="1:4" x14ac:dyDescent="0.25">
      <c r="A208" t="s">
        <v>1983</v>
      </c>
      <c r="B208" s="4">
        <v>31.38</v>
      </c>
      <c r="C208" t="str">
        <f t="shared" si="3"/>
        <v>OUTLIER</v>
      </c>
      <c r="D208" t="str">
        <f>VLOOKUP(A208,Antioxidant!A208:F3343,2,FALSE)</f>
        <v>Walnuts, with pellicle (purchased with shell)</v>
      </c>
    </row>
    <row r="209" spans="1:4" x14ac:dyDescent="0.25">
      <c r="A209" t="s">
        <v>2427</v>
      </c>
      <c r="B209" s="4">
        <v>31.31</v>
      </c>
      <c r="C209" t="str">
        <f t="shared" si="3"/>
        <v>OUTLIER</v>
      </c>
      <c r="D209" t="str">
        <f>VLOOKUP(A209,Antioxidant!A209:F3344,2,FALSE)</f>
        <v>Creeping jenny (Lysimachia nummularia), leaves, dried</v>
      </c>
    </row>
    <row r="210" spans="1:4" x14ac:dyDescent="0.25">
      <c r="A210" t="s">
        <v>2427</v>
      </c>
      <c r="B210" s="4">
        <v>31.29</v>
      </c>
      <c r="C210" t="str">
        <f t="shared" si="3"/>
        <v>OUTLIER</v>
      </c>
      <c r="D210" t="str">
        <f>VLOOKUP(A210,Antioxidant!A210:F3345,2,FALSE)</f>
        <v>Bay leaves, dried</v>
      </c>
    </row>
    <row r="211" spans="1:4" x14ac:dyDescent="0.25">
      <c r="A211" t="s">
        <v>2427</v>
      </c>
      <c r="B211" s="4">
        <v>30.96</v>
      </c>
      <c r="C211" t="str">
        <f t="shared" si="3"/>
        <v>OUTLIER</v>
      </c>
      <c r="D211" t="str">
        <f>VLOOKUP(A211,Antioxidant!A211:F3346,2,FALSE)</f>
        <v>Hop, cone</v>
      </c>
    </row>
    <row r="212" spans="1:4" x14ac:dyDescent="0.25">
      <c r="A212" t="s">
        <v>2427</v>
      </c>
      <c r="B212" s="4">
        <v>30.86</v>
      </c>
      <c r="C212" t="str">
        <f t="shared" si="3"/>
        <v>OUTLIER</v>
      </c>
      <c r="D212" t="str">
        <f>VLOOKUP(A212,Antioxidant!A212:F3347,2,FALSE)</f>
        <v>Basil, dried</v>
      </c>
    </row>
    <row r="213" spans="1:4" x14ac:dyDescent="0.25">
      <c r="A213" t="s">
        <v>3029</v>
      </c>
      <c r="B213" s="4">
        <v>30.81</v>
      </c>
      <c r="C213" t="str">
        <f t="shared" si="3"/>
        <v>OUTLIER</v>
      </c>
      <c r="D213" t="str">
        <f>VLOOKUP(A213,Antioxidant!A213:F3348,2,FALSE)</f>
        <v>Amway Nutrilite Double X, Bronze</v>
      </c>
    </row>
    <row r="214" spans="1:4" x14ac:dyDescent="0.25">
      <c r="A214" t="s">
        <v>2427</v>
      </c>
      <c r="B214" s="4">
        <v>30.71</v>
      </c>
      <c r="C214" t="str">
        <f t="shared" si="3"/>
        <v>OUTLIER</v>
      </c>
      <c r="D214" t="str">
        <f>VLOOKUP(A214,Antioxidant!A214:F3349,2,FALSE)</f>
        <v>Tansy, flower, dried</v>
      </c>
    </row>
    <row r="215" spans="1:4" x14ac:dyDescent="0.25">
      <c r="A215" t="s">
        <v>2427</v>
      </c>
      <c r="B215" s="4">
        <v>30.44</v>
      </c>
      <c r="C215" t="str">
        <f t="shared" si="3"/>
        <v>OUTLIER</v>
      </c>
      <c r="D215" t="str">
        <f>VLOOKUP(A215,Antioxidant!A215:F3350,2,FALSE)</f>
        <v>Birch, leaves, dried</v>
      </c>
    </row>
    <row r="216" spans="1:4" x14ac:dyDescent="0.25">
      <c r="A216" t="s">
        <v>2427</v>
      </c>
      <c r="B216" s="4">
        <v>30.18</v>
      </c>
      <c r="C216" t="str">
        <f t="shared" si="3"/>
        <v>OUTLIER</v>
      </c>
      <c r="D216" t="str">
        <f>VLOOKUP(A216,Antioxidant!A216:F3351,2,FALSE)</f>
        <v>Devil's‐bit, dried</v>
      </c>
    </row>
    <row r="217" spans="1:4" x14ac:dyDescent="0.25">
      <c r="A217" t="s">
        <v>3029</v>
      </c>
      <c r="B217" s="4">
        <v>29.97</v>
      </c>
      <c r="C217" t="str">
        <f t="shared" si="3"/>
        <v>OUTLIER</v>
      </c>
      <c r="D217" t="str">
        <f>VLOOKUP(A217,Antioxidant!A217:F3352,2,FALSE)</f>
        <v>Theragran, pill</v>
      </c>
    </row>
    <row r="218" spans="1:4" x14ac:dyDescent="0.25">
      <c r="A218" t="s">
        <v>3029</v>
      </c>
      <c r="B218" s="4">
        <v>29.72</v>
      </c>
      <c r="C218" t="str">
        <f t="shared" si="3"/>
        <v>OUTLIER</v>
      </c>
      <c r="D218" t="str">
        <f>VLOOKUP(A218,Antioxidant!A218:F3353,2,FALSE)</f>
        <v>Amway Nutrilite Double X, Silver</v>
      </c>
    </row>
    <row r="219" spans="1:4" x14ac:dyDescent="0.25">
      <c r="A219" t="s">
        <v>3</v>
      </c>
      <c r="B219" s="4">
        <v>29.7</v>
      </c>
      <c r="C219" t="str">
        <f t="shared" si="3"/>
        <v>OUTLIER</v>
      </c>
      <c r="D219" t="str">
        <f>VLOOKUP(A219,Antioxidant!A219:F3354,2,FALSE)</f>
        <v>Amla, syrup from canned Indian Gooseberries</v>
      </c>
    </row>
    <row r="220" spans="1:4" x14ac:dyDescent="0.25">
      <c r="A220" t="s">
        <v>2427</v>
      </c>
      <c r="B220" s="4">
        <v>29.61</v>
      </c>
      <c r="C220" t="str">
        <f t="shared" si="3"/>
        <v>OUTLIER</v>
      </c>
      <c r="D220" t="str">
        <f>VLOOKUP(A220,Antioxidant!A220:F3355,2,FALSE)</f>
        <v>Lavender, leaves and flower, dried</v>
      </c>
    </row>
    <row r="221" spans="1:4" x14ac:dyDescent="0.25">
      <c r="A221" t="s">
        <v>2427</v>
      </c>
      <c r="B221" s="4">
        <v>29.35</v>
      </c>
      <c r="C221" t="str">
        <f t="shared" si="3"/>
        <v>OUTLIER</v>
      </c>
      <c r="D221" t="str">
        <f>VLOOKUP(A221,Antioxidant!A221:F3356,2,FALSE)</f>
        <v>Hoary plantain, leaves, dried</v>
      </c>
    </row>
    <row r="222" spans="1:4" x14ac:dyDescent="0.25">
      <c r="A222" t="s">
        <v>2427</v>
      </c>
      <c r="B222" s="4">
        <v>29.31</v>
      </c>
      <c r="C222" t="str">
        <f t="shared" si="3"/>
        <v>OUTLIER</v>
      </c>
      <c r="D222" t="str">
        <f>VLOOKUP(A222,Antioxidant!A222:F3357,2,FALSE)</f>
        <v>Spruce, leaves, dried</v>
      </c>
    </row>
    <row r="223" spans="1:4" x14ac:dyDescent="0.25">
      <c r="A223" t="s">
        <v>3</v>
      </c>
      <c r="B223" s="4">
        <v>28.49</v>
      </c>
      <c r="C223" t="str">
        <f t="shared" si="3"/>
        <v>OUTLIER</v>
      </c>
      <c r="D223" t="str">
        <f>VLOOKUP(A223,Antioxidant!A223:F3358,2,FALSE)</f>
        <v>Dog Rose, powder, Hyben‐ Vital</v>
      </c>
    </row>
    <row r="224" spans="1:4" x14ac:dyDescent="0.25">
      <c r="A224" t="s">
        <v>2427</v>
      </c>
      <c r="B224" s="4">
        <v>28.43</v>
      </c>
      <c r="C224" t="str">
        <f t="shared" si="3"/>
        <v>OUTLIER</v>
      </c>
      <c r="D224" t="str">
        <f>VLOOKUP(A224,Antioxidant!A224:F3359,2,FALSE)</f>
        <v>European golden rod, dried</v>
      </c>
    </row>
    <row r="225" spans="1:4" x14ac:dyDescent="0.25">
      <c r="A225" t="s">
        <v>2427</v>
      </c>
      <c r="B225" s="4">
        <v>28.42</v>
      </c>
      <c r="C225" t="str">
        <f t="shared" si="3"/>
        <v>OUTLIER</v>
      </c>
      <c r="D225" t="str">
        <f>VLOOKUP(A225,Antioxidant!A225:F3360,2,FALSE)</f>
        <v>Ajwain fruit pods, dried</v>
      </c>
    </row>
    <row r="226" spans="1:4" x14ac:dyDescent="0.25">
      <c r="A226" t="s">
        <v>2427</v>
      </c>
      <c r="B226" s="4">
        <v>28.15</v>
      </c>
      <c r="C226" t="str">
        <f t="shared" si="3"/>
        <v>OUTLIER</v>
      </c>
      <c r="D226" t="str">
        <f>VLOOKUP(A226,Antioxidant!A226:F3361,2,FALSE)</f>
        <v>Field forget‐me‐not, dried</v>
      </c>
    </row>
    <row r="227" spans="1:4" x14ac:dyDescent="0.25">
      <c r="A227" t="s">
        <v>2427</v>
      </c>
      <c r="B227" s="4">
        <v>28.1</v>
      </c>
      <c r="C227" t="str">
        <f t="shared" si="3"/>
        <v>OUTLIER</v>
      </c>
      <c r="D227" t="str">
        <f>VLOOKUP(A227,Antioxidant!A227:F3362,2,FALSE)</f>
        <v>Basil, dried</v>
      </c>
    </row>
    <row r="228" spans="1:4" x14ac:dyDescent="0.25">
      <c r="A228" t="s">
        <v>2427</v>
      </c>
      <c r="B228" s="4">
        <v>27.98</v>
      </c>
      <c r="C228" t="str">
        <f t="shared" si="3"/>
        <v>OUTLIER</v>
      </c>
      <c r="D228" t="str">
        <f>VLOOKUP(A228,Antioxidant!A228:F3363,2,FALSE)</f>
        <v>English ivy, leaves, dried</v>
      </c>
    </row>
    <row r="229" spans="1:4" x14ac:dyDescent="0.25">
      <c r="A229" t="s">
        <v>2427</v>
      </c>
      <c r="B229" s="4">
        <v>27.56</v>
      </c>
      <c r="C229" t="str">
        <f t="shared" si="3"/>
        <v>OUTLIER</v>
      </c>
      <c r="D229" t="str">
        <f>VLOOKUP(A229,Antioxidant!A229:F3364,2,FALSE)</f>
        <v>Imperatoria ostruthium, rhizome</v>
      </c>
    </row>
    <row r="230" spans="1:4" x14ac:dyDescent="0.25">
      <c r="A230" t="s">
        <v>3</v>
      </c>
      <c r="B230" s="4">
        <v>27.3</v>
      </c>
      <c r="C230" t="str">
        <f t="shared" si="3"/>
        <v>OUTLIER</v>
      </c>
      <c r="D230" t="str">
        <f>VLOOKUP(A230,Antioxidant!A230:F3365,2,FALSE)</f>
        <v>Zereshk (Barberries, dried)</v>
      </c>
    </row>
    <row r="231" spans="1:4" x14ac:dyDescent="0.25">
      <c r="A231" t="s">
        <v>2427</v>
      </c>
      <c r="B231" s="4">
        <v>26.65</v>
      </c>
      <c r="C231" t="str">
        <f t="shared" si="3"/>
        <v>OUTLIER</v>
      </c>
      <c r="D231" t="str">
        <f>VLOOKUP(A231,Antioxidant!A231:F3366,2,FALSE)</f>
        <v>Trembling poplar, Aspen, leaves, dried</v>
      </c>
    </row>
    <row r="232" spans="1:4" x14ac:dyDescent="0.25">
      <c r="A232" t="s">
        <v>149</v>
      </c>
      <c r="B232" s="4">
        <v>26.55</v>
      </c>
      <c r="C232" t="str">
        <f t="shared" si="3"/>
        <v>OUTLIER</v>
      </c>
      <c r="D232" t="str">
        <f>VLOOKUP(A232,Antioxidant!A232:F3367,2,FALSE)</f>
        <v>Tea, leaves, fresh</v>
      </c>
    </row>
    <row r="233" spans="1:4" x14ac:dyDescent="0.25">
      <c r="A233" t="s">
        <v>2427</v>
      </c>
      <c r="B233" s="4">
        <v>26.23</v>
      </c>
      <c r="C233" t="str">
        <f t="shared" si="3"/>
        <v>OUTLIER</v>
      </c>
      <c r="D233" t="str">
        <f>VLOOKUP(A233,Antioxidant!A233:F3368,2,FALSE)</f>
        <v>Birch, leaves, fresh</v>
      </c>
    </row>
    <row r="234" spans="1:4" x14ac:dyDescent="0.25">
      <c r="A234" t="s">
        <v>3</v>
      </c>
      <c r="B234" s="4">
        <v>25.86</v>
      </c>
      <c r="C234" t="str">
        <f t="shared" si="3"/>
        <v>OUTLIER</v>
      </c>
      <c r="D234" t="str">
        <f>VLOOKUP(A234,Antioxidant!A234:F3369,2,FALSE)</f>
        <v>Dog Rose</v>
      </c>
    </row>
    <row r="235" spans="1:4" x14ac:dyDescent="0.25">
      <c r="A235" t="s">
        <v>1511</v>
      </c>
      <c r="B235" s="4">
        <v>25.42</v>
      </c>
      <c r="C235" t="str">
        <f t="shared" si="3"/>
        <v>OUTLIER</v>
      </c>
      <c r="D235" t="str">
        <f>VLOOKUP(A235,Antioxidant!A235:F3370,2,FALSE)</f>
        <v>Blood Purifier, powder in capsule</v>
      </c>
    </row>
    <row r="236" spans="1:4" x14ac:dyDescent="0.25">
      <c r="A236" t="s">
        <v>1983</v>
      </c>
      <c r="B236" s="4">
        <v>25.41</v>
      </c>
      <c r="C236" t="str">
        <f t="shared" si="3"/>
        <v>OUTLIER</v>
      </c>
      <c r="D236" t="str">
        <f>VLOOKUP(A236,Antioxidant!A236:F3371,2,FALSE)</f>
        <v>Walnuts, with pellicle</v>
      </c>
    </row>
    <row r="237" spans="1:4" x14ac:dyDescent="0.25">
      <c r="A237" t="s">
        <v>2427</v>
      </c>
      <c r="B237" s="4">
        <v>25.25</v>
      </c>
      <c r="C237" t="str">
        <f t="shared" si="3"/>
        <v>OUTLIER</v>
      </c>
      <c r="D237" t="str">
        <f>VLOOKUP(A237,Antioxidant!A237:F3372,2,FALSE)</f>
        <v>Angelica, leaves, dried</v>
      </c>
    </row>
    <row r="238" spans="1:4" x14ac:dyDescent="0.25">
      <c r="A238" t="s">
        <v>2427</v>
      </c>
      <c r="B238" s="4">
        <v>25.06</v>
      </c>
      <c r="C238" t="str">
        <f t="shared" si="3"/>
        <v>OUTLIER</v>
      </c>
      <c r="D238" t="str">
        <f>VLOOKUP(A238,Antioxidant!A238:F3373,2,FALSE)</f>
        <v>Common fumitory, dried</v>
      </c>
    </row>
    <row r="239" spans="1:4" x14ac:dyDescent="0.25">
      <c r="A239" t="s">
        <v>2427</v>
      </c>
      <c r="B239" s="4">
        <v>24.99</v>
      </c>
      <c r="C239" t="str">
        <f t="shared" si="3"/>
        <v>OUTLIER</v>
      </c>
      <c r="D239" t="str">
        <f>VLOOKUP(A239,Antioxidant!A239:F3374,2,FALSE)</f>
        <v>Lady's mantle, leaves, dried</v>
      </c>
    </row>
    <row r="240" spans="1:4" x14ac:dyDescent="0.25">
      <c r="A240" t="s">
        <v>2427</v>
      </c>
      <c r="B240" s="4">
        <v>24.83</v>
      </c>
      <c r="C240" t="str">
        <f t="shared" si="3"/>
        <v>OUTLIER</v>
      </c>
      <c r="D240" t="str">
        <f>VLOOKUP(A240,Antioxidant!A240:F3375,2,FALSE)</f>
        <v>Saffron, stigma</v>
      </c>
    </row>
    <row r="241" spans="1:4" x14ac:dyDescent="0.25">
      <c r="A241" t="s">
        <v>2427</v>
      </c>
      <c r="B241" s="4">
        <v>24.63</v>
      </c>
      <c r="C241" t="str">
        <f t="shared" si="3"/>
        <v>OUTLIER</v>
      </c>
      <c r="D241" t="str">
        <f>VLOOKUP(A241,Antioxidant!A241:F3376,2,FALSE)</f>
        <v>Common mallow, flower, dried</v>
      </c>
    </row>
    <row r="242" spans="1:4" x14ac:dyDescent="0.25">
      <c r="A242" t="s">
        <v>2427</v>
      </c>
      <c r="B242" s="4">
        <v>24.47</v>
      </c>
      <c r="C242" t="str">
        <f t="shared" si="3"/>
        <v>OUTLIER</v>
      </c>
      <c r="D242" t="str">
        <f>VLOOKUP(A242,Antioxidant!A242:F3377,2,FALSE)</f>
        <v>Dill, dried</v>
      </c>
    </row>
    <row r="243" spans="1:4" x14ac:dyDescent="0.25">
      <c r="A243" t="s">
        <v>2427</v>
      </c>
      <c r="B243" s="4">
        <v>24.37</v>
      </c>
      <c r="C243" t="str">
        <f t="shared" si="3"/>
        <v>OUTLIER</v>
      </c>
      <c r="D243" t="str">
        <f>VLOOKUP(A243,Antioxidant!A243:F3378,2,FALSE)</f>
        <v>Ginger, dried ground</v>
      </c>
    </row>
    <row r="244" spans="1:4" x14ac:dyDescent="0.25">
      <c r="A244" t="s">
        <v>2427</v>
      </c>
      <c r="B244" s="4">
        <v>24.34</v>
      </c>
      <c r="C244" t="str">
        <f t="shared" si="3"/>
        <v>OUTLIER</v>
      </c>
      <c r="D244" t="str">
        <f>VLOOKUP(A244,Antioxidant!A244:F3379,2,FALSE)</f>
        <v>Rosemary, leaves, dried</v>
      </c>
    </row>
    <row r="245" spans="1:4" x14ac:dyDescent="0.25">
      <c r="A245" t="s">
        <v>149</v>
      </c>
      <c r="B245" s="4">
        <v>24.31</v>
      </c>
      <c r="C245" t="str">
        <f t="shared" si="3"/>
        <v>OUTLIER</v>
      </c>
      <c r="D245" t="str">
        <f>VLOOKUP(A245,Antioxidant!A245:F3380,2,FALSE)</f>
        <v>Tea, green, dried</v>
      </c>
    </row>
    <row r="246" spans="1:4" x14ac:dyDescent="0.25">
      <c r="A246" t="s">
        <v>2427</v>
      </c>
      <c r="B246" s="4">
        <v>24.29</v>
      </c>
      <c r="C246" t="str">
        <f t="shared" si="3"/>
        <v>OUTLIER</v>
      </c>
      <c r="D246" t="str">
        <f>VLOOKUP(A246,Antioxidant!A246:F3381,2,FALSE)</f>
        <v>Bay leaves, dried</v>
      </c>
    </row>
    <row r="247" spans="1:4" x14ac:dyDescent="0.25">
      <c r="A247" t="s">
        <v>2427</v>
      </c>
      <c r="B247" s="4">
        <v>24.13</v>
      </c>
      <c r="C247" t="str">
        <f t="shared" si="3"/>
        <v>OUTLIER</v>
      </c>
      <c r="D247" t="str">
        <f>VLOOKUP(A247,Antioxidant!A247:F3382,2,FALSE)</f>
        <v>Common elder, flower, dried</v>
      </c>
    </row>
    <row r="248" spans="1:4" x14ac:dyDescent="0.25">
      <c r="A248" t="s">
        <v>2427</v>
      </c>
      <c r="B248" s="4">
        <v>24.03</v>
      </c>
      <c r="C248" t="str">
        <f t="shared" si="3"/>
        <v>OUTLIER</v>
      </c>
      <c r="D248" t="str">
        <f>VLOOKUP(A248,Antioxidant!A248:F3383,2,FALSE)</f>
        <v>Common valerian, flower and leaves, dried</v>
      </c>
    </row>
    <row r="249" spans="1:4" x14ac:dyDescent="0.25">
      <c r="A249" t="s">
        <v>2427</v>
      </c>
      <c r="B249" s="4">
        <v>23.83</v>
      </c>
      <c r="C249" t="str">
        <f t="shared" si="3"/>
        <v>OUTLIER</v>
      </c>
      <c r="D249" t="str">
        <f>VLOOKUP(A249,Antioxidant!A249:F3384,2,FALSE)</f>
        <v>Saffron, Balaji, dried ground</v>
      </c>
    </row>
    <row r="250" spans="1:4" x14ac:dyDescent="0.25">
      <c r="A250" t="s">
        <v>2427</v>
      </c>
      <c r="B250" s="4">
        <v>23.79</v>
      </c>
      <c r="C250" t="str">
        <f t="shared" si="3"/>
        <v>OUTLIER</v>
      </c>
      <c r="D250" t="str">
        <f>VLOOKUP(A250,Antioxidant!A250:F3385,2,FALSE)</f>
        <v>Mugwort, dried</v>
      </c>
    </row>
    <row r="251" spans="1:4" x14ac:dyDescent="0.25">
      <c r="A251" t="s">
        <v>2427</v>
      </c>
      <c r="B251" s="4">
        <v>23.7</v>
      </c>
      <c r="C251" t="str">
        <f t="shared" si="3"/>
        <v>OUTLIER</v>
      </c>
      <c r="D251" t="str">
        <f>VLOOKUP(A251,Antioxidant!A251:F3386,2,FALSE)</f>
        <v>Lovage (Levisticum officinale), leaves, dried</v>
      </c>
    </row>
    <row r="252" spans="1:4" x14ac:dyDescent="0.25">
      <c r="A252" t="s">
        <v>2427</v>
      </c>
      <c r="B252" s="4">
        <v>23.31</v>
      </c>
      <c r="C252" t="str">
        <f t="shared" si="3"/>
        <v>OUTLIER</v>
      </c>
      <c r="D252" t="str">
        <f>VLOOKUP(A252,Antioxidant!A252:F3387,2,FALSE)</f>
        <v>Blackberry, leaves, dried</v>
      </c>
    </row>
    <row r="253" spans="1:4" x14ac:dyDescent="0.25">
      <c r="A253" t="s">
        <v>3029</v>
      </c>
      <c r="B253" s="4">
        <v>23.25</v>
      </c>
      <c r="C253" t="str">
        <f t="shared" si="3"/>
        <v>OUTLIER</v>
      </c>
      <c r="D253" t="str">
        <f>VLOOKUP(A253,Antioxidant!A253:F3388,2,FALSE)</f>
        <v>One A Day 50 Plus</v>
      </c>
    </row>
    <row r="254" spans="1:4" x14ac:dyDescent="0.25">
      <c r="A254" t="s">
        <v>2427</v>
      </c>
      <c r="B254" s="4">
        <v>23.08</v>
      </c>
      <c r="C254" t="str">
        <f t="shared" si="3"/>
        <v>OUTLIER</v>
      </c>
      <c r="D254" t="str">
        <f>VLOOKUP(A254,Antioxidant!A254:F3389,2,FALSE)</f>
        <v>Birdcherry, flower, dried</v>
      </c>
    </row>
    <row r="255" spans="1:4" x14ac:dyDescent="0.25">
      <c r="A255" t="s">
        <v>149</v>
      </c>
      <c r="B255" s="4">
        <v>22.73</v>
      </c>
      <c r="C255" t="str">
        <f t="shared" si="3"/>
        <v>OUTLIER</v>
      </c>
      <c r="D255" t="str">
        <f>VLOOKUP(A255,Antioxidant!A255:F3390,2,FALSE)</f>
        <v>Coffee beans, roasted, Monsooned Malabar AA</v>
      </c>
    </row>
    <row r="256" spans="1:4" x14ac:dyDescent="0.25">
      <c r="A256" t="s">
        <v>2427</v>
      </c>
      <c r="B256" s="4">
        <v>22.63</v>
      </c>
      <c r="C256" t="str">
        <f t="shared" si="3"/>
        <v>OUTLIER</v>
      </c>
      <c r="D256" t="str">
        <f>VLOOKUP(A256,Antioxidant!A256:F3391,2,FALSE)</f>
        <v>Dame's violet, dried</v>
      </c>
    </row>
    <row r="257" spans="1:4" x14ac:dyDescent="0.25">
      <c r="A257" t="s">
        <v>149</v>
      </c>
      <c r="B257" s="4">
        <v>22.29</v>
      </c>
      <c r="C257" t="str">
        <f t="shared" si="3"/>
        <v>OUTLIER</v>
      </c>
      <c r="D257" t="str">
        <f>VLOOKUP(A257,Antioxidant!A257:F3392,2,FALSE)</f>
        <v>Coffee beans, roasted (black)</v>
      </c>
    </row>
    <row r="258" spans="1:4" x14ac:dyDescent="0.25">
      <c r="A258" t="s">
        <v>2427</v>
      </c>
      <c r="B258" s="4">
        <v>22.19</v>
      </c>
      <c r="C258" t="str">
        <f t="shared" si="3"/>
        <v>OUTLIER</v>
      </c>
      <c r="D258" t="str">
        <f>VLOOKUP(A258,Antioxidant!A258:F3393,2,FALSE)</f>
        <v>Ginger (jengibre molido), dried ground</v>
      </c>
    </row>
    <row r="259" spans="1:4" x14ac:dyDescent="0.25">
      <c r="A259" t="s">
        <v>2427</v>
      </c>
      <c r="B259" s="4">
        <v>22.12</v>
      </c>
      <c r="C259" t="str">
        <f t="shared" ref="C259:C322" si="4">IF(B259&gt;=5.45125,"OUTLIER",IF(B259&lt;=-2.99875,"outlier","neither"))</f>
        <v>OUTLIER</v>
      </c>
      <c r="D259" t="str">
        <f>VLOOKUP(A259,Antioxidant!A259:F3394,2,FALSE)</f>
        <v>Ginger, dried ground</v>
      </c>
    </row>
    <row r="260" spans="1:4" x14ac:dyDescent="0.25">
      <c r="A260" t="s">
        <v>2427</v>
      </c>
      <c r="B260" s="4">
        <v>22.07</v>
      </c>
      <c r="C260" t="str">
        <f t="shared" si="4"/>
        <v>OUTLIER</v>
      </c>
      <c r="D260" t="str">
        <f>VLOOKUP(A260,Antioxidant!A260:F3395,2,FALSE)</f>
        <v>Common silver birch, leaves, dried</v>
      </c>
    </row>
    <row r="261" spans="1:4" x14ac:dyDescent="0.25">
      <c r="A261" t="s">
        <v>2427</v>
      </c>
      <c r="B261" s="4">
        <v>22.03</v>
      </c>
      <c r="C261" t="str">
        <f t="shared" si="4"/>
        <v>OUTLIER</v>
      </c>
      <c r="D261" t="str">
        <f>VLOOKUP(A261,Antioxidant!A261:F3396,2,FALSE)</f>
        <v>Greater plantain, leaves, dried</v>
      </c>
    </row>
    <row r="262" spans="1:4" x14ac:dyDescent="0.25">
      <c r="A262" t="s">
        <v>2427</v>
      </c>
      <c r="B262" s="4">
        <v>21.57</v>
      </c>
      <c r="C262" t="str">
        <f t="shared" si="4"/>
        <v>OUTLIER</v>
      </c>
      <c r="D262" t="str">
        <f>VLOOKUP(A262,Antioxidant!A262:F3397,2,FALSE)</f>
        <v>Ginger, dried ground</v>
      </c>
    </row>
    <row r="263" spans="1:4" x14ac:dyDescent="0.25">
      <c r="A263" t="s">
        <v>2427</v>
      </c>
      <c r="B263" s="4">
        <v>21.42</v>
      </c>
      <c r="C263" t="str">
        <f t="shared" si="4"/>
        <v>OUTLIER</v>
      </c>
      <c r="D263" t="str">
        <f>VLOOKUP(A263,Antioxidant!A263:F3398,2,FALSE)</f>
        <v>Oregano, dried</v>
      </c>
    </row>
    <row r="264" spans="1:4" x14ac:dyDescent="0.25">
      <c r="A264" t="s">
        <v>2427</v>
      </c>
      <c r="B264" s="4">
        <v>21.36</v>
      </c>
      <c r="C264" t="str">
        <f t="shared" si="4"/>
        <v>OUTLIER</v>
      </c>
      <c r="D264" t="str">
        <f>VLOOKUP(A264,Antioxidant!A264:F3399,2,FALSE)</f>
        <v>Raspberry, leaves, fresh</v>
      </c>
    </row>
    <row r="265" spans="1:4" x14ac:dyDescent="0.25">
      <c r="A265" t="s">
        <v>1511</v>
      </c>
      <c r="B265" s="4">
        <v>21.35</v>
      </c>
      <c r="C265" t="str">
        <f t="shared" si="4"/>
        <v>OUTLIER</v>
      </c>
      <c r="D265" t="str">
        <f>VLOOKUP(A265,Antioxidant!A265:F3400,2,FALSE)</f>
        <v>Saikokeishito</v>
      </c>
    </row>
    <row r="266" spans="1:4" x14ac:dyDescent="0.25">
      <c r="A266" t="s">
        <v>2427</v>
      </c>
      <c r="B266" s="4">
        <v>21.07</v>
      </c>
      <c r="C266" t="str">
        <f t="shared" si="4"/>
        <v>OUTLIER</v>
      </c>
      <c r="D266" t="str">
        <f>VLOOKUP(A266,Antioxidant!A266:F3401,2,FALSE)</f>
        <v>Dandelion, leaves, dried</v>
      </c>
    </row>
    <row r="267" spans="1:4" x14ac:dyDescent="0.25">
      <c r="A267" t="s">
        <v>3</v>
      </c>
      <c r="B267" s="4">
        <v>20.82</v>
      </c>
      <c r="C267" t="str">
        <f t="shared" si="4"/>
        <v>OUTLIER</v>
      </c>
      <c r="D267" t="str">
        <f>VLOOKUP(A267,Antioxidant!A267:F3402,2,FALSE)</f>
        <v>Dog Rose, powder, HybenMax</v>
      </c>
    </row>
    <row r="268" spans="1:4" x14ac:dyDescent="0.25">
      <c r="A268" t="s">
        <v>2427</v>
      </c>
      <c r="B268" s="4">
        <v>20.58</v>
      </c>
      <c r="C268" t="str">
        <f t="shared" si="4"/>
        <v>OUTLIER</v>
      </c>
      <c r="D268" t="str">
        <f>VLOOKUP(A268,Antioxidant!A268:F3403,2,FALSE)</f>
        <v>Saffron, stigma</v>
      </c>
    </row>
    <row r="269" spans="1:4" x14ac:dyDescent="0.25">
      <c r="A269" t="s">
        <v>2427</v>
      </c>
      <c r="B269" s="4">
        <v>20.36</v>
      </c>
      <c r="C269" t="str">
        <f t="shared" si="4"/>
        <v>OUTLIER</v>
      </c>
      <c r="D269" t="str">
        <f>VLOOKUP(A269,Antioxidant!A269:F3404,2,FALSE)</f>
        <v>Common elder, leaves, dried</v>
      </c>
    </row>
    <row r="270" spans="1:4" x14ac:dyDescent="0.25">
      <c r="A270" t="s">
        <v>2427</v>
      </c>
      <c r="B270" s="4">
        <v>20.32</v>
      </c>
      <c r="C270" t="str">
        <f t="shared" si="4"/>
        <v>OUTLIER</v>
      </c>
      <c r="D270" t="str">
        <f>VLOOKUP(A270,Antioxidant!A270:F3405,2,FALSE)</f>
        <v>Nutmeg, dried ground</v>
      </c>
    </row>
    <row r="271" spans="1:4" x14ac:dyDescent="0.25">
      <c r="A271" t="s">
        <v>2427</v>
      </c>
      <c r="B271" s="4">
        <v>20.23</v>
      </c>
      <c r="C271" t="str">
        <f t="shared" si="4"/>
        <v>OUTLIER</v>
      </c>
      <c r="D271" t="str">
        <f>VLOOKUP(A271,Antioxidant!A271:F3406,2,FALSE)</f>
        <v>Dill, dried</v>
      </c>
    </row>
    <row r="272" spans="1:4" x14ac:dyDescent="0.25">
      <c r="A272" t="s">
        <v>149</v>
      </c>
      <c r="B272" s="4">
        <v>20.18</v>
      </c>
      <c r="C272" t="str">
        <f t="shared" si="4"/>
        <v>OUTLIER</v>
      </c>
      <c r="D272" t="str">
        <f>VLOOKUP(A272,Antioxidant!A272:F3407,2,FALSE)</f>
        <v>Coffee beans, green</v>
      </c>
    </row>
    <row r="273" spans="1:4" x14ac:dyDescent="0.25">
      <c r="A273" t="s">
        <v>1511</v>
      </c>
      <c r="B273" s="4">
        <v>19.989999999999998</v>
      </c>
      <c r="C273" t="str">
        <f t="shared" si="4"/>
        <v>OUTLIER</v>
      </c>
      <c r="D273" t="str">
        <f>VLOOKUP(A273,Antioxidant!A273:F3408,2,FALSE)</f>
        <v>Nimba (Neem Tree), powder in capsule</v>
      </c>
    </row>
    <row r="274" spans="1:4" x14ac:dyDescent="0.25">
      <c r="A274" t="s">
        <v>1983</v>
      </c>
      <c r="B274" s="4">
        <v>19.75</v>
      </c>
      <c r="C274" t="str">
        <f t="shared" si="4"/>
        <v>OUTLIER</v>
      </c>
      <c r="D274" t="str">
        <f>VLOOKUP(A274,Antioxidant!A274:F3409,2,FALSE)</f>
        <v>Walnuts, with pellicle</v>
      </c>
    </row>
    <row r="275" spans="1:4" x14ac:dyDescent="0.25">
      <c r="A275" t="s">
        <v>2427</v>
      </c>
      <c r="B275" s="4">
        <v>19.52</v>
      </c>
      <c r="C275" t="str">
        <f t="shared" si="4"/>
        <v>OUTLIER</v>
      </c>
      <c r="D275" t="str">
        <f>VLOOKUP(A275,Antioxidant!A275:F3410,2,FALSE)</f>
        <v>Sorrel, leaves, dried</v>
      </c>
    </row>
    <row r="276" spans="1:4" x14ac:dyDescent="0.25">
      <c r="A276" t="s">
        <v>1511</v>
      </c>
      <c r="B276" s="4">
        <v>19.489999999999998</v>
      </c>
      <c r="C276" t="str">
        <f t="shared" si="4"/>
        <v>OUTLIER</v>
      </c>
      <c r="D276" t="str">
        <f>VLOOKUP(A276,Antioxidant!A276:F3411,2,FALSE)</f>
        <v>Tila</v>
      </c>
    </row>
    <row r="277" spans="1:4" x14ac:dyDescent="0.25">
      <c r="A277" t="s">
        <v>2427</v>
      </c>
      <c r="B277" s="4">
        <v>19.420000000000002</v>
      </c>
      <c r="C277" t="str">
        <f t="shared" si="4"/>
        <v>OUTLIER</v>
      </c>
      <c r="D277" t="str">
        <f>VLOOKUP(A277,Antioxidant!A277:F3412,2,FALSE)</f>
        <v>Nutmeg (Jalwatri), dried</v>
      </c>
    </row>
    <row r="278" spans="1:4" x14ac:dyDescent="0.25">
      <c r="A278" t="s">
        <v>3029</v>
      </c>
      <c r="B278" s="4">
        <v>19.36</v>
      </c>
      <c r="C278" t="str">
        <f t="shared" si="4"/>
        <v>OUTLIER</v>
      </c>
      <c r="D278" t="str">
        <f>VLOOKUP(A278,Antioxidant!A278:F3413,2,FALSE)</f>
        <v>Shaklee Vita‐Lea, with Iron</v>
      </c>
    </row>
    <row r="279" spans="1:4" x14ac:dyDescent="0.25">
      <c r="A279" t="s">
        <v>2427</v>
      </c>
      <c r="B279" s="4">
        <v>19.29</v>
      </c>
      <c r="C279" t="str">
        <f t="shared" si="4"/>
        <v>OUTLIER</v>
      </c>
      <c r="D279" t="str">
        <f>VLOOKUP(A279,Antioxidant!A279:F3414,2,FALSE)</f>
        <v>Juniper berries, blue, dried</v>
      </c>
    </row>
    <row r="280" spans="1:4" x14ac:dyDescent="0.25">
      <c r="A280" t="s">
        <v>1511</v>
      </c>
      <c r="B280" s="4">
        <v>19.14</v>
      </c>
      <c r="C280" t="str">
        <f t="shared" si="4"/>
        <v>OUTLIER</v>
      </c>
      <c r="D280" t="str">
        <f>VLOOKUP(A280,Antioxidant!A280:F3415,2,FALSE)</f>
        <v>Cancerina</v>
      </c>
    </row>
    <row r="281" spans="1:4" x14ac:dyDescent="0.25">
      <c r="A281" t="s">
        <v>3</v>
      </c>
      <c r="B281" s="4">
        <v>19.13</v>
      </c>
      <c r="C281" t="str">
        <f t="shared" si="4"/>
        <v>OUTLIER</v>
      </c>
      <c r="D281" t="str">
        <f>VLOOKUP(A281,Antioxidant!A281:F3416,2,FALSE)</f>
        <v>Rowanberries, dried</v>
      </c>
    </row>
    <row r="282" spans="1:4" x14ac:dyDescent="0.25">
      <c r="A282" t="s">
        <v>2427</v>
      </c>
      <c r="B282" s="4">
        <v>18.91</v>
      </c>
      <c r="C282" t="str">
        <f t="shared" si="4"/>
        <v>OUTLIER</v>
      </c>
      <c r="D282" t="str">
        <f>VLOOKUP(A282,Antioxidant!A282:F3417,2,FALSE)</f>
        <v>Fennel, leaves, dried</v>
      </c>
    </row>
    <row r="283" spans="1:4" x14ac:dyDescent="0.25">
      <c r="A283" t="s">
        <v>1983</v>
      </c>
      <c r="B283" s="4">
        <v>18.670000000000002</v>
      </c>
      <c r="C283" t="str">
        <f t="shared" si="4"/>
        <v>OUTLIER</v>
      </c>
      <c r="D283" t="str">
        <f>VLOOKUP(A283,Antioxidant!A283:F3418,2,FALSE)</f>
        <v>Walnuts, with pellicle (purchased with shell and cupule)</v>
      </c>
    </row>
    <row r="284" spans="1:4" x14ac:dyDescent="0.25">
      <c r="A284" t="s">
        <v>2427</v>
      </c>
      <c r="B284" s="4">
        <v>18.61</v>
      </c>
      <c r="C284" t="str">
        <f t="shared" si="4"/>
        <v>OUTLIER</v>
      </c>
      <c r="D284" t="str">
        <f>VLOOKUP(A284,Antioxidant!A284:F3419,2,FALSE)</f>
        <v>Yarrow, flower, dried</v>
      </c>
    </row>
    <row r="285" spans="1:4" x14ac:dyDescent="0.25">
      <c r="A285" t="s">
        <v>2427</v>
      </c>
      <c r="B285" s="4">
        <v>18.54</v>
      </c>
      <c r="C285" t="str">
        <f t="shared" si="4"/>
        <v>OUTLIER</v>
      </c>
      <c r="D285" t="str">
        <f>VLOOKUP(A285,Antioxidant!A285:F3420,2,FALSE)</f>
        <v>Tej Pata (bay leaves), dried</v>
      </c>
    </row>
    <row r="286" spans="1:4" x14ac:dyDescent="0.25">
      <c r="A286" t="s">
        <v>1578</v>
      </c>
      <c r="B286" s="4">
        <v>18.52</v>
      </c>
      <c r="C286" t="str">
        <f t="shared" si="4"/>
        <v>OUTLIER</v>
      </c>
      <c r="D286" t="str">
        <f>VLOOKUP(A286,Antioxidant!A286:F3421,2,FALSE)</f>
        <v>Dog Rose, extract</v>
      </c>
    </row>
    <row r="287" spans="1:4" x14ac:dyDescent="0.25">
      <c r="A287" t="s">
        <v>2427</v>
      </c>
      <c r="B287" s="4">
        <v>18.37</v>
      </c>
      <c r="C287" t="str">
        <f t="shared" si="4"/>
        <v>OUTLIER</v>
      </c>
      <c r="D287" t="str">
        <f>VLOOKUP(A287,Antioxidant!A287:F3422,2,FALSE)</f>
        <v>Common alkanet, dried</v>
      </c>
    </row>
    <row r="288" spans="1:4" x14ac:dyDescent="0.25">
      <c r="A288" t="s">
        <v>1511</v>
      </c>
      <c r="B288" s="4">
        <v>18.32</v>
      </c>
      <c r="C288" t="str">
        <f t="shared" si="4"/>
        <v>OUTLIER</v>
      </c>
      <c r="D288" t="str">
        <f>VLOOKUP(A288,Antioxidant!A288:F3423,2,FALSE)</f>
        <v>Chyavanprash, Zandu in Asli Ghee</v>
      </c>
    </row>
    <row r="289" spans="1:4" x14ac:dyDescent="0.25">
      <c r="A289" t="s">
        <v>2427</v>
      </c>
      <c r="B289" s="4">
        <v>18.239999999999998</v>
      </c>
      <c r="C289" t="str">
        <f t="shared" si="4"/>
        <v>OUTLIER</v>
      </c>
      <c r="D289" t="str">
        <f>VLOOKUP(A289,Antioxidant!A289:F3424,2,FALSE)</f>
        <v>Basil, dried</v>
      </c>
    </row>
    <row r="290" spans="1:4" x14ac:dyDescent="0.25">
      <c r="A290" t="s">
        <v>2427</v>
      </c>
      <c r="B290" s="4">
        <v>18.21</v>
      </c>
      <c r="C290" t="str">
        <f t="shared" si="4"/>
        <v>OUTLIER</v>
      </c>
      <c r="D290" t="str">
        <f>VLOOKUP(A290,Antioxidant!A290:F3425,2,FALSE)</f>
        <v>Nettle, White Deaed, dried</v>
      </c>
    </row>
    <row r="291" spans="1:4" x14ac:dyDescent="0.25">
      <c r="A291" t="s">
        <v>1511</v>
      </c>
      <c r="B291" s="4">
        <v>17.98</v>
      </c>
      <c r="C291" t="str">
        <f t="shared" si="4"/>
        <v>OUTLIER</v>
      </c>
      <c r="D291" t="str">
        <f>VLOOKUP(A291,Antioxidant!A291:F3426,2,FALSE)</f>
        <v>Bordelobo</v>
      </c>
    </row>
    <row r="292" spans="1:4" x14ac:dyDescent="0.25">
      <c r="A292" t="s">
        <v>2427</v>
      </c>
      <c r="B292" s="4">
        <v>17.670000000000002</v>
      </c>
      <c r="C292" t="str">
        <f t="shared" si="4"/>
        <v>OUTLIER</v>
      </c>
      <c r="D292" t="str">
        <f>VLOOKUP(A292,Antioxidant!A292:F3427,2,FALSE)</f>
        <v>Chervil, dried</v>
      </c>
    </row>
    <row r="293" spans="1:4" x14ac:dyDescent="0.25">
      <c r="A293" t="s">
        <v>2427</v>
      </c>
      <c r="B293" s="4">
        <v>17.649999999999999</v>
      </c>
      <c r="C293" t="str">
        <f t="shared" si="4"/>
        <v>OUTLIER</v>
      </c>
      <c r="D293" t="str">
        <f>VLOOKUP(A293,Antioxidant!A293:F3428,2,FALSE)</f>
        <v>Cinnamon, dried ground</v>
      </c>
    </row>
    <row r="294" spans="1:4" x14ac:dyDescent="0.25">
      <c r="A294" t="s">
        <v>1511</v>
      </c>
      <c r="B294" s="4">
        <v>17.52</v>
      </c>
      <c r="C294" t="str">
        <f t="shared" si="4"/>
        <v>OUTLIER</v>
      </c>
      <c r="D294" t="str">
        <f>VLOOKUP(A294,Antioxidant!A294:F3429,2,FALSE)</f>
        <v>Zingiberis Rhizoma</v>
      </c>
    </row>
    <row r="295" spans="1:4" x14ac:dyDescent="0.25">
      <c r="A295" t="s">
        <v>2427</v>
      </c>
      <c r="B295" s="4">
        <v>17.510000000000002</v>
      </c>
      <c r="C295" t="str">
        <f t="shared" si="4"/>
        <v>OUTLIER</v>
      </c>
      <c r="D295" t="str">
        <f>VLOOKUP(A295,Antioxidant!A295:F3430,2,FALSE)</f>
        <v>Field bindweed, dried</v>
      </c>
    </row>
    <row r="296" spans="1:4" x14ac:dyDescent="0.25">
      <c r="A296" t="s">
        <v>1511</v>
      </c>
      <c r="B296" s="4">
        <v>17.48</v>
      </c>
      <c r="C296" t="str">
        <f t="shared" si="4"/>
        <v>OUTLIER</v>
      </c>
      <c r="D296" t="str">
        <f>VLOOKUP(A296,Antioxidant!A296:F3431,2,FALSE)</f>
        <v>Aurantii Nobilis Pericarpium</v>
      </c>
    </row>
    <row r="297" spans="1:4" x14ac:dyDescent="0.25">
      <c r="A297" t="s">
        <v>2427</v>
      </c>
      <c r="B297" s="4">
        <v>16.91</v>
      </c>
      <c r="C297" t="str">
        <f t="shared" si="4"/>
        <v>OUTLIER</v>
      </c>
      <c r="D297" t="str">
        <f>VLOOKUP(A297,Antioxidant!A297:F3432,2,FALSE)</f>
        <v>Celery, leaves, dried</v>
      </c>
    </row>
    <row r="298" spans="1:4" x14ac:dyDescent="0.25">
      <c r="A298" t="s">
        <v>2427</v>
      </c>
      <c r="B298" s="4">
        <v>16.63</v>
      </c>
      <c r="C298" t="str">
        <f t="shared" si="4"/>
        <v>OUTLIER</v>
      </c>
      <c r="D298" t="str">
        <f>VLOOKUP(A298,Antioxidant!A298:F3433,2,FALSE)</f>
        <v>Scented mayweed, flower, dried</v>
      </c>
    </row>
    <row r="299" spans="1:4" x14ac:dyDescent="0.25">
      <c r="A299" t="s">
        <v>2427</v>
      </c>
      <c r="B299" s="4">
        <v>16.62</v>
      </c>
      <c r="C299" t="str">
        <f t="shared" si="4"/>
        <v>OUTLIER</v>
      </c>
      <c r="D299" t="str">
        <f>VLOOKUP(A299,Antioxidant!A299:F3434,2,FALSE)</f>
        <v>Knotgrass, dried</v>
      </c>
    </row>
    <row r="300" spans="1:4" x14ac:dyDescent="0.25">
      <c r="A300" t="s">
        <v>149</v>
      </c>
      <c r="B300" s="4">
        <v>16.329999999999998</v>
      </c>
      <c r="C300" t="str">
        <f t="shared" si="4"/>
        <v>OUTLIER</v>
      </c>
      <c r="D300" t="str">
        <f>VLOOKUP(A300,Antioxidant!A300:F3435,2,FALSE)</f>
        <v>Coffee, Espresso, double, prepared</v>
      </c>
    </row>
    <row r="301" spans="1:4" x14ac:dyDescent="0.25">
      <c r="A301" t="s">
        <v>2427</v>
      </c>
      <c r="B301" s="4">
        <v>16.09</v>
      </c>
      <c r="C301" t="str">
        <f t="shared" si="4"/>
        <v>OUTLIER</v>
      </c>
      <c r="D301" t="str">
        <f>VLOOKUP(A301,Antioxidant!A301:F3436,2,FALSE)</f>
        <v>Purple Coneflower, flower and leaves, dried</v>
      </c>
    </row>
    <row r="302" spans="1:4" x14ac:dyDescent="0.25">
      <c r="A302" t="s">
        <v>1983</v>
      </c>
      <c r="B302" s="4">
        <v>16.02</v>
      </c>
      <c r="C302" t="str">
        <f t="shared" si="4"/>
        <v>OUTLIER</v>
      </c>
      <c r="D302" t="str">
        <f>VLOOKUP(A302,Antioxidant!A302:F3437,2,FALSE)</f>
        <v>Walnuts, with pellicle</v>
      </c>
    </row>
    <row r="303" spans="1:4" x14ac:dyDescent="0.25">
      <c r="A303" t="s">
        <v>2427</v>
      </c>
      <c r="B303" s="4">
        <v>15.94</v>
      </c>
      <c r="C303" t="str">
        <f t="shared" si="4"/>
        <v>OUTLIER</v>
      </c>
      <c r="D303" t="str">
        <f>VLOOKUP(A303,Antioxidant!A303:F3438,2,FALSE)</f>
        <v>Dill, dried</v>
      </c>
    </row>
    <row r="304" spans="1:4" x14ac:dyDescent="0.25">
      <c r="A304" t="s">
        <v>1983</v>
      </c>
      <c r="B304" s="4">
        <v>15.84</v>
      </c>
      <c r="C304" t="str">
        <f t="shared" si="4"/>
        <v>OUTLIER</v>
      </c>
      <c r="D304" t="str">
        <f>VLOOKUP(A304,Antioxidant!A304:F3439,2,FALSE)</f>
        <v>Walnuts, with pellicle</v>
      </c>
    </row>
    <row r="305" spans="1:4" x14ac:dyDescent="0.25">
      <c r="A305" t="s">
        <v>2427</v>
      </c>
      <c r="B305" s="4">
        <v>15.83</v>
      </c>
      <c r="C305" t="str">
        <f t="shared" si="4"/>
        <v>OUTLIER</v>
      </c>
      <c r="D305" t="str">
        <f>VLOOKUP(A305,Antioxidant!A305:F3440,2,FALSE)</f>
        <v>Nutmeg, whole, dried</v>
      </c>
    </row>
    <row r="306" spans="1:4" x14ac:dyDescent="0.25">
      <c r="A306" t="s">
        <v>149</v>
      </c>
      <c r="B306" s="4">
        <v>15.83</v>
      </c>
      <c r="C306" t="str">
        <f t="shared" si="4"/>
        <v>OUTLIER</v>
      </c>
      <c r="D306" t="str">
        <f>VLOOKUP(A306,Antioxidant!A306:F3441,2,FALSE)</f>
        <v>Coffee, Espresso, single, prepared</v>
      </c>
    </row>
    <row r="307" spans="1:4" x14ac:dyDescent="0.25">
      <c r="A307" t="s">
        <v>1983</v>
      </c>
      <c r="B307" s="4">
        <v>15.76</v>
      </c>
      <c r="C307" t="str">
        <f t="shared" si="4"/>
        <v>OUTLIER</v>
      </c>
      <c r="D307" t="str">
        <f>VLOOKUP(A307,Antioxidant!A307:F3442,2,FALSE)</f>
        <v>Walnuts, with pellicle (purchased with shell)</v>
      </c>
    </row>
    <row r="308" spans="1:4" x14ac:dyDescent="0.25">
      <c r="A308" t="s">
        <v>2427</v>
      </c>
      <c r="B308" s="4">
        <v>15.68</v>
      </c>
      <c r="C308" t="str">
        <f t="shared" si="4"/>
        <v>OUTLIER</v>
      </c>
      <c r="D308" t="str">
        <f>VLOOKUP(A308,Antioxidant!A308:F3443,2,FALSE)</f>
        <v>Turmeric, dried ground</v>
      </c>
    </row>
    <row r="309" spans="1:4" x14ac:dyDescent="0.25">
      <c r="A309" t="s">
        <v>2427</v>
      </c>
      <c r="B309" s="4">
        <v>15.65</v>
      </c>
      <c r="C309" t="str">
        <f t="shared" si="4"/>
        <v>OUTLIER</v>
      </c>
      <c r="D309" t="str">
        <f>VLOOKUP(A309,Antioxidant!A309:F3444,2,FALSE)</f>
        <v>Wych elm, leaves, dried</v>
      </c>
    </row>
    <row r="310" spans="1:4" x14ac:dyDescent="0.25">
      <c r="A310" t="s">
        <v>2427</v>
      </c>
      <c r="B310" s="4">
        <v>15.63</v>
      </c>
      <c r="C310" t="str">
        <f t="shared" si="4"/>
        <v>OUTLIER</v>
      </c>
      <c r="D310" t="str">
        <f>VLOOKUP(A310,Antioxidant!A310:F3445,2,FALSE)</f>
        <v>Turmeric, dried ground</v>
      </c>
    </row>
    <row r="311" spans="1:4" x14ac:dyDescent="0.25">
      <c r="A311" t="s">
        <v>1736</v>
      </c>
      <c r="B311" s="4">
        <v>15.54</v>
      </c>
      <c r="C311" t="str">
        <f t="shared" si="4"/>
        <v>OUTLIER</v>
      </c>
      <c r="D311" t="str">
        <f>VLOOKUP(A311,Antioxidant!A311:F3446,2,FALSE)</f>
        <v>Sugar colour, Negro</v>
      </c>
    </row>
    <row r="312" spans="1:4" x14ac:dyDescent="0.25">
      <c r="A312" t="s">
        <v>149</v>
      </c>
      <c r="B312" s="4">
        <v>15.19</v>
      </c>
      <c r="C312" t="str">
        <f t="shared" si="4"/>
        <v>OUTLIER</v>
      </c>
      <c r="D312" t="str">
        <f>VLOOKUP(A312,Antioxidant!A312:F3447,2,FALSE)</f>
        <v>Coffee beans, raw/green</v>
      </c>
    </row>
    <row r="313" spans="1:4" x14ac:dyDescent="0.25">
      <c r="A313" t="s">
        <v>1983</v>
      </c>
      <c r="B313" s="4">
        <v>15.16</v>
      </c>
      <c r="C313" t="str">
        <f t="shared" si="4"/>
        <v>OUTLIER</v>
      </c>
      <c r="D313" t="str">
        <f>VLOOKUP(A313,Antioxidant!A313:F3448,2,FALSE)</f>
        <v>Walnuts, with pellicle</v>
      </c>
    </row>
    <row r="314" spans="1:4" x14ac:dyDescent="0.25">
      <c r="A314" t="s">
        <v>2427</v>
      </c>
      <c r="B314" s="4">
        <v>15.05</v>
      </c>
      <c r="C314" t="str">
        <f t="shared" si="4"/>
        <v>OUTLIER</v>
      </c>
      <c r="D314" t="str">
        <f>VLOOKUP(A314,Antioxidant!A314:F3449,2,FALSE)</f>
        <v>Bay leaves, fresh</v>
      </c>
    </row>
    <row r="315" spans="1:4" x14ac:dyDescent="0.25">
      <c r="A315" t="s">
        <v>609</v>
      </c>
      <c r="B315" s="4">
        <v>14.98</v>
      </c>
      <c r="C315" t="str">
        <f t="shared" si="4"/>
        <v>OUTLIER</v>
      </c>
      <c r="D315" t="str">
        <f>VLOOKUP(A315,Antioxidant!A315:F3450,2,FALSE)</f>
        <v>Chocolate, chocolate discs, 70% cocoa</v>
      </c>
    </row>
    <row r="316" spans="1:4" x14ac:dyDescent="0.25">
      <c r="A316" t="s">
        <v>2427</v>
      </c>
      <c r="B316" s="4">
        <v>14.92</v>
      </c>
      <c r="C316" t="str">
        <f t="shared" si="4"/>
        <v>OUTLIER</v>
      </c>
      <c r="D316" t="str">
        <f>VLOOKUP(A316,Antioxidant!A316:F3451,2,FALSE)</f>
        <v>Curry, powder</v>
      </c>
    </row>
    <row r="317" spans="1:4" x14ac:dyDescent="0.25">
      <c r="A317" t="s">
        <v>609</v>
      </c>
      <c r="B317" s="4">
        <v>14.79</v>
      </c>
      <c r="C317" t="str">
        <f t="shared" si="4"/>
        <v>OUTLIER</v>
      </c>
      <c r="D317" t="str">
        <f>VLOOKUP(A317,Antioxidant!A317:F3452,2,FALSE)</f>
        <v>Chocolate, dark chocolate, Colombian coffee bits, 70% cocoa</v>
      </c>
    </row>
    <row r="318" spans="1:4" x14ac:dyDescent="0.25">
      <c r="A318" t="s">
        <v>3029</v>
      </c>
      <c r="B318" s="4">
        <v>14.76</v>
      </c>
      <c r="C318" t="str">
        <f t="shared" si="4"/>
        <v>OUTLIER</v>
      </c>
      <c r="D318" t="str">
        <f>VLOOKUP(A318,Antioxidant!A318:F3453,2,FALSE)</f>
        <v>Noni, capsules</v>
      </c>
    </row>
    <row r="319" spans="1:4" x14ac:dyDescent="0.25">
      <c r="A319" t="s">
        <v>609</v>
      </c>
      <c r="B319" s="4">
        <v>14.47</v>
      </c>
      <c r="C319" t="str">
        <f t="shared" si="4"/>
        <v>OUTLIER</v>
      </c>
      <c r="D319" t="str">
        <f>VLOOKUP(A319,Antioxidant!A319:F3454,2,FALSE)</f>
        <v>Chocolate, dark chocolate,Columbian singel origin with cacao nibs, 70% cocoa</v>
      </c>
    </row>
    <row r="320" spans="1:4" x14ac:dyDescent="0.25">
      <c r="A320" t="s">
        <v>1983</v>
      </c>
      <c r="B320" s="4">
        <v>14.29</v>
      </c>
      <c r="C320" t="str">
        <f t="shared" si="4"/>
        <v>OUTLIER</v>
      </c>
      <c r="D320" t="str">
        <f>VLOOKUP(A320,Antioxidant!A320:F3455,2,FALSE)</f>
        <v>Walnuts, with pellicle</v>
      </c>
    </row>
    <row r="321" spans="1:4" x14ac:dyDescent="0.25">
      <c r="A321" t="s">
        <v>2427</v>
      </c>
      <c r="B321" s="4">
        <v>14.26</v>
      </c>
      <c r="C321" t="str">
        <f t="shared" si="4"/>
        <v>OUTLIER</v>
      </c>
      <c r="D321" t="str">
        <f>VLOOKUP(A321,Antioxidant!A321:F3456,2,FALSE)</f>
        <v>Greater burdock, root</v>
      </c>
    </row>
    <row r="322" spans="1:4" x14ac:dyDescent="0.25">
      <c r="A322" t="s">
        <v>2427</v>
      </c>
      <c r="B322" s="4">
        <v>14.25</v>
      </c>
      <c r="C322" t="str">
        <f t="shared" si="4"/>
        <v>OUTLIER</v>
      </c>
      <c r="D322" t="str">
        <f>VLOOKUP(A322,Antioxidant!A322:F3457,2,FALSE)</f>
        <v>Stevia rebaudiana, leaves</v>
      </c>
    </row>
    <row r="323" spans="1:4" x14ac:dyDescent="0.25">
      <c r="A323" t="s">
        <v>1511</v>
      </c>
      <c r="B323" s="4">
        <v>14.18</v>
      </c>
      <c r="C323" t="str">
        <f t="shared" ref="C323:C386" si="5">IF(B323&gt;=5.45125,"OUTLIER",IF(B323&lt;=-2.99875,"outlier","neither"))</f>
        <v>OUTLIER</v>
      </c>
      <c r="D323" t="str">
        <f>VLOOKUP(A323,Antioxidant!A323:F3458,2,FALSE)</f>
        <v>Juzentaihoto</v>
      </c>
    </row>
    <row r="324" spans="1:4" x14ac:dyDescent="0.25">
      <c r="A324" t="s">
        <v>2427</v>
      </c>
      <c r="B324" s="4">
        <v>14.18</v>
      </c>
      <c r="C324" t="str">
        <f t="shared" si="5"/>
        <v>OUTLIER</v>
      </c>
      <c r="D324" t="str">
        <f>VLOOKUP(A324,Antioxidant!A324:F3459,2,FALSE)</f>
        <v>Garden Cat‐mint (Nepeta x faassenii), dried</v>
      </c>
    </row>
    <row r="325" spans="1:4" x14ac:dyDescent="0.25">
      <c r="A325" t="s">
        <v>3</v>
      </c>
      <c r="B325" s="4">
        <v>14.16</v>
      </c>
      <c r="C325" t="str">
        <f t="shared" si="5"/>
        <v>OUTLIER</v>
      </c>
      <c r="D325" t="str">
        <f>VLOOKUP(A325,Antioxidant!A325:F3460,2,FALSE)</f>
        <v>Dog Rose</v>
      </c>
    </row>
    <row r="326" spans="1:4" x14ac:dyDescent="0.25">
      <c r="A326" t="s">
        <v>1511</v>
      </c>
      <c r="B326" s="4">
        <v>13.77</v>
      </c>
      <c r="C326" t="str">
        <f t="shared" si="5"/>
        <v>OUTLIER</v>
      </c>
      <c r="D326" t="str">
        <f>VLOOKUP(A326,Antioxidant!A326:F3461,2,FALSE)</f>
        <v>Shuddha guggulu, powder in capsule</v>
      </c>
    </row>
    <row r="327" spans="1:4" x14ac:dyDescent="0.25">
      <c r="A327" t="s">
        <v>496</v>
      </c>
      <c r="B327" s="4">
        <v>13.74</v>
      </c>
      <c r="C327" t="str">
        <f t="shared" si="5"/>
        <v>OUTLIER</v>
      </c>
      <c r="D327" t="str">
        <f>VLOOKUP(A327,Antioxidant!A327:F3462,2,FALSE)</f>
        <v>Cacao, for baking, powder, Regia</v>
      </c>
    </row>
    <row r="328" spans="1:4" x14ac:dyDescent="0.25">
      <c r="A328" t="s">
        <v>1511</v>
      </c>
      <c r="B328" s="4">
        <v>13.73</v>
      </c>
      <c r="C328" t="str">
        <f t="shared" si="5"/>
        <v>OUTLIER</v>
      </c>
      <c r="D328" t="str">
        <f>VLOOKUP(A328,Antioxidant!A328:F3463,2,FALSE)</f>
        <v>Zarzaparrilla, root</v>
      </c>
    </row>
    <row r="329" spans="1:4" x14ac:dyDescent="0.25">
      <c r="A329" t="s">
        <v>2427</v>
      </c>
      <c r="B329" s="4">
        <v>13.63</v>
      </c>
      <c r="C329" t="str">
        <f t="shared" si="5"/>
        <v>OUTLIER</v>
      </c>
      <c r="D329" t="str">
        <f>VLOOKUP(A329,Antioxidant!A329:F3464,2,FALSE)</f>
        <v>Estragon, dried</v>
      </c>
    </row>
    <row r="330" spans="1:4" x14ac:dyDescent="0.25">
      <c r="A330" t="s">
        <v>2427</v>
      </c>
      <c r="B330" s="4">
        <v>13.6</v>
      </c>
      <c r="C330" t="str">
        <f t="shared" si="5"/>
        <v>OUTLIER</v>
      </c>
      <c r="D330" t="str">
        <f>VLOOKUP(A330,Antioxidant!A330:F3465,2,FALSE)</f>
        <v>Turmeric, whole, dried</v>
      </c>
    </row>
    <row r="331" spans="1:4" x14ac:dyDescent="0.25">
      <c r="A331" t="s">
        <v>609</v>
      </c>
      <c r="B331" s="4">
        <v>13.58</v>
      </c>
      <c r="C331" t="str">
        <f t="shared" si="5"/>
        <v>OUTLIER</v>
      </c>
      <c r="D331" t="str">
        <f>VLOOKUP(A331,Antioxidant!A331:F3466,2,FALSE)</f>
        <v>Chocolate, dark, Lindt Excellence extra fine, 85% cocoa</v>
      </c>
    </row>
    <row r="332" spans="1:4" x14ac:dyDescent="0.25">
      <c r="A332" t="s">
        <v>609</v>
      </c>
      <c r="B332" s="4">
        <v>13.56</v>
      </c>
      <c r="C332" t="str">
        <f t="shared" si="5"/>
        <v>OUTLIER</v>
      </c>
      <c r="D332" t="str">
        <f>VLOOKUP(A332,Antioxidant!A332:F3467,2,FALSE)</f>
        <v>Chocolate, dark chocolate, Columbian singel origin, 70% cocoa</v>
      </c>
    </row>
    <row r="333" spans="1:4" x14ac:dyDescent="0.25">
      <c r="A333" t="s">
        <v>3</v>
      </c>
      <c r="B333" s="4">
        <v>13.48</v>
      </c>
      <c r="C333" t="str">
        <f t="shared" si="5"/>
        <v>OUTLIER</v>
      </c>
      <c r="D333" t="str">
        <f>VLOOKUP(A333,Antioxidant!A333:F3468,2,FALSE)</f>
        <v>Chokeberries, black, wild</v>
      </c>
    </row>
    <row r="334" spans="1:4" x14ac:dyDescent="0.25">
      <c r="A334" t="s">
        <v>609</v>
      </c>
      <c r="B334" s="4">
        <v>13.44</v>
      </c>
      <c r="C334" t="str">
        <f t="shared" si="5"/>
        <v>OUTLIER</v>
      </c>
      <c r="D334" t="str">
        <f>VLOOKUP(A334,Antioxidant!A334:F3469,2,FALSE)</f>
        <v>Chocolate, dark, 70% cocoa</v>
      </c>
    </row>
    <row r="335" spans="1:4" x14ac:dyDescent="0.25">
      <c r="A335" t="s">
        <v>609</v>
      </c>
      <c r="B335" s="4">
        <v>13.29</v>
      </c>
      <c r="C335" t="str">
        <f t="shared" si="5"/>
        <v>OUTLIER</v>
      </c>
      <c r="D335" t="str">
        <f>VLOOKUP(A335,Antioxidant!A335:F3470,2,FALSE)</f>
        <v>Chocolate, chocolate covered cacao nibs, 53% cocoa</v>
      </c>
    </row>
    <row r="336" spans="1:4" x14ac:dyDescent="0.25">
      <c r="A336" t="s">
        <v>3</v>
      </c>
      <c r="B336" s="4">
        <v>13.27</v>
      </c>
      <c r="C336" t="str">
        <f t="shared" si="5"/>
        <v>OUTLIER</v>
      </c>
      <c r="D336" t="str">
        <f>VLOOKUP(A336,Antioxidant!A336:F3471,2,FALSE)</f>
        <v>Amla, Indian Gooseberries, whole, canned</v>
      </c>
    </row>
    <row r="337" spans="1:4" x14ac:dyDescent="0.25">
      <c r="A337" t="s">
        <v>2427</v>
      </c>
      <c r="B337" s="4">
        <v>13.19</v>
      </c>
      <c r="C337" t="str">
        <f t="shared" si="5"/>
        <v>OUTLIER</v>
      </c>
      <c r="D337" t="str">
        <f>VLOOKUP(A337,Antioxidant!A337:F3472,2,FALSE)</f>
        <v>Motherworth (Leonurus cardiaca), dried</v>
      </c>
    </row>
    <row r="338" spans="1:4" x14ac:dyDescent="0.25">
      <c r="A338" t="s">
        <v>1983</v>
      </c>
      <c r="B338" s="4">
        <v>13.13</v>
      </c>
      <c r="C338" t="str">
        <f t="shared" si="5"/>
        <v>OUTLIER</v>
      </c>
      <c r="D338" t="str">
        <f>VLOOKUP(A338,Antioxidant!A338:F3473,2,FALSE)</f>
        <v>Walnuts, with pellicle</v>
      </c>
    </row>
    <row r="339" spans="1:4" x14ac:dyDescent="0.25">
      <c r="A339" t="s">
        <v>2427</v>
      </c>
      <c r="B339" s="4">
        <v>13.09</v>
      </c>
      <c r="C339" t="str">
        <f t="shared" si="5"/>
        <v>OUTLIER</v>
      </c>
      <c r="D339" t="str">
        <f>VLOOKUP(A339,Antioxidant!A339:F3474,2,FALSE)</f>
        <v>Stinging nettle, dried</v>
      </c>
    </row>
    <row r="340" spans="1:4" x14ac:dyDescent="0.25">
      <c r="A340" t="s">
        <v>2427</v>
      </c>
      <c r="B340" s="4">
        <v>13.02</v>
      </c>
      <c r="C340" t="str">
        <f t="shared" si="5"/>
        <v>OUTLIER</v>
      </c>
      <c r="D340" t="str">
        <f>VLOOKUP(A340,Antioxidant!A340:F3475,2,FALSE)</f>
        <v>Curry, powder</v>
      </c>
    </row>
    <row r="341" spans="1:4" x14ac:dyDescent="0.25">
      <c r="A341" t="s">
        <v>2427</v>
      </c>
      <c r="B341" s="4">
        <v>12.9</v>
      </c>
      <c r="C341" t="str">
        <f t="shared" si="5"/>
        <v>OUTLIER</v>
      </c>
      <c r="D341" t="str">
        <f>VLOOKUP(A341,Antioxidant!A341:F3476,2,FALSE)</f>
        <v>Viola canina, leaves, dried</v>
      </c>
    </row>
    <row r="342" spans="1:4" x14ac:dyDescent="0.25">
      <c r="A342" t="s">
        <v>149</v>
      </c>
      <c r="B342" s="4">
        <v>12.75</v>
      </c>
      <c r="C342" t="str">
        <f t="shared" si="5"/>
        <v>OUTLIER</v>
      </c>
      <c r="D342" t="str">
        <f>VLOOKUP(A342,Antioxidant!A342:F3477,2,FALSE)</f>
        <v>Lemonade powder mix, unsweetened</v>
      </c>
    </row>
    <row r="343" spans="1:4" x14ac:dyDescent="0.25">
      <c r="A343" t="s">
        <v>2427</v>
      </c>
      <c r="B343" s="4">
        <v>12.72</v>
      </c>
      <c r="C343" t="str">
        <f t="shared" si="5"/>
        <v>OUTLIER</v>
      </c>
      <c r="D343" t="str">
        <f>VLOOKUP(A343,Antioxidant!A343:F3478,2,FALSE)</f>
        <v>Dandelion, flower, dried</v>
      </c>
    </row>
    <row r="344" spans="1:4" x14ac:dyDescent="0.25">
      <c r="A344" t="s">
        <v>3</v>
      </c>
      <c r="B344" s="4">
        <v>12.65</v>
      </c>
      <c r="C344" t="str">
        <f t="shared" si="5"/>
        <v>OUTLIER</v>
      </c>
      <c r="D344" t="str">
        <f>VLOOKUP(A344,Antioxidant!A344:F3479,2,FALSE)</f>
        <v>Dog Rose</v>
      </c>
    </row>
    <row r="345" spans="1:4" x14ac:dyDescent="0.25">
      <c r="A345" t="s">
        <v>149</v>
      </c>
      <c r="B345" s="4">
        <v>12.64</v>
      </c>
      <c r="C345" t="str">
        <f t="shared" si="5"/>
        <v>OUTLIER</v>
      </c>
      <c r="D345" t="str">
        <f>VLOOKUP(A345,Antioxidant!A345:F3480,2,FALSE)</f>
        <v>Coffee, Espresso, single, prepared</v>
      </c>
    </row>
    <row r="346" spans="1:4" x14ac:dyDescent="0.25">
      <c r="A346" t="s">
        <v>609</v>
      </c>
      <c r="B346" s="4">
        <v>12.62</v>
      </c>
      <c r="C346" t="str">
        <f t="shared" si="5"/>
        <v>OUTLIER</v>
      </c>
      <c r="D346" t="str">
        <f>VLOOKUP(A346,Antioxidant!A346:F3481,2,FALSE)</f>
        <v>Chocolate, chocolate covered coffe beans, 53% cocoa</v>
      </c>
    </row>
    <row r="347" spans="1:4" x14ac:dyDescent="0.25">
      <c r="A347" t="s">
        <v>3029</v>
      </c>
      <c r="B347" s="4">
        <v>12.58</v>
      </c>
      <c r="C347" t="str">
        <f t="shared" si="5"/>
        <v>OUTLIER</v>
      </c>
      <c r="D347" t="str">
        <f>VLOOKUP(A347,Antioxidant!A347:F3482,2,FALSE)</f>
        <v>Citrosept, extract from grapefruit kernels</v>
      </c>
    </row>
    <row r="348" spans="1:4" x14ac:dyDescent="0.25">
      <c r="A348" t="s">
        <v>2427</v>
      </c>
      <c r="B348" s="4">
        <v>12.49</v>
      </c>
      <c r="C348" t="str">
        <f t="shared" si="5"/>
        <v>OUTLIER</v>
      </c>
      <c r="D348" t="str">
        <f>VLOOKUP(A348,Antioxidant!A348:F3483,2,FALSE)</f>
        <v>Horehound (Marrubium vulgare), dried</v>
      </c>
    </row>
    <row r="349" spans="1:4" x14ac:dyDescent="0.25">
      <c r="A349" t="s">
        <v>3029</v>
      </c>
      <c r="B349" s="4">
        <v>12.35</v>
      </c>
      <c r="C349" t="str">
        <f t="shared" si="5"/>
        <v>OUTLIER</v>
      </c>
      <c r="D349" t="str">
        <f>VLOOKUP(A349,Antioxidant!A349:F3484,2,FALSE)</f>
        <v>CVS Multivitamin with minerals</v>
      </c>
    </row>
    <row r="350" spans="1:4" x14ac:dyDescent="0.25">
      <c r="A350" t="s">
        <v>2427</v>
      </c>
      <c r="B350" s="4">
        <v>12.31</v>
      </c>
      <c r="C350" t="str">
        <f t="shared" si="5"/>
        <v>OUTLIER</v>
      </c>
      <c r="D350" t="str">
        <f>VLOOKUP(A350,Antioxidant!A350:F3485,2,FALSE)</f>
        <v>Basil, dried</v>
      </c>
    </row>
    <row r="351" spans="1:4" x14ac:dyDescent="0.25">
      <c r="A351" t="s">
        <v>149</v>
      </c>
      <c r="B351" s="4">
        <v>12.3</v>
      </c>
      <c r="C351" t="str">
        <f t="shared" si="5"/>
        <v>OUTLIER</v>
      </c>
      <c r="D351" t="str">
        <f>VLOOKUP(A351,Antioxidant!A351:F3486,2,FALSE)</f>
        <v>Coffee beans, green</v>
      </c>
    </row>
    <row r="352" spans="1:4" x14ac:dyDescent="0.25">
      <c r="A352" t="s">
        <v>609</v>
      </c>
      <c r="B352" s="4">
        <v>12.26</v>
      </c>
      <c r="C352" t="str">
        <f t="shared" si="5"/>
        <v>OUTLIER</v>
      </c>
      <c r="D352" t="str">
        <f>VLOOKUP(A352,Antioxidant!A352:F3487,2,FALSE)</f>
        <v>Chocolate, dark, Noir de Domiane, Chuao, 65% cocoa</v>
      </c>
    </row>
    <row r="353" spans="1:4" x14ac:dyDescent="0.25">
      <c r="A353" t="s">
        <v>2427</v>
      </c>
      <c r="B353" s="4">
        <v>12.21</v>
      </c>
      <c r="C353" t="str">
        <f t="shared" si="5"/>
        <v>OUTLIER</v>
      </c>
      <c r="D353" t="str">
        <f>VLOOKUP(A353,Antioxidant!A353:F3488,2,FALSE)</f>
        <v>Chili, dried ground</v>
      </c>
    </row>
    <row r="354" spans="1:4" x14ac:dyDescent="0.25">
      <c r="A354" t="s">
        <v>2427</v>
      </c>
      <c r="B354" s="4">
        <v>12.17</v>
      </c>
      <c r="C354" t="str">
        <f t="shared" si="5"/>
        <v>OUTLIER</v>
      </c>
      <c r="D354" t="str">
        <f>VLOOKUP(A354,Antioxidant!A354:F3489,2,FALSE)</f>
        <v>Common horsetail, dried</v>
      </c>
    </row>
    <row r="355" spans="1:4" x14ac:dyDescent="0.25">
      <c r="A355" t="s">
        <v>2427</v>
      </c>
      <c r="B355" s="4">
        <v>12.15</v>
      </c>
      <c r="C355" t="str">
        <f t="shared" si="5"/>
        <v>OUTLIER</v>
      </c>
      <c r="D355" t="str">
        <f>VLOOKUP(A355,Antioxidant!A355:F3490,2,FALSE)</f>
        <v>Chili, dried ground</v>
      </c>
    </row>
    <row r="356" spans="1:4" x14ac:dyDescent="0.25">
      <c r="A356" t="s">
        <v>609</v>
      </c>
      <c r="B356" s="4">
        <v>12.09</v>
      </c>
      <c r="C356" t="str">
        <f t="shared" si="5"/>
        <v>OUTLIER</v>
      </c>
      <c r="D356" t="str">
        <f>VLOOKUP(A356,Antioxidant!A356:F3491,2,FALSE)</f>
        <v>Chocolate, dark, Lindt Exellence 99% cocoa</v>
      </c>
    </row>
    <row r="357" spans="1:4" x14ac:dyDescent="0.25">
      <c r="A357" t="s">
        <v>2427</v>
      </c>
      <c r="B357" s="4">
        <v>11.96</v>
      </c>
      <c r="C357" t="str">
        <f t="shared" si="5"/>
        <v>OUTLIER</v>
      </c>
      <c r="D357" t="str">
        <f>VLOOKUP(A357,Antioxidant!A357:F3492,2,FALSE)</f>
        <v>Cornflower, dried</v>
      </c>
    </row>
    <row r="358" spans="1:4" x14ac:dyDescent="0.25">
      <c r="A358" t="s">
        <v>2776</v>
      </c>
      <c r="B358" s="4">
        <v>11.9</v>
      </c>
      <c r="C358" t="str">
        <f t="shared" si="5"/>
        <v>OUTLIER</v>
      </c>
      <c r="D358" t="str">
        <f>VLOOKUP(A358,Antioxidant!A358:F3493,2,FALSE)</f>
        <v>Moringa Stenopetala, dried leaves and stem</v>
      </c>
    </row>
    <row r="359" spans="1:4" x14ac:dyDescent="0.25">
      <c r="A359" t="s">
        <v>2427</v>
      </c>
      <c r="B359" s="4">
        <v>11.89</v>
      </c>
      <c r="C359" t="str">
        <f t="shared" si="5"/>
        <v>OUTLIER</v>
      </c>
      <c r="D359" t="str">
        <f>VLOOKUP(A359,Antioxidant!A359:F3494,2,FALSE)</f>
        <v>Biting stonecrop, dried</v>
      </c>
    </row>
    <row r="360" spans="1:4" x14ac:dyDescent="0.25">
      <c r="A360" t="s">
        <v>2427</v>
      </c>
      <c r="B360" s="4">
        <v>11.88</v>
      </c>
      <c r="C360" t="str">
        <f t="shared" si="5"/>
        <v>OUTLIER</v>
      </c>
      <c r="D360" t="str">
        <f>VLOOKUP(A360,Antioxidant!A360:F3495,2,FALSE)</f>
        <v>Cumin, Jerra, dried ground</v>
      </c>
    </row>
    <row r="361" spans="1:4" x14ac:dyDescent="0.25">
      <c r="A361" t="s">
        <v>2427</v>
      </c>
      <c r="B361" s="4">
        <v>11.86</v>
      </c>
      <c r="C361" t="str">
        <f t="shared" si="5"/>
        <v>OUTLIER</v>
      </c>
      <c r="D361" t="str">
        <f>VLOOKUP(A361,Antioxidant!A361:F3496,2,FALSE)</f>
        <v>Chili, dried ground, mexican</v>
      </c>
    </row>
    <row r="362" spans="1:4" x14ac:dyDescent="0.25">
      <c r="A362" t="s">
        <v>2427</v>
      </c>
      <c r="B362" s="4">
        <v>11.83</v>
      </c>
      <c r="C362" t="str">
        <f t="shared" si="5"/>
        <v>OUTLIER</v>
      </c>
      <c r="D362" t="str">
        <f>VLOOKUP(A362,Antioxidant!A362:F3497,2,FALSE)</f>
        <v>Turmeric, Haldi, dried ground</v>
      </c>
    </row>
    <row r="363" spans="1:4" x14ac:dyDescent="0.25">
      <c r="A363" t="s">
        <v>609</v>
      </c>
      <c r="B363" s="4">
        <v>11.67</v>
      </c>
      <c r="C363" t="str">
        <f t="shared" si="5"/>
        <v>OUTLIER</v>
      </c>
      <c r="D363" t="str">
        <f>VLOOKUP(A363,Antioxidant!A363:F3498,2,FALSE)</f>
        <v>Chocolate, dark, Sensation Brut Noir de Noir, 86% cocoa</v>
      </c>
    </row>
    <row r="364" spans="1:4" x14ac:dyDescent="0.25">
      <c r="A364" t="s">
        <v>1511</v>
      </c>
      <c r="B364" s="4">
        <v>11.58</v>
      </c>
      <c r="C364" t="str">
        <f t="shared" si="5"/>
        <v>OUTLIER</v>
      </c>
      <c r="D364" t="str">
        <f>VLOOKUP(A364,Antioxidant!A364:F3499,2,FALSE)</f>
        <v>Glycyrrhizae Radix</v>
      </c>
    </row>
    <row r="365" spans="1:4" x14ac:dyDescent="0.25">
      <c r="A365" t="s">
        <v>2427</v>
      </c>
      <c r="B365" s="4">
        <v>11.47</v>
      </c>
      <c r="C365" t="str">
        <f t="shared" si="5"/>
        <v>OUTLIER</v>
      </c>
      <c r="D365" t="str">
        <f>VLOOKUP(A365,Antioxidant!A365:F3500,2,FALSE)</f>
        <v>Pot marigold, flower, dried</v>
      </c>
    </row>
    <row r="366" spans="1:4" x14ac:dyDescent="0.25">
      <c r="A366" t="s">
        <v>609</v>
      </c>
      <c r="B366" s="4">
        <v>11.35</v>
      </c>
      <c r="C366" t="str">
        <f t="shared" si="5"/>
        <v>OUTLIER</v>
      </c>
      <c r="D366" t="str">
        <f>VLOOKUP(A366,Antioxidant!A366:F3501,2,FALSE)</f>
        <v>Chocolate, dark, Superior Dark 72% cocoa</v>
      </c>
    </row>
    <row r="367" spans="1:4" x14ac:dyDescent="0.25">
      <c r="A367" t="s">
        <v>2427</v>
      </c>
      <c r="B367" s="4">
        <v>11.31</v>
      </c>
      <c r="C367" t="str">
        <f t="shared" si="5"/>
        <v>OUTLIER</v>
      </c>
      <c r="D367" t="str">
        <f>VLOOKUP(A367,Antioxidant!A367:F3502,2,FALSE)</f>
        <v>Ginger, dried</v>
      </c>
    </row>
    <row r="368" spans="1:4" x14ac:dyDescent="0.25">
      <c r="A368" t="s">
        <v>2427</v>
      </c>
      <c r="B368" s="4">
        <v>11.3</v>
      </c>
      <c r="C368" t="str">
        <f t="shared" si="5"/>
        <v>OUTLIER</v>
      </c>
      <c r="D368" t="str">
        <f>VLOOKUP(A368,Antioxidant!A368:F3503,2,FALSE)</f>
        <v>Star anise, dried</v>
      </c>
    </row>
    <row r="369" spans="1:4" x14ac:dyDescent="0.25">
      <c r="A369" t="s">
        <v>149</v>
      </c>
      <c r="B369" s="4">
        <v>11.3</v>
      </c>
      <c r="C369" t="str">
        <f t="shared" si="5"/>
        <v>OUTLIER</v>
      </c>
      <c r="D369" t="str">
        <f>VLOOKUP(A369,Antioxidant!A369:F3504,2,FALSE)</f>
        <v>Coffee, Macciato, double, prepared</v>
      </c>
    </row>
    <row r="370" spans="1:4" x14ac:dyDescent="0.25">
      <c r="A370" t="s">
        <v>3029</v>
      </c>
      <c r="B370" s="4">
        <v>11.29</v>
      </c>
      <c r="C370" t="str">
        <f t="shared" si="5"/>
        <v>OUTLIER</v>
      </c>
      <c r="D370" t="str">
        <f>VLOOKUP(A370,Antioxidant!A370:F3505,2,FALSE)</f>
        <v>Women's Ultra mega</v>
      </c>
    </row>
    <row r="371" spans="1:4" x14ac:dyDescent="0.25">
      <c r="A371" t="s">
        <v>609</v>
      </c>
      <c r="B371" s="4">
        <v>11.22</v>
      </c>
      <c r="C371" t="str">
        <f t="shared" si="5"/>
        <v>OUTLIER</v>
      </c>
      <c r="D371" t="str">
        <f>VLOOKUP(A371,Antioxidant!A371:F3506,2,FALSE)</f>
        <v>Chocolate, Cacao Gastronomie, 100%</v>
      </c>
    </row>
    <row r="372" spans="1:4" x14ac:dyDescent="0.25">
      <c r="A372" t="s">
        <v>2427</v>
      </c>
      <c r="B372" s="4">
        <v>11.14</v>
      </c>
      <c r="C372" t="str">
        <f t="shared" si="5"/>
        <v>OUTLIER</v>
      </c>
      <c r="D372" t="str">
        <f>VLOOKUP(A372,Antioxidant!A372:F3507,2,FALSE)</f>
        <v>Chives, dried</v>
      </c>
    </row>
    <row r="373" spans="1:4" x14ac:dyDescent="0.25">
      <c r="A373" t="s">
        <v>2427</v>
      </c>
      <c r="B373" s="4">
        <v>11.07</v>
      </c>
      <c r="C373" t="str">
        <f t="shared" si="5"/>
        <v>OUTLIER</v>
      </c>
      <c r="D373" t="str">
        <f>VLOOKUP(A373,Antioxidant!A373:F3508,2,FALSE)</f>
        <v>Rosemary, fresh leaves</v>
      </c>
    </row>
    <row r="374" spans="1:4" x14ac:dyDescent="0.25">
      <c r="A374" t="s">
        <v>609</v>
      </c>
      <c r="B374" s="4">
        <v>11</v>
      </c>
      <c r="C374" t="str">
        <f t="shared" si="5"/>
        <v>OUTLIER</v>
      </c>
      <c r="D374" t="str">
        <f>VLOOKUP(A374,Antioxidant!A374:F3509,2,FALSE)</f>
        <v>Chocolate, dark, Noir,  72% cocoa</v>
      </c>
    </row>
    <row r="375" spans="1:4" x14ac:dyDescent="0.25">
      <c r="A375" t="s">
        <v>2427</v>
      </c>
      <c r="B375" s="4">
        <v>10.93</v>
      </c>
      <c r="C375" t="str">
        <f t="shared" si="5"/>
        <v>OUTLIER</v>
      </c>
      <c r="D375" t="str">
        <f>VLOOKUP(A375,Antioxidant!A375:F3510,2,FALSE)</f>
        <v>Curry, powder</v>
      </c>
    </row>
    <row r="376" spans="1:4" x14ac:dyDescent="0.25">
      <c r="A376" t="s">
        <v>2427</v>
      </c>
      <c r="B376" s="4">
        <v>10.92</v>
      </c>
      <c r="C376" t="str">
        <f t="shared" si="5"/>
        <v>OUTLIER</v>
      </c>
      <c r="D376" t="str">
        <f>VLOOKUP(A376,Antioxidant!A376:F3511,2,FALSE)</f>
        <v>Turmeric, dried ground</v>
      </c>
    </row>
    <row r="377" spans="1:4" x14ac:dyDescent="0.25">
      <c r="A377" t="s">
        <v>1006</v>
      </c>
      <c r="B377" s="4">
        <v>10.84</v>
      </c>
      <c r="C377" t="str">
        <f t="shared" si="5"/>
        <v>OUTLIER</v>
      </c>
      <c r="D377" t="str">
        <f>VLOOKUP(A377,Antioxidant!A377:F3512,2,FALSE)</f>
        <v>Fruit from the African Baobab tree</v>
      </c>
    </row>
    <row r="378" spans="1:4" x14ac:dyDescent="0.25">
      <c r="A378" t="s">
        <v>3</v>
      </c>
      <c r="B378" s="4">
        <v>10.8</v>
      </c>
      <c r="C378" t="str">
        <f t="shared" si="5"/>
        <v>OUTLIER</v>
      </c>
      <c r="D378" t="str">
        <f>VLOOKUP(A378,Antioxidant!A378:F3513,2,FALSE)</f>
        <v>Crowberries, frozen</v>
      </c>
    </row>
    <row r="379" spans="1:4" x14ac:dyDescent="0.25">
      <c r="A379" t="s">
        <v>609</v>
      </c>
      <c r="B379" s="4">
        <v>10.74</v>
      </c>
      <c r="C379" t="str">
        <f t="shared" si="5"/>
        <v>OUTLIER</v>
      </c>
      <c r="D379" t="str">
        <f>VLOOKUP(A379,Antioxidant!A379:F3514,2,FALSE)</f>
        <v>Chocolate, dark, Noir Amer, Guanaja, 70% cocoa</v>
      </c>
    </row>
    <row r="380" spans="1:4" x14ac:dyDescent="0.25">
      <c r="A380" t="s">
        <v>1511</v>
      </c>
      <c r="B380" s="4">
        <v>10.69</v>
      </c>
      <c r="C380" t="str">
        <f t="shared" si="5"/>
        <v>OUTLIER</v>
      </c>
      <c r="D380" t="str">
        <f>VLOOKUP(A380,Antioxidant!A380:F3515,2,FALSE)</f>
        <v>Domiana de SanLuis</v>
      </c>
    </row>
    <row r="381" spans="1:4" x14ac:dyDescent="0.25">
      <c r="A381" t="s">
        <v>1983</v>
      </c>
      <c r="B381" s="4">
        <v>10.62</v>
      </c>
      <c r="C381" t="str">
        <f t="shared" si="5"/>
        <v>OUTLIER</v>
      </c>
      <c r="D381" t="str">
        <f>VLOOKUP(A381,Antioxidant!A381:F3516,2,FALSE)</f>
        <v>Pecans, with pellicle</v>
      </c>
    </row>
    <row r="382" spans="1:4" x14ac:dyDescent="0.25">
      <c r="A382" t="s">
        <v>2427</v>
      </c>
      <c r="B382" s="4">
        <v>10.58</v>
      </c>
      <c r="C382" t="str">
        <f t="shared" si="5"/>
        <v>OUTLIER</v>
      </c>
      <c r="D382" t="str">
        <f>VLOOKUP(A382,Antioxidant!A382:F3517,2,FALSE)</f>
        <v>Fir clubmoss, dried</v>
      </c>
    </row>
    <row r="383" spans="1:4" x14ac:dyDescent="0.25">
      <c r="A383" t="s">
        <v>2427</v>
      </c>
      <c r="B383" s="4">
        <v>10.55</v>
      </c>
      <c r="C383" t="str">
        <f t="shared" si="5"/>
        <v>OUTLIER</v>
      </c>
      <c r="D383" t="str">
        <f>VLOOKUP(A383,Antioxidant!A383:F3518,2,FALSE)</f>
        <v>Turmeric, dried ground</v>
      </c>
    </row>
    <row r="384" spans="1:4" x14ac:dyDescent="0.25">
      <c r="A384" t="s">
        <v>2427</v>
      </c>
      <c r="B384" s="4">
        <v>10.53</v>
      </c>
      <c r="C384" t="str">
        <f t="shared" si="5"/>
        <v>OUTLIER</v>
      </c>
      <c r="D384" t="str">
        <f>VLOOKUP(A384,Antioxidant!A384:F3519,2,FALSE)</f>
        <v>Mustard seed, yellow, ground</v>
      </c>
    </row>
    <row r="385" spans="1:4" x14ac:dyDescent="0.25">
      <c r="A385" t="s">
        <v>2427</v>
      </c>
      <c r="B385" s="4">
        <v>10.47</v>
      </c>
      <c r="C385" t="str">
        <f t="shared" si="5"/>
        <v>OUTLIER</v>
      </c>
      <c r="D385" t="str">
        <f>VLOOKUP(A385,Antioxidant!A385:F3520,2,FALSE)</f>
        <v>Curry, powder</v>
      </c>
    </row>
    <row r="386" spans="1:4" x14ac:dyDescent="0.25">
      <c r="A386" t="s">
        <v>609</v>
      </c>
      <c r="B386" s="4">
        <v>10.47</v>
      </c>
      <c r="C386" t="str">
        <f t="shared" si="5"/>
        <v>OUTLIER</v>
      </c>
      <c r="D386" t="str">
        <f>VLOOKUP(A386,Antioxidant!A386:F3521,2,FALSE)</f>
        <v>Chocolate, for baking, unsweetened</v>
      </c>
    </row>
    <row r="387" spans="1:4" x14ac:dyDescent="0.25">
      <c r="A387" t="s">
        <v>2427</v>
      </c>
      <c r="B387" s="4">
        <v>10.42</v>
      </c>
      <c r="C387" t="str">
        <f t="shared" ref="C387:C450" si="6">IF(B387&gt;=5.45125,"OUTLIER",IF(B387&lt;=-2.99875,"outlier","neither"))</f>
        <v>OUTLIER</v>
      </c>
      <c r="D387" t="str">
        <f>VLOOKUP(A387,Antioxidant!A387:F3522,2,FALSE)</f>
        <v>Wormwood, absinth, dried</v>
      </c>
    </row>
    <row r="388" spans="1:4" x14ac:dyDescent="0.25">
      <c r="A388" t="s">
        <v>1511</v>
      </c>
      <c r="B388" s="4">
        <v>10.4</v>
      </c>
      <c r="C388" t="str">
        <f t="shared" si="6"/>
        <v>OUTLIER</v>
      </c>
      <c r="D388" t="str">
        <f>VLOOKUP(A388,Antioxidant!A388:F3523,2,FALSE)</f>
        <v>Brahmi, powder in capsule</v>
      </c>
    </row>
    <row r="389" spans="1:4" x14ac:dyDescent="0.25">
      <c r="A389" t="s">
        <v>2427</v>
      </c>
      <c r="B389" s="4">
        <v>10.39</v>
      </c>
      <c r="C389" t="str">
        <f t="shared" si="6"/>
        <v>OUTLIER</v>
      </c>
      <c r="D389" t="str">
        <f>VLOOKUP(A389,Antioxidant!A389:F3524,2,FALSE)</f>
        <v>Mustard powder</v>
      </c>
    </row>
    <row r="390" spans="1:4" x14ac:dyDescent="0.25">
      <c r="A390" t="s">
        <v>609</v>
      </c>
      <c r="B390" s="4">
        <v>10.33</v>
      </c>
      <c r="C390" t="str">
        <f t="shared" si="6"/>
        <v>OUTLIER</v>
      </c>
      <c r="D390" t="str">
        <f>VLOOKUP(A390,Antioxidant!A390:F3525,2,FALSE)</f>
        <v>Chocolate, dark, Noir de Domiane, Ampamakia, 64% cocoa</v>
      </c>
    </row>
    <row r="391" spans="1:4" x14ac:dyDescent="0.25">
      <c r="A391" t="s">
        <v>2427</v>
      </c>
      <c r="B391" s="4">
        <v>10.3</v>
      </c>
      <c r="C391" t="str">
        <f t="shared" si="6"/>
        <v>OUTLIER</v>
      </c>
      <c r="D391" t="str">
        <f>VLOOKUP(A391,Antioxidant!A391:F3526,2,FALSE)</f>
        <v>Mustard powder</v>
      </c>
    </row>
    <row r="392" spans="1:4" x14ac:dyDescent="0.25">
      <c r="A392" t="s">
        <v>2427</v>
      </c>
      <c r="B392" s="4">
        <v>10.3</v>
      </c>
      <c r="C392" t="str">
        <f t="shared" si="6"/>
        <v>OUTLIER</v>
      </c>
      <c r="D392" t="str">
        <f>VLOOKUP(A392,Antioxidant!A392:F3527,2,FALSE)</f>
        <v>Cumin, dried ground</v>
      </c>
    </row>
    <row r="393" spans="1:4" x14ac:dyDescent="0.25">
      <c r="A393" t="s">
        <v>2427</v>
      </c>
      <c r="B393" s="4">
        <v>10.25</v>
      </c>
      <c r="C393" t="str">
        <f t="shared" si="6"/>
        <v>OUTLIER</v>
      </c>
      <c r="D393" t="str">
        <f>VLOOKUP(A393,Antioxidant!A393:F3528,2,FALSE)</f>
        <v>Turmeric, dried ground</v>
      </c>
    </row>
    <row r="394" spans="1:4" x14ac:dyDescent="0.25">
      <c r="A394" t="s">
        <v>2427</v>
      </c>
      <c r="B394" s="4">
        <v>10.199999999999999</v>
      </c>
      <c r="C394" t="str">
        <f t="shared" si="6"/>
        <v>OUTLIER</v>
      </c>
      <c r="D394" t="str">
        <f>VLOOKUP(A394,Antioxidant!A394:F3529,2,FALSE)</f>
        <v>Fakouhoye leaves, dried</v>
      </c>
    </row>
    <row r="395" spans="1:4" x14ac:dyDescent="0.25">
      <c r="A395" t="s">
        <v>2427</v>
      </c>
      <c r="B395" s="4">
        <v>10.16</v>
      </c>
      <c r="C395" t="str">
        <f t="shared" si="6"/>
        <v>OUTLIER</v>
      </c>
      <c r="D395" t="str">
        <f>VLOOKUP(A395,Antioxidant!A395:F3530,2,FALSE)</f>
        <v>Hollyhock, flower and leaves, dried</v>
      </c>
    </row>
    <row r="396" spans="1:4" x14ac:dyDescent="0.25">
      <c r="A396" t="s">
        <v>2427</v>
      </c>
      <c r="B396" s="4">
        <v>10.15</v>
      </c>
      <c r="C396" t="str">
        <f t="shared" si="6"/>
        <v>OUTLIER</v>
      </c>
      <c r="D396" t="str">
        <f>VLOOKUP(A396,Antioxidant!A396:F3531,2,FALSE)</f>
        <v>Field restharrow (Ononis arvensis), root</v>
      </c>
    </row>
    <row r="397" spans="1:4" x14ac:dyDescent="0.25">
      <c r="A397" t="s">
        <v>149</v>
      </c>
      <c r="B397" s="4">
        <v>10.130000000000001</v>
      </c>
      <c r="C397" t="str">
        <f t="shared" si="6"/>
        <v>OUTLIER</v>
      </c>
      <c r="D397" t="str">
        <f>VLOOKUP(A397,Antioxidant!A397:F3532,2,FALSE)</f>
        <v>Tea, green, leaves, dried, Kashmir Kahawa</v>
      </c>
    </row>
    <row r="398" spans="1:4" x14ac:dyDescent="0.25">
      <c r="A398" t="s">
        <v>3</v>
      </c>
      <c r="B398" s="4">
        <v>10.130000000000001</v>
      </c>
      <c r="C398" t="str">
        <f t="shared" si="6"/>
        <v>OUTLIER</v>
      </c>
      <c r="D398" t="str">
        <f>VLOOKUP(A398,Antioxidant!A398:F3533,2,FALSE)</f>
        <v>Rowanberries, dried</v>
      </c>
    </row>
    <row r="399" spans="1:4" x14ac:dyDescent="0.25">
      <c r="A399" t="s">
        <v>2427</v>
      </c>
      <c r="B399" s="4">
        <v>10.09</v>
      </c>
      <c r="C399" t="str">
        <f t="shared" si="6"/>
        <v>OUTLIER</v>
      </c>
      <c r="D399" t="str">
        <f>VLOOKUP(A399,Antioxidant!A399:F3534,2,FALSE)</f>
        <v>Vanilla pod, without seeds</v>
      </c>
    </row>
    <row r="400" spans="1:4" x14ac:dyDescent="0.25">
      <c r="A400" t="s">
        <v>2427</v>
      </c>
      <c r="B400" s="4">
        <v>10.09</v>
      </c>
      <c r="C400" t="str">
        <f t="shared" si="6"/>
        <v>OUTLIER</v>
      </c>
      <c r="D400" t="str">
        <f>VLOOKUP(A400,Antioxidant!A400:F3535,2,FALSE)</f>
        <v>Parsley, dried</v>
      </c>
    </row>
    <row r="401" spans="1:4" x14ac:dyDescent="0.25">
      <c r="A401" t="s">
        <v>2427</v>
      </c>
      <c r="B401" s="4">
        <v>9.98</v>
      </c>
      <c r="C401" t="str">
        <f t="shared" si="6"/>
        <v>OUTLIER</v>
      </c>
      <c r="D401" t="str">
        <f>VLOOKUP(A401,Antioxidant!A401:F3536,2,FALSE)</f>
        <v>Curry, powder</v>
      </c>
    </row>
    <row r="402" spans="1:4" x14ac:dyDescent="0.25">
      <c r="A402" t="s">
        <v>2427</v>
      </c>
      <c r="B402" s="4">
        <v>9.9</v>
      </c>
      <c r="C402" t="str">
        <f t="shared" si="6"/>
        <v>OUTLIER</v>
      </c>
      <c r="D402" t="str">
        <f>VLOOKUP(A402,Antioxidant!A402:F3537,2,FALSE)</f>
        <v>Lady's bedstraw, dried</v>
      </c>
    </row>
    <row r="403" spans="1:4" x14ac:dyDescent="0.25">
      <c r="A403" t="s">
        <v>2427</v>
      </c>
      <c r="B403" s="4">
        <v>9.86</v>
      </c>
      <c r="C403" t="str">
        <f t="shared" si="6"/>
        <v>OUTLIER</v>
      </c>
      <c r="D403" t="str">
        <f>VLOOKUP(A403,Antioxidant!A403:F3538,2,FALSE)</f>
        <v>Basil, dried</v>
      </c>
    </row>
    <row r="404" spans="1:4" x14ac:dyDescent="0.25">
      <c r="A404" t="s">
        <v>2427</v>
      </c>
      <c r="B404" s="4">
        <v>9.83</v>
      </c>
      <c r="C404" t="str">
        <f t="shared" si="6"/>
        <v>OUTLIER</v>
      </c>
      <c r="D404" t="str">
        <f>VLOOKUP(A404,Antioxidant!A404:F3539,2,FALSE)</f>
        <v>Marigold (Calendula officinalis), flower and leaves, dried</v>
      </c>
    </row>
    <row r="405" spans="1:4" x14ac:dyDescent="0.25">
      <c r="A405" t="s">
        <v>1983</v>
      </c>
      <c r="B405" s="4">
        <v>9.67</v>
      </c>
      <c r="C405" t="str">
        <f t="shared" si="6"/>
        <v>OUTLIER</v>
      </c>
      <c r="D405" t="str">
        <f>VLOOKUP(A405,Antioxidant!A405:F3540,2,FALSE)</f>
        <v>Pecans, with pellicle</v>
      </c>
    </row>
    <row r="406" spans="1:4" x14ac:dyDescent="0.25">
      <c r="A406" t="s">
        <v>1511</v>
      </c>
      <c r="B406" s="4">
        <v>9.67</v>
      </c>
      <c r="C406" t="str">
        <f t="shared" si="6"/>
        <v>OUTLIER</v>
      </c>
      <c r="D406" t="str">
        <f>VLOOKUP(A406,Antioxidant!A406:F3541,2,FALSE)</f>
        <v>Hochuekkito</v>
      </c>
    </row>
    <row r="407" spans="1:4" x14ac:dyDescent="0.25">
      <c r="A407" t="s">
        <v>2427</v>
      </c>
      <c r="B407" s="4">
        <v>9.44</v>
      </c>
      <c r="C407" t="str">
        <f t="shared" si="6"/>
        <v>OUTLIER</v>
      </c>
      <c r="D407" t="str">
        <f>VLOOKUP(A407,Antioxidant!A407:F3542,2,FALSE)</f>
        <v>Mustard seeds, ground</v>
      </c>
    </row>
    <row r="408" spans="1:4" x14ac:dyDescent="0.25">
      <c r="A408" t="s">
        <v>2427</v>
      </c>
      <c r="B408" s="4">
        <v>9.41</v>
      </c>
      <c r="C408" t="str">
        <f t="shared" si="6"/>
        <v>OUTLIER</v>
      </c>
      <c r="D408" t="str">
        <f>VLOOKUP(A408,Antioxidant!A408:F3543,2,FALSE)</f>
        <v>Field horsetail (Equisetum arvense), leaves, dried</v>
      </c>
    </row>
    <row r="409" spans="1:4" x14ac:dyDescent="0.25">
      <c r="A409" t="s">
        <v>2427</v>
      </c>
      <c r="B409" s="4">
        <v>9.41</v>
      </c>
      <c r="C409" t="str">
        <f t="shared" si="6"/>
        <v>OUTLIER</v>
      </c>
      <c r="D409" t="str">
        <f>VLOOKUP(A409,Antioxidant!A409:F3544,2,FALSE)</f>
        <v>Betonica officinalis, dried</v>
      </c>
    </row>
    <row r="410" spans="1:4" x14ac:dyDescent="0.25">
      <c r="A410" t="s">
        <v>2427</v>
      </c>
      <c r="B410" s="4">
        <v>9.39</v>
      </c>
      <c r="C410" t="str">
        <f t="shared" si="6"/>
        <v>OUTLIER</v>
      </c>
      <c r="D410" t="str">
        <f>VLOOKUP(A410,Antioxidant!A410:F3545,2,FALSE)</f>
        <v>Piri Piri, dried ground</v>
      </c>
    </row>
    <row r="411" spans="1:4" x14ac:dyDescent="0.25">
      <c r="A411" t="s">
        <v>2427</v>
      </c>
      <c r="B411" s="4">
        <v>9.27</v>
      </c>
      <c r="C411" t="str">
        <f t="shared" si="6"/>
        <v>OUTLIER</v>
      </c>
      <c r="D411" t="str">
        <f>VLOOKUP(A411,Antioxidant!A411:F3546,2,FALSE)</f>
        <v>Juniper berries, dried</v>
      </c>
    </row>
    <row r="412" spans="1:4" x14ac:dyDescent="0.25">
      <c r="A412" t="s">
        <v>1983</v>
      </c>
      <c r="B412" s="4">
        <v>9.24</v>
      </c>
      <c r="C412" t="str">
        <f t="shared" si="6"/>
        <v>OUTLIER</v>
      </c>
      <c r="D412" t="str">
        <f>VLOOKUP(A412,Antioxidant!A412:F3547,2,FALSE)</f>
        <v>Pecans, with pellicle</v>
      </c>
    </row>
    <row r="413" spans="1:4" x14ac:dyDescent="0.25">
      <c r="A413" t="s">
        <v>3</v>
      </c>
      <c r="B413" s="4">
        <v>9.24</v>
      </c>
      <c r="C413" t="str">
        <f t="shared" si="6"/>
        <v>OUTLIER</v>
      </c>
      <c r="D413" t="str">
        <f>VLOOKUP(A413,Antioxidant!A413:F3548,2,FALSE)</f>
        <v>Blueberries</v>
      </c>
    </row>
    <row r="414" spans="1:4" x14ac:dyDescent="0.25">
      <c r="A414" t="s">
        <v>2427</v>
      </c>
      <c r="B414" s="4">
        <v>9.2200000000000006</v>
      </c>
      <c r="C414" t="str">
        <f t="shared" si="6"/>
        <v>OUTLIER</v>
      </c>
      <c r="D414" t="str">
        <f>VLOOKUP(A414,Antioxidant!A414:F3549,2,FALSE)</f>
        <v>Lemon thyme, leaves, dried</v>
      </c>
    </row>
    <row r="415" spans="1:4" x14ac:dyDescent="0.25">
      <c r="A415" t="s">
        <v>2427</v>
      </c>
      <c r="B415" s="4">
        <v>9.1999999999999993</v>
      </c>
      <c r="C415" t="str">
        <f t="shared" si="6"/>
        <v>OUTLIER</v>
      </c>
      <c r="D415" t="str">
        <f>VLOOKUP(A415,Antioxidant!A415:F3550,2,FALSE)</f>
        <v>Common mallow, leaves, dried</v>
      </c>
    </row>
    <row r="416" spans="1:4" x14ac:dyDescent="0.25">
      <c r="A416" t="s">
        <v>2427</v>
      </c>
      <c r="B416" s="4">
        <v>9.14</v>
      </c>
      <c r="C416" t="str">
        <f t="shared" si="6"/>
        <v>OUTLIER</v>
      </c>
      <c r="D416" t="str">
        <f>VLOOKUP(A416,Antioxidant!A416:F3551,2,FALSE)</f>
        <v>Cumin, dried ground</v>
      </c>
    </row>
    <row r="417" spans="1:4" x14ac:dyDescent="0.25">
      <c r="A417" t="s">
        <v>3</v>
      </c>
      <c r="B417" s="4">
        <v>9.09</v>
      </c>
      <c r="C417" t="str">
        <f t="shared" si="6"/>
        <v>OUTLIER</v>
      </c>
      <c r="D417" t="str">
        <f>VLOOKUP(A417,Antioxidant!A417:F3552,2,FALSE)</f>
        <v>Blackcurrant, cultivated, "Ben Tiran"</v>
      </c>
    </row>
    <row r="418" spans="1:4" x14ac:dyDescent="0.25">
      <c r="A418" t="s">
        <v>2427</v>
      </c>
      <c r="B418" s="4">
        <v>9.06</v>
      </c>
      <c r="C418" t="str">
        <f t="shared" si="6"/>
        <v>OUTLIER</v>
      </c>
      <c r="D418" t="str">
        <f>VLOOKUP(A418,Antioxidant!A418:F3553,2,FALSE)</f>
        <v>Common mallow, flower and leaves, dried</v>
      </c>
    </row>
    <row r="419" spans="1:4" x14ac:dyDescent="0.25">
      <c r="A419" t="s">
        <v>1006</v>
      </c>
      <c r="B419" s="4">
        <v>9.0500000000000007</v>
      </c>
      <c r="C419" t="str">
        <f t="shared" si="6"/>
        <v>OUTLIER</v>
      </c>
      <c r="D419" t="str">
        <f>VLOOKUP(A419,Antioxidant!A419:F3554,2,FALSE)</f>
        <v>Pomegranate, arils and carpellar membrane</v>
      </c>
    </row>
    <row r="420" spans="1:4" x14ac:dyDescent="0.25">
      <c r="A420" t="s">
        <v>609</v>
      </c>
      <c r="B420" s="4">
        <v>9.0399999999999991</v>
      </c>
      <c r="C420" t="str">
        <f t="shared" si="6"/>
        <v>OUTLIER</v>
      </c>
      <c r="D420" t="str">
        <f>VLOOKUP(A420,Antioxidant!A420:F3555,2,FALSE)</f>
        <v>Chocolate, dark, for baking, Mørk Kokesjokolade</v>
      </c>
    </row>
    <row r="421" spans="1:4" x14ac:dyDescent="0.25">
      <c r="A421" t="s">
        <v>609</v>
      </c>
      <c r="B421" s="4">
        <v>9.0299999999999994</v>
      </c>
      <c r="C421" t="str">
        <f t="shared" si="6"/>
        <v>OUTLIER</v>
      </c>
      <c r="D421" t="str">
        <f>VLOOKUP(A421,Antioxidant!A421:F3556,2,FALSE)</f>
        <v>Chocolate, dark, Sensation intense Noir de Noir, 70% cocoa</v>
      </c>
    </row>
    <row r="422" spans="1:4" x14ac:dyDescent="0.25">
      <c r="A422" t="s">
        <v>2427</v>
      </c>
      <c r="B422" s="4">
        <v>8.89</v>
      </c>
      <c r="C422" t="str">
        <f t="shared" si="6"/>
        <v>OUTLIER</v>
      </c>
      <c r="D422" t="str">
        <f>VLOOKUP(A422,Antioxidant!A422:F3557,2,FALSE)</f>
        <v>Juniper berries, dried</v>
      </c>
    </row>
    <row r="423" spans="1:4" x14ac:dyDescent="0.25">
      <c r="A423" t="s">
        <v>2427</v>
      </c>
      <c r="B423" s="4">
        <v>8.84</v>
      </c>
      <c r="C423" t="str">
        <f t="shared" si="6"/>
        <v>OUTLIER</v>
      </c>
      <c r="D423" t="str">
        <f>VLOOKUP(A423,Antioxidant!A423:F3558,2,FALSE)</f>
        <v>Cornflower, flower, dried</v>
      </c>
    </row>
    <row r="424" spans="1:4" x14ac:dyDescent="0.25">
      <c r="A424" t="s">
        <v>609</v>
      </c>
      <c r="B424" s="4">
        <v>8.83</v>
      </c>
      <c r="C424" t="str">
        <f t="shared" si="6"/>
        <v>OUTLIER</v>
      </c>
      <c r="D424" t="str">
        <f>VLOOKUP(A424,Antioxidant!A424:F3559,2,FALSE)</f>
        <v>Chocolate, sweet authentic mexican chocolate</v>
      </c>
    </row>
    <row r="425" spans="1:4" x14ac:dyDescent="0.25">
      <c r="A425" t="s">
        <v>2427</v>
      </c>
      <c r="B425" s="4">
        <v>8.7100000000000009</v>
      </c>
      <c r="C425" t="str">
        <f t="shared" si="6"/>
        <v>OUTLIER</v>
      </c>
      <c r="D425" t="str">
        <f>VLOOKUP(A425,Antioxidant!A425:F3560,2,FALSE)</f>
        <v>Pepper, black, dried ground</v>
      </c>
    </row>
    <row r="426" spans="1:4" x14ac:dyDescent="0.25">
      <c r="A426" t="s">
        <v>2427</v>
      </c>
      <c r="B426" s="4">
        <v>8.69</v>
      </c>
      <c r="C426" t="str">
        <f t="shared" si="6"/>
        <v>OUTLIER</v>
      </c>
      <c r="D426" t="str">
        <f>VLOOKUP(A426,Antioxidant!A426:F3561,2,FALSE)</f>
        <v>Vanilla pod, without seeds</v>
      </c>
    </row>
    <row r="427" spans="1:4" x14ac:dyDescent="0.25">
      <c r="A427" t="s">
        <v>2427</v>
      </c>
      <c r="B427" s="4">
        <v>8.69</v>
      </c>
      <c r="C427" t="str">
        <f t="shared" si="6"/>
        <v>OUTLIER</v>
      </c>
      <c r="D427" t="str">
        <f>VLOOKUP(A427,Antioxidant!A427:F3562,2,FALSE)</f>
        <v>Figwort, dried</v>
      </c>
    </row>
    <row r="428" spans="1:4" x14ac:dyDescent="0.25">
      <c r="A428" t="s">
        <v>2427</v>
      </c>
      <c r="B428" s="4">
        <v>8.66</v>
      </c>
      <c r="C428" t="str">
        <f t="shared" si="6"/>
        <v>OUTLIER</v>
      </c>
      <c r="D428" t="str">
        <f>VLOOKUP(A428,Antioxidant!A428:F3563,2,FALSE)</f>
        <v>Angelica, seeds, dried</v>
      </c>
    </row>
    <row r="429" spans="1:4" x14ac:dyDescent="0.25">
      <c r="A429" t="s">
        <v>2427</v>
      </c>
      <c r="B429" s="4">
        <v>8.6</v>
      </c>
      <c r="C429" t="str">
        <f t="shared" si="6"/>
        <v>OUTLIER</v>
      </c>
      <c r="D429" t="str">
        <f>VLOOKUP(A429,Antioxidant!A429:F3564,2,FALSE)</f>
        <v>Paprika (powder), dried ground</v>
      </c>
    </row>
    <row r="430" spans="1:4" x14ac:dyDescent="0.25">
      <c r="A430" t="s">
        <v>3</v>
      </c>
      <c r="B430" s="4">
        <v>8.5500000000000007</v>
      </c>
      <c r="C430" t="str">
        <f t="shared" si="6"/>
        <v>OUTLIER</v>
      </c>
      <c r="D430" t="str">
        <f>VLOOKUP(A430,Antioxidant!A430:F3565,2,FALSE)</f>
        <v>Bilberries, wild</v>
      </c>
    </row>
    <row r="431" spans="1:4" x14ac:dyDescent="0.25">
      <c r="A431" t="s">
        <v>3</v>
      </c>
      <c r="B431" s="4">
        <v>8.51</v>
      </c>
      <c r="C431" t="str">
        <f t="shared" si="6"/>
        <v>OUTLIER</v>
      </c>
      <c r="D431" t="str">
        <f>VLOOKUP(A431,Antioxidant!A431:F3566,2,FALSE)</f>
        <v>Rock bramble, frozen, wild</v>
      </c>
    </row>
    <row r="432" spans="1:4" x14ac:dyDescent="0.25">
      <c r="A432" t="s">
        <v>2427</v>
      </c>
      <c r="B432" s="4">
        <v>8.5</v>
      </c>
      <c r="C432" t="str">
        <f t="shared" si="6"/>
        <v>OUTLIER</v>
      </c>
      <c r="D432" t="str">
        <f>VLOOKUP(A432,Antioxidant!A432:F3567,2,FALSE)</f>
        <v>Vanilla pod, without seeds</v>
      </c>
    </row>
    <row r="433" spans="1:4" x14ac:dyDescent="0.25">
      <c r="A433" t="s">
        <v>3</v>
      </c>
      <c r="B433" s="4">
        <v>8.4499999999999993</v>
      </c>
      <c r="C433" t="str">
        <f t="shared" si="6"/>
        <v>OUTLIER</v>
      </c>
      <c r="D433" t="str">
        <f>VLOOKUP(A433,Antioxidant!A433:F3568,2,FALSE)</f>
        <v>Crowberries</v>
      </c>
    </row>
    <row r="434" spans="1:4" x14ac:dyDescent="0.25">
      <c r="A434" t="s">
        <v>2427</v>
      </c>
      <c r="B434" s="4">
        <v>8.42</v>
      </c>
      <c r="C434" t="str">
        <f t="shared" si="6"/>
        <v>OUTLIER</v>
      </c>
      <c r="D434" t="str">
        <f>VLOOKUP(A434,Antioxidant!A434:F3569,2,FALSE)</f>
        <v>Juniper berries, green, dried</v>
      </c>
    </row>
    <row r="435" spans="1:4" x14ac:dyDescent="0.25">
      <c r="A435" t="s">
        <v>609</v>
      </c>
      <c r="B435" s="4">
        <v>8.3800000000000008</v>
      </c>
      <c r="C435" t="str">
        <f t="shared" si="6"/>
        <v>OUTLIER</v>
      </c>
      <c r="D435" t="str">
        <f>VLOOKUP(A435,Antioxidant!A435:F3570,2,FALSE)</f>
        <v>Chocolate, dark, Noir Dark, Lindt Excellence, 70% cocoa</v>
      </c>
    </row>
    <row r="436" spans="1:4" x14ac:dyDescent="0.25">
      <c r="A436" t="s">
        <v>2427</v>
      </c>
      <c r="B436" s="4">
        <v>8.3699999999999992</v>
      </c>
      <c r="C436" t="str">
        <f t="shared" si="6"/>
        <v>OUTLIER</v>
      </c>
      <c r="D436" t="str">
        <f>VLOOKUP(A436,Antioxidant!A436:F3571,2,FALSE)</f>
        <v>Chili, dried ground</v>
      </c>
    </row>
    <row r="437" spans="1:4" x14ac:dyDescent="0.25">
      <c r="A437" t="s">
        <v>2427</v>
      </c>
      <c r="B437" s="4">
        <v>8.25</v>
      </c>
      <c r="C437" t="str">
        <f t="shared" si="6"/>
        <v>OUTLIER</v>
      </c>
      <c r="D437" t="str">
        <f>VLOOKUP(A437,Antioxidant!A437:F3572,2,FALSE)</f>
        <v>Jalapeño Pepper, dried</v>
      </c>
    </row>
    <row r="438" spans="1:4" x14ac:dyDescent="0.25">
      <c r="A438" t="s">
        <v>1983</v>
      </c>
      <c r="B438" s="4">
        <v>8.24</v>
      </c>
      <c r="C438" t="str">
        <f t="shared" si="6"/>
        <v>OUTLIER</v>
      </c>
      <c r="D438" t="str">
        <f>VLOOKUP(A438,Antioxidant!A438:F3573,2,FALSE)</f>
        <v>Pecans, with pellicle</v>
      </c>
    </row>
    <row r="439" spans="1:4" x14ac:dyDescent="0.25">
      <c r="A439" t="s">
        <v>2427</v>
      </c>
      <c r="B439" s="4">
        <v>8.23</v>
      </c>
      <c r="C439" t="str">
        <f t="shared" si="6"/>
        <v>OUTLIER</v>
      </c>
      <c r="D439" t="str">
        <f>VLOOKUP(A439,Antioxidant!A439:F3574,2,FALSE)</f>
        <v>Parsley, dried</v>
      </c>
    </row>
    <row r="440" spans="1:4" x14ac:dyDescent="0.25">
      <c r="A440" t="s">
        <v>2427</v>
      </c>
      <c r="B440" s="4">
        <v>8.23</v>
      </c>
      <c r="C440" t="str">
        <f t="shared" si="6"/>
        <v>OUTLIER</v>
      </c>
      <c r="D440" t="str">
        <f>VLOOKUP(A440,Antioxidant!A440:F3575,2,FALSE)</f>
        <v>Cumin, Comino, dried ground</v>
      </c>
    </row>
    <row r="441" spans="1:4" x14ac:dyDescent="0.25">
      <c r="A441" t="s">
        <v>2427</v>
      </c>
      <c r="B441" s="4">
        <v>8.17</v>
      </c>
      <c r="C441" t="str">
        <f t="shared" si="6"/>
        <v>OUTLIER</v>
      </c>
      <c r="D441" t="str">
        <f>VLOOKUP(A441,Antioxidant!A441:F3576,2,FALSE)</f>
        <v>Celery seeds, whole</v>
      </c>
    </row>
    <row r="442" spans="1:4" x14ac:dyDescent="0.25">
      <c r="A442" t="s">
        <v>2427</v>
      </c>
      <c r="B442" s="4">
        <v>8.08</v>
      </c>
      <c r="C442" t="str">
        <f t="shared" si="6"/>
        <v>OUTLIER</v>
      </c>
      <c r="D442" t="str">
        <f>VLOOKUP(A442,Antioxidant!A442:F3577,2,FALSE)</f>
        <v>Paprika (powder), dried ground</v>
      </c>
    </row>
    <row r="443" spans="1:4" x14ac:dyDescent="0.25">
      <c r="A443" t="s">
        <v>1983</v>
      </c>
      <c r="B443" s="4">
        <v>7.91</v>
      </c>
      <c r="C443" t="str">
        <f t="shared" si="6"/>
        <v>OUTLIER</v>
      </c>
      <c r="D443" t="str">
        <f>VLOOKUP(A443,Antioxidant!A443:F3578,2,FALSE)</f>
        <v>Pecans, with pellicle</v>
      </c>
    </row>
    <row r="444" spans="1:4" x14ac:dyDescent="0.25">
      <c r="A444" t="s">
        <v>3</v>
      </c>
      <c r="B444" s="4">
        <v>7.89</v>
      </c>
      <c r="C444" t="str">
        <f t="shared" si="6"/>
        <v>OUTLIER</v>
      </c>
      <c r="D444" t="str">
        <f>VLOOKUP(A444,Antioxidant!A444:F3579,2,FALSE)</f>
        <v>Crowberries</v>
      </c>
    </row>
    <row r="445" spans="1:4" x14ac:dyDescent="0.25">
      <c r="A445" t="s">
        <v>609</v>
      </c>
      <c r="B445" s="4">
        <v>7.87</v>
      </c>
      <c r="C445" t="str">
        <f t="shared" si="6"/>
        <v>OUTLIER</v>
      </c>
      <c r="D445" t="str">
        <f>VLOOKUP(A445,Antioxidant!A445:F3580,2,FALSE)</f>
        <v>Chocolate, Noir Nestlé Dessert</v>
      </c>
    </row>
    <row r="446" spans="1:4" x14ac:dyDescent="0.25">
      <c r="A446" t="s">
        <v>2427</v>
      </c>
      <c r="B446" s="4">
        <v>7.87</v>
      </c>
      <c r="C446" t="str">
        <f t="shared" si="6"/>
        <v>OUTLIER</v>
      </c>
      <c r="D446" t="str">
        <f>VLOOKUP(A446,Antioxidant!A446:F3581,2,FALSE)</f>
        <v>Chili, dried ground</v>
      </c>
    </row>
    <row r="447" spans="1:4" x14ac:dyDescent="0.25">
      <c r="A447" t="s">
        <v>609</v>
      </c>
      <c r="B447" s="4">
        <v>7.83</v>
      </c>
      <c r="C447" t="str">
        <f t="shared" si="6"/>
        <v>OUTLIER</v>
      </c>
      <c r="D447" t="str">
        <f>VLOOKUP(A447,Antioxidant!A447:F3582,2,FALSE)</f>
        <v>Chocolate, dark, 70% cocoa</v>
      </c>
    </row>
    <row r="448" spans="1:4" x14ac:dyDescent="0.25">
      <c r="A448" t="s">
        <v>2427</v>
      </c>
      <c r="B448" s="4">
        <v>7.8</v>
      </c>
      <c r="C448" t="str">
        <f t="shared" si="6"/>
        <v>OUTLIER</v>
      </c>
      <c r="D448" t="str">
        <f>VLOOKUP(A448,Antioxidant!A448:F3583,2,FALSE)</f>
        <v>Chives, chopped, dried</v>
      </c>
    </row>
    <row r="449" spans="1:4" x14ac:dyDescent="0.25">
      <c r="A449" t="s">
        <v>1511</v>
      </c>
      <c r="B449" s="4">
        <v>7.68</v>
      </c>
      <c r="C449" t="str">
        <f t="shared" si="6"/>
        <v>OUTLIER</v>
      </c>
      <c r="D449" t="str">
        <f>VLOOKUP(A449,Antioxidant!A449:F3584,2,FALSE)</f>
        <v>Digestiv, powder in capsule</v>
      </c>
    </row>
    <row r="450" spans="1:4" x14ac:dyDescent="0.25">
      <c r="A450" t="s">
        <v>609</v>
      </c>
      <c r="B450" s="4">
        <v>7.67</v>
      </c>
      <c r="C450" t="str">
        <f t="shared" si="6"/>
        <v>OUTLIER</v>
      </c>
      <c r="D450" t="str">
        <f>VLOOKUP(A450,Antioxidant!A450:F3585,2,FALSE)</f>
        <v>Chocolate, dark, Bocca Dark</v>
      </c>
    </row>
    <row r="451" spans="1:4" x14ac:dyDescent="0.25">
      <c r="A451" t="s">
        <v>609</v>
      </c>
      <c r="B451" s="4">
        <v>7.64</v>
      </c>
      <c r="C451" t="str">
        <f t="shared" ref="C451:C514" si="7">IF(B451&gt;=5.45125,"OUTLIER",IF(B451&lt;=-2.99875,"outlier","neither"))</f>
        <v>OUTLIER</v>
      </c>
      <c r="D451" t="str">
        <f>VLOOKUP(A451,Antioxidant!A451:F3586,2,FALSE)</f>
        <v>Chocolate, dark, Noir de Domiane, Gran Couva, 64% cocoa</v>
      </c>
    </row>
    <row r="452" spans="1:4" x14ac:dyDescent="0.25">
      <c r="A452" t="s">
        <v>2427</v>
      </c>
      <c r="B452" s="4">
        <v>7.63</v>
      </c>
      <c r="C452" t="str">
        <f t="shared" si="7"/>
        <v>OUTLIER</v>
      </c>
      <c r="D452" t="str">
        <f>VLOOKUP(A452,Antioxidant!A452:F3587,2,FALSE)</f>
        <v>Chili, dried</v>
      </c>
    </row>
    <row r="453" spans="1:4" x14ac:dyDescent="0.25">
      <c r="A453" t="s">
        <v>1511</v>
      </c>
      <c r="B453" s="4">
        <v>7.57</v>
      </c>
      <c r="C453" t="str">
        <f t="shared" si="7"/>
        <v>OUTLIER</v>
      </c>
      <c r="D453" t="str">
        <f>VLOOKUP(A453,Antioxidant!A453:F3588,2,FALSE)</f>
        <v>Karela, bitter gourd, powder in capsule</v>
      </c>
    </row>
    <row r="454" spans="1:4" x14ac:dyDescent="0.25">
      <c r="A454" t="s">
        <v>3</v>
      </c>
      <c r="B454" s="4">
        <v>7.57</v>
      </c>
      <c r="C454" t="str">
        <f t="shared" si="7"/>
        <v>OUTLIER</v>
      </c>
      <c r="D454" t="str">
        <f>VLOOKUP(A454,Antioxidant!A454:F3589,2,FALSE)</f>
        <v>Bilberries, wild</v>
      </c>
    </row>
    <row r="455" spans="1:4" x14ac:dyDescent="0.25">
      <c r="A455" t="s">
        <v>2427</v>
      </c>
      <c r="B455" s="4">
        <v>7.54</v>
      </c>
      <c r="C455" t="str">
        <f t="shared" si="7"/>
        <v>OUTLIER</v>
      </c>
      <c r="D455" t="str">
        <f>VLOOKUP(A455,Antioxidant!A455:F3590,2,FALSE)</f>
        <v>Chili, Chile Pasilla, dark, whole, dried</v>
      </c>
    </row>
    <row r="456" spans="1:4" x14ac:dyDescent="0.25">
      <c r="A456" t="s">
        <v>2427</v>
      </c>
      <c r="B456" s="4">
        <v>7.52</v>
      </c>
      <c r="C456" t="str">
        <f t="shared" si="7"/>
        <v>OUTLIER</v>
      </c>
      <c r="D456" t="str">
        <f>VLOOKUP(A456,Antioxidant!A456:F3591,2,FALSE)</f>
        <v>Mustard seeds, yellow, whole</v>
      </c>
    </row>
    <row r="457" spans="1:4" x14ac:dyDescent="0.25">
      <c r="A457" t="s">
        <v>1983</v>
      </c>
      <c r="B457" s="4">
        <v>7.5</v>
      </c>
      <c r="C457" t="str">
        <f t="shared" si="7"/>
        <v>OUTLIER</v>
      </c>
      <c r="D457" t="str">
        <f>VLOOKUP(A457,Antioxidant!A457:F3592,2,FALSE)</f>
        <v>Sunflower seeds</v>
      </c>
    </row>
    <row r="458" spans="1:4" x14ac:dyDescent="0.25">
      <c r="A458" t="s">
        <v>2427</v>
      </c>
      <c r="B458" s="4">
        <v>7.44</v>
      </c>
      <c r="C458" t="str">
        <f t="shared" si="7"/>
        <v>OUTLIER</v>
      </c>
      <c r="D458" t="str">
        <f>VLOOKUP(A458,Antioxidant!A458:F3593,2,FALSE)</f>
        <v>Paprika (powder), dried ground</v>
      </c>
    </row>
    <row r="459" spans="1:4" x14ac:dyDescent="0.25">
      <c r="A459" t="s">
        <v>2427</v>
      </c>
      <c r="B459" s="4">
        <v>7.43</v>
      </c>
      <c r="C459" t="str">
        <f t="shared" si="7"/>
        <v>OUTLIER</v>
      </c>
      <c r="D459" t="str">
        <f>VLOOKUP(A459,Antioxidant!A459:F3594,2,FALSE)</f>
        <v>Parsley, dried</v>
      </c>
    </row>
    <row r="460" spans="1:4" x14ac:dyDescent="0.25">
      <c r="A460" t="s">
        <v>2427</v>
      </c>
      <c r="B460" s="4">
        <v>7.43</v>
      </c>
      <c r="C460" t="str">
        <f t="shared" si="7"/>
        <v>OUTLIER</v>
      </c>
      <c r="D460" t="str">
        <f>VLOOKUP(A460,Antioxidant!A460:F3595,2,FALSE)</f>
        <v>Curry, powder, Madras, mild, dried ground</v>
      </c>
    </row>
    <row r="461" spans="1:4" x14ac:dyDescent="0.25">
      <c r="A461" t="s">
        <v>609</v>
      </c>
      <c r="B461" s="4">
        <v>7.4</v>
      </c>
      <c r="C461" t="str">
        <f t="shared" si="7"/>
        <v>OUTLIER</v>
      </c>
      <c r="D461" t="str">
        <f>VLOOKUP(A461,Antioxidant!A461:F3596,2,FALSE)</f>
        <v>Chocolate, semi‐dark, Colombian Singel Origin, 53% cocoa</v>
      </c>
    </row>
    <row r="462" spans="1:4" x14ac:dyDescent="0.25">
      <c r="A462" t="s">
        <v>2427</v>
      </c>
      <c r="B462" s="4">
        <v>7.38</v>
      </c>
      <c r="C462" t="str">
        <f t="shared" si="7"/>
        <v>OUTLIER</v>
      </c>
      <c r="D462" t="str">
        <f>VLOOKUP(A462,Antioxidant!A462:F3597,2,FALSE)</f>
        <v>Vanilla pod, whole with seeds</v>
      </c>
    </row>
    <row r="463" spans="1:4" x14ac:dyDescent="0.25">
      <c r="A463" t="s">
        <v>1511</v>
      </c>
      <c r="B463" s="4">
        <v>7.37</v>
      </c>
      <c r="C463" t="str">
        <f t="shared" si="7"/>
        <v>OUTLIER</v>
      </c>
      <c r="D463" t="str">
        <f>VLOOKUP(A463,Antioxidant!A463:F3598,2,FALSE)</f>
        <v>Atractylodis Lanceae Rhizoma</v>
      </c>
    </row>
    <row r="464" spans="1:4" x14ac:dyDescent="0.25">
      <c r="A464" t="s">
        <v>1983</v>
      </c>
      <c r="B464" s="4">
        <v>7.31</v>
      </c>
      <c r="C464" t="str">
        <f t="shared" si="7"/>
        <v>OUTLIER</v>
      </c>
      <c r="D464" t="str">
        <f>VLOOKUP(A464,Antioxidant!A464:F3599,2,FALSE)</f>
        <v>Pecans, with pellicle</v>
      </c>
    </row>
    <row r="465" spans="1:4" x14ac:dyDescent="0.25">
      <c r="A465" t="s">
        <v>1006</v>
      </c>
      <c r="B465" s="4">
        <v>7.28</v>
      </c>
      <c r="C465" t="str">
        <f t="shared" si="7"/>
        <v>OUTLIER</v>
      </c>
      <c r="D465" t="str">
        <f>VLOOKUP(A465,Antioxidant!A465:F3600,2,FALSE)</f>
        <v>Pomegranate arils, dried</v>
      </c>
    </row>
    <row r="466" spans="1:4" x14ac:dyDescent="0.25">
      <c r="A466" t="s">
        <v>609</v>
      </c>
      <c r="B466" s="4">
        <v>7.28</v>
      </c>
      <c r="C466" t="str">
        <f t="shared" si="7"/>
        <v>OUTLIER</v>
      </c>
      <c r="D466" t="str">
        <f>VLOOKUP(A466,Antioxidant!A466:F3601,2,FALSE)</f>
        <v>Chocolate, for baking, unsweetened</v>
      </c>
    </row>
    <row r="467" spans="1:4" x14ac:dyDescent="0.25">
      <c r="A467" t="s">
        <v>2427</v>
      </c>
      <c r="B467" s="4">
        <v>7.16</v>
      </c>
      <c r="C467" t="str">
        <f t="shared" si="7"/>
        <v>OUTLIER</v>
      </c>
      <c r="D467" t="str">
        <f>VLOOKUP(A467,Antioxidant!A467:F3602,2,FALSE)</f>
        <v>Vanilla pod, whole with seeds</v>
      </c>
    </row>
    <row r="468" spans="1:4" x14ac:dyDescent="0.25">
      <c r="A468" t="s">
        <v>2427</v>
      </c>
      <c r="B468" s="4">
        <v>7.15</v>
      </c>
      <c r="C468" t="str">
        <f t="shared" si="7"/>
        <v>OUTLIER</v>
      </c>
      <c r="D468" t="str">
        <f>VLOOKUP(A468,Antioxidant!A468:F3603,2,FALSE)</f>
        <v>Chili, Chile, dried ground</v>
      </c>
    </row>
    <row r="469" spans="1:4" x14ac:dyDescent="0.25">
      <c r="A469" t="s">
        <v>3</v>
      </c>
      <c r="B469" s="4">
        <v>7.14</v>
      </c>
      <c r="C469" t="str">
        <f t="shared" si="7"/>
        <v>OUTLIER</v>
      </c>
      <c r="D469" t="str">
        <f>VLOOKUP(A469,Antioxidant!A469:F3604,2,FALSE)</f>
        <v>Sour cherries, cultivated</v>
      </c>
    </row>
    <row r="470" spans="1:4" x14ac:dyDescent="0.25">
      <c r="A470" t="s">
        <v>2427</v>
      </c>
      <c r="B470" s="4">
        <v>7.13</v>
      </c>
      <c r="C470" t="str">
        <f t="shared" si="7"/>
        <v>OUTLIER</v>
      </c>
      <c r="D470" t="str">
        <f>VLOOKUP(A470,Antioxidant!A470:F3605,2,FALSE)</f>
        <v>Vanilla pod, whole with seeds</v>
      </c>
    </row>
    <row r="471" spans="1:4" x14ac:dyDescent="0.25">
      <c r="A471" t="s">
        <v>3</v>
      </c>
      <c r="B471" s="4">
        <v>7.13</v>
      </c>
      <c r="C471" t="str">
        <f t="shared" si="7"/>
        <v>OUTLIER</v>
      </c>
      <c r="D471" t="str">
        <f>VLOOKUP(A471,Antioxidant!A471:F3606,2,FALSE)</f>
        <v>Blueberries, Dessert Berries, without sugar, frozen</v>
      </c>
    </row>
    <row r="472" spans="1:4" x14ac:dyDescent="0.25">
      <c r="A472" t="s">
        <v>3029</v>
      </c>
      <c r="B472" s="4">
        <v>7.13</v>
      </c>
      <c r="C472" t="str">
        <f t="shared" si="7"/>
        <v>OUTLIER</v>
      </c>
      <c r="D472" t="str">
        <f>VLOOKUP(A472,Antioxidant!A472:F3607,2,FALSE)</f>
        <v>Balance, powder</v>
      </c>
    </row>
    <row r="473" spans="1:4" x14ac:dyDescent="0.25">
      <c r="A473" t="s">
        <v>2427</v>
      </c>
      <c r="B473" s="4">
        <v>7.11</v>
      </c>
      <c r="C473" t="str">
        <f t="shared" si="7"/>
        <v>OUTLIER</v>
      </c>
      <c r="D473" t="str">
        <f>VLOOKUP(A473,Antioxidant!A473:F3608,2,FALSE)</f>
        <v>Chives, dried</v>
      </c>
    </row>
    <row r="474" spans="1:4" x14ac:dyDescent="0.25">
      <c r="A474" t="s">
        <v>2427</v>
      </c>
      <c r="B474" s="4">
        <v>7.09</v>
      </c>
      <c r="C474" t="str">
        <f t="shared" si="7"/>
        <v>OUTLIER</v>
      </c>
      <c r="D474" t="str">
        <f>VLOOKUP(A474,Antioxidant!A474:F3609,2,FALSE)</f>
        <v>Saunf, big, dried</v>
      </c>
    </row>
    <row r="475" spans="1:4" x14ac:dyDescent="0.25">
      <c r="A475" t="s">
        <v>2427</v>
      </c>
      <c r="B475" s="4">
        <v>7.02</v>
      </c>
      <c r="C475" t="str">
        <f t="shared" si="7"/>
        <v>OUTLIER</v>
      </c>
      <c r="D475" t="str">
        <f>VLOOKUP(A475,Antioxidant!A475:F3610,2,FALSE)</f>
        <v>Saffron, stigma</v>
      </c>
    </row>
    <row r="476" spans="1:4" x14ac:dyDescent="0.25">
      <c r="A476" t="s">
        <v>149</v>
      </c>
      <c r="B476" s="4">
        <v>6.99</v>
      </c>
      <c r="C476" t="str">
        <f t="shared" si="7"/>
        <v>OUTLIER</v>
      </c>
      <c r="D476" t="str">
        <f>VLOOKUP(A476,Antioxidant!A476:F3611,2,FALSE)</f>
        <v>Tea, Flor de Jamaica, prepared</v>
      </c>
    </row>
    <row r="477" spans="1:4" x14ac:dyDescent="0.25">
      <c r="A477" t="s">
        <v>2427</v>
      </c>
      <c r="B477" s="4">
        <v>6.89</v>
      </c>
      <c r="C477" t="str">
        <f t="shared" si="7"/>
        <v>OUTLIER</v>
      </c>
      <c r="D477" t="str">
        <f>VLOOKUP(A477,Antioxidant!A477:F3612,2,FALSE)</f>
        <v>Dandelion, leaves</v>
      </c>
    </row>
    <row r="478" spans="1:4" x14ac:dyDescent="0.25">
      <c r="A478" t="s">
        <v>2427</v>
      </c>
      <c r="B478" s="4">
        <v>6.84</v>
      </c>
      <c r="C478" t="str">
        <f t="shared" si="7"/>
        <v>OUTLIER</v>
      </c>
      <c r="D478" t="str">
        <f>VLOOKUP(A478,Antioxidant!A478:F3613,2,FALSE)</f>
        <v>Cinnamon sticks, Cassia vera indo</v>
      </c>
    </row>
    <row r="479" spans="1:4" x14ac:dyDescent="0.25">
      <c r="A479" t="s">
        <v>2427</v>
      </c>
      <c r="B479" s="4">
        <v>6.82</v>
      </c>
      <c r="C479" t="str">
        <f t="shared" si="7"/>
        <v>OUTLIER</v>
      </c>
      <c r="D479" t="str">
        <f>VLOOKUP(A479,Antioxidant!A479:F3614,2,FALSE)</f>
        <v>Cumin, dried ground</v>
      </c>
    </row>
    <row r="480" spans="1:4" x14ac:dyDescent="0.25">
      <c r="A480" t="s">
        <v>2427</v>
      </c>
      <c r="B480" s="4">
        <v>6.78</v>
      </c>
      <c r="C480" t="str">
        <f t="shared" si="7"/>
        <v>OUTLIER</v>
      </c>
      <c r="D480" t="str">
        <f>VLOOKUP(A480,Antioxidant!A480:F3615,2,FALSE)</f>
        <v>Paprika (powder), dried ground</v>
      </c>
    </row>
    <row r="481" spans="1:4" x14ac:dyDescent="0.25">
      <c r="A481" t="s">
        <v>149</v>
      </c>
      <c r="B481" s="4">
        <v>6.77</v>
      </c>
      <c r="C481" t="str">
        <f t="shared" si="7"/>
        <v>OUTLIER</v>
      </c>
      <c r="D481" t="str">
        <f>VLOOKUP(A481,Antioxidant!A481:F3616,2,FALSE)</f>
        <v>Tea, green, Green Label, dried</v>
      </c>
    </row>
    <row r="482" spans="1:4" x14ac:dyDescent="0.25">
      <c r="A482" t="s">
        <v>2427</v>
      </c>
      <c r="B482" s="4">
        <v>6.7</v>
      </c>
      <c r="C482" t="str">
        <f t="shared" si="7"/>
        <v>OUTLIER</v>
      </c>
      <c r="D482" t="str">
        <f>VLOOKUP(A482,Antioxidant!A482:F3617,2,FALSE)</f>
        <v>Mustard seeds, brown, whole</v>
      </c>
    </row>
    <row r="483" spans="1:4" x14ac:dyDescent="0.25">
      <c r="A483" t="s">
        <v>2427</v>
      </c>
      <c r="B483" s="4">
        <v>6.68</v>
      </c>
      <c r="C483" t="str">
        <f t="shared" si="7"/>
        <v>OUTLIER</v>
      </c>
      <c r="D483" t="str">
        <f>VLOOKUP(A483,Antioxidant!A483:F3618,2,FALSE)</f>
        <v>Pepper, black, dried ground</v>
      </c>
    </row>
    <row r="484" spans="1:4" x14ac:dyDescent="0.25">
      <c r="A484" t="s">
        <v>1578</v>
      </c>
      <c r="B484" s="4">
        <v>6.68</v>
      </c>
      <c r="C484" t="str">
        <f t="shared" si="7"/>
        <v>OUTLIER</v>
      </c>
      <c r="D484" t="str">
        <f>VLOOKUP(A484,Antioxidant!A484:F3619,2,FALSE)</f>
        <v>Dog Rosepurée</v>
      </c>
    </row>
    <row r="485" spans="1:4" x14ac:dyDescent="0.25">
      <c r="A485" t="s">
        <v>1511</v>
      </c>
      <c r="B485" s="4">
        <v>6.68</v>
      </c>
      <c r="C485" t="str">
        <f t="shared" si="7"/>
        <v>OUTLIER</v>
      </c>
      <c r="D485" t="str">
        <f>VLOOKUP(A485,Antioxidant!A485:F3620,2,FALSE)</f>
        <v>Cnidii Rhizoma</v>
      </c>
    </row>
    <row r="486" spans="1:4" x14ac:dyDescent="0.25">
      <c r="A486" t="s">
        <v>2427</v>
      </c>
      <c r="B486" s="4">
        <v>6.65</v>
      </c>
      <c r="C486" t="str">
        <f t="shared" si="7"/>
        <v>OUTLIER</v>
      </c>
      <c r="D486" t="str">
        <f>VLOOKUP(A486,Antioxidant!A486:F3621,2,FALSE)</f>
        <v>Pepper, black, dried ground</v>
      </c>
    </row>
    <row r="487" spans="1:4" x14ac:dyDescent="0.25">
      <c r="A487" t="s">
        <v>2427</v>
      </c>
      <c r="B487" s="4">
        <v>6.65</v>
      </c>
      <c r="C487" t="str">
        <f t="shared" si="7"/>
        <v>OUTLIER</v>
      </c>
      <c r="D487" t="str">
        <f>VLOOKUP(A487,Antioxidant!A487:F3622,2,FALSE)</f>
        <v>Curry, powder, Madras, hot, dried ground</v>
      </c>
    </row>
    <row r="488" spans="1:4" x14ac:dyDescent="0.25">
      <c r="A488" t="s">
        <v>2427</v>
      </c>
      <c r="B488" s="4">
        <v>6.65</v>
      </c>
      <c r="C488" t="str">
        <f t="shared" si="7"/>
        <v>OUTLIER</v>
      </c>
      <c r="D488" t="str">
        <f>VLOOKUP(A488,Antioxidant!A488:F3623,2,FALSE)</f>
        <v>Calamus root (Acorus calamus), rhizome</v>
      </c>
    </row>
    <row r="489" spans="1:4" x14ac:dyDescent="0.25">
      <c r="A489" t="s">
        <v>2427</v>
      </c>
      <c r="B489" s="4">
        <v>6.54</v>
      </c>
      <c r="C489" t="str">
        <f t="shared" si="7"/>
        <v>OUTLIER</v>
      </c>
      <c r="D489" t="str">
        <f>VLOOKUP(A489,Antioxidant!A489:F3624,2,FALSE)</f>
        <v>Sorrel, Wood (Oxalis acetosella), dried</v>
      </c>
    </row>
    <row r="490" spans="1:4" x14ac:dyDescent="0.25">
      <c r="A490" t="s">
        <v>1006</v>
      </c>
      <c r="B490" s="4">
        <v>6.54</v>
      </c>
      <c r="C490" t="str">
        <f t="shared" si="7"/>
        <v>OUTLIER</v>
      </c>
      <c r="D490" t="str">
        <f>VLOOKUP(A490,Antioxidant!A490:F3625,2,FALSE)</f>
        <v>Pomegranate, whole</v>
      </c>
    </row>
    <row r="491" spans="1:4" x14ac:dyDescent="0.25">
      <c r="A491" t="s">
        <v>2427</v>
      </c>
      <c r="B491" s="4">
        <v>6.51</v>
      </c>
      <c r="C491" t="str">
        <f t="shared" si="7"/>
        <v>OUTLIER</v>
      </c>
      <c r="D491" t="str">
        <f>VLOOKUP(A491,Antioxidant!A491:F3626,2,FALSE)</f>
        <v>Piri‐piri, dried</v>
      </c>
    </row>
    <row r="492" spans="1:4" x14ac:dyDescent="0.25">
      <c r="A492" t="s">
        <v>149</v>
      </c>
      <c r="B492" s="4">
        <v>6.48</v>
      </c>
      <c r="C492" t="str">
        <f t="shared" si="7"/>
        <v>OUTLIER</v>
      </c>
      <c r="D492" t="str">
        <f>VLOOKUP(A492,Antioxidant!A492:F3627,2,FALSE)</f>
        <v>Coffee, Macciato, single, prepared</v>
      </c>
    </row>
    <row r="493" spans="1:4" x14ac:dyDescent="0.25">
      <c r="A493" t="s">
        <v>2427</v>
      </c>
      <c r="B493" s="4">
        <v>6.46</v>
      </c>
      <c r="C493" t="str">
        <f t="shared" si="7"/>
        <v>OUTLIER</v>
      </c>
      <c r="D493" t="str">
        <f>VLOOKUP(A493,Antioxidant!A493:F3628,2,FALSE)</f>
        <v>Saunf, small, dried</v>
      </c>
    </row>
    <row r="494" spans="1:4" x14ac:dyDescent="0.25">
      <c r="A494" t="s">
        <v>1511</v>
      </c>
      <c r="B494" s="4">
        <v>6.44</v>
      </c>
      <c r="C494" t="str">
        <f t="shared" si="7"/>
        <v>OUTLIER</v>
      </c>
      <c r="D494" t="str">
        <f>VLOOKUP(A494,Antioxidant!A494:F3629,2,FALSE)</f>
        <v>Tagara, valerian, powder in capsule</v>
      </c>
    </row>
    <row r="495" spans="1:4" x14ac:dyDescent="0.25">
      <c r="A495" t="s">
        <v>1511</v>
      </c>
      <c r="B495" s="4">
        <v>6.39</v>
      </c>
      <c r="C495" t="str">
        <f t="shared" si="7"/>
        <v>OUTLIER</v>
      </c>
      <c r="D495" t="str">
        <f>VLOOKUP(A495,Antioxidant!A495:F3630,2,FALSE)</f>
        <v>Stress Guard, anti stress, powder in capsule</v>
      </c>
    </row>
    <row r="496" spans="1:4" x14ac:dyDescent="0.25">
      <c r="A496" t="s">
        <v>2427</v>
      </c>
      <c r="B496" s="4">
        <v>6.34</v>
      </c>
      <c r="C496" t="str">
        <f t="shared" si="7"/>
        <v>OUTLIER</v>
      </c>
      <c r="D496" t="str">
        <f>VLOOKUP(A496,Antioxidant!A496:F3631,2,FALSE)</f>
        <v>Rosemary, fresh leaves</v>
      </c>
    </row>
    <row r="497" spans="1:4" x14ac:dyDescent="0.25">
      <c r="A497" t="s">
        <v>1983</v>
      </c>
      <c r="B497" s="4">
        <v>6.32</v>
      </c>
      <c r="C497" t="str">
        <f t="shared" si="7"/>
        <v>OUTLIER</v>
      </c>
      <c r="D497" t="str">
        <f>VLOOKUP(A497,Antioxidant!A497:F3632,2,FALSE)</f>
        <v>Pecans, with pellicle</v>
      </c>
    </row>
    <row r="498" spans="1:4" x14ac:dyDescent="0.25">
      <c r="A498" t="s">
        <v>3</v>
      </c>
      <c r="B498" s="4">
        <v>6.31</v>
      </c>
      <c r="C498" t="str">
        <f t="shared" si="7"/>
        <v>OUTLIER</v>
      </c>
      <c r="D498" t="str">
        <f>VLOOKUP(A498,Antioxidant!A498:F3633,2,FALSE)</f>
        <v>Elderberry, syrup, without sugar (undiluted)</v>
      </c>
    </row>
    <row r="499" spans="1:4" x14ac:dyDescent="0.25">
      <c r="A499" t="s">
        <v>2427</v>
      </c>
      <c r="B499" s="4">
        <v>6.27</v>
      </c>
      <c r="C499" t="str">
        <f t="shared" si="7"/>
        <v>OUTLIER</v>
      </c>
      <c r="D499" t="str">
        <f>VLOOKUP(A499,Antioxidant!A499:F3634,2,FALSE)</f>
        <v>Stevia rebaudiana, leaves</v>
      </c>
    </row>
    <row r="500" spans="1:4" x14ac:dyDescent="0.25">
      <c r="A500" t="s">
        <v>609</v>
      </c>
      <c r="B500" s="4">
        <v>6.23</v>
      </c>
      <c r="C500" t="str">
        <f t="shared" si="7"/>
        <v>OUTLIER</v>
      </c>
      <c r="D500" t="str">
        <f>VLOOKUP(A500,Antioxidant!A500:F3635,2,FALSE)</f>
        <v>Chocolate, Mokkabønner</v>
      </c>
    </row>
    <row r="501" spans="1:4" x14ac:dyDescent="0.25">
      <c r="A501" t="s">
        <v>3</v>
      </c>
      <c r="B501" s="4">
        <v>6.14</v>
      </c>
      <c r="C501" t="str">
        <f t="shared" si="7"/>
        <v>OUTLIER</v>
      </c>
      <c r="D501" t="str">
        <f>VLOOKUP(A501,Antioxidant!A501:F3636,2,FALSE)</f>
        <v>Blackberries, cultivated</v>
      </c>
    </row>
    <row r="502" spans="1:4" x14ac:dyDescent="0.25">
      <c r="A502" t="s">
        <v>3</v>
      </c>
      <c r="B502" s="4">
        <v>6.13</v>
      </c>
      <c r="C502" t="str">
        <f t="shared" si="7"/>
        <v>OUTLIER</v>
      </c>
      <c r="D502" t="str">
        <f>VLOOKUP(A502,Antioxidant!A502:F3637,2,FALSE)</f>
        <v>Blackberries, wild</v>
      </c>
    </row>
    <row r="503" spans="1:4" x14ac:dyDescent="0.25">
      <c r="A503" t="s">
        <v>2427</v>
      </c>
      <c r="B503" s="4">
        <v>6.08</v>
      </c>
      <c r="C503" t="str">
        <f t="shared" si="7"/>
        <v>OUTLIER</v>
      </c>
      <c r="D503" t="str">
        <f>VLOOKUP(A503,Antioxidant!A503:F3638,2,FALSE)</f>
        <v>A condiment with red pepper and six other spices, dried ground</v>
      </c>
    </row>
    <row r="504" spans="1:4" x14ac:dyDescent="0.25">
      <c r="A504" t="s">
        <v>3</v>
      </c>
      <c r="B504" s="4">
        <v>6.07</v>
      </c>
      <c r="C504" t="str">
        <f t="shared" si="7"/>
        <v>OUTLIER</v>
      </c>
      <c r="D504" t="str">
        <f>VLOOKUP(A504,Antioxidant!A504:F3639,2,FALSE)</f>
        <v>Sour cherries, without stone, without sugar, frozen</v>
      </c>
    </row>
    <row r="505" spans="1:4" x14ac:dyDescent="0.25">
      <c r="A505" t="s">
        <v>1006</v>
      </c>
      <c r="B505" s="4">
        <v>6.07</v>
      </c>
      <c r="C505" t="str">
        <f t="shared" si="7"/>
        <v>OUTLIER</v>
      </c>
      <c r="D505" t="str">
        <f>VLOOKUP(A505,Antioxidant!A505:F3640,2,FALSE)</f>
        <v>Apples, dried (Tasmanian dried apples)</v>
      </c>
    </row>
    <row r="506" spans="1:4" x14ac:dyDescent="0.25">
      <c r="A506" t="s">
        <v>3029</v>
      </c>
      <c r="B506" s="4">
        <v>6.05</v>
      </c>
      <c r="C506" t="str">
        <f t="shared" si="7"/>
        <v>OUTLIER</v>
      </c>
      <c r="D506" t="str">
        <f>VLOOKUP(A506,Antioxidant!A506:F3641,2,FALSE)</f>
        <v>Kirkland high energy pak (Vitamin E)</v>
      </c>
    </row>
    <row r="507" spans="1:4" x14ac:dyDescent="0.25">
      <c r="A507" t="s">
        <v>3</v>
      </c>
      <c r="B507" s="4">
        <v>5.98</v>
      </c>
      <c r="C507" t="str">
        <f t="shared" si="7"/>
        <v>OUTLIER</v>
      </c>
      <c r="D507" t="str">
        <f>VLOOKUP(A507,Antioxidant!A507:F3642,2,FALSE)</f>
        <v>Blackberries, Dessert Berries, without sugar, frozen</v>
      </c>
    </row>
    <row r="508" spans="1:4" x14ac:dyDescent="0.25">
      <c r="A508" t="s">
        <v>3029</v>
      </c>
      <c r="B508" s="4">
        <v>5.97</v>
      </c>
      <c r="C508" t="str">
        <f t="shared" si="7"/>
        <v>OUTLIER</v>
      </c>
      <c r="D508" t="str">
        <f>VLOOKUP(A508,Antioxidant!A508:F3643,2,FALSE)</f>
        <v>GNC Spirulina, 500 mg capsules</v>
      </c>
    </row>
    <row r="509" spans="1:4" x14ac:dyDescent="0.25">
      <c r="A509" t="s">
        <v>2427</v>
      </c>
      <c r="B509" s="4">
        <v>5.96</v>
      </c>
      <c r="C509" t="str">
        <f t="shared" si="7"/>
        <v>OUTLIER</v>
      </c>
      <c r="D509" t="str">
        <f>VLOOKUP(A509,Antioxidant!A509:F3644,2,FALSE)</f>
        <v>Chili, dried ground, hot</v>
      </c>
    </row>
    <row r="510" spans="1:4" x14ac:dyDescent="0.25">
      <c r="A510" t="s">
        <v>2427</v>
      </c>
      <c r="B510" s="4">
        <v>5.93</v>
      </c>
      <c r="C510" t="str">
        <f t="shared" si="7"/>
        <v>OUTLIER</v>
      </c>
      <c r="D510" t="str">
        <f>VLOOKUP(A510,Antioxidant!A510:F3645,2,FALSE)</f>
        <v>Paprika (powder), dried ground</v>
      </c>
    </row>
    <row r="511" spans="1:4" x14ac:dyDescent="0.25">
      <c r="A511" t="s">
        <v>3</v>
      </c>
      <c r="B511" s="4">
        <v>5.91</v>
      </c>
      <c r="C511" t="str">
        <f t="shared" si="7"/>
        <v>OUTLIER</v>
      </c>
      <c r="D511" t="str">
        <f>VLOOKUP(A511,Antioxidant!A511:F3646,2,FALSE)</f>
        <v>Blueberry, syrup, without sugar (undiluted)</v>
      </c>
    </row>
    <row r="512" spans="1:4" x14ac:dyDescent="0.25">
      <c r="A512" t="s">
        <v>3</v>
      </c>
      <c r="B512" s="4">
        <v>5.9</v>
      </c>
      <c r="C512" t="str">
        <f t="shared" si="7"/>
        <v>OUTLIER</v>
      </c>
      <c r="D512" t="str">
        <f>VLOOKUP(A512,Antioxidant!A512:F3647,2,FALSE)</f>
        <v>Crowberry, syrup, without sugar (undiluted)</v>
      </c>
    </row>
    <row r="513" spans="1:4" x14ac:dyDescent="0.25">
      <c r="A513" t="s">
        <v>2427</v>
      </c>
      <c r="B513" s="4">
        <v>5.9</v>
      </c>
      <c r="C513" t="str">
        <f t="shared" si="7"/>
        <v>OUTLIER</v>
      </c>
      <c r="D513" t="str">
        <f>VLOOKUP(A513,Antioxidant!A513:F3648,2,FALSE)</f>
        <v>Cayenne pepper, dried ground</v>
      </c>
    </row>
    <row r="514" spans="1:4" x14ac:dyDescent="0.25">
      <c r="A514" t="s">
        <v>1511</v>
      </c>
      <c r="B514" s="4">
        <v>5.88</v>
      </c>
      <c r="C514" t="str">
        <f t="shared" si="7"/>
        <v>OUTLIER</v>
      </c>
      <c r="D514" t="str">
        <f>VLOOKUP(A514,Antioxidant!A514:F3649,2,FALSE)</f>
        <v>Zizyphi Fructus</v>
      </c>
    </row>
    <row r="515" spans="1:4" x14ac:dyDescent="0.25">
      <c r="A515" t="s">
        <v>1511</v>
      </c>
      <c r="B515" s="4">
        <v>5.88</v>
      </c>
      <c r="C515" t="str">
        <f t="shared" ref="C515:C578" si="8">IF(B515&gt;=5.45125,"OUTLIER",IF(B515&lt;=-2.99875,"outlier","neither"))</f>
        <v>OUTLIER</v>
      </c>
      <c r="D515" t="str">
        <f>VLOOKUP(A515,Antioxidant!A515:F3650,2,FALSE)</f>
        <v>Tetzar</v>
      </c>
    </row>
    <row r="516" spans="1:4" x14ac:dyDescent="0.25">
      <c r="A516" t="s">
        <v>2427</v>
      </c>
      <c r="B516" s="4">
        <v>5.84</v>
      </c>
      <c r="C516" t="str">
        <f t="shared" si="8"/>
        <v>OUTLIER</v>
      </c>
      <c r="D516" t="str">
        <f>VLOOKUP(A516,Antioxidant!A516:F3651,2,FALSE)</f>
        <v>Fennel, whole seeds, dried</v>
      </c>
    </row>
    <row r="517" spans="1:4" x14ac:dyDescent="0.25">
      <c r="A517" t="s">
        <v>149</v>
      </c>
      <c r="B517" s="4">
        <v>5.83</v>
      </c>
      <c r="C517" t="str">
        <f t="shared" si="8"/>
        <v>OUTLIER</v>
      </c>
      <c r="D517" t="str">
        <f>VLOOKUP(A517,Antioxidant!A517:F3652,2,FALSE)</f>
        <v>Instant cocoa, Choco‐Mocca, powder</v>
      </c>
    </row>
    <row r="518" spans="1:4" x14ac:dyDescent="0.25">
      <c r="A518" t="s">
        <v>2427</v>
      </c>
      <c r="B518" s="4">
        <v>5.75</v>
      </c>
      <c r="C518" t="str">
        <f t="shared" si="8"/>
        <v>OUTLIER</v>
      </c>
      <c r="D518" t="str">
        <f>VLOOKUP(A518,Antioxidant!A518:F3653,2,FALSE)</f>
        <v>Paprika, (powder), red, dried ground</v>
      </c>
    </row>
    <row r="519" spans="1:4" x14ac:dyDescent="0.25">
      <c r="A519" t="s">
        <v>1511</v>
      </c>
      <c r="B519" s="4">
        <v>5.66</v>
      </c>
      <c r="C519" t="str">
        <f t="shared" si="8"/>
        <v>OUTLIER</v>
      </c>
      <c r="D519" t="str">
        <f>VLOOKUP(A519,Antioxidant!A519:F3654,2,FALSE)</f>
        <v>Bupleuri Radix</v>
      </c>
    </row>
    <row r="520" spans="1:4" x14ac:dyDescent="0.25">
      <c r="A520" t="s">
        <v>2427</v>
      </c>
      <c r="B520" s="4">
        <v>5.64</v>
      </c>
      <c r="C520" t="str">
        <f t="shared" si="8"/>
        <v>OUTLIER</v>
      </c>
      <c r="D520" t="str">
        <f>VLOOKUP(A520,Antioxidant!A520:F3655,2,FALSE)</f>
        <v>Rosemary, fresh</v>
      </c>
    </row>
    <row r="521" spans="1:4" x14ac:dyDescent="0.25">
      <c r="A521" t="s">
        <v>2427</v>
      </c>
      <c r="B521" s="4">
        <v>5.63</v>
      </c>
      <c r="C521" t="str">
        <f t="shared" si="8"/>
        <v>OUTLIER</v>
      </c>
      <c r="D521" t="str">
        <f>VLOOKUP(A521,Antioxidant!A521:F3656,2,FALSE)</f>
        <v>Roseroot, fresh</v>
      </c>
    </row>
    <row r="522" spans="1:4" x14ac:dyDescent="0.25">
      <c r="A522" t="s">
        <v>2427</v>
      </c>
      <c r="B522" s="4">
        <v>5.59</v>
      </c>
      <c r="C522" t="str">
        <f t="shared" si="8"/>
        <v>OUTLIER</v>
      </c>
      <c r="D522" t="str">
        <f>VLOOKUP(A522,Antioxidant!A522:F3657,2,FALSE)</f>
        <v>Paprika, (powder), dried ground</v>
      </c>
    </row>
    <row r="523" spans="1:4" x14ac:dyDescent="0.25">
      <c r="A523" t="s">
        <v>1006</v>
      </c>
      <c r="B523" s="4">
        <v>5.57</v>
      </c>
      <c r="C523" t="str">
        <f t="shared" si="8"/>
        <v>OUTLIER</v>
      </c>
      <c r="D523" t="str">
        <f>VLOOKUP(A523,Antioxidant!A523:F3658,2,FALSE)</f>
        <v>Pomegranate, whole</v>
      </c>
    </row>
    <row r="524" spans="1:4" x14ac:dyDescent="0.25">
      <c r="A524" t="s">
        <v>2427</v>
      </c>
      <c r="B524" s="4">
        <v>5.52</v>
      </c>
      <c r="C524" t="str">
        <f t="shared" si="8"/>
        <v>OUTLIER</v>
      </c>
      <c r="D524" t="str">
        <f>VLOOKUP(A524,Antioxidant!A524:F3659,2,FALSE)</f>
        <v>Shepherd's purse, dried</v>
      </c>
    </row>
    <row r="525" spans="1:4" x14ac:dyDescent="0.25">
      <c r="A525" t="s">
        <v>1006</v>
      </c>
      <c r="B525" s="4">
        <v>5.51</v>
      </c>
      <c r="C525" t="str">
        <f t="shared" si="8"/>
        <v>OUTLIER</v>
      </c>
      <c r="D525" t="str">
        <f>VLOOKUP(A525,Antioxidant!A525:F3660,2,FALSE)</f>
        <v>Pomegranate, dried</v>
      </c>
    </row>
    <row r="526" spans="1:4" x14ac:dyDescent="0.25">
      <c r="A526" t="s">
        <v>3</v>
      </c>
      <c r="B526" s="4">
        <v>5.49</v>
      </c>
      <c r="C526" t="str">
        <f t="shared" si="8"/>
        <v>OUTLIER</v>
      </c>
      <c r="D526" t="str">
        <f>VLOOKUP(A526,Antioxidant!A526:F3661,2,FALSE)</f>
        <v>Blackcurrant, cultivated</v>
      </c>
    </row>
    <row r="527" spans="1:4" x14ac:dyDescent="0.25">
      <c r="A527" t="s">
        <v>3</v>
      </c>
      <c r="B527" s="4">
        <v>5.44</v>
      </c>
      <c r="C527" t="str">
        <f t="shared" si="8"/>
        <v>neither</v>
      </c>
      <c r="D527" t="str">
        <f>VLOOKUP(A527,Antioxidant!A527:F3662,2,FALSE)</f>
        <v>Wild strawberries</v>
      </c>
    </row>
    <row r="528" spans="1:4" x14ac:dyDescent="0.25">
      <c r="A528" t="s">
        <v>1983</v>
      </c>
      <c r="B528" s="4">
        <v>5.39</v>
      </c>
      <c r="C528" t="str">
        <f t="shared" si="8"/>
        <v>neither</v>
      </c>
      <c r="D528" t="str">
        <f>VLOOKUP(A528,Antioxidant!A528:F3663,2,FALSE)</f>
        <v>Sunflower seeds</v>
      </c>
    </row>
    <row r="529" spans="1:4" x14ac:dyDescent="0.25">
      <c r="A529" t="s">
        <v>2427</v>
      </c>
      <c r="B529" s="4">
        <v>5.38</v>
      </c>
      <c r="C529" t="str">
        <f t="shared" si="8"/>
        <v>neither</v>
      </c>
      <c r="D529" t="str">
        <f>VLOOKUP(A529,Antioxidant!A529:F3664,2,FALSE)</f>
        <v>Cayenne pepper, dried ground</v>
      </c>
    </row>
    <row r="530" spans="1:4" x14ac:dyDescent="0.25">
      <c r="A530" t="s">
        <v>2427</v>
      </c>
      <c r="B530" s="4">
        <v>5.34</v>
      </c>
      <c r="C530" t="str">
        <f t="shared" si="8"/>
        <v>neither</v>
      </c>
      <c r="D530" t="str">
        <f>VLOOKUP(A530,Antioxidant!A530:F3665,2,FALSE)</f>
        <v>Shah jerra, dried</v>
      </c>
    </row>
    <row r="531" spans="1:4" x14ac:dyDescent="0.25">
      <c r="A531" t="s">
        <v>2427</v>
      </c>
      <c r="B531" s="4">
        <v>5.33</v>
      </c>
      <c r="C531" t="str">
        <f t="shared" si="8"/>
        <v>neither</v>
      </c>
      <c r="D531" t="str">
        <f>VLOOKUP(A531,Antioxidant!A531:F3666,2,FALSE)</f>
        <v>Ginger, raw paste</v>
      </c>
    </row>
    <row r="532" spans="1:4" x14ac:dyDescent="0.25">
      <c r="A532" t="s">
        <v>149</v>
      </c>
      <c r="B532" s="4">
        <v>5.32</v>
      </c>
      <c r="C532" t="str">
        <f t="shared" si="8"/>
        <v>neither</v>
      </c>
      <c r="D532" t="str">
        <f>VLOOKUP(A532,Antioxidant!A532:F3667,2,FALSE)</f>
        <v>Coffee, Macciato, single, prepared</v>
      </c>
    </row>
    <row r="533" spans="1:4" x14ac:dyDescent="0.25">
      <c r="A533" t="s">
        <v>609</v>
      </c>
      <c r="B533" s="4">
        <v>5.31</v>
      </c>
      <c r="C533" t="str">
        <f t="shared" si="8"/>
        <v>neither</v>
      </c>
      <c r="D533" t="str">
        <f>VLOOKUP(A533,Antioxidant!A533:F3668,2,FALSE)</f>
        <v>Chocolate, with hazelnuts, Bocca Dark</v>
      </c>
    </row>
    <row r="534" spans="1:4" x14ac:dyDescent="0.25">
      <c r="A534" t="s">
        <v>2427</v>
      </c>
      <c r="B534" s="4">
        <v>5.24</v>
      </c>
      <c r="C534" t="str">
        <f t="shared" si="8"/>
        <v>neither</v>
      </c>
      <c r="D534" t="str">
        <f>VLOOKUP(A534,Antioxidant!A534:F3669,2,FALSE)</f>
        <v>Houseleek, dried</v>
      </c>
    </row>
    <row r="535" spans="1:4" x14ac:dyDescent="0.25">
      <c r="A535" t="s">
        <v>3</v>
      </c>
      <c r="B535" s="4">
        <v>5.24</v>
      </c>
      <c r="C535" t="str">
        <f t="shared" si="8"/>
        <v>neither</v>
      </c>
      <c r="D535" t="str">
        <f>VLOOKUP(A535,Antioxidant!A535:F3670,2,FALSE)</f>
        <v>Elderberries, black (berries from common elder), wild</v>
      </c>
    </row>
    <row r="536" spans="1:4" x14ac:dyDescent="0.25">
      <c r="A536" t="s">
        <v>2427</v>
      </c>
      <c r="B536" s="4">
        <v>5.23</v>
      </c>
      <c r="C536" t="str">
        <f t="shared" si="8"/>
        <v>neither</v>
      </c>
      <c r="D536" t="str">
        <f>VLOOKUP(A536,Antioxidant!A536:F3671,2,FALSE)</f>
        <v>Condiment with red pepper, dried ground</v>
      </c>
    </row>
    <row r="537" spans="1:4" x14ac:dyDescent="0.25">
      <c r="A537" t="s">
        <v>2427</v>
      </c>
      <c r="B537" s="4">
        <v>5.17</v>
      </c>
      <c r="C537" t="str">
        <f t="shared" si="8"/>
        <v>neither</v>
      </c>
      <c r="D537" t="str">
        <f>VLOOKUP(A537,Antioxidant!A537:F3672,2,FALSE)</f>
        <v>Common chickweed, dried</v>
      </c>
    </row>
    <row r="538" spans="1:4" x14ac:dyDescent="0.25">
      <c r="A538" t="s">
        <v>2427</v>
      </c>
      <c r="B538" s="4">
        <v>5.15</v>
      </c>
      <c r="C538" t="str">
        <f t="shared" si="8"/>
        <v>neither</v>
      </c>
      <c r="D538" t="str">
        <f>VLOOKUP(A538,Antioxidant!A538:F3673,2,FALSE)</f>
        <v>Vanilla pod, seeds from pod</v>
      </c>
    </row>
    <row r="539" spans="1:4" x14ac:dyDescent="0.25">
      <c r="A539" t="s">
        <v>1511</v>
      </c>
      <c r="B539" s="4">
        <v>5.15</v>
      </c>
      <c r="C539" t="str">
        <f t="shared" si="8"/>
        <v>neither</v>
      </c>
      <c r="D539" t="str">
        <f>VLOOKUP(A539,Antioxidant!A539:F3674,2,FALSE)</f>
        <v>Hangebyakujutsutemmato</v>
      </c>
    </row>
    <row r="540" spans="1:4" x14ac:dyDescent="0.25">
      <c r="A540" t="s">
        <v>2427</v>
      </c>
      <c r="B540" s="4">
        <v>5.14</v>
      </c>
      <c r="C540" t="str">
        <f t="shared" si="8"/>
        <v>neither</v>
      </c>
      <c r="D540" t="str">
        <f>VLOOKUP(A540,Antioxidant!A540:F3675,2,FALSE)</f>
        <v>Yellow sweet clover, flower and leaves, dried</v>
      </c>
    </row>
    <row r="541" spans="1:4" x14ac:dyDescent="0.25">
      <c r="A541" t="s">
        <v>2427</v>
      </c>
      <c r="B541" s="4">
        <v>5.09</v>
      </c>
      <c r="C541" t="str">
        <f t="shared" si="8"/>
        <v>neither</v>
      </c>
      <c r="D541" t="str">
        <f>VLOOKUP(A541,Antioxidant!A541:F3676,2,FALSE)</f>
        <v>Chili, Chile Ancho, dark, whole, dried</v>
      </c>
    </row>
    <row r="542" spans="1:4" x14ac:dyDescent="0.25">
      <c r="A542" t="s">
        <v>2427</v>
      </c>
      <c r="B542" s="4">
        <v>5.08</v>
      </c>
      <c r="C542" t="str">
        <f t="shared" si="8"/>
        <v>neither</v>
      </c>
      <c r="D542" t="str">
        <f>VLOOKUP(A542,Antioxidant!A542:F3677,2,FALSE)</f>
        <v>Pepper, black (pimenta negra molida), dried ground</v>
      </c>
    </row>
    <row r="543" spans="1:4" x14ac:dyDescent="0.25">
      <c r="A543" t="s">
        <v>609</v>
      </c>
      <c r="B543" s="4">
        <v>5.0599999999999996</v>
      </c>
      <c r="C543" t="str">
        <f t="shared" si="8"/>
        <v>neither</v>
      </c>
      <c r="D543" t="str">
        <f>VLOOKUP(A543,Antioxidant!A543:F3678,2,FALSE)</f>
        <v>Chocolate, milk chocolate, Freia Melkesjokolade</v>
      </c>
    </row>
    <row r="544" spans="1:4" x14ac:dyDescent="0.25">
      <c r="A544" t="s">
        <v>149</v>
      </c>
      <c r="B544" s="4">
        <v>5.03</v>
      </c>
      <c r="C544" t="str">
        <f t="shared" si="8"/>
        <v>neither</v>
      </c>
      <c r="D544" t="str">
        <f>VLOOKUP(A544,Antioxidant!A544:F3679,2,FALSE)</f>
        <v>Coffee, Macciato, double, prepared</v>
      </c>
    </row>
    <row r="545" spans="1:4" x14ac:dyDescent="0.25">
      <c r="A545" t="s">
        <v>2427</v>
      </c>
      <c r="B545" s="4">
        <v>5.0199999999999996</v>
      </c>
      <c r="C545" t="str">
        <f t="shared" si="8"/>
        <v>neither</v>
      </c>
      <c r="D545" t="str">
        <f>VLOOKUP(A545,Antioxidant!A545:F3680,2,FALSE)</f>
        <v>Pepper, white, dried ground</v>
      </c>
    </row>
    <row r="546" spans="1:4" x14ac:dyDescent="0.25">
      <c r="A546" t="s">
        <v>3</v>
      </c>
      <c r="B546" s="4">
        <v>5</v>
      </c>
      <c r="C546" t="str">
        <f t="shared" si="8"/>
        <v>neither</v>
      </c>
      <c r="D546" t="str">
        <f>VLOOKUP(A546,Antioxidant!A546:F3681,2,FALSE)</f>
        <v>Red whortleberries, wild</v>
      </c>
    </row>
    <row r="547" spans="1:4" x14ac:dyDescent="0.25">
      <c r="A547" t="s">
        <v>3</v>
      </c>
      <c r="B547" s="4">
        <v>4.9800000000000004</v>
      </c>
      <c r="C547" t="str">
        <f t="shared" si="8"/>
        <v>neither</v>
      </c>
      <c r="D547" t="str">
        <f>VLOOKUP(A547,Antioxidant!A547:F3682,2,FALSE)</f>
        <v>Red whortleberries, frozen</v>
      </c>
    </row>
    <row r="548" spans="1:4" x14ac:dyDescent="0.25">
      <c r="A548" t="s">
        <v>1983</v>
      </c>
      <c r="B548" s="4">
        <v>4.9800000000000004</v>
      </c>
      <c r="C548" t="str">
        <f t="shared" si="8"/>
        <v>neither</v>
      </c>
      <c r="D548" t="str">
        <f>VLOOKUP(A548,Antioxidant!A548:F3683,2,FALSE)</f>
        <v>Pistachios</v>
      </c>
    </row>
    <row r="549" spans="1:4" x14ac:dyDescent="0.25">
      <c r="A549" t="s">
        <v>149</v>
      </c>
      <c r="B549" s="4">
        <v>4.96</v>
      </c>
      <c r="C549" t="str">
        <f t="shared" si="8"/>
        <v>neither</v>
      </c>
      <c r="D549" t="str">
        <f>VLOOKUP(A549,Antioxidant!A549:F3684,2,FALSE)</f>
        <v>Instant cocoa, Regia express, light, powder</v>
      </c>
    </row>
    <row r="550" spans="1:4" x14ac:dyDescent="0.25">
      <c r="A550" t="s">
        <v>609</v>
      </c>
      <c r="B550" s="4">
        <v>4.9400000000000004</v>
      </c>
      <c r="C550" t="str">
        <f t="shared" si="8"/>
        <v>neither</v>
      </c>
      <c r="D550" t="str">
        <f>VLOOKUP(A550,Antioxidant!A550:F3685,2,FALSE)</f>
        <v>Chocolate, Selskapssjokolade</v>
      </c>
    </row>
    <row r="551" spans="1:4" x14ac:dyDescent="0.25">
      <c r="A551" t="s">
        <v>1511</v>
      </c>
      <c r="B551" s="4">
        <v>4.9400000000000004</v>
      </c>
      <c r="C551" t="str">
        <f t="shared" si="8"/>
        <v>neither</v>
      </c>
      <c r="D551" t="str">
        <f>VLOOKUP(A551,Antioxidant!A551:F3686,2,FALSE)</f>
        <v>Ayur Slim, powder in capsule</v>
      </c>
    </row>
    <row r="552" spans="1:4" x14ac:dyDescent="0.25">
      <c r="A552" t="s">
        <v>2427</v>
      </c>
      <c r="B552" s="4">
        <v>4.91</v>
      </c>
      <c r="C552" t="str">
        <f t="shared" si="8"/>
        <v>neither</v>
      </c>
      <c r="D552" t="str">
        <f>VLOOKUP(A552,Antioxidant!A552:F3687,2,FALSE)</f>
        <v>Dandelion, root</v>
      </c>
    </row>
    <row r="553" spans="1:4" x14ac:dyDescent="0.25">
      <c r="A553" t="s">
        <v>1736</v>
      </c>
      <c r="B553" s="4">
        <v>4.9000000000000004</v>
      </c>
      <c r="C553" t="str">
        <f t="shared" si="8"/>
        <v>neither</v>
      </c>
      <c r="D553" t="str">
        <f>VLOOKUP(A553,Antioxidant!A553:F3688,2,FALSE)</f>
        <v>Molasses, dark</v>
      </c>
    </row>
    <row r="554" spans="1:4" x14ac:dyDescent="0.25">
      <c r="A554" t="s">
        <v>1511</v>
      </c>
      <c r="B554" s="4">
        <v>4.87</v>
      </c>
      <c r="C554" t="str">
        <f t="shared" si="8"/>
        <v>neither</v>
      </c>
      <c r="D554" t="str">
        <f>VLOOKUP(A554,Antioxidant!A554:F3689,2,FALSE)</f>
        <v>Astragali Radix</v>
      </c>
    </row>
    <row r="555" spans="1:4" x14ac:dyDescent="0.25">
      <c r="A555" t="s">
        <v>496</v>
      </c>
      <c r="B555" s="4">
        <v>4.84</v>
      </c>
      <c r="C555" t="str">
        <f t="shared" si="8"/>
        <v>neither</v>
      </c>
      <c r="D555" t="str">
        <f>VLOOKUP(A555,Antioxidant!A555:F3690,2,FALSE)</f>
        <v>Complete</v>
      </c>
    </row>
    <row r="556" spans="1:4" x14ac:dyDescent="0.25">
      <c r="A556" t="s">
        <v>3</v>
      </c>
      <c r="B556" s="4">
        <v>4.76</v>
      </c>
      <c r="C556" t="str">
        <f t="shared" si="8"/>
        <v>neither</v>
      </c>
      <c r="D556" t="str">
        <f>VLOOKUP(A556,Antioxidant!A556:F3691,2,FALSE)</f>
        <v>Blackberries, cultivated, with sugar</v>
      </c>
    </row>
    <row r="557" spans="1:4" x14ac:dyDescent="0.25">
      <c r="A557" t="s">
        <v>2776</v>
      </c>
      <c r="B557" s="4">
        <v>4.76</v>
      </c>
      <c r="C557" t="str">
        <f t="shared" si="8"/>
        <v>neither</v>
      </c>
      <c r="D557" t="str">
        <f>VLOOKUP(A557,Antioxidant!A557:F3692,2,FALSE)</f>
        <v>Artichoke, canned</v>
      </c>
    </row>
    <row r="558" spans="1:4" x14ac:dyDescent="0.25">
      <c r="A558" t="s">
        <v>609</v>
      </c>
      <c r="B558" s="4">
        <v>4.7300000000000004</v>
      </c>
      <c r="C558" t="str">
        <f t="shared" si="8"/>
        <v>neither</v>
      </c>
      <c r="D558" t="str">
        <f>VLOOKUP(A558,Antioxidant!A558:F3693,2,FALSE)</f>
        <v>Chocolate, Dronning</v>
      </c>
    </row>
    <row r="559" spans="1:4" x14ac:dyDescent="0.25">
      <c r="A559" t="s">
        <v>609</v>
      </c>
      <c r="B559" s="4">
        <v>4.71</v>
      </c>
      <c r="C559" t="str">
        <f t="shared" si="8"/>
        <v>neither</v>
      </c>
      <c r="D559" t="str">
        <f>VLOOKUP(A559,Antioxidant!A559:F3694,2,FALSE)</f>
        <v>Liquorice candy, Godt og blandet</v>
      </c>
    </row>
    <row r="560" spans="1:4" x14ac:dyDescent="0.25">
      <c r="A560" t="s">
        <v>3</v>
      </c>
      <c r="B560" s="4">
        <v>4.71</v>
      </c>
      <c r="C560" t="str">
        <f t="shared" si="8"/>
        <v>neither</v>
      </c>
      <c r="D560" t="str">
        <f>VLOOKUP(A560,Antioxidant!A560:F3695,2,FALSE)</f>
        <v>Blueberry, jam, Naturlig lett</v>
      </c>
    </row>
    <row r="561" spans="1:4" x14ac:dyDescent="0.25">
      <c r="A561" t="s">
        <v>3029</v>
      </c>
      <c r="B561" s="4">
        <v>4.7</v>
      </c>
      <c r="C561" t="str">
        <f t="shared" si="8"/>
        <v>neither</v>
      </c>
      <c r="D561" t="str">
        <f>VLOOKUP(A561,Antioxidant!A561:F3696,2,FALSE)</f>
        <v>Vita amino nopal (capsules)</v>
      </c>
    </row>
    <row r="562" spans="1:4" x14ac:dyDescent="0.25">
      <c r="A562" t="s">
        <v>2776</v>
      </c>
      <c r="B562" s="4">
        <v>4.6900000000000004</v>
      </c>
      <c r="C562" t="str">
        <f t="shared" si="8"/>
        <v>neither</v>
      </c>
      <c r="D562" t="str">
        <f>VLOOKUP(A562,Antioxidant!A562:F3697,2,FALSE)</f>
        <v>Artichoke, microwaved</v>
      </c>
    </row>
    <row r="563" spans="1:4" x14ac:dyDescent="0.25">
      <c r="A563" t="s">
        <v>1983</v>
      </c>
      <c r="B563" s="4">
        <v>4.67</v>
      </c>
      <c r="C563" t="str">
        <f t="shared" si="8"/>
        <v>neither</v>
      </c>
      <c r="D563" t="str">
        <f>VLOOKUP(A563,Antioxidant!A563:F3698,2,FALSE)</f>
        <v>Chest nuts, with pellicle (purchased with shell)</v>
      </c>
    </row>
    <row r="564" spans="1:4" x14ac:dyDescent="0.25">
      <c r="A564" t="s">
        <v>1006</v>
      </c>
      <c r="B564" s="4">
        <v>4.67</v>
      </c>
      <c r="C564" t="str">
        <f t="shared" si="8"/>
        <v>neither</v>
      </c>
      <c r="D564" t="str">
        <f>VLOOKUP(A564,Antioxidant!A564:F3699,2,FALSE)</f>
        <v>Apricots, dried</v>
      </c>
    </row>
    <row r="565" spans="1:4" x14ac:dyDescent="0.25">
      <c r="A565" t="s">
        <v>2163</v>
      </c>
      <c r="B565" s="4">
        <v>4.66</v>
      </c>
      <c r="C565" t="str">
        <f t="shared" si="8"/>
        <v>neither</v>
      </c>
      <c r="D565" t="str">
        <f>VLOOKUP(A565,Antioxidant!A565:F3700,2,FALSE)</f>
        <v>Sauce, taco, medium</v>
      </c>
    </row>
    <row r="566" spans="1:4" x14ac:dyDescent="0.25">
      <c r="A566" t="s">
        <v>2427</v>
      </c>
      <c r="B566" s="4">
        <v>4.66</v>
      </c>
      <c r="C566" t="str">
        <f t="shared" si="8"/>
        <v>neither</v>
      </c>
      <c r="D566" t="str">
        <f>VLOOKUP(A566,Antioxidant!A566:F3701,2,FALSE)</f>
        <v>Coriander (Dhaniya), dried ground</v>
      </c>
    </row>
    <row r="567" spans="1:4" x14ac:dyDescent="0.25">
      <c r="A567" t="s">
        <v>3</v>
      </c>
      <c r="B567" s="4">
        <v>4.58</v>
      </c>
      <c r="C567" t="str">
        <f t="shared" si="8"/>
        <v>neither</v>
      </c>
      <c r="D567" t="str">
        <f>VLOOKUP(A567,Antioxidant!A567:F3702,2,FALSE)</f>
        <v>Sea buckthorn, berries</v>
      </c>
    </row>
    <row r="568" spans="1:4" x14ac:dyDescent="0.25">
      <c r="A568" t="s">
        <v>2427</v>
      </c>
      <c r="B568" s="4">
        <v>4.5599999999999996</v>
      </c>
      <c r="C568" t="str">
        <f t="shared" si="8"/>
        <v>neither</v>
      </c>
      <c r="D568" t="str">
        <f>VLOOKUP(A568,Antioxidant!A568:F3703,2,FALSE)</f>
        <v>Club‐moss, dried</v>
      </c>
    </row>
    <row r="569" spans="1:4" x14ac:dyDescent="0.25">
      <c r="A569" t="s">
        <v>2427</v>
      </c>
      <c r="B569" s="4">
        <v>4.54</v>
      </c>
      <c r="C569" t="str">
        <f t="shared" si="8"/>
        <v>neither</v>
      </c>
      <c r="D569" t="str">
        <f>VLOOKUP(A569,Antioxidant!A569:F3704,2,FALSE)</f>
        <v>Pepper, black, dried ground</v>
      </c>
    </row>
    <row r="570" spans="1:4" x14ac:dyDescent="0.25">
      <c r="A570" t="s">
        <v>2776</v>
      </c>
      <c r="B570" s="4">
        <v>4.54</v>
      </c>
      <c r="C570" t="str">
        <f t="shared" si="8"/>
        <v>neither</v>
      </c>
      <c r="D570" t="str">
        <f>VLOOKUP(A570,Antioxidant!A570:F3705,2,FALSE)</f>
        <v>Artichoke, boiled</v>
      </c>
    </row>
    <row r="571" spans="1:4" x14ac:dyDescent="0.25">
      <c r="A571" t="s">
        <v>3</v>
      </c>
      <c r="B571" s="4">
        <v>4.5</v>
      </c>
      <c r="C571" t="str">
        <f t="shared" si="8"/>
        <v>neither</v>
      </c>
      <c r="D571" t="str">
        <f>VLOOKUP(A571,Antioxidant!A571:F3706,2,FALSE)</f>
        <v>Crowberry, syrup, juice of peel (undiluted)</v>
      </c>
    </row>
    <row r="572" spans="1:4" x14ac:dyDescent="0.25">
      <c r="A572" t="s">
        <v>3029</v>
      </c>
      <c r="B572" s="4">
        <v>4.4800000000000004</v>
      </c>
      <c r="C572" t="str">
        <f t="shared" si="8"/>
        <v>neither</v>
      </c>
      <c r="D572" t="str">
        <f>VLOOKUP(A572,Antioxidant!A572:F3707,2,FALSE)</f>
        <v>One A Day Maximum</v>
      </c>
    </row>
    <row r="573" spans="1:4" x14ac:dyDescent="0.25">
      <c r="A573" t="s">
        <v>2427</v>
      </c>
      <c r="B573" s="4">
        <v>4.4800000000000004</v>
      </c>
      <c r="C573" t="str">
        <f t="shared" si="8"/>
        <v>neither</v>
      </c>
      <c r="D573" t="str">
        <f>VLOOKUP(A573,Antioxidant!A573:F3708,2,FALSE)</f>
        <v>Caraway seeds, dried</v>
      </c>
    </row>
    <row r="574" spans="1:4" x14ac:dyDescent="0.25">
      <c r="A574" t="s">
        <v>2163</v>
      </c>
      <c r="B574" s="4">
        <v>4.3600000000000003</v>
      </c>
      <c r="C574" t="str">
        <f t="shared" si="8"/>
        <v>neither</v>
      </c>
      <c r="D574" t="str">
        <f>VLOOKUP(A574,Antioxidant!A574:F3709,2,FALSE)</f>
        <v>Pesto, basil, Italia</v>
      </c>
    </row>
    <row r="575" spans="1:4" x14ac:dyDescent="0.25">
      <c r="A575" t="s">
        <v>2427</v>
      </c>
      <c r="B575" s="4">
        <v>4.34</v>
      </c>
      <c r="C575" t="str">
        <f t="shared" si="8"/>
        <v>neither</v>
      </c>
      <c r="D575" t="str">
        <f>VLOOKUP(A575,Antioxidant!A575:F3710,2,FALSE)</f>
        <v>Pepper, black, whole, dried</v>
      </c>
    </row>
    <row r="576" spans="1:4" x14ac:dyDescent="0.25">
      <c r="A576" t="s">
        <v>2776</v>
      </c>
      <c r="B576" s="4">
        <v>4.32</v>
      </c>
      <c r="C576" t="str">
        <f t="shared" si="8"/>
        <v>neither</v>
      </c>
      <c r="D576" t="str">
        <f>VLOOKUP(A576,Antioxidant!A576:F3711,2,FALSE)</f>
        <v>Artichoke, water pack</v>
      </c>
    </row>
    <row r="577" spans="1:4" x14ac:dyDescent="0.25">
      <c r="A577" t="s">
        <v>3</v>
      </c>
      <c r="B577" s="4">
        <v>4.3099999999999996</v>
      </c>
      <c r="C577" t="str">
        <f t="shared" si="8"/>
        <v>neither</v>
      </c>
      <c r="D577" t="str">
        <f>VLOOKUP(A577,Antioxidant!A577:F3712,2,FALSE)</f>
        <v>Goji Berries, organic, dried</v>
      </c>
    </row>
    <row r="578" spans="1:4" x14ac:dyDescent="0.25">
      <c r="A578" t="s">
        <v>496</v>
      </c>
      <c r="B578" s="4">
        <v>4.29</v>
      </c>
      <c r="C578" t="str">
        <f t="shared" si="8"/>
        <v>neither</v>
      </c>
      <c r="D578" t="str">
        <f>VLOOKUP(A578,Antioxidant!A578:F3713,2,FALSE)</f>
        <v>Bran Flakes</v>
      </c>
    </row>
    <row r="579" spans="1:4" x14ac:dyDescent="0.25">
      <c r="A579" t="s">
        <v>3029</v>
      </c>
      <c r="B579" s="4">
        <v>4.26</v>
      </c>
      <c r="C579" t="str">
        <f t="shared" ref="C579:C642" si="9">IF(B579&gt;=5.45125,"OUTLIER",IF(B579&lt;=-2.99875,"outlier","neither"))</f>
        <v>neither</v>
      </c>
      <c r="D579" t="str">
        <f>VLOOKUP(A579,Antioxidant!A579:F3714,2,FALSE)</f>
        <v>Marine Omega</v>
      </c>
    </row>
    <row r="580" spans="1:4" x14ac:dyDescent="0.25">
      <c r="A580" t="s">
        <v>2163</v>
      </c>
      <c r="B580" s="4">
        <v>4.25</v>
      </c>
      <c r="C580" t="str">
        <f t="shared" si="9"/>
        <v>neither</v>
      </c>
      <c r="D580" t="str">
        <f>VLOOKUP(A580,Antioxidant!A580:F3715,2,FALSE)</f>
        <v>Sauce, taco, hot</v>
      </c>
    </row>
    <row r="581" spans="1:4" x14ac:dyDescent="0.25">
      <c r="A581" t="s">
        <v>2776</v>
      </c>
      <c r="B581" s="4">
        <v>4.24</v>
      </c>
      <c r="C581" t="str">
        <f t="shared" si="9"/>
        <v>neither</v>
      </c>
      <c r="D581" t="str">
        <f>VLOOKUP(A581,Antioxidant!A581:F3716,2,FALSE)</f>
        <v>Okra / gumbo, dry, fluor</v>
      </c>
    </row>
    <row r="582" spans="1:4" x14ac:dyDescent="0.25">
      <c r="A582" t="s">
        <v>149</v>
      </c>
      <c r="B582" s="4">
        <v>4.2</v>
      </c>
      <c r="C582" t="str">
        <f t="shared" si="9"/>
        <v>neither</v>
      </c>
      <c r="D582" t="str">
        <f>VLOOKUP(A582,Antioxidant!A582:F3717,2,FALSE)</f>
        <v>Coffee, prepared</v>
      </c>
    </row>
    <row r="583" spans="1:4" x14ac:dyDescent="0.25">
      <c r="A583" t="s">
        <v>2427</v>
      </c>
      <c r="B583" s="4">
        <v>4.2</v>
      </c>
      <c r="C583" t="str">
        <f t="shared" si="9"/>
        <v>neither</v>
      </c>
      <c r="D583" t="str">
        <f>VLOOKUP(A583,Antioxidant!A583:F3718,2,FALSE)</f>
        <v>Chili, Chile Don Piquin, with seeds, crushed, dried</v>
      </c>
    </row>
    <row r="584" spans="1:4" x14ac:dyDescent="0.25">
      <c r="A584" t="s">
        <v>609</v>
      </c>
      <c r="B584" s="4">
        <v>4.1900000000000004</v>
      </c>
      <c r="C584" t="str">
        <f t="shared" si="9"/>
        <v>neither</v>
      </c>
      <c r="D584" t="str">
        <f>VLOOKUP(A584,Antioxidant!A584:F3719,2,FALSE)</f>
        <v>Chocolate, sugar‐free, dark chocolate candy</v>
      </c>
    </row>
    <row r="585" spans="1:4" x14ac:dyDescent="0.25">
      <c r="A585" t="s">
        <v>2427</v>
      </c>
      <c r="B585" s="4">
        <v>4.18</v>
      </c>
      <c r="C585" t="str">
        <f t="shared" si="9"/>
        <v>neither</v>
      </c>
      <c r="D585" t="str">
        <f>VLOOKUP(A585,Antioxidant!A585:F3720,2,FALSE)</f>
        <v>Cayenne pepper, dried ground</v>
      </c>
    </row>
    <row r="586" spans="1:4" x14ac:dyDescent="0.25">
      <c r="A586" t="s">
        <v>2427</v>
      </c>
      <c r="B586" s="4">
        <v>4.17</v>
      </c>
      <c r="C586" t="str">
        <f t="shared" si="9"/>
        <v>neither</v>
      </c>
      <c r="D586" t="str">
        <f>VLOOKUP(A586,Antioxidant!A586:F3721,2,FALSE)</f>
        <v>Curry, powder, Premium, mild, dried ground</v>
      </c>
    </row>
    <row r="587" spans="1:4" x14ac:dyDescent="0.25">
      <c r="A587" t="s">
        <v>2427</v>
      </c>
      <c r="B587" s="4">
        <v>4.1500000000000004</v>
      </c>
      <c r="C587" t="str">
        <f t="shared" si="9"/>
        <v>neither</v>
      </c>
      <c r="D587" t="str">
        <f>VLOOKUP(A587,Antioxidant!A587:F3722,2,FALSE)</f>
        <v>Pepper, black, whole, dried</v>
      </c>
    </row>
    <row r="588" spans="1:4" x14ac:dyDescent="0.25">
      <c r="A588" t="s">
        <v>3</v>
      </c>
      <c r="B588" s="4">
        <v>4.1500000000000004</v>
      </c>
      <c r="C588" t="str">
        <f t="shared" si="9"/>
        <v>neither</v>
      </c>
      <c r="D588" t="str">
        <f>VLOOKUP(A588,Antioxidant!A588:F3723,2,FALSE)</f>
        <v>Blackcurrant, syrup, without sugar (undiluted)</v>
      </c>
    </row>
    <row r="589" spans="1:4" x14ac:dyDescent="0.25">
      <c r="A589" t="s">
        <v>3</v>
      </c>
      <c r="B589" s="4">
        <v>4.13</v>
      </c>
      <c r="C589" t="str">
        <f t="shared" si="9"/>
        <v>neither</v>
      </c>
      <c r="D589" t="str">
        <f>VLOOKUP(A589,Antioxidant!A589:F3724,2,FALSE)</f>
        <v>Blackberries, cultivated</v>
      </c>
    </row>
    <row r="590" spans="1:4" x14ac:dyDescent="0.25">
      <c r="A590" t="s">
        <v>2427</v>
      </c>
      <c r="B590" s="4">
        <v>4.1100000000000003</v>
      </c>
      <c r="C590" t="str">
        <f t="shared" si="9"/>
        <v>neither</v>
      </c>
      <c r="D590" t="str">
        <f>VLOOKUP(A590,Antioxidant!A590:F3725,2,FALSE)</f>
        <v>Spicemix, taco, original, TexMex</v>
      </c>
    </row>
    <row r="591" spans="1:4" x14ac:dyDescent="0.25">
      <c r="A591" t="s">
        <v>788</v>
      </c>
      <c r="B591" s="4">
        <v>4.0999999999999996</v>
      </c>
      <c r="C591" t="str">
        <f t="shared" si="9"/>
        <v>neither</v>
      </c>
      <c r="D591" t="str">
        <f>VLOOKUP(A591,Antioxidant!A591:F3726,2,FALSE)</f>
        <v>Pudding mix, chocolate, sugar free, cook &amp; serve</v>
      </c>
    </row>
    <row r="592" spans="1:4" x14ac:dyDescent="0.25">
      <c r="A592" t="s">
        <v>2776</v>
      </c>
      <c r="B592" s="4">
        <v>4.09</v>
      </c>
      <c r="C592" t="str">
        <f t="shared" si="9"/>
        <v>neither</v>
      </c>
      <c r="D592" t="str">
        <f>VLOOKUP(A592,Antioxidant!A592:F3727,2,FALSE)</f>
        <v>Curly kale, red</v>
      </c>
    </row>
    <row r="593" spans="1:4" x14ac:dyDescent="0.25">
      <c r="A593" t="s">
        <v>3</v>
      </c>
      <c r="B593" s="4">
        <v>4.0599999999999996</v>
      </c>
      <c r="C593" t="str">
        <f t="shared" si="9"/>
        <v>neither</v>
      </c>
      <c r="D593" t="str">
        <f>VLOOKUP(A593,Antioxidant!A593:F3728,2,FALSE)</f>
        <v>Blackberries, cultivated, frozen</v>
      </c>
    </row>
    <row r="594" spans="1:4" x14ac:dyDescent="0.25">
      <c r="A594" t="s">
        <v>1006</v>
      </c>
      <c r="B594" s="4">
        <v>4.05</v>
      </c>
      <c r="C594" t="str">
        <f t="shared" si="9"/>
        <v>neither</v>
      </c>
      <c r="D594" t="str">
        <f>VLOOKUP(A594,Antioxidant!A594:F3729,2,FALSE)</f>
        <v>Sweet cherries, dried</v>
      </c>
    </row>
    <row r="595" spans="1:4" x14ac:dyDescent="0.25">
      <c r="A595" t="s">
        <v>1511</v>
      </c>
      <c r="B595" s="4">
        <v>4.0199999999999996</v>
      </c>
      <c r="C595" t="str">
        <f t="shared" si="9"/>
        <v>neither</v>
      </c>
      <c r="D595" t="str">
        <f>VLOOKUP(A595,Antioxidant!A595:F3730,2,FALSE)</f>
        <v>Kampo, traditional Chinese medicine from Japan, powder</v>
      </c>
    </row>
    <row r="596" spans="1:4" x14ac:dyDescent="0.25">
      <c r="A596" t="s">
        <v>3</v>
      </c>
      <c r="B596" s="4">
        <v>4.0199999999999996</v>
      </c>
      <c r="C596" t="str">
        <f t="shared" si="9"/>
        <v>neither</v>
      </c>
      <c r="D596" t="str">
        <f>VLOOKUP(A596,Antioxidant!A596:F3731,2,FALSE)</f>
        <v>Blackberries, cultivated</v>
      </c>
    </row>
    <row r="597" spans="1:4" x14ac:dyDescent="0.25">
      <c r="A597" t="s">
        <v>496</v>
      </c>
      <c r="B597" s="4">
        <v>4.01</v>
      </c>
      <c r="C597" t="str">
        <f t="shared" si="9"/>
        <v>neither</v>
      </c>
      <c r="D597" t="str">
        <f>VLOOKUP(A597,Antioxidant!A597:F3732,2,FALSE)</f>
        <v>Product 19</v>
      </c>
    </row>
    <row r="598" spans="1:4" x14ac:dyDescent="0.25">
      <c r="A598" t="s">
        <v>1006</v>
      </c>
      <c r="B598" s="4">
        <v>4</v>
      </c>
      <c r="C598" t="str">
        <f t="shared" si="9"/>
        <v>neither</v>
      </c>
      <c r="D598" t="str">
        <f>VLOOKUP(A598,Antioxidant!A598:F3733,2,FALSE)</f>
        <v>Lemon skin, from lemon ecologically grown</v>
      </c>
    </row>
    <row r="599" spans="1:4" x14ac:dyDescent="0.25">
      <c r="A599" t="s">
        <v>3</v>
      </c>
      <c r="B599" s="4">
        <v>3.97</v>
      </c>
      <c r="C599" t="str">
        <f t="shared" si="9"/>
        <v>neither</v>
      </c>
      <c r="D599" t="str">
        <f>VLOOKUP(A599,Antioxidant!A599:F3734,2,FALSE)</f>
        <v>Raspberries, wild</v>
      </c>
    </row>
    <row r="600" spans="1:4" x14ac:dyDescent="0.25">
      <c r="A600" t="s">
        <v>2427</v>
      </c>
      <c r="B600" s="4">
        <v>3.96</v>
      </c>
      <c r="C600" t="str">
        <f t="shared" si="9"/>
        <v>neither</v>
      </c>
      <c r="D600" t="str">
        <f>VLOOKUP(A600,Antioxidant!A600:F3735,2,FALSE)</f>
        <v>Columbine, Granny's bonnet, dried</v>
      </c>
    </row>
    <row r="601" spans="1:4" x14ac:dyDescent="0.25">
      <c r="A601" t="s">
        <v>3</v>
      </c>
      <c r="B601" s="4">
        <v>3.96</v>
      </c>
      <c r="C601" t="str">
        <f t="shared" si="9"/>
        <v>neither</v>
      </c>
      <c r="D601" t="str">
        <f>VLOOKUP(A601,Antioxidant!A601:F3736,2,FALSE)</f>
        <v>Blueberries, cultivated, "Hardyblue"</v>
      </c>
    </row>
    <row r="602" spans="1:4" x14ac:dyDescent="0.25">
      <c r="A602" t="s">
        <v>1511</v>
      </c>
      <c r="B602" s="4">
        <v>3.94</v>
      </c>
      <c r="C602" t="str">
        <f t="shared" si="9"/>
        <v>neither</v>
      </c>
      <c r="D602" t="str">
        <f>VLOOKUP(A602,Antioxidant!A602:F3737,2,FALSE)</f>
        <v>Rhemanniae Radix</v>
      </c>
    </row>
    <row r="603" spans="1:4" x14ac:dyDescent="0.25">
      <c r="A603" t="s">
        <v>2427</v>
      </c>
      <c r="B603" s="4">
        <v>3.93</v>
      </c>
      <c r="C603" t="str">
        <f t="shared" si="9"/>
        <v>neither</v>
      </c>
      <c r="D603" t="str">
        <f>VLOOKUP(A603,Antioxidant!A603:F3738,2,FALSE)</f>
        <v>Ginger</v>
      </c>
    </row>
    <row r="604" spans="1:4" x14ac:dyDescent="0.25">
      <c r="A604" t="s">
        <v>2163</v>
      </c>
      <c r="B604" s="4">
        <v>3.92</v>
      </c>
      <c r="C604" t="str">
        <f t="shared" si="9"/>
        <v>neither</v>
      </c>
      <c r="D604" t="str">
        <f>VLOOKUP(A604,Antioxidant!A604:F3739,2,FALSE)</f>
        <v>Salsa, Chunky salsa, medium</v>
      </c>
    </row>
    <row r="605" spans="1:4" x14ac:dyDescent="0.25">
      <c r="A605" t="s">
        <v>2427</v>
      </c>
      <c r="B605" s="4">
        <v>3.92</v>
      </c>
      <c r="C605" t="str">
        <f t="shared" si="9"/>
        <v>neither</v>
      </c>
      <c r="D605" t="str">
        <f>VLOOKUP(A605,Antioxidant!A605:F3740,2,FALSE)</f>
        <v>Pepper, white, dried ground</v>
      </c>
    </row>
    <row r="606" spans="1:4" x14ac:dyDescent="0.25">
      <c r="A606" t="s">
        <v>3</v>
      </c>
      <c r="B606" s="4">
        <v>3.89</v>
      </c>
      <c r="C606" t="str">
        <f t="shared" si="9"/>
        <v>neither</v>
      </c>
      <c r="D606" t="str">
        <f>VLOOKUP(A606,Antioxidant!A606:F3741,2,FALSE)</f>
        <v>Blackberries, cultivated, frozen</v>
      </c>
    </row>
    <row r="607" spans="1:4" x14ac:dyDescent="0.25">
      <c r="A607" t="s">
        <v>2776</v>
      </c>
      <c r="B607" s="4">
        <v>3.89</v>
      </c>
      <c r="C607" t="str">
        <f t="shared" si="9"/>
        <v>neither</v>
      </c>
      <c r="D607" t="str">
        <f>VLOOKUP(A607,Antioxidant!A607:F3742,2,FALSE)</f>
        <v>Artichoke, boiled</v>
      </c>
    </row>
    <row r="608" spans="1:4" x14ac:dyDescent="0.25">
      <c r="A608" t="s">
        <v>3029</v>
      </c>
      <c r="B608" s="4">
        <v>3.88</v>
      </c>
      <c r="C608" t="str">
        <f t="shared" si="9"/>
        <v>neither</v>
      </c>
      <c r="D608" t="str">
        <f>VLOOKUP(A608,Antioxidant!A608:F3743,2,FALSE)</f>
        <v>AARP Formula 196, no iron</v>
      </c>
    </row>
    <row r="609" spans="1:4" x14ac:dyDescent="0.25">
      <c r="A609" t="s">
        <v>2776</v>
      </c>
      <c r="B609" s="4">
        <v>3.85</v>
      </c>
      <c r="C609" t="str">
        <f t="shared" si="9"/>
        <v>neither</v>
      </c>
      <c r="D609" t="str">
        <f>VLOOKUP(A609,Antioxidant!A609:F3744,2,FALSE)</f>
        <v>Mushroom, Sheep polypore</v>
      </c>
    </row>
    <row r="610" spans="1:4" x14ac:dyDescent="0.25">
      <c r="A610" t="s">
        <v>3</v>
      </c>
      <c r="B610" s="4">
        <v>3.84</v>
      </c>
      <c r="C610" t="str">
        <f t="shared" si="9"/>
        <v>neither</v>
      </c>
      <c r="D610" t="str">
        <f>VLOOKUP(A610,Antioxidant!A610:F3745,2,FALSE)</f>
        <v>Blackberries, cultivated</v>
      </c>
    </row>
    <row r="611" spans="1:4" x14ac:dyDescent="0.25">
      <c r="A611" t="s">
        <v>2427</v>
      </c>
      <c r="B611" s="4">
        <v>3.81</v>
      </c>
      <c r="C611" t="str">
        <f t="shared" si="9"/>
        <v>neither</v>
      </c>
      <c r="D611" t="str">
        <f>VLOOKUP(A611,Antioxidant!A611:F3746,2,FALSE)</f>
        <v>Parsley, dried</v>
      </c>
    </row>
    <row r="612" spans="1:4" x14ac:dyDescent="0.25">
      <c r="A612" t="s">
        <v>2427</v>
      </c>
      <c r="B612" s="4">
        <v>3.81</v>
      </c>
      <c r="C612" t="str">
        <f t="shared" si="9"/>
        <v>neither</v>
      </c>
      <c r="D612" t="str">
        <f>VLOOKUP(A612,Antioxidant!A612:F3747,2,FALSE)</f>
        <v>Oregano, fresh</v>
      </c>
    </row>
    <row r="613" spans="1:4" x14ac:dyDescent="0.25">
      <c r="A613" t="s">
        <v>2427</v>
      </c>
      <c r="B613" s="4">
        <v>3.8</v>
      </c>
      <c r="C613" t="str">
        <f t="shared" si="9"/>
        <v>neither</v>
      </c>
      <c r="D613" t="str">
        <f>VLOOKUP(A613,Antioxidant!A613:F3748,2,FALSE)</f>
        <v>Spicemix, tacos</v>
      </c>
    </row>
    <row r="614" spans="1:4" x14ac:dyDescent="0.25">
      <c r="A614" t="s">
        <v>3</v>
      </c>
      <c r="B614" s="4">
        <v>3.79</v>
      </c>
      <c r="C614" t="str">
        <f t="shared" si="9"/>
        <v>neither</v>
      </c>
      <c r="D614" t="str">
        <f>VLOOKUP(A614,Antioxidant!A614:F3749,2,FALSE)</f>
        <v>Blueberries, cultivated, "Aron"</v>
      </c>
    </row>
    <row r="615" spans="1:4" x14ac:dyDescent="0.25">
      <c r="A615" t="s">
        <v>2427</v>
      </c>
      <c r="B615" s="4">
        <v>3.78</v>
      </c>
      <c r="C615" t="str">
        <f t="shared" si="9"/>
        <v>neither</v>
      </c>
      <c r="D615" t="str">
        <f>VLOOKUP(A615,Antioxidant!A615:F3750,2,FALSE)</f>
        <v>Mustard seeds</v>
      </c>
    </row>
    <row r="616" spans="1:4" x14ac:dyDescent="0.25">
      <c r="A616" t="s">
        <v>2427</v>
      </c>
      <c r="B616" s="4">
        <v>3.75</v>
      </c>
      <c r="C616" t="str">
        <f t="shared" si="9"/>
        <v>neither</v>
      </c>
      <c r="D616" t="str">
        <f>VLOOKUP(A616,Antioxidant!A616:F3751,2,FALSE)</f>
        <v>Oregano, fresh</v>
      </c>
    </row>
    <row r="617" spans="1:4" x14ac:dyDescent="0.25">
      <c r="A617" t="s">
        <v>2427</v>
      </c>
      <c r="B617" s="4">
        <v>3.74</v>
      </c>
      <c r="C617" t="str">
        <f t="shared" si="9"/>
        <v>neither</v>
      </c>
      <c r="D617" t="str">
        <f>VLOOKUP(A617,Antioxidant!A617:F3752,2,FALSE)</f>
        <v>Chili, without seeds, dried</v>
      </c>
    </row>
    <row r="618" spans="1:4" x14ac:dyDescent="0.25">
      <c r="A618" t="s">
        <v>2427</v>
      </c>
      <c r="B618" s="4">
        <v>3.73</v>
      </c>
      <c r="C618" t="str">
        <f t="shared" si="9"/>
        <v>neither</v>
      </c>
      <c r="D618" t="str">
        <f>VLOOKUP(A618,Antioxidant!A618:F3753,2,FALSE)</f>
        <v>Vanilla pod, seeds from pod</v>
      </c>
    </row>
    <row r="619" spans="1:4" x14ac:dyDescent="0.25">
      <c r="A619" t="s">
        <v>2427</v>
      </c>
      <c r="B619" s="4">
        <v>3.72</v>
      </c>
      <c r="C619" t="str">
        <f t="shared" si="9"/>
        <v>neither</v>
      </c>
      <c r="D619" t="str">
        <f>VLOOKUP(A619,Antioxidant!A619:F3754,2,FALSE)</f>
        <v>Parsley, dried</v>
      </c>
    </row>
    <row r="620" spans="1:4" x14ac:dyDescent="0.25">
      <c r="A620" t="s">
        <v>1511</v>
      </c>
      <c r="B620" s="4">
        <v>3.72</v>
      </c>
      <c r="C620" t="str">
        <f t="shared" si="9"/>
        <v>neither</v>
      </c>
      <c r="D620" t="str">
        <f>VLOOKUP(A620,Antioxidant!A620:F3755,2,FALSE)</f>
        <v>Arnica (Arnica montana), leaves</v>
      </c>
    </row>
    <row r="621" spans="1:4" x14ac:dyDescent="0.25">
      <c r="A621" t="s">
        <v>3029</v>
      </c>
      <c r="B621" s="4">
        <v>3.71</v>
      </c>
      <c r="C621" t="str">
        <f t="shared" si="9"/>
        <v>neither</v>
      </c>
      <c r="D621" t="str">
        <f>VLOOKUP(A621,Antioxidant!A621:F3756,2,FALSE)</f>
        <v>Lecithin, 1200 mg</v>
      </c>
    </row>
    <row r="622" spans="1:4" x14ac:dyDescent="0.25">
      <c r="A622" t="s">
        <v>2163</v>
      </c>
      <c r="B622" s="4">
        <v>3.7</v>
      </c>
      <c r="C622" t="str">
        <f t="shared" si="9"/>
        <v>neither</v>
      </c>
      <c r="D622" t="str">
        <f>VLOOKUP(A622,Antioxidant!A622:F3757,2,FALSE)</f>
        <v>Sauce, wrap, medium spiced</v>
      </c>
    </row>
    <row r="623" spans="1:4" x14ac:dyDescent="0.25">
      <c r="A623" t="s">
        <v>1006</v>
      </c>
      <c r="B623" s="4">
        <v>3.7</v>
      </c>
      <c r="C623" t="str">
        <f t="shared" si="9"/>
        <v>neither</v>
      </c>
      <c r="D623" t="str">
        <f>VLOOKUP(A623,Antioxidant!A623:F3758,2,FALSE)</f>
        <v>Prunes</v>
      </c>
    </row>
    <row r="624" spans="1:4" x14ac:dyDescent="0.25">
      <c r="A624" t="s">
        <v>2776</v>
      </c>
      <c r="B624" s="4">
        <v>3.7</v>
      </c>
      <c r="C624" t="str">
        <f t="shared" si="9"/>
        <v>neither</v>
      </c>
      <c r="D624" t="str">
        <f>VLOOKUP(A624,Antioxidant!A624:F3759,2,FALSE)</f>
        <v>Moringa Stenopetala, fresh green leaves and stem</v>
      </c>
    </row>
    <row r="625" spans="1:4" x14ac:dyDescent="0.25">
      <c r="A625" t="s">
        <v>149</v>
      </c>
      <c r="B625" s="4">
        <v>3.66</v>
      </c>
      <c r="C625" t="str">
        <f t="shared" si="9"/>
        <v>neither</v>
      </c>
      <c r="D625" t="str">
        <f>VLOOKUP(A625,Antioxidant!A625:F3760,2,FALSE)</f>
        <v>Wine, red, Montepulciano 2001</v>
      </c>
    </row>
    <row r="626" spans="1:4" x14ac:dyDescent="0.25">
      <c r="A626" t="s">
        <v>2427</v>
      </c>
      <c r="B626" s="4">
        <v>3.66</v>
      </c>
      <c r="C626" t="str">
        <f t="shared" si="9"/>
        <v>neither</v>
      </c>
      <c r="D626" t="str">
        <f>VLOOKUP(A626,Antioxidant!A626:F3761,2,FALSE)</f>
        <v>Stinging nettle, leaves</v>
      </c>
    </row>
    <row r="627" spans="1:4" x14ac:dyDescent="0.25">
      <c r="A627" t="s">
        <v>2427</v>
      </c>
      <c r="B627" s="4">
        <v>3.64</v>
      </c>
      <c r="C627" t="str">
        <f t="shared" si="9"/>
        <v>neither</v>
      </c>
      <c r="D627" t="str">
        <f>VLOOKUP(A627,Antioxidant!A627:F3762,2,FALSE)</f>
        <v>Parsley, dried</v>
      </c>
    </row>
    <row r="628" spans="1:4" x14ac:dyDescent="0.25">
      <c r="A628" t="s">
        <v>149</v>
      </c>
      <c r="B628" s="4">
        <v>3.6</v>
      </c>
      <c r="C628" t="str">
        <f t="shared" si="9"/>
        <v>neither</v>
      </c>
      <c r="D628" t="str">
        <f>VLOOKUP(A628,Antioxidant!A628:F3763,2,FALSE)</f>
        <v>Coffee, Robusta mild roasting, filter brewed</v>
      </c>
    </row>
    <row r="629" spans="1:4" x14ac:dyDescent="0.25">
      <c r="A629" t="s">
        <v>3</v>
      </c>
      <c r="B629" s="4">
        <v>3.6</v>
      </c>
      <c r="C629" t="str">
        <f t="shared" si="9"/>
        <v>neither</v>
      </c>
      <c r="D629" t="str">
        <f>VLOOKUP(A629,Antioxidant!A629:F3764,2,FALSE)</f>
        <v>Blueberry, jam, Noras hjemmelagde</v>
      </c>
    </row>
    <row r="630" spans="1:4" x14ac:dyDescent="0.25">
      <c r="A630" t="s">
        <v>2776</v>
      </c>
      <c r="B630" s="4">
        <v>3.59</v>
      </c>
      <c r="C630" t="str">
        <f t="shared" si="9"/>
        <v>neither</v>
      </c>
      <c r="D630" t="str">
        <f>VLOOKUP(A630,Antioxidant!A630:F3765,2,FALSE)</f>
        <v>Tomatos, sundried, in canola oil</v>
      </c>
    </row>
    <row r="631" spans="1:4" x14ac:dyDescent="0.25">
      <c r="A631" t="s">
        <v>609</v>
      </c>
      <c r="B631" s="4">
        <v>3.59</v>
      </c>
      <c r="C631" t="str">
        <f t="shared" si="9"/>
        <v>neither</v>
      </c>
      <c r="D631" t="str">
        <f>VLOOKUP(A631,Antioxidant!A631:F3766,2,FALSE)</f>
        <v>Chocolate, for baking, Lys Kokesjokolade</v>
      </c>
    </row>
    <row r="632" spans="1:4" x14ac:dyDescent="0.25">
      <c r="A632" t="s">
        <v>609</v>
      </c>
      <c r="B632" s="4">
        <v>3.55</v>
      </c>
      <c r="C632" t="str">
        <f t="shared" si="9"/>
        <v>neither</v>
      </c>
      <c r="D632" t="str">
        <f>VLOOKUP(A632,Antioxidant!A632:F3767,2,FALSE)</f>
        <v>Slim‐Fast Meal options, oatmeal raisin, natural &amp; artificially flavored,meal on‐ the‐go</v>
      </c>
    </row>
    <row r="633" spans="1:4" x14ac:dyDescent="0.25">
      <c r="A633" t="s">
        <v>2776</v>
      </c>
      <c r="B633" s="4">
        <v>3.52</v>
      </c>
      <c r="C633" t="str">
        <f t="shared" si="9"/>
        <v>neither</v>
      </c>
      <c r="D633" t="str">
        <f>VLOOKUP(A633,Antioxidant!A633:F3768,2,FALSE)</f>
        <v>Cauliflower, blue, cooked</v>
      </c>
    </row>
    <row r="634" spans="1:4" x14ac:dyDescent="0.25">
      <c r="A634" t="s">
        <v>2427</v>
      </c>
      <c r="B634" s="4">
        <v>3.5</v>
      </c>
      <c r="C634" t="str">
        <f t="shared" si="9"/>
        <v>neither</v>
      </c>
      <c r="D634" t="str">
        <f>VLOOKUP(A634,Antioxidant!A634:F3769,2,FALSE)</f>
        <v>Tamarind</v>
      </c>
    </row>
    <row r="635" spans="1:4" x14ac:dyDescent="0.25">
      <c r="A635" t="s">
        <v>2163</v>
      </c>
      <c r="B635" s="4">
        <v>3.5</v>
      </c>
      <c r="C635" t="str">
        <f t="shared" si="9"/>
        <v>neither</v>
      </c>
      <c r="D635" t="str">
        <f>VLOOKUP(A635,Antioxidant!A635:F3770,2,FALSE)</f>
        <v>Sauce, taco, strong spiced</v>
      </c>
    </row>
    <row r="636" spans="1:4" x14ac:dyDescent="0.25">
      <c r="A636" t="s">
        <v>2163</v>
      </c>
      <c r="B636" s="4">
        <v>3.5</v>
      </c>
      <c r="C636" t="str">
        <f t="shared" si="9"/>
        <v>neither</v>
      </c>
      <c r="D636" t="str">
        <f>VLOOKUP(A636,Antioxidant!A636:F3771,2,FALSE)</f>
        <v>Sauce, taco, medium</v>
      </c>
    </row>
    <row r="637" spans="1:4" x14ac:dyDescent="0.25">
      <c r="A637" t="s">
        <v>2427</v>
      </c>
      <c r="B637" s="4">
        <v>3.49</v>
      </c>
      <c r="C637" t="str">
        <f t="shared" si="9"/>
        <v>neither</v>
      </c>
      <c r="D637" t="str">
        <f>VLOOKUP(A637,Antioxidant!A637:F3772,2,FALSE)</f>
        <v>Pepper, white, whole</v>
      </c>
    </row>
    <row r="638" spans="1:4" x14ac:dyDescent="0.25">
      <c r="A638" t="s">
        <v>2427</v>
      </c>
      <c r="B638" s="4">
        <v>3.49</v>
      </c>
      <c r="C638" t="str">
        <f t="shared" si="9"/>
        <v>neither</v>
      </c>
      <c r="D638" t="str">
        <f>VLOOKUP(A638,Antioxidant!A638:F3773,2,FALSE)</f>
        <v>Coriander, seeds, green, dried</v>
      </c>
    </row>
    <row r="639" spans="1:4" x14ac:dyDescent="0.25">
      <c r="A639" t="s">
        <v>1006</v>
      </c>
      <c r="B639" s="4">
        <v>3.49</v>
      </c>
      <c r="C639" t="str">
        <f t="shared" si="9"/>
        <v>neither</v>
      </c>
      <c r="D639" t="str">
        <f>VLOOKUP(A639,Antioxidant!A639:F3774,2,FALSE)</f>
        <v>Apples, dried</v>
      </c>
    </row>
    <row r="640" spans="1:4" x14ac:dyDescent="0.25">
      <c r="A640" t="s">
        <v>3029</v>
      </c>
      <c r="B640" s="4">
        <v>3.47</v>
      </c>
      <c r="C640" t="str">
        <f t="shared" si="9"/>
        <v>neither</v>
      </c>
      <c r="D640" t="str">
        <f>VLOOKUP(A640,Antioxidant!A640:F3775,2,FALSE)</f>
        <v>Nature's Bounty Vitamin A, 10000IU</v>
      </c>
    </row>
    <row r="641" spans="1:4" x14ac:dyDescent="0.25">
      <c r="A641" t="s">
        <v>3</v>
      </c>
      <c r="B641" s="4">
        <v>3.46</v>
      </c>
      <c r="C641" t="str">
        <f t="shared" si="9"/>
        <v>neither</v>
      </c>
      <c r="D641" t="str">
        <f>VLOOKUP(A641,Antioxidant!A641:F3776,2,FALSE)</f>
        <v>Raspberries, Dessert Berries, without sugar, frozen</v>
      </c>
    </row>
    <row r="642" spans="1:4" x14ac:dyDescent="0.25">
      <c r="A642" t="s">
        <v>3</v>
      </c>
      <c r="B642" s="4">
        <v>3.44</v>
      </c>
      <c r="C642" t="str">
        <f t="shared" si="9"/>
        <v>neither</v>
      </c>
      <c r="D642" t="str">
        <f>VLOOKUP(A642,Antioxidant!A642:F3777,2,FALSE)</f>
        <v>Cloudberries, wild, frozen</v>
      </c>
    </row>
    <row r="643" spans="1:4" x14ac:dyDescent="0.25">
      <c r="A643" t="s">
        <v>496</v>
      </c>
      <c r="B643" s="4">
        <v>3.41</v>
      </c>
      <c r="C643" t="str">
        <f t="shared" ref="C643:C706" si="10">IF(B643&gt;=5.45125,"OUTLIER",IF(B643&lt;=-2.99875,"outlier","neither"))</f>
        <v>neither</v>
      </c>
      <c r="D643" t="str">
        <f>VLOOKUP(A643,Antioxidant!A643:F3778,2,FALSE)</f>
        <v>Whole Grain Total</v>
      </c>
    </row>
    <row r="644" spans="1:4" x14ac:dyDescent="0.25">
      <c r="A644" t="s">
        <v>3</v>
      </c>
      <c r="B644" s="4">
        <v>3.37</v>
      </c>
      <c r="C644" t="str">
        <f t="shared" si="10"/>
        <v>neither</v>
      </c>
      <c r="D644" t="str">
        <f>VLOOKUP(A644,Antioxidant!A644:F3779,2,FALSE)</f>
        <v>Elderberries, cultivated</v>
      </c>
    </row>
    <row r="645" spans="1:4" x14ac:dyDescent="0.25">
      <c r="A645" t="s">
        <v>2427</v>
      </c>
      <c r="B645" s="4">
        <v>3.37</v>
      </c>
      <c r="C645" t="str">
        <f t="shared" si="10"/>
        <v>neither</v>
      </c>
      <c r="D645" t="str">
        <f>VLOOKUP(A645,Antioxidant!A645:F3780,2,FALSE)</f>
        <v>Dill, seeds</v>
      </c>
    </row>
    <row r="646" spans="1:4" x14ac:dyDescent="0.25">
      <c r="A646" t="s">
        <v>2776</v>
      </c>
      <c r="B646" s="4">
        <v>3.36</v>
      </c>
      <c r="C646" t="str">
        <f t="shared" si="10"/>
        <v>neither</v>
      </c>
      <c r="D646" t="str">
        <f>VLOOKUP(A646,Antioxidant!A646:F3781,2,FALSE)</f>
        <v>Artichoke, brine pack</v>
      </c>
    </row>
    <row r="647" spans="1:4" x14ac:dyDescent="0.25">
      <c r="A647" t="s">
        <v>3</v>
      </c>
      <c r="B647" s="4">
        <v>3.35</v>
      </c>
      <c r="C647" t="str">
        <f t="shared" si="10"/>
        <v>neither</v>
      </c>
      <c r="D647" t="str">
        <f>VLOOKUP(A647,Antioxidant!A647:F3782,2,FALSE)</f>
        <v>Raspberries, cultivated</v>
      </c>
    </row>
    <row r="648" spans="1:4" x14ac:dyDescent="0.25">
      <c r="A648" t="s">
        <v>2427</v>
      </c>
      <c r="B648" s="4">
        <v>3.35</v>
      </c>
      <c r="C648" t="str">
        <f t="shared" si="10"/>
        <v>neither</v>
      </c>
      <c r="D648" t="str">
        <f>VLOOKUP(A648,Antioxidant!A648:F3783,2,FALSE)</f>
        <v>Caraway seeds, dried</v>
      </c>
    </row>
    <row r="649" spans="1:4" x14ac:dyDescent="0.25">
      <c r="A649" t="s">
        <v>149</v>
      </c>
      <c r="B649" s="4">
        <v>3.34</v>
      </c>
      <c r="C649" t="str">
        <f t="shared" si="10"/>
        <v>neither</v>
      </c>
      <c r="D649" t="str">
        <f>VLOOKUP(A649,Antioxidant!A649:F3784,2,FALSE)</f>
        <v>Coffee, L'Or, 100% Arabica, filter brewed</v>
      </c>
    </row>
    <row r="650" spans="1:4" x14ac:dyDescent="0.25">
      <c r="A650" t="s">
        <v>2776</v>
      </c>
      <c r="B650" s="4">
        <v>3.33</v>
      </c>
      <c r="C650" t="str">
        <f t="shared" si="10"/>
        <v>neither</v>
      </c>
      <c r="D650" t="str">
        <f>VLOOKUP(A650,Antioxidant!A650:F3785,2,FALSE)</f>
        <v>Cauliflower, blue</v>
      </c>
    </row>
    <row r="651" spans="1:4" x14ac:dyDescent="0.25">
      <c r="A651" t="s">
        <v>1267</v>
      </c>
      <c r="B651" s="4">
        <v>3.31</v>
      </c>
      <c r="C651" t="str">
        <f t="shared" si="10"/>
        <v>neither</v>
      </c>
      <c r="D651" t="str">
        <f>VLOOKUP(A651,Antioxidant!A651:F3786,2,FALSE)</f>
        <v>Spring wheat, Bastian</v>
      </c>
    </row>
    <row r="652" spans="1:4" x14ac:dyDescent="0.25">
      <c r="A652" t="s">
        <v>3</v>
      </c>
      <c r="B652" s="4">
        <v>3.3</v>
      </c>
      <c r="C652" t="str">
        <f t="shared" si="10"/>
        <v>neither</v>
      </c>
      <c r="D652" t="str">
        <f>VLOOKUP(A652,Antioxidant!A652:F3787,2,FALSE)</f>
        <v>Sour cherries, without stone, without sugar, frozen</v>
      </c>
    </row>
    <row r="653" spans="1:4" x14ac:dyDescent="0.25">
      <c r="A653" t="s">
        <v>3</v>
      </c>
      <c r="B653" s="4">
        <v>3.29</v>
      </c>
      <c r="C653" t="str">
        <f t="shared" si="10"/>
        <v>neither</v>
      </c>
      <c r="D653" t="str">
        <f>VLOOKUP(A653,Antioxidant!A653:F3788,2,FALSE)</f>
        <v>Cranberries, cultivated</v>
      </c>
    </row>
    <row r="654" spans="1:4" x14ac:dyDescent="0.25">
      <c r="A654" t="s">
        <v>2427</v>
      </c>
      <c r="B654" s="4">
        <v>3.28</v>
      </c>
      <c r="C654" t="str">
        <f t="shared" si="10"/>
        <v>neither</v>
      </c>
      <c r="D654" t="str">
        <f>VLOOKUP(A654,Antioxidant!A654:F3789,2,FALSE)</f>
        <v>Stevia Drypp, juice from fermented leaves</v>
      </c>
    </row>
    <row r="655" spans="1:4" x14ac:dyDescent="0.25">
      <c r="A655" t="s">
        <v>149</v>
      </c>
      <c r="B655" s="4">
        <v>3.28</v>
      </c>
      <c r="C655" t="str">
        <f t="shared" si="10"/>
        <v>neither</v>
      </c>
      <c r="D655" t="str">
        <f>VLOOKUP(A655,Antioxidant!A655:F3790,2,FALSE)</f>
        <v>Blåbærsmust</v>
      </c>
    </row>
    <row r="656" spans="1:4" x14ac:dyDescent="0.25">
      <c r="A656" t="s">
        <v>3029</v>
      </c>
      <c r="B656" s="4">
        <v>3.27</v>
      </c>
      <c r="C656" t="str">
        <f t="shared" si="10"/>
        <v>neither</v>
      </c>
      <c r="D656" t="str">
        <f>VLOOKUP(A656,Antioxidant!A656:F3791,2,FALSE)</f>
        <v>Rexall Lycopene, 10 mg</v>
      </c>
    </row>
    <row r="657" spans="1:4" x14ac:dyDescent="0.25">
      <c r="A657" t="s">
        <v>1983</v>
      </c>
      <c r="B657" s="4">
        <v>3.27</v>
      </c>
      <c r="C657" t="str">
        <f t="shared" si="10"/>
        <v>neither</v>
      </c>
      <c r="D657" t="str">
        <f>VLOOKUP(A657,Antioxidant!A657:F3792,2,FALSE)</f>
        <v>Kernel from watermelon, roasted with salt and spices</v>
      </c>
    </row>
    <row r="658" spans="1:4" x14ac:dyDescent="0.25">
      <c r="A658" t="s">
        <v>1006</v>
      </c>
      <c r="B658" s="4">
        <v>3.25</v>
      </c>
      <c r="C658" t="str">
        <f t="shared" si="10"/>
        <v>neither</v>
      </c>
      <c r="D658" t="str">
        <f>VLOOKUP(A658,Antioxidant!A658:F3793,2,FALSE)</f>
        <v>Olives, black Kalamata, with stone</v>
      </c>
    </row>
    <row r="659" spans="1:4" x14ac:dyDescent="0.25">
      <c r="A659" t="s">
        <v>1006</v>
      </c>
      <c r="B659" s="4">
        <v>3.24</v>
      </c>
      <c r="C659" t="str">
        <f t="shared" si="10"/>
        <v>neither</v>
      </c>
      <c r="D659" t="str">
        <f>VLOOKUP(A659,Antioxidant!A659:F3794,2,FALSE)</f>
        <v>Plums, dried</v>
      </c>
    </row>
    <row r="660" spans="1:4" x14ac:dyDescent="0.25">
      <c r="A660" t="s">
        <v>1267</v>
      </c>
      <c r="B660" s="4">
        <v>3.24</v>
      </c>
      <c r="C660" t="str">
        <f t="shared" si="10"/>
        <v>neither</v>
      </c>
      <c r="D660" t="str">
        <f>VLOOKUP(A660,Antioxidant!A660:F3795,2,FALSE)</f>
        <v>Autumn wheat, Bastian</v>
      </c>
    </row>
    <row r="661" spans="1:4" x14ac:dyDescent="0.25">
      <c r="A661" t="s">
        <v>1267</v>
      </c>
      <c r="B661" s="4">
        <v>3.23</v>
      </c>
      <c r="C661" t="str">
        <f t="shared" si="10"/>
        <v>neither</v>
      </c>
      <c r="D661" t="str">
        <f>VLOOKUP(A661,Antioxidant!A661:F3796,2,FALSE)</f>
        <v>Wheat germ</v>
      </c>
    </row>
    <row r="662" spans="1:4" x14ac:dyDescent="0.25">
      <c r="A662" t="s">
        <v>1006</v>
      </c>
      <c r="B662" s="4">
        <v>3.23</v>
      </c>
      <c r="C662" t="str">
        <f t="shared" si="10"/>
        <v>neither</v>
      </c>
      <c r="D662" t="str">
        <f>VLOOKUP(A662,Antioxidant!A662:F3797,2,FALSE)</f>
        <v>Apricots, dried</v>
      </c>
    </row>
    <row r="663" spans="1:4" x14ac:dyDescent="0.25">
      <c r="A663" t="s">
        <v>1006</v>
      </c>
      <c r="B663" s="4">
        <v>3.23</v>
      </c>
      <c r="C663" t="str">
        <f t="shared" si="10"/>
        <v>neither</v>
      </c>
      <c r="D663" t="str">
        <f>VLOOKUP(A663,Antioxidant!A663:F3798,2,FALSE)</f>
        <v>Apricots, dried</v>
      </c>
    </row>
    <row r="664" spans="1:4" x14ac:dyDescent="0.25">
      <c r="A664" t="s">
        <v>2427</v>
      </c>
      <c r="B664" s="4">
        <v>3.17</v>
      </c>
      <c r="C664" t="str">
        <f t="shared" si="10"/>
        <v>neither</v>
      </c>
      <c r="D664" t="str">
        <f>VLOOKUP(A664,Antioxidant!A664:F3799,2,FALSE)</f>
        <v>Stevia rebaudiana, fermented leaves</v>
      </c>
    </row>
    <row r="665" spans="1:4" x14ac:dyDescent="0.25">
      <c r="A665" t="s">
        <v>2163</v>
      </c>
      <c r="B665" s="4">
        <v>3.17</v>
      </c>
      <c r="C665" t="str">
        <f t="shared" si="10"/>
        <v>neither</v>
      </c>
      <c r="D665" t="str">
        <f>VLOOKUP(A665,Antioxidant!A665:F3800,2,FALSE)</f>
        <v>Sauce, taco, mildly spiced</v>
      </c>
    </row>
    <row r="666" spans="1:4" x14ac:dyDescent="0.25">
      <c r="A666" t="s">
        <v>1006</v>
      </c>
      <c r="B666" s="4">
        <v>3.13</v>
      </c>
      <c r="C666" t="str">
        <f t="shared" si="10"/>
        <v>neither</v>
      </c>
      <c r="D666" t="str">
        <f>VLOOKUP(A666,Antioxidant!A666:F3801,2,FALSE)</f>
        <v>Olives, Kalamata, with stone</v>
      </c>
    </row>
    <row r="667" spans="1:4" x14ac:dyDescent="0.25">
      <c r="A667" t="s">
        <v>3029</v>
      </c>
      <c r="B667" s="4">
        <v>3.11</v>
      </c>
      <c r="C667" t="str">
        <f t="shared" si="10"/>
        <v>neither</v>
      </c>
      <c r="D667" t="str">
        <f>VLOOKUP(A667,Antioxidant!A667:F3802,2,FALSE)</f>
        <v>Natto extract, capsules</v>
      </c>
    </row>
    <row r="668" spans="1:4" x14ac:dyDescent="0.25">
      <c r="A668" t="s">
        <v>149</v>
      </c>
      <c r="B668" s="4">
        <v>3.11</v>
      </c>
      <c r="C668" t="str">
        <f t="shared" si="10"/>
        <v>neither</v>
      </c>
      <c r="D668" t="str">
        <f>VLOOKUP(A668,Antioxidant!A668:F3803,2,FALSE)</f>
        <v>Coffee, yellow Coop, filter brewed</v>
      </c>
    </row>
    <row r="669" spans="1:4" x14ac:dyDescent="0.25">
      <c r="A669" t="s">
        <v>2427</v>
      </c>
      <c r="B669" s="4">
        <v>3.11</v>
      </c>
      <c r="C669" t="str">
        <f t="shared" si="10"/>
        <v>neither</v>
      </c>
      <c r="D669" t="str">
        <f>VLOOKUP(A669,Antioxidant!A669:F3804,2,FALSE)</f>
        <v>Chili, Chile de Arcbol, small red, whole, dried</v>
      </c>
    </row>
    <row r="670" spans="1:4" x14ac:dyDescent="0.25">
      <c r="A670" t="s">
        <v>1267</v>
      </c>
      <c r="B670" s="4">
        <v>3.11</v>
      </c>
      <c r="C670" t="str">
        <f t="shared" si="10"/>
        <v>neither</v>
      </c>
      <c r="D670" t="str">
        <f>VLOOKUP(A670,Antioxidant!A670:F3805,2,FALSE)</f>
        <v>Bread, with fibre/wholemeal, with walnuts</v>
      </c>
    </row>
    <row r="671" spans="1:4" x14ac:dyDescent="0.25">
      <c r="A671" t="s">
        <v>149</v>
      </c>
      <c r="B671" s="4">
        <v>3.09</v>
      </c>
      <c r="C671" t="str">
        <f t="shared" si="10"/>
        <v>neither</v>
      </c>
      <c r="D671" t="str">
        <f>VLOOKUP(A671,Antioxidant!A671:F3806,2,FALSE)</f>
        <v>Instant cocoa, Regia express, original, powder</v>
      </c>
    </row>
    <row r="672" spans="1:4" x14ac:dyDescent="0.25">
      <c r="A672" t="s">
        <v>149</v>
      </c>
      <c r="B672" s="4">
        <v>3.09</v>
      </c>
      <c r="C672" t="str">
        <f t="shared" si="10"/>
        <v>neither</v>
      </c>
      <c r="D672" t="str">
        <f>VLOOKUP(A672,Antioxidant!A672:F3807,2,FALSE)</f>
        <v>Coffee, Robusta medium roasting, filter brewed</v>
      </c>
    </row>
    <row r="673" spans="1:4" x14ac:dyDescent="0.25">
      <c r="A673" t="s">
        <v>149</v>
      </c>
      <c r="B673" s="4">
        <v>3.08</v>
      </c>
      <c r="C673" t="str">
        <f t="shared" si="10"/>
        <v>neither</v>
      </c>
      <c r="D673" t="str">
        <f>VLOOKUP(A673,Antioxidant!A673:F3808,2,FALSE)</f>
        <v>Wine, red, Chanti Collisensi 2003</v>
      </c>
    </row>
    <row r="674" spans="1:4" x14ac:dyDescent="0.25">
      <c r="A674" t="s">
        <v>609</v>
      </c>
      <c r="B674" s="4">
        <v>3.08</v>
      </c>
      <c r="C674" t="str">
        <f t="shared" si="10"/>
        <v>neither</v>
      </c>
      <c r="D674" t="str">
        <f>VLOOKUP(A674,Antioxidant!A674:F3809,2,FALSE)</f>
        <v>Chocolate</v>
      </c>
    </row>
    <row r="675" spans="1:4" x14ac:dyDescent="0.25">
      <c r="A675" t="s">
        <v>149</v>
      </c>
      <c r="B675" s="4">
        <v>3.05</v>
      </c>
      <c r="C675" t="str">
        <f t="shared" si="10"/>
        <v>neither</v>
      </c>
      <c r="D675" t="str">
        <f>VLOOKUP(A675,Antioxidant!A675:F3810,2,FALSE)</f>
        <v>Wine, red, Canaletto 2000</v>
      </c>
    </row>
    <row r="676" spans="1:4" x14ac:dyDescent="0.25">
      <c r="A676" t="s">
        <v>1006</v>
      </c>
      <c r="B676" s="4">
        <v>3.05</v>
      </c>
      <c r="C676" t="str">
        <f t="shared" si="10"/>
        <v>neither</v>
      </c>
      <c r="D676" t="str">
        <f>VLOOKUP(A676,Antioxidant!A676:F3811,2,FALSE)</f>
        <v>Lime skin</v>
      </c>
    </row>
    <row r="677" spans="1:4" x14ac:dyDescent="0.25">
      <c r="A677" t="s">
        <v>3029</v>
      </c>
      <c r="B677" s="4">
        <v>3.04</v>
      </c>
      <c r="C677" t="str">
        <f t="shared" si="10"/>
        <v>neither</v>
      </c>
      <c r="D677" t="str">
        <f>VLOOKUP(A677,Antioxidant!A677:F3812,2,FALSE)</f>
        <v>Wheat germ oil</v>
      </c>
    </row>
    <row r="678" spans="1:4" x14ac:dyDescent="0.25">
      <c r="A678" t="s">
        <v>149</v>
      </c>
      <c r="B678" s="4">
        <v>3.03</v>
      </c>
      <c r="C678" t="str">
        <f t="shared" si="10"/>
        <v>neither</v>
      </c>
      <c r="D678" t="str">
        <f>VLOOKUP(A678,Antioxidant!A678:F3813,2,FALSE)</f>
        <v>Coffee, prepared</v>
      </c>
    </row>
    <row r="679" spans="1:4" x14ac:dyDescent="0.25">
      <c r="A679" t="s">
        <v>149</v>
      </c>
      <c r="B679" s="4">
        <v>3.03</v>
      </c>
      <c r="C679" t="str">
        <f t="shared" si="10"/>
        <v>neither</v>
      </c>
      <c r="D679" t="str">
        <f>VLOOKUP(A679,Antioxidant!A679:F3814,2,FALSE)</f>
        <v>Coffee, L'Or, 100% Arabica, boiled</v>
      </c>
    </row>
    <row r="680" spans="1:4" x14ac:dyDescent="0.25">
      <c r="A680" t="s">
        <v>149</v>
      </c>
      <c r="B680" s="4">
        <v>3.03</v>
      </c>
      <c r="C680" t="str">
        <f t="shared" si="10"/>
        <v>neither</v>
      </c>
      <c r="D680" t="str">
        <f>VLOOKUP(A680,Antioxidant!A680:F3815,2,FALSE)</f>
        <v>Coffee, Frokost, filter brewed</v>
      </c>
    </row>
    <row r="681" spans="1:4" x14ac:dyDescent="0.25">
      <c r="A681" t="s">
        <v>2427</v>
      </c>
      <c r="B681" s="4">
        <v>3.01</v>
      </c>
      <c r="C681" t="str">
        <f t="shared" si="10"/>
        <v>neither</v>
      </c>
      <c r="D681" t="str">
        <f>VLOOKUP(A681,Antioxidant!A681:F3816,2,FALSE)</f>
        <v>Chili, Chile Pasilla, dark, whole, dried</v>
      </c>
    </row>
    <row r="682" spans="1:4" x14ac:dyDescent="0.25">
      <c r="A682" t="s">
        <v>149</v>
      </c>
      <c r="B682" s="4">
        <v>2.99</v>
      </c>
      <c r="C682" t="str">
        <f t="shared" si="10"/>
        <v>neither</v>
      </c>
      <c r="D682" t="str">
        <f>VLOOKUP(A682,Antioxidant!A682:F3817,2,FALSE)</f>
        <v>Coffee, Robusta green, filter brewed</v>
      </c>
    </row>
    <row r="683" spans="1:4" x14ac:dyDescent="0.25">
      <c r="A683" t="s">
        <v>3</v>
      </c>
      <c r="B683" s="4">
        <v>2.98</v>
      </c>
      <c r="C683" t="str">
        <f t="shared" si="10"/>
        <v>neither</v>
      </c>
      <c r="D683" t="str">
        <f>VLOOKUP(A683,Antioxidant!A683:F3818,2,FALSE)</f>
        <v>Blackcurrant, syrup (54%), with sugar (undiluted)</v>
      </c>
    </row>
    <row r="684" spans="1:4" x14ac:dyDescent="0.25">
      <c r="A684" t="s">
        <v>1511</v>
      </c>
      <c r="B684" s="4">
        <v>2.96</v>
      </c>
      <c r="C684" t="str">
        <f t="shared" si="10"/>
        <v>neither</v>
      </c>
      <c r="D684" t="str">
        <f>VLOOKUP(A684,Antioxidant!A684:F3819,2,FALSE)</f>
        <v>Angelicae Radix</v>
      </c>
    </row>
    <row r="685" spans="1:4" x14ac:dyDescent="0.25">
      <c r="A685" t="s">
        <v>3029</v>
      </c>
      <c r="B685" s="4">
        <v>2.95</v>
      </c>
      <c r="C685" t="str">
        <f t="shared" si="10"/>
        <v>neither</v>
      </c>
      <c r="D685" t="str">
        <f>VLOOKUP(A685,Antioxidant!A685:F3820,2,FALSE)</f>
        <v>Vitamine E, (dl alpha‐ tocopherol), 400 IU</v>
      </c>
    </row>
    <row r="686" spans="1:4" x14ac:dyDescent="0.25">
      <c r="A686" t="s">
        <v>3</v>
      </c>
      <c r="B686" s="4">
        <v>2.95</v>
      </c>
      <c r="C686" t="str">
        <f t="shared" si="10"/>
        <v>neither</v>
      </c>
      <c r="D686" t="str">
        <f>VLOOKUP(A686,Antioxidant!A686:F3821,2,FALSE)</f>
        <v>Crowberry, syrup, without sugar (undiluted)</v>
      </c>
    </row>
    <row r="687" spans="1:4" x14ac:dyDescent="0.25">
      <c r="A687" t="s">
        <v>149</v>
      </c>
      <c r="B687" s="4">
        <v>2.93</v>
      </c>
      <c r="C687" t="str">
        <f t="shared" si="10"/>
        <v>neither</v>
      </c>
      <c r="D687" t="str">
        <f>VLOOKUP(A687,Antioxidant!A687:F3822,2,FALSE)</f>
        <v>Tea, Darjeeling, leaves, dried</v>
      </c>
    </row>
    <row r="688" spans="1:4" x14ac:dyDescent="0.25">
      <c r="A688" t="s">
        <v>2427</v>
      </c>
      <c r="B688" s="4">
        <v>2.92</v>
      </c>
      <c r="C688" t="str">
        <f t="shared" si="10"/>
        <v>neither</v>
      </c>
      <c r="D688" t="str">
        <f>VLOOKUP(A688,Antioxidant!A688:F3823,2,FALSE)</f>
        <v>Chili, red, whole</v>
      </c>
    </row>
    <row r="689" spans="1:4" x14ac:dyDescent="0.25">
      <c r="A689" t="s">
        <v>149</v>
      </c>
      <c r="B689" s="4">
        <v>2.9</v>
      </c>
      <c r="C689" t="str">
        <f t="shared" si="10"/>
        <v>neither</v>
      </c>
      <c r="D689" t="str">
        <f>VLOOKUP(A689,Antioxidant!A689:F3824,2,FALSE)</f>
        <v>Wine, red, Mezzamonde Negramoro</v>
      </c>
    </row>
    <row r="690" spans="1:4" x14ac:dyDescent="0.25">
      <c r="A690" t="s">
        <v>3</v>
      </c>
      <c r="B690" s="4">
        <v>2.88</v>
      </c>
      <c r="C690" t="str">
        <f t="shared" si="10"/>
        <v>neither</v>
      </c>
      <c r="D690" t="str">
        <f>VLOOKUP(A690,Antioxidant!A690:F3825,2,FALSE)</f>
        <v>Blueberry, jam</v>
      </c>
    </row>
    <row r="691" spans="1:4" x14ac:dyDescent="0.25">
      <c r="A691" t="s">
        <v>149</v>
      </c>
      <c r="B691" s="4">
        <v>2.86</v>
      </c>
      <c r="C691" t="str">
        <f t="shared" si="10"/>
        <v>neither</v>
      </c>
      <c r="D691" t="str">
        <f>VLOOKUP(A691,Antioxidant!A691:F3826,2,FALSE)</f>
        <v>Coffee, Cappucino, double, prepared</v>
      </c>
    </row>
    <row r="692" spans="1:4" x14ac:dyDescent="0.25">
      <c r="A692" t="s">
        <v>2427</v>
      </c>
      <c r="B692" s="4">
        <v>2.84</v>
      </c>
      <c r="C692" t="str">
        <f t="shared" si="10"/>
        <v>neither</v>
      </c>
      <c r="D692" t="str">
        <f>VLOOKUP(A692,Antioxidant!A692:F3827,2,FALSE)</f>
        <v>Rai, dried</v>
      </c>
    </row>
    <row r="693" spans="1:4" x14ac:dyDescent="0.25">
      <c r="A693" t="s">
        <v>2427</v>
      </c>
      <c r="B693" s="4">
        <v>2.84</v>
      </c>
      <c r="C693" t="str">
        <f t="shared" si="10"/>
        <v>neither</v>
      </c>
      <c r="D693" t="str">
        <f>VLOOKUP(A693,Antioxidant!A693:F3828,2,FALSE)</f>
        <v>Coriander, leaves, dried</v>
      </c>
    </row>
    <row r="694" spans="1:4" x14ac:dyDescent="0.25">
      <c r="A694" t="s">
        <v>149</v>
      </c>
      <c r="B694" s="4">
        <v>2.83</v>
      </c>
      <c r="C694" t="str">
        <f t="shared" si="10"/>
        <v>neither</v>
      </c>
      <c r="D694" t="str">
        <f>VLOOKUP(A694,Antioxidant!A694:F3829,2,FALSE)</f>
        <v>Wine, red, J.P.Chenet</v>
      </c>
    </row>
    <row r="695" spans="1:4" x14ac:dyDescent="0.25">
      <c r="A695" t="s">
        <v>149</v>
      </c>
      <c r="B695" s="4">
        <v>2.83</v>
      </c>
      <c r="C695" t="str">
        <f t="shared" si="10"/>
        <v>neither</v>
      </c>
      <c r="D695" t="str">
        <f>VLOOKUP(A695,Antioxidant!A695:F3830,2,FALSE)</f>
        <v>Coffee, Lavazza, Caffe Espresso, 100% Arabica, prepared</v>
      </c>
    </row>
    <row r="696" spans="1:4" x14ac:dyDescent="0.25">
      <c r="A696" t="s">
        <v>149</v>
      </c>
      <c r="B696" s="4">
        <v>2.82</v>
      </c>
      <c r="C696" t="str">
        <f t="shared" si="10"/>
        <v>neither</v>
      </c>
      <c r="D696" t="str">
        <f>VLOOKUP(A696,Antioxidant!A696:F3831,2,FALSE)</f>
        <v>Wine, red, Canepa 2000</v>
      </c>
    </row>
    <row r="697" spans="1:4" x14ac:dyDescent="0.25">
      <c r="A697" t="s">
        <v>1006</v>
      </c>
      <c r="B697" s="4">
        <v>2.82</v>
      </c>
      <c r="C697" t="str">
        <f t="shared" si="10"/>
        <v>neither</v>
      </c>
      <c r="D697" t="str">
        <f>VLOOKUP(A697,Antioxidant!A697:F3832,2,FALSE)</f>
        <v>Mango, dried</v>
      </c>
    </row>
    <row r="698" spans="1:4" x14ac:dyDescent="0.25">
      <c r="A698" t="s">
        <v>1511</v>
      </c>
      <c r="B698" s="4">
        <v>2.82</v>
      </c>
      <c r="C698" t="str">
        <f t="shared" si="10"/>
        <v>neither</v>
      </c>
      <c r="D698" t="str">
        <f>VLOOKUP(A698,Antioxidant!A698:F3833,2,FALSE)</f>
        <v>Holelen</v>
      </c>
    </row>
    <row r="699" spans="1:4" x14ac:dyDescent="0.25">
      <c r="A699" t="s">
        <v>788</v>
      </c>
      <c r="B699" s="4">
        <v>2.79</v>
      </c>
      <c r="C699" t="str">
        <f t="shared" si="10"/>
        <v>neither</v>
      </c>
      <c r="D699" t="str">
        <f>VLOOKUP(A699,Antioxidant!A699:F3834,2,FALSE)</f>
        <v>Soup, dog rose</v>
      </c>
    </row>
    <row r="700" spans="1:4" x14ac:dyDescent="0.25">
      <c r="A700" t="s">
        <v>2427</v>
      </c>
      <c r="B700" s="4">
        <v>2.79</v>
      </c>
      <c r="C700" t="str">
        <f t="shared" si="10"/>
        <v>neither</v>
      </c>
      <c r="D700" t="str">
        <f>VLOOKUP(A700,Antioxidant!A700:F3835,2,FALSE)</f>
        <v>Ginger</v>
      </c>
    </row>
    <row r="701" spans="1:4" x14ac:dyDescent="0.25">
      <c r="A701" t="s">
        <v>2427</v>
      </c>
      <c r="B701" s="4">
        <v>2.79</v>
      </c>
      <c r="C701" t="str">
        <f t="shared" si="10"/>
        <v>neither</v>
      </c>
      <c r="D701" t="str">
        <f>VLOOKUP(A701,Antioxidant!A701:F3836,2,FALSE)</f>
        <v>Dill, dried</v>
      </c>
    </row>
    <row r="702" spans="1:4" x14ac:dyDescent="0.25">
      <c r="A702" t="s">
        <v>3</v>
      </c>
      <c r="B702" s="4">
        <v>2.79</v>
      </c>
      <c r="C702" t="str">
        <f t="shared" si="10"/>
        <v>neither</v>
      </c>
      <c r="D702" t="str">
        <f>VLOOKUP(A702,Antioxidant!A702:F3837,2,FALSE)</f>
        <v>Blueberries, canned, heavy syrup, drained solids</v>
      </c>
    </row>
    <row r="703" spans="1:4" x14ac:dyDescent="0.25">
      <c r="A703" t="s">
        <v>1006</v>
      </c>
      <c r="B703" s="4">
        <v>2.78</v>
      </c>
      <c r="C703" t="str">
        <f t="shared" si="10"/>
        <v>neither</v>
      </c>
      <c r="D703" t="str">
        <f>VLOOKUP(A703,Antioxidant!A703:F3838,2,FALSE)</f>
        <v>Pomegranate, whole</v>
      </c>
    </row>
    <row r="704" spans="1:4" x14ac:dyDescent="0.25">
      <c r="A704" t="s">
        <v>149</v>
      </c>
      <c r="B704" s="4">
        <v>2.78</v>
      </c>
      <c r="C704" t="str">
        <f t="shared" si="10"/>
        <v>neither</v>
      </c>
      <c r="D704" t="str">
        <f>VLOOKUP(A704,Antioxidant!A704:F3839,2,FALSE)</f>
        <v>Coffee, Arabica medium roasting, filter brewed</v>
      </c>
    </row>
    <row r="705" spans="1:4" x14ac:dyDescent="0.25">
      <c r="A705" t="s">
        <v>609</v>
      </c>
      <c r="B705" s="4">
        <v>2.76</v>
      </c>
      <c r="C705" t="str">
        <f t="shared" si="10"/>
        <v>neither</v>
      </c>
      <c r="D705" t="str">
        <f>VLOOKUP(A705,Antioxidant!A705:F3840,2,FALSE)</f>
        <v>Power bar, chocolate flavor</v>
      </c>
    </row>
    <row r="706" spans="1:4" x14ac:dyDescent="0.25">
      <c r="A706" t="s">
        <v>149</v>
      </c>
      <c r="B706" s="4">
        <v>2.75</v>
      </c>
      <c r="C706" t="str">
        <f t="shared" si="10"/>
        <v>neither</v>
      </c>
      <c r="D706" t="str">
        <f>VLOOKUP(A706,Antioxidant!A706:F3841,2,FALSE)</f>
        <v>Coffee, Cappucino, double, prepared</v>
      </c>
    </row>
    <row r="707" spans="1:4" x14ac:dyDescent="0.25">
      <c r="A707" t="s">
        <v>788</v>
      </c>
      <c r="B707" s="4">
        <v>2.74</v>
      </c>
      <c r="C707" t="str">
        <f t="shared" ref="C707:C770" si="11">IF(B707&gt;=5.45125,"OUTLIER",IF(B707&lt;=-2.99875,"outlier","neither"))</f>
        <v>neither</v>
      </c>
      <c r="D707" t="str">
        <f>VLOOKUP(A707,Antioxidant!A707:F3842,2,FALSE)</f>
        <v>Pudding mix, chocolate, sugar‐free, fat‐free instant</v>
      </c>
    </row>
    <row r="708" spans="1:4" x14ac:dyDescent="0.25">
      <c r="A708" t="s">
        <v>1006</v>
      </c>
      <c r="B708" s="4">
        <v>2.74</v>
      </c>
      <c r="C708" t="str">
        <f t="shared" si="11"/>
        <v>neither</v>
      </c>
      <c r="D708" t="str">
        <f>VLOOKUP(A708,Antioxidant!A708:F3843,2,FALSE)</f>
        <v>Lemon skin</v>
      </c>
    </row>
    <row r="709" spans="1:4" x14ac:dyDescent="0.25">
      <c r="A709" t="s">
        <v>3</v>
      </c>
      <c r="B709" s="4">
        <v>2.73</v>
      </c>
      <c r="C709" t="str">
        <f t="shared" si="11"/>
        <v>neither</v>
      </c>
      <c r="D709" t="str">
        <f>VLOOKUP(A709,Antioxidant!A709:F3844,2,FALSE)</f>
        <v>Blackcurrant, syrup (40%), with sugar (undiluted)</v>
      </c>
    </row>
    <row r="710" spans="1:4" x14ac:dyDescent="0.25">
      <c r="A710" t="s">
        <v>2427</v>
      </c>
      <c r="B710" s="4">
        <v>2.71</v>
      </c>
      <c r="C710" t="str">
        <f t="shared" si="11"/>
        <v>neither</v>
      </c>
      <c r="D710" t="str">
        <f>VLOOKUP(A710,Antioxidant!A710:F3845,2,FALSE)</f>
        <v>Liquorice, sweet‐root, root and rhizome</v>
      </c>
    </row>
    <row r="711" spans="1:4" x14ac:dyDescent="0.25">
      <c r="A711" t="s">
        <v>149</v>
      </c>
      <c r="B711" s="4">
        <v>2.7</v>
      </c>
      <c r="C711" t="str">
        <f t="shared" si="11"/>
        <v>neither</v>
      </c>
      <c r="D711" t="str">
        <f>VLOOKUP(A711,Antioxidant!A711:F3846,2,FALSE)</f>
        <v>Wine, red, Vino Maipo</v>
      </c>
    </row>
    <row r="712" spans="1:4" x14ac:dyDescent="0.25">
      <c r="A712" t="s">
        <v>149</v>
      </c>
      <c r="B712" s="4">
        <v>2.7</v>
      </c>
      <c r="C712" t="str">
        <f t="shared" si="11"/>
        <v>neither</v>
      </c>
      <c r="D712" t="str">
        <f>VLOOKUP(A712,Antioxidant!A712:F3847,2,FALSE)</f>
        <v>Coffee, Espresso Originale Italiano, classico, prepared</v>
      </c>
    </row>
    <row r="713" spans="1:4" x14ac:dyDescent="0.25">
      <c r="A713" t="s">
        <v>149</v>
      </c>
      <c r="B713" s="4">
        <v>2.69</v>
      </c>
      <c r="C713" t="str">
        <f t="shared" si="11"/>
        <v>neither</v>
      </c>
      <c r="D713" t="str">
        <f>VLOOKUP(A713,Antioxidant!A713:F3848,2,FALSE)</f>
        <v>Wine, red, Vidigal Reserva</v>
      </c>
    </row>
    <row r="714" spans="1:4" x14ac:dyDescent="0.25">
      <c r="A714" t="s">
        <v>149</v>
      </c>
      <c r="B714" s="4">
        <v>2.69</v>
      </c>
      <c r="C714" t="str">
        <f t="shared" si="11"/>
        <v>neither</v>
      </c>
      <c r="D714" t="str">
        <f>VLOOKUP(A714,Antioxidant!A714:F3849,2,FALSE)</f>
        <v>Coffee, Arabica strong roasting, filter brewed</v>
      </c>
    </row>
    <row r="715" spans="1:4" x14ac:dyDescent="0.25">
      <c r="A715" t="s">
        <v>149</v>
      </c>
      <c r="B715" s="4">
        <v>2.68</v>
      </c>
      <c r="C715" t="str">
        <f t="shared" si="11"/>
        <v>neither</v>
      </c>
      <c r="D715" t="str">
        <f>VLOOKUP(A715,Antioxidant!A715:F3850,2,FALSE)</f>
        <v>Wine, red, Chianti Classico 2000</v>
      </c>
    </row>
    <row r="716" spans="1:4" x14ac:dyDescent="0.25">
      <c r="A716" t="s">
        <v>2163</v>
      </c>
      <c r="B716" s="4">
        <v>2.68</v>
      </c>
      <c r="C716" t="str">
        <f t="shared" si="11"/>
        <v>neither</v>
      </c>
      <c r="D716" t="str">
        <f>VLOOKUP(A716,Antioxidant!A716:F3851,2,FALSE)</f>
        <v>Sauce, soya sauce</v>
      </c>
    </row>
    <row r="717" spans="1:4" x14ac:dyDescent="0.25">
      <c r="A717" t="s">
        <v>2427</v>
      </c>
      <c r="B717" s="4">
        <v>2.68</v>
      </c>
      <c r="C717" t="str">
        <f t="shared" si="11"/>
        <v>neither</v>
      </c>
      <c r="D717" t="str">
        <f>VLOOKUP(A717,Antioxidant!A717:F3852,2,FALSE)</f>
        <v>Dill, dried</v>
      </c>
    </row>
    <row r="718" spans="1:4" x14ac:dyDescent="0.25">
      <c r="A718" t="s">
        <v>2776</v>
      </c>
      <c r="B718" s="4">
        <v>2.68</v>
      </c>
      <c r="C718" t="str">
        <f t="shared" si="11"/>
        <v>neither</v>
      </c>
      <c r="D718" t="str">
        <f>VLOOKUP(A718,Antioxidant!A718:F3853,2,FALSE)</f>
        <v>Curly kale</v>
      </c>
    </row>
    <row r="719" spans="1:4" x14ac:dyDescent="0.25">
      <c r="A719" t="s">
        <v>3</v>
      </c>
      <c r="B719" s="4">
        <v>2.68</v>
      </c>
      <c r="C719" t="str">
        <f t="shared" si="11"/>
        <v>neither</v>
      </c>
      <c r="D719" t="str">
        <f>VLOOKUP(A719,Antioxidant!A719:F3854,2,FALSE)</f>
        <v>Blueberry, jam</v>
      </c>
    </row>
    <row r="720" spans="1:4" x14ac:dyDescent="0.25">
      <c r="A720" t="s">
        <v>2427</v>
      </c>
      <c r="B720" s="4">
        <v>2.65</v>
      </c>
      <c r="C720" t="str">
        <f t="shared" si="11"/>
        <v>neither</v>
      </c>
      <c r="D720" t="str">
        <f>VLOOKUP(A720,Antioxidant!A720:F3855,2,FALSE)</f>
        <v>Thyme, fresh leaves</v>
      </c>
    </row>
    <row r="721" spans="1:4" x14ac:dyDescent="0.25">
      <c r="A721" t="s">
        <v>2776</v>
      </c>
      <c r="B721" s="4">
        <v>2.65</v>
      </c>
      <c r="C721" t="str">
        <f t="shared" si="11"/>
        <v>neither</v>
      </c>
      <c r="D721" t="str">
        <f>VLOOKUP(A721,Antioxidant!A721:F3856,2,FALSE)</f>
        <v>Curly kale, Bornick</v>
      </c>
    </row>
    <row r="722" spans="1:4" x14ac:dyDescent="0.25">
      <c r="A722" t="s">
        <v>149</v>
      </c>
      <c r="B722" s="4">
        <v>2.64</v>
      </c>
      <c r="C722" t="str">
        <f t="shared" si="11"/>
        <v>neither</v>
      </c>
      <c r="D722" t="str">
        <f>VLOOKUP(A722,Antioxidant!A722:F3857,2,FALSE)</f>
        <v>Blackcurrant, toddy, instant, Regia</v>
      </c>
    </row>
    <row r="723" spans="1:4" x14ac:dyDescent="0.25">
      <c r="A723" t="s">
        <v>2427</v>
      </c>
      <c r="B723" s="4">
        <v>2.63</v>
      </c>
      <c r="C723" t="str">
        <f t="shared" si="11"/>
        <v>neither</v>
      </c>
      <c r="D723" t="str">
        <f>VLOOKUP(A723,Antioxidant!A723:F3858,2,FALSE)</f>
        <v>Spicemix, taco</v>
      </c>
    </row>
    <row r="724" spans="1:4" x14ac:dyDescent="0.25">
      <c r="A724" t="s">
        <v>149</v>
      </c>
      <c r="B724" s="4">
        <v>2.62</v>
      </c>
      <c r="C724" t="str">
        <f t="shared" si="11"/>
        <v>neither</v>
      </c>
      <c r="D724" t="str">
        <f>VLOOKUP(A724,Antioxidant!A724:F3859,2,FALSE)</f>
        <v>Wine, red, Chateau Coufran1999</v>
      </c>
    </row>
    <row r="725" spans="1:4" x14ac:dyDescent="0.25">
      <c r="A725" t="s">
        <v>149</v>
      </c>
      <c r="B725" s="4">
        <v>2.62</v>
      </c>
      <c r="C725" t="str">
        <f t="shared" si="11"/>
        <v>neither</v>
      </c>
      <c r="D725" t="str">
        <f>VLOOKUP(A725,Antioxidant!A725:F3860,2,FALSE)</f>
        <v>Tea, green, Green Java, prepared</v>
      </c>
    </row>
    <row r="726" spans="1:4" x14ac:dyDescent="0.25">
      <c r="A726" t="s">
        <v>149</v>
      </c>
      <c r="B726" s="4">
        <v>2.62</v>
      </c>
      <c r="C726" t="str">
        <f t="shared" si="11"/>
        <v>neither</v>
      </c>
      <c r="D726" t="str">
        <f>VLOOKUP(A726,Antioxidant!A726:F3861,2,FALSE)</f>
        <v>Coffee, Andes Bolivia, boiled</v>
      </c>
    </row>
    <row r="727" spans="1:4" x14ac:dyDescent="0.25">
      <c r="A727" t="s">
        <v>2163</v>
      </c>
      <c r="B727" s="4">
        <v>2.61</v>
      </c>
      <c r="C727" t="str">
        <f t="shared" si="11"/>
        <v>neither</v>
      </c>
      <c r="D727" t="str">
        <f>VLOOKUP(A727,Antioxidant!A727:F3862,2,FALSE)</f>
        <v>Mustard, paste, prepared</v>
      </c>
    </row>
    <row r="728" spans="1:4" x14ac:dyDescent="0.25">
      <c r="A728" t="s">
        <v>149</v>
      </c>
      <c r="B728" s="4">
        <v>2.61</v>
      </c>
      <c r="C728" t="str">
        <f t="shared" si="11"/>
        <v>neither</v>
      </c>
      <c r="D728" t="str">
        <f>VLOOKUP(A728,Antioxidant!A728:F3863,2,FALSE)</f>
        <v>Coffee, Ali, ground, 100% Arabica, filter brewed</v>
      </c>
    </row>
    <row r="729" spans="1:4" x14ac:dyDescent="0.25">
      <c r="A729" t="s">
        <v>2427</v>
      </c>
      <c r="B729" s="4">
        <v>2.59</v>
      </c>
      <c r="C729" t="str">
        <f t="shared" si="11"/>
        <v>neither</v>
      </c>
      <c r="D729" t="str">
        <f>VLOOKUP(A729,Antioxidant!A729:F3864,2,FALSE)</f>
        <v>Vanilla, seeds from pod</v>
      </c>
    </row>
    <row r="730" spans="1:4" x14ac:dyDescent="0.25">
      <c r="A730" t="s">
        <v>1267</v>
      </c>
      <c r="B730" s="4">
        <v>2.59</v>
      </c>
      <c r="C730" t="str">
        <f t="shared" si="11"/>
        <v>neither</v>
      </c>
      <c r="D730" t="str">
        <f>VLOOKUP(A730,Antioxidant!A730:F3865,2,FALSE)</f>
        <v>Colosseo (durum)</v>
      </c>
    </row>
    <row r="731" spans="1:4" x14ac:dyDescent="0.25">
      <c r="A731" t="s">
        <v>1511</v>
      </c>
      <c r="B731" s="4">
        <v>2.58</v>
      </c>
      <c r="C731" t="str">
        <f t="shared" si="11"/>
        <v>neither</v>
      </c>
      <c r="D731" t="str">
        <f>VLOOKUP(A731,Antioxidant!A731:F3866,2,FALSE)</f>
        <v>Shallaki, powder in capsule</v>
      </c>
    </row>
    <row r="732" spans="1:4" x14ac:dyDescent="0.25">
      <c r="A732" t="s">
        <v>149</v>
      </c>
      <c r="B732" s="4">
        <v>2.58</v>
      </c>
      <c r="C732" t="str">
        <f t="shared" si="11"/>
        <v>neither</v>
      </c>
      <c r="D732" t="str">
        <f>VLOOKUP(A732,Antioxidant!A732:F3867,2,FALSE)</f>
        <v>Coffee, Farmers Coffee (fairtrade Max Havelaar), filter brewed</v>
      </c>
    </row>
    <row r="733" spans="1:4" x14ac:dyDescent="0.25">
      <c r="A733" t="s">
        <v>1006</v>
      </c>
      <c r="B733" s="4">
        <v>2.57</v>
      </c>
      <c r="C733" t="str">
        <f t="shared" si="11"/>
        <v>neither</v>
      </c>
      <c r="D733" t="str">
        <f>VLOOKUP(A733,Antioxidant!A733:F3868,2,FALSE)</f>
        <v>Juice, pomegranate, freshly squeezed from whole pomegranate</v>
      </c>
    </row>
    <row r="734" spans="1:4" x14ac:dyDescent="0.25">
      <c r="A734" t="s">
        <v>3</v>
      </c>
      <c r="B734" s="4">
        <v>2.57</v>
      </c>
      <c r="C734" t="str">
        <f t="shared" si="11"/>
        <v>neither</v>
      </c>
      <c r="D734" t="str">
        <f>VLOOKUP(A734,Antioxidant!A734:F3869,2,FALSE)</f>
        <v>Juice, Mana Gul, dog rose and orange</v>
      </c>
    </row>
    <row r="735" spans="1:4" x14ac:dyDescent="0.25">
      <c r="A735" t="s">
        <v>609</v>
      </c>
      <c r="B735" s="4">
        <v>2.57</v>
      </c>
      <c r="C735" t="str">
        <f t="shared" si="11"/>
        <v>neither</v>
      </c>
      <c r="D735" t="str">
        <f>VLOOKUP(A735,Antioxidant!A735:F3870,2,FALSE)</f>
        <v>Chocolate, sugar‐free, chocolate candy</v>
      </c>
    </row>
    <row r="736" spans="1:4" x14ac:dyDescent="0.25">
      <c r="A736" t="s">
        <v>3029</v>
      </c>
      <c r="B736" s="4">
        <v>2.56</v>
      </c>
      <c r="C736" t="str">
        <f t="shared" si="11"/>
        <v>neither</v>
      </c>
      <c r="D736" t="str">
        <f>VLOOKUP(A736,Antioxidant!A736:F3871,2,FALSE)</f>
        <v>Nature's Bounty Beta Carotene Pro Vitamin A, 25000 IU</v>
      </c>
    </row>
    <row r="737" spans="1:4" x14ac:dyDescent="0.25">
      <c r="A737" t="s">
        <v>2427</v>
      </c>
      <c r="B737" s="4">
        <v>2.56</v>
      </c>
      <c r="C737" t="str">
        <f t="shared" si="11"/>
        <v>neither</v>
      </c>
      <c r="D737" t="str">
        <f>VLOOKUP(A737,Antioxidant!A737:F3872,2,FALSE)</f>
        <v>Chives, dried</v>
      </c>
    </row>
    <row r="738" spans="1:4" x14ac:dyDescent="0.25">
      <c r="A738" t="s">
        <v>149</v>
      </c>
      <c r="B738" s="4">
        <v>2.5499999999999998</v>
      </c>
      <c r="C738" t="str">
        <f t="shared" si="11"/>
        <v>neither</v>
      </c>
      <c r="D738" t="str">
        <f>VLOOKUP(A738,Antioxidant!A738:F3873,2,FALSE)</f>
        <v>Wine, red, Fortino</v>
      </c>
    </row>
    <row r="739" spans="1:4" x14ac:dyDescent="0.25">
      <c r="A739" t="s">
        <v>2163</v>
      </c>
      <c r="B739" s="4">
        <v>2.5499999999999998</v>
      </c>
      <c r="C739" t="str">
        <f t="shared" si="11"/>
        <v>neither</v>
      </c>
      <c r="D739" t="str">
        <f>VLOOKUP(A739,Antioxidant!A739:F3874,2,FALSE)</f>
        <v>Pesto, alla Genovese con Basilico fresco</v>
      </c>
    </row>
    <row r="740" spans="1:4" x14ac:dyDescent="0.25">
      <c r="A740" t="s">
        <v>149</v>
      </c>
      <c r="B740" s="4">
        <v>2.5499999999999998</v>
      </c>
      <c r="C740" t="str">
        <f t="shared" si="11"/>
        <v>neither</v>
      </c>
      <c r="D740" t="str">
        <f>VLOOKUP(A740,Antioxidant!A740:F3875,2,FALSE)</f>
        <v>Coffee, Andes Bolivia, filter brewed</v>
      </c>
    </row>
    <row r="741" spans="1:4" x14ac:dyDescent="0.25">
      <c r="A741" t="s">
        <v>2427</v>
      </c>
      <c r="B741" s="4">
        <v>2.54</v>
      </c>
      <c r="C741" t="str">
        <f t="shared" si="11"/>
        <v>neither</v>
      </c>
      <c r="D741" t="str">
        <f>VLOOKUP(A741,Antioxidant!A741:F3876,2,FALSE)</f>
        <v>Cumin, seeds, whole, dried</v>
      </c>
    </row>
    <row r="742" spans="1:4" x14ac:dyDescent="0.25">
      <c r="A742" t="s">
        <v>3029</v>
      </c>
      <c r="B742" s="4">
        <v>2.5299999999999998</v>
      </c>
      <c r="C742" t="str">
        <f t="shared" si="11"/>
        <v>neither</v>
      </c>
      <c r="D742" t="str">
        <f>VLOOKUP(A742,Antioxidant!A742:F3877,2,FALSE)</f>
        <v>Vitamine A capsules, fish liver oil, 10000IU</v>
      </c>
    </row>
    <row r="743" spans="1:4" x14ac:dyDescent="0.25">
      <c r="A743" t="s">
        <v>3</v>
      </c>
      <c r="B743" s="4">
        <v>2.5299999999999998</v>
      </c>
      <c r="C743" t="str">
        <f t="shared" si="11"/>
        <v>neither</v>
      </c>
      <c r="D743" t="str">
        <f>VLOOKUP(A743,Antioxidant!A743:F3878,2,FALSE)</f>
        <v>Cloudberries, wild</v>
      </c>
    </row>
    <row r="744" spans="1:4" x14ac:dyDescent="0.25">
      <c r="A744" t="s">
        <v>3</v>
      </c>
      <c r="B744" s="4">
        <v>2.5299999999999998</v>
      </c>
      <c r="C744" t="str">
        <f t="shared" si="11"/>
        <v>neither</v>
      </c>
      <c r="D744" t="str">
        <f>VLOOKUP(A744,Antioxidant!A744:F3879,2,FALSE)</f>
        <v>Blueberries, canned, heavy syrup, drained liquid</v>
      </c>
    </row>
    <row r="745" spans="1:4" x14ac:dyDescent="0.25">
      <c r="A745" t="s">
        <v>149</v>
      </c>
      <c r="B745" s="4">
        <v>2.52</v>
      </c>
      <c r="C745" t="str">
        <f t="shared" si="11"/>
        <v>neither</v>
      </c>
      <c r="D745" t="str">
        <f>VLOOKUP(A745,Antioxidant!A745:F3880,2,FALSE)</f>
        <v>Coffee, Evergood, filter brewed</v>
      </c>
    </row>
    <row r="746" spans="1:4" x14ac:dyDescent="0.25">
      <c r="A746" t="s">
        <v>2427</v>
      </c>
      <c r="B746" s="4">
        <v>2.52</v>
      </c>
      <c r="C746" t="str">
        <f t="shared" si="11"/>
        <v>neither</v>
      </c>
      <c r="D746" t="str">
        <f>VLOOKUP(A746,Antioxidant!A746:F3881,2,FALSE)</f>
        <v>Chili, red with seeds, dried</v>
      </c>
    </row>
    <row r="747" spans="1:4" x14ac:dyDescent="0.25">
      <c r="A747" t="s">
        <v>496</v>
      </c>
      <c r="B747" s="4">
        <v>2.5099999999999998</v>
      </c>
      <c r="C747" t="str">
        <f t="shared" si="11"/>
        <v>neither</v>
      </c>
      <c r="D747" t="str">
        <f>VLOOKUP(A747,Antioxidant!A747:F3882,2,FALSE)</f>
        <v>Total</v>
      </c>
    </row>
    <row r="748" spans="1:4" x14ac:dyDescent="0.25">
      <c r="A748" t="s">
        <v>1006</v>
      </c>
      <c r="B748" s="4">
        <v>2.5099999999999998</v>
      </c>
      <c r="C748" t="str">
        <f t="shared" si="11"/>
        <v>neither</v>
      </c>
      <c r="D748" t="str">
        <f>VLOOKUP(A748,Antioxidant!A748:F3883,2,FALSE)</f>
        <v>Juice, orange, frozen concentrate, original</v>
      </c>
    </row>
    <row r="749" spans="1:4" x14ac:dyDescent="0.25">
      <c r="A749" t="s">
        <v>3</v>
      </c>
      <c r="B749" s="4">
        <v>2.5</v>
      </c>
      <c r="C749" t="str">
        <f t="shared" si="11"/>
        <v>neither</v>
      </c>
      <c r="D749" t="str">
        <f>VLOOKUP(A749,Antioxidant!A749:F3884,2,FALSE)</f>
        <v>Raspberries, wild</v>
      </c>
    </row>
    <row r="750" spans="1:4" x14ac:dyDescent="0.25">
      <c r="A750" t="s">
        <v>149</v>
      </c>
      <c r="B750" s="4">
        <v>2.4900000000000002</v>
      </c>
      <c r="C750" t="str">
        <f t="shared" si="11"/>
        <v>neither</v>
      </c>
      <c r="D750" t="str">
        <f>VLOOKUP(A750,Antioxidant!A750:F3885,2,FALSE)</f>
        <v>Wine, red, Cato Negro</v>
      </c>
    </row>
    <row r="751" spans="1:4" x14ac:dyDescent="0.25">
      <c r="A751" t="s">
        <v>149</v>
      </c>
      <c r="B751" s="4">
        <v>2.4900000000000002</v>
      </c>
      <c r="C751" t="str">
        <f t="shared" si="11"/>
        <v>neither</v>
      </c>
      <c r="D751" t="str">
        <f>VLOOKUP(A751,Antioxidant!A751:F3886,2,FALSE)</f>
        <v>Wine, red, Capella</v>
      </c>
    </row>
    <row r="752" spans="1:4" x14ac:dyDescent="0.25">
      <c r="A752" t="s">
        <v>149</v>
      </c>
      <c r="B752" s="4">
        <v>2.4900000000000002</v>
      </c>
      <c r="C752" t="str">
        <f t="shared" si="11"/>
        <v>neither</v>
      </c>
      <c r="D752" t="str">
        <f>VLOOKUP(A752,Antioxidant!A752:F3887,2,FALSE)</f>
        <v>Tea, dog rose, from extract, prepared</v>
      </c>
    </row>
    <row r="753" spans="1:4" x14ac:dyDescent="0.25">
      <c r="A753" t="s">
        <v>2163</v>
      </c>
      <c r="B753" s="4">
        <v>2.48</v>
      </c>
      <c r="C753" t="str">
        <f t="shared" si="11"/>
        <v>neither</v>
      </c>
      <c r="D753" t="str">
        <f>VLOOKUP(A753,Antioxidant!A753:F3888,2,FALSE)</f>
        <v>Pesto, basil</v>
      </c>
    </row>
    <row r="754" spans="1:4" x14ac:dyDescent="0.25">
      <c r="A754" t="s">
        <v>2163</v>
      </c>
      <c r="B754" s="4">
        <v>2.48</v>
      </c>
      <c r="C754" t="str">
        <f t="shared" si="11"/>
        <v>neither</v>
      </c>
      <c r="D754" t="str">
        <f>VLOOKUP(A754,Antioxidant!A754:F3889,2,FALSE)</f>
        <v>Mustard, Dijon originale, prepared</v>
      </c>
    </row>
    <row r="755" spans="1:4" x14ac:dyDescent="0.25">
      <c r="A755" t="s">
        <v>3</v>
      </c>
      <c r="B755" s="4">
        <v>2.48</v>
      </c>
      <c r="C755" t="str">
        <f t="shared" si="11"/>
        <v>neither</v>
      </c>
      <c r="D755" t="str">
        <f>VLOOKUP(A755,Antioxidant!A755:F3890,2,FALSE)</f>
        <v>Crowberries</v>
      </c>
    </row>
    <row r="756" spans="1:4" x14ac:dyDescent="0.25">
      <c r="A756" t="s">
        <v>149</v>
      </c>
      <c r="B756" s="4">
        <v>2.4500000000000002</v>
      </c>
      <c r="C756" t="str">
        <f t="shared" si="11"/>
        <v>neither</v>
      </c>
      <c r="D756" t="str">
        <f>VLOOKUP(A756,Antioxidant!A756:F3891,2,FALSE)</f>
        <v>Tea, Sermoni, green tea, prepared</v>
      </c>
    </row>
    <row r="757" spans="1:4" x14ac:dyDescent="0.25">
      <c r="A757" t="s">
        <v>3029</v>
      </c>
      <c r="B757" s="4">
        <v>2.4500000000000002</v>
      </c>
      <c r="C757" t="str">
        <f t="shared" si="11"/>
        <v>neither</v>
      </c>
      <c r="D757" t="str">
        <f>VLOOKUP(A757,Antioxidant!A757:F3892,2,FALSE)</f>
        <v>GNC brewer's yeast powder, 100 g</v>
      </c>
    </row>
    <row r="758" spans="1:4" x14ac:dyDescent="0.25">
      <c r="A758" t="s">
        <v>2427</v>
      </c>
      <c r="B758" s="4">
        <v>2.4500000000000002</v>
      </c>
      <c r="C758" t="str">
        <f t="shared" si="11"/>
        <v>neither</v>
      </c>
      <c r="D758" t="str">
        <f>VLOOKUP(A758,Antioxidant!A758:F3893,2,FALSE)</f>
        <v>Cumin, whole</v>
      </c>
    </row>
    <row r="759" spans="1:4" x14ac:dyDescent="0.25">
      <c r="A759" t="s">
        <v>149</v>
      </c>
      <c r="B759" s="4">
        <v>2.4500000000000002</v>
      </c>
      <c r="C759" t="str">
        <f t="shared" si="11"/>
        <v>neither</v>
      </c>
      <c r="D759" t="str">
        <f>VLOOKUP(A759,Antioxidant!A759:F3894,2,FALSE)</f>
        <v>Coffee, Arabica mild roasting, filter brewed</v>
      </c>
    </row>
    <row r="760" spans="1:4" x14ac:dyDescent="0.25">
      <c r="A760" t="s">
        <v>149</v>
      </c>
      <c r="B760" s="4">
        <v>2.44</v>
      </c>
      <c r="C760" t="str">
        <f t="shared" si="11"/>
        <v>neither</v>
      </c>
      <c r="D760" t="str">
        <f>VLOOKUP(A760,Antioxidant!A760:F3895,2,FALSE)</f>
        <v>Wine, red, Arrow 2000</v>
      </c>
    </row>
    <row r="761" spans="1:4" x14ac:dyDescent="0.25">
      <c r="A761" t="s">
        <v>1006</v>
      </c>
      <c r="B761" s="4">
        <v>2.44</v>
      </c>
      <c r="C761" t="str">
        <f t="shared" si="11"/>
        <v>neither</v>
      </c>
      <c r="D761" t="str">
        <f>VLOOKUP(A761,Antioxidant!A761:F3896,2,FALSE)</f>
        <v>Lemonade syrup, Blackthorn, undiluted</v>
      </c>
    </row>
    <row r="762" spans="1:4" x14ac:dyDescent="0.25">
      <c r="A762" t="s">
        <v>2427</v>
      </c>
      <c r="B762" s="4">
        <v>2.42</v>
      </c>
      <c r="C762" t="str">
        <f t="shared" si="11"/>
        <v>neither</v>
      </c>
      <c r="D762" t="str">
        <f>VLOOKUP(A762,Antioxidant!A762:F3897,2,FALSE)</f>
        <v>Pepperwort, garden cress, fresh</v>
      </c>
    </row>
    <row r="763" spans="1:4" x14ac:dyDescent="0.25">
      <c r="A763" t="s">
        <v>1006</v>
      </c>
      <c r="B763" s="4">
        <v>2.42</v>
      </c>
      <c r="C763" t="str">
        <f t="shared" si="11"/>
        <v>neither</v>
      </c>
      <c r="D763" t="str">
        <f>VLOOKUP(A763,Antioxidant!A763:F3898,2,FALSE)</f>
        <v>Grapes, blue</v>
      </c>
    </row>
    <row r="764" spans="1:4" x14ac:dyDescent="0.25">
      <c r="A764" t="s">
        <v>149</v>
      </c>
      <c r="B764" s="4">
        <v>2.41</v>
      </c>
      <c r="C764" t="str">
        <f t="shared" si="11"/>
        <v>neither</v>
      </c>
      <c r="D764" t="str">
        <f>VLOOKUP(A764,Antioxidant!A764:F3899,2,FALSE)</f>
        <v>Wine, red, Terriero 2001</v>
      </c>
    </row>
    <row r="765" spans="1:4" x14ac:dyDescent="0.25">
      <c r="A765" t="s">
        <v>3</v>
      </c>
      <c r="B765" s="4">
        <v>2.41</v>
      </c>
      <c r="C765" t="str">
        <f t="shared" si="11"/>
        <v>neither</v>
      </c>
      <c r="D765" t="str">
        <f>VLOOKUP(A765,Antioxidant!A765:F3900,2,FALSE)</f>
        <v>Blueberry, syrup (undiluted)</v>
      </c>
    </row>
    <row r="766" spans="1:4" x14ac:dyDescent="0.25">
      <c r="A766" t="s">
        <v>1006</v>
      </c>
      <c r="B766" s="4">
        <v>2.39</v>
      </c>
      <c r="C766" t="str">
        <f t="shared" si="11"/>
        <v>neither</v>
      </c>
      <c r="D766" t="str">
        <f>VLOOKUP(A766,Antioxidant!A766:F3901,2,FALSE)</f>
        <v>Juice, orange, frozen concentrate</v>
      </c>
    </row>
    <row r="767" spans="1:4" x14ac:dyDescent="0.25">
      <c r="A767" t="s">
        <v>149</v>
      </c>
      <c r="B767" s="4">
        <v>2.39</v>
      </c>
      <c r="C767" t="str">
        <f t="shared" si="11"/>
        <v>neither</v>
      </c>
      <c r="D767" t="str">
        <f>VLOOKUP(A767,Antioxidant!A767:F3902,2,FALSE)</f>
        <v>Coffee, Evergood, caffein free, ground, filter brewed</v>
      </c>
    </row>
    <row r="768" spans="1:4" x14ac:dyDescent="0.25">
      <c r="A768" t="s">
        <v>3</v>
      </c>
      <c r="B768" s="4">
        <v>2.38</v>
      </c>
      <c r="C768" t="str">
        <f t="shared" si="11"/>
        <v>neither</v>
      </c>
      <c r="D768" t="str">
        <f>VLOOKUP(A768,Antioxidant!A768:F3903,2,FALSE)</f>
        <v>Blackcurrant, syrup (100%), with sugar (undiluted)</v>
      </c>
    </row>
    <row r="769" spans="1:4" x14ac:dyDescent="0.25">
      <c r="A769" t="s">
        <v>149</v>
      </c>
      <c r="B769" s="4">
        <v>2.37</v>
      </c>
      <c r="C769" t="str">
        <f t="shared" si="11"/>
        <v>neither</v>
      </c>
      <c r="D769" t="str">
        <f>VLOOKUP(A769,Antioxidant!A769:F3904,2,FALSE)</f>
        <v>Wine, red, La Buvette</v>
      </c>
    </row>
    <row r="770" spans="1:4" x14ac:dyDescent="0.25">
      <c r="A770" t="s">
        <v>3</v>
      </c>
      <c r="B770" s="4">
        <v>2.36</v>
      </c>
      <c r="C770" t="str">
        <f t="shared" si="11"/>
        <v>neither</v>
      </c>
      <c r="D770" t="str">
        <f>VLOOKUP(A770,Antioxidant!A770:F3905,2,FALSE)</f>
        <v>Rowanberries, wild</v>
      </c>
    </row>
    <row r="771" spans="1:4" x14ac:dyDescent="0.25">
      <c r="A771" t="s">
        <v>1006</v>
      </c>
      <c r="B771" s="4">
        <v>2.36</v>
      </c>
      <c r="C771" t="str">
        <f t="shared" ref="C771:C834" si="12">IF(B771&gt;=5.45125,"OUTLIER",IF(B771&lt;=-2.99875,"outlier","neither"))</f>
        <v>neither</v>
      </c>
      <c r="D771" t="str">
        <f>VLOOKUP(A771,Antioxidant!A771:F3906,2,FALSE)</f>
        <v>Juice, orange, frozen concentrate, country style</v>
      </c>
    </row>
    <row r="772" spans="1:4" x14ac:dyDescent="0.25">
      <c r="A772" t="s">
        <v>1006</v>
      </c>
      <c r="B772" s="4">
        <v>2.35</v>
      </c>
      <c r="C772" t="str">
        <f t="shared" si="12"/>
        <v>neither</v>
      </c>
      <c r="D772" t="str">
        <f>VLOOKUP(A772,Antioxidant!A772:F3907,2,FALSE)</f>
        <v>Juice, orange, frozen concentrate, pulp free</v>
      </c>
    </row>
    <row r="773" spans="1:4" x14ac:dyDescent="0.25">
      <c r="A773" t="s">
        <v>2427</v>
      </c>
      <c r="B773" s="4">
        <v>2.35</v>
      </c>
      <c r="C773" t="str">
        <f t="shared" si="12"/>
        <v>neither</v>
      </c>
      <c r="D773" t="str">
        <f>VLOOKUP(A773,Antioxidant!A773:F3908,2,FALSE)</f>
        <v>Cardamom, dried ground</v>
      </c>
    </row>
    <row r="774" spans="1:4" x14ac:dyDescent="0.25">
      <c r="A774" t="s">
        <v>3</v>
      </c>
      <c r="B774" s="4">
        <v>2.34</v>
      </c>
      <c r="C774" t="str">
        <f t="shared" si="12"/>
        <v>neither</v>
      </c>
      <c r="D774" t="str">
        <f>VLOOKUP(A774,Antioxidant!A774:F3909,2,FALSE)</f>
        <v>Red whortleberries, syrup, without sugar (undiluted)</v>
      </c>
    </row>
    <row r="775" spans="1:4" x14ac:dyDescent="0.25">
      <c r="A775" t="s">
        <v>3</v>
      </c>
      <c r="B775" s="4">
        <v>2.34</v>
      </c>
      <c r="C775" t="str">
        <f t="shared" si="12"/>
        <v>neither</v>
      </c>
      <c r="D775" t="str">
        <f>VLOOKUP(A775,Antioxidant!A775:F3910,2,FALSE)</f>
        <v>Blackberries, cultivated, canned, drained</v>
      </c>
    </row>
    <row r="776" spans="1:4" x14ac:dyDescent="0.25">
      <c r="A776" t="s">
        <v>2427</v>
      </c>
      <c r="B776" s="4">
        <v>2.34</v>
      </c>
      <c r="C776" t="str">
        <f t="shared" si="12"/>
        <v>neither</v>
      </c>
      <c r="D776" t="str">
        <f>VLOOKUP(A776,Antioxidant!A776:F3911,2,FALSE)</f>
        <v>Betterave</v>
      </c>
    </row>
    <row r="777" spans="1:4" x14ac:dyDescent="0.25">
      <c r="A777" t="s">
        <v>149</v>
      </c>
      <c r="B777" s="4">
        <v>2.33</v>
      </c>
      <c r="C777" t="str">
        <f t="shared" si="12"/>
        <v>neither</v>
      </c>
      <c r="D777" t="str">
        <f>VLOOKUP(A777,Antioxidant!A777:F3912,2,FALSE)</f>
        <v>Wine, red, Kimberly 2001</v>
      </c>
    </row>
    <row r="778" spans="1:4" x14ac:dyDescent="0.25">
      <c r="A778" t="s">
        <v>3</v>
      </c>
      <c r="B778" s="4">
        <v>2.33</v>
      </c>
      <c r="C778" t="str">
        <f t="shared" si="12"/>
        <v>neither</v>
      </c>
      <c r="D778" t="str">
        <f>VLOOKUP(A778,Antioxidant!A778:F3913,2,FALSE)</f>
        <v>Strawberries, ”Honey,” cultivated</v>
      </c>
    </row>
    <row r="779" spans="1:4" x14ac:dyDescent="0.25">
      <c r="A779" t="s">
        <v>3</v>
      </c>
      <c r="B779" s="4">
        <v>2.33</v>
      </c>
      <c r="C779" t="str">
        <f t="shared" si="12"/>
        <v>neither</v>
      </c>
      <c r="D779" t="str">
        <f>VLOOKUP(A779,Antioxidant!A779:F3914,2,FALSE)</f>
        <v>Raspberries, cultivated</v>
      </c>
    </row>
    <row r="780" spans="1:4" x14ac:dyDescent="0.25">
      <c r="A780" t="s">
        <v>2427</v>
      </c>
      <c r="B780" s="4">
        <v>2.33</v>
      </c>
      <c r="C780" t="str">
        <f t="shared" si="12"/>
        <v>neither</v>
      </c>
      <c r="D780" t="str">
        <f>VLOOKUP(A780,Antioxidant!A780:F3915,2,FALSE)</f>
        <v>Chili, green, whole</v>
      </c>
    </row>
    <row r="781" spans="1:4" x14ac:dyDescent="0.25">
      <c r="A781" t="s">
        <v>149</v>
      </c>
      <c r="B781" s="4">
        <v>2.31</v>
      </c>
      <c r="C781" t="str">
        <f t="shared" si="12"/>
        <v>neither</v>
      </c>
      <c r="D781" t="str">
        <f>VLOOKUP(A781,Antioxidant!A781:F3916,2,FALSE)</f>
        <v>Tea, green, Java Green, prepared</v>
      </c>
    </row>
    <row r="782" spans="1:4" x14ac:dyDescent="0.25">
      <c r="A782" t="s">
        <v>1006</v>
      </c>
      <c r="B782" s="4">
        <v>2.31</v>
      </c>
      <c r="C782" t="str">
        <f t="shared" si="12"/>
        <v>neither</v>
      </c>
      <c r="D782" t="str">
        <f>VLOOKUP(A782,Antioxidant!A782:F3917,2,FALSE)</f>
        <v>Prunes</v>
      </c>
    </row>
    <row r="783" spans="1:4" x14ac:dyDescent="0.25">
      <c r="A783" t="s">
        <v>1511</v>
      </c>
      <c r="B783" s="4">
        <v>2.31</v>
      </c>
      <c r="C783" t="str">
        <f t="shared" si="12"/>
        <v>neither</v>
      </c>
      <c r="D783" t="str">
        <f>VLOOKUP(A783,Antioxidant!A783:F3918,2,FALSE)</f>
        <v>Pinguica</v>
      </c>
    </row>
    <row r="784" spans="1:4" x14ac:dyDescent="0.25">
      <c r="A784" t="s">
        <v>3029</v>
      </c>
      <c r="B784" s="4">
        <v>2.29</v>
      </c>
      <c r="C784" t="str">
        <f t="shared" si="12"/>
        <v>neither</v>
      </c>
      <c r="D784" t="str">
        <f>VLOOKUP(A784,Antioxidant!A784:F3919,2,FALSE)</f>
        <v>Natto extract, capsules</v>
      </c>
    </row>
    <row r="785" spans="1:4" x14ac:dyDescent="0.25">
      <c r="A785" t="s">
        <v>3029</v>
      </c>
      <c r="B785" s="4">
        <v>2.29</v>
      </c>
      <c r="C785" t="str">
        <f t="shared" si="12"/>
        <v>neither</v>
      </c>
      <c r="D785" t="str">
        <f>VLOOKUP(A785,Antioxidant!A785:F3920,2,FALSE)</f>
        <v>Chinese chili oil</v>
      </c>
    </row>
    <row r="786" spans="1:4" x14ac:dyDescent="0.25">
      <c r="A786" t="s">
        <v>149</v>
      </c>
      <c r="B786" s="4">
        <v>2.2799999999999998</v>
      </c>
      <c r="C786" t="str">
        <f t="shared" si="12"/>
        <v>neither</v>
      </c>
      <c r="D786" t="str">
        <f>VLOOKUP(A786,Antioxidant!A786:F3921,2,FALSE)</f>
        <v>Coffee, Ali, dark burned ground, 100% Arabica, filter brewed</v>
      </c>
    </row>
    <row r="787" spans="1:4" x14ac:dyDescent="0.25">
      <c r="A787" t="s">
        <v>3029</v>
      </c>
      <c r="B787" s="4">
        <v>2.2799999999999998</v>
      </c>
      <c r="C787" t="str">
        <f t="shared" si="12"/>
        <v>neither</v>
      </c>
      <c r="D787" t="str">
        <f>VLOOKUP(A787,Antioxidant!A787:F3922,2,FALSE)</f>
        <v>Alpha Lipoic Acid, 50mg</v>
      </c>
    </row>
    <row r="788" spans="1:4" x14ac:dyDescent="0.25">
      <c r="A788" t="s">
        <v>1006</v>
      </c>
      <c r="B788" s="4">
        <v>2.2599999999999998</v>
      </c>
      <c r="C788" t="str">
        <f t="shared" si="12"/>
        <v>neither</v>
      </c>
      <c r="D788" t="str">
        <f>VLOOKUP(A788,Antioxidant!A788:F3923,2,FALSE)</f>
        <v>Pomegranate, arils and juice</v>
      </c>
    </row>
    <row r="789" spans="1:4" x14ac:dyDescent="0.25">
      <c r="A789" t="s">
        <v>1006</v>
      </c>
      <c r="B789" s="4">
        <v>2.2599999999999998</v>
      </c>
      <c r="C789" t="str">
        <f t="shared" si="12"/>
        <v>neither</v>
      </c>
      <c r="D789" t="str">
        <f>VLOOKUP(A789,Antioxidant!A789:F3924,2,FALSE)</f>
        <v>Olives, green, with stone</v>
      </c>
    </row>
    <row r="790" spans="1:4" x14ac:dyDescent="0.25">
      <c r="A790" t="s">
        <v>149</v>
      </c>
      <c r="B790" s="4">
        <v>2.25</v>
      </c>
      <c r="C790" t="str">
        <f t="shared" si="12"/>
        <v>neither</v>
      </c>
      <c r="D790" t="str">
        <f>VLOOKUP(A790,Antioxidant!A790:F3925,2,FALSE)</f>
        <v>Coffee, Robusta strong roasting, filter brewed</v>
      </c>
    </row>
    <row r="791" spans="1:4" x14ac:dyDescent="0.25">
      <c r="A791" t="s">
        <v>149</v>
      </c>
      <c r="B791" s="4">
        <v>2.25</v>
      </c>
      <c r="C791" t="str">
        <f t="shared" si="12"/>
        <v>neither</v>
      </c>
      <c r="D791" t="str">
        <f>VLOOKUP(A791,Antioxidant!A791:F3926,2,FALSE)</f>
        <v>Coffee, Finca Rodomunho, filter brewed</v>
      </c>
    </row>
    <row r="792" spans="1:4" x14ac:dyDescent="0.25">
      <c r="A792" t="s">
        <v>2427</v>
      </c>
      <c r="B792" s="4">
        <v>2.25</v>
      </c>
      <c r="C792" t="str">
        <f t="shared" si="12"/>
        <v>neither</v>
      </c>
      <c r="D792" t="str">
        <f>VLOOKUP(A792,Antioxidant!A792:F3927,2,FALSE)</f>
        <v>Chili, Chile Guajillo, dark, whole, dried</v>
      </c>
    </row>
    <row r="793" spans="1:4" x14ac:dyDescent="0.25">
      <c r="A793" t="s">
        <v>149</v>
      </c>
      <c r="B793" s="4">
        <v>2.2400000000000002</v>
      </c>
      <c r="C793" t="str">
        <f t="shared" si="12"/>
        <v>neither</v>
      </c>
      <c r="D793" t="str">
        <f>VLOOKUP(A793,Antioxidant!A793:F3928,2,FALSE)</f>
        <v>Wine, red, Crozes Hermitage 1999</v>
      </c>
    </row>
    <row r="794" spans="1:4" x14ac:dyDescent="0.25">
      <c r="A794" t="s">
        <v>788</v>
      </c>
      <c r="B794" s="4">
        <v>2.2400000000000002</v>
      </c>
      <c r="C794" t="str">
        <f t="shared" si="12"/>
        <v>neither</v>
      </c>
      <c r="D794" t="str">
        <f>VLOOKUP(A794,Antioxidant!A794:F3929,2,FALSE)</f>
        <v>Pudding mix, chocolate, cook &amp; serve</v>
      </c>
    </row>
    <row r="795" spans="1:4" x14ac:dyDescent="0.25">
      <c r="A795" t="s">
        <v>1267</v>
      </c>
      <c r="B795" s="4">
        <v>2.2400000000000002</v>
      </c>
      <c r="C795" t="str">
        <f t="shared" si="12"/>
        <v>neither</v>
      </c>
      <c r="D795" t="str">
        <f>VLOOKUP(A795,Antioxidant!A795:F3930,2,FALSE)</f>
        <v>Buckwheat, wholemeal flour</v>
      </c>
    </row>
    <row r="796" spans="1:4" x14ac:dyDescent="0.25">
      <c r="A796" t="s">
        <v>788</v>
      </c>
      <c r="B796" s="4">
        <v>2.23</v>
      </c>
      <c r="C796" t="str">
        <f t="shared" si="12"/>
        <v>neither</v>
      </c>
      <c r="D796" t="str">
        <f>VLOOKUP(A796,Antioxidant!A796:F3931,2,FALSE)</f>
        <v>Cookies, chocolate chip</v>
      </c>
    </row>
    <row r="797" spans="1:4" x14ac:dyDescent="0.25">
      <c r="A797" t="s">
        <v>149</v>
      </c>
      <c r="B797" s="4">
        <v>2.23</v>
      </c>
      <c r="C797" t="str">
        <f t="shared" si="12"/>
        <v>neither</v>
      </c>
      <c r="D797" t="str">
        <f>VLOOKUP(A797,Antioxidant!A797:F3932,2,FALSE)</f>
        <v>Coffee, Ali, ground, 100% Arabica, boiled</v>
      </c>
    </row>
    <row r="798" spans="1:4" x14ac:dyDescent="0.25">
      <c r="A798" t="s">
        <v>3</v>
      </c>
      <c r="B798" s="4">
        <v>2.21</v>
      </c>
      <c r="C798" t="str">
        <f t="shared" si="12"/>
        <v>neither</v>
      </c>
      <c r="D798" t="str">
        <f>VLOOKUP(A798,Antioxidant!A798:F3933,2,FALSE)</f>
        <v>Sea buckthorn, berries</v>
      </c>
    </row>
    <row r="799" spans="1:4" x14ac:dyDescent="0.25">
      <c r="A799" t="s">
        <v>149</v>
      </c>
      <c r="B799" s="4">
        <v>2.2000000000000002</v>
      </c>
      <c r="C799" t="str">
        <f t="shared" si="12"/>
        <v>neither</v>
      </c>
      <c r="D799" t="str">
        <f>VLOOKUP(A799,Antioxidant!A799:F3934,2,FALSE)</f>
        <v>Coffee, Cafe Organico Arabica, instant, prepared</v>
      </c>
    </row>
    <row r="800" spans="1:4" x14ac:dyDescent="0.25">
      <c r="A800" t="s">
        <v>1006</v>
      </c>
      <c r="B800" s="4">
        <v>2.19</v>
      </c>
      <c r="C800" t="str">
        <f t="shared" si="12"/>
        <v>neither</v>
      </c>
      <c r="D800" t="str">
        <f>VLOOKUP(A800,Antioxidant!A800:F3935,2,FALSE)</f>
        <v>Prunes</v>
      </c>
    </row>
    <row r="801" spans="1:4" x14ac:dyDescent="0.25">
      <c r="A801" t="s">
        <v>2427</v>
      </c>
      <c r="B801" s="4">
        <v>2.1800000000000002</v>
      </c>
      <c r="C801" t="str">
        <f t="shared" si="12"/>
        <v>neither</v>
      </c>
      <c r="D801" t="str">
        <f>VLOOKUP(A801,Antioxidant!A801:F3936,2,FALSE)</f>
        <v>Dill, fresh</v>
      </c>
    </row>
    <row r="802" spans="1:4" x14ac:dyDescent="0.25">
      <c r="A802" t="s">
        <v>149</v>
      </c>
      <c r="B802" s="4">
        <v>2.1800000000000002</v>
      </c>
      <c r="C802" t="str">
        <f t="shared" si="12"/>
        <v>neither</v>
      </c>
      <c r="D802" t="str">
        <f>VLOOKUP(A802,Antioxidant!A802:F3937,2,FALSE)</f>
        <v>Coffee, boiled</v>
      </c>
    </row>
    <row r="803" spans="1:4" x14ac:dyDescent="0.25">
      <c r="A803" t="s">
        <v>1006</v>
      </c>
      <c r="B803" s="4">
        <v>2.17</v>
      </c>
      <c r="C803" t="str">
        <f t="shared" si="12"/>
        <v>neither</v>
      </c>
      <c r="D803" t="str">
        <f>VLOOKUP(A803,Antioxidant!A803:F3938,2,FALSE)</f>
        <v>Prunes</v>
      </c>
    </row>
    <row r="804" spans="1:4" x14ac:dyDescent="0.25">
      <c r="A804" t="s">
        <v>496</v>
      </c>
      <c r="B804" s="4">
        <v>2.17</v>
      </c>
      <c r="C804" t="str">
        <f t="shared" si="12"/>
        <v>neither</v>
      </c>
      <c r="D804" t="str">
        <f>VLOOKUP(A804,Antioxidant!A804:F3939,2,FALSE)</f>
        <v>Fiber One</v>
      </c>
    </row>
    <row r="805" spans="1:4" x14ac:dyDescent="0.25">
      <c r="A805" t="s">
        <v>2427</v>
      </c>
      <c r="B805" s="4">
        <v>2.16</v>
      </c>
      <c r="C805" t="str">
        <f t="shared" si="12"/>
        <v>neither</v>
      </c>
      <c r="D805" t="str">
        <f>VLOOKUP(A805,Antioxidant!A805:F3940,2,FALSE)</f>
        <v>Thyme, fresh</v>
      </c>
    </row>
    <row r="806" spans="1:4" x14ac:dyDescent="0.25">
      <c r="A806" t="s">
        <v>3</v>
      </c>
      <c r="B806" s="4">
        <v>2.16</v>
      </c>
      <c r="C806" t="str">
        <f t="shared" si="12"/>
        <v>neither</v>
      </c>
      <c r="D806" t="str">
        <f>VLOOKUP(A806,Antioxidant!A806:F3941,2,FALSE)</f>
        <v>Strawberries, cultivated</v>
      </c>
    </row>
    <row r="807" spans="1:4" x14ac:dyDescent="0.25">
      <c r="A807" t="s">
        <v>149</v>
      </c>
      <c r="B807" s="4">
        <v>2.15</v>
      </c>
      <c r="C807" t="str">
        <f t="shared" si="12"/>
        <v>neither</v>
      </c>
      <c r="D807" t="str">
        <f>VLOOKUP(A807,Antioxidant!A807:F3942,2,FALSE)</f>
        <v>Wine, red, Amigo</v>
      </c>
    </row>
    <row r="808" spans="1:4" x14ac:dyDescent="0.25">
      <c r="A808" t="s">
        <v>2776</v>
      </c>
      <c r="B808" s="4">
        <v>2.15</v>
      </c>
      <c r="C808" t="str">
        <f t="shared" si="12"/>
        <v>neither</v>
      </c>
      <c r="D808" t="str">
        <f>VLOOKUP(A808,Antioxidant!A808:F3943,2,FALSE)</f>
        <v>Cabbage, red, cooked</v>
      </c>
    </row>
    <row r="809" spans="1:4" x14ac:dyDescent="0.25">
      <c r="A809" t="s">
        <v>149</v>
      </c>
      <c r="B809" s="4">
        <v>2.14</v>
      </c>
      <c r="C809" t="str">
        <f t="shared" si="12"/>
        <v>neither</v>
      </c>
      <c r="D809" t="str">
        <f>VLOOKUP(A809,Antioxidant!A809:F3944,2,FALSE)</f>
        <v>Coffee, Cappucino, single, prepared</v>
      </c>
    </row>
    <row r="810" spans="1:4" x14ac:dyDescent="0.25">
      <c r="A810" t="s">
        <v>149</v>
      </c>
      <c r="B810" s="4">
        <v>2.13</v>
      </c>
      <c r="C810" t="str">
        <f t="shared" si="12"/>
        <v>neither</v>
      </c>
      <c r="D810" t="str">
        <f>VLOOKUP(A810,Antioxidant!A810:F3945,2,FALSE)</f>
        <v>Wine, red, Merlot</v>
      </c>
    </row>
    <row r="811" spans="1:4" x14ac:dyDescent="0.25">
      <c r="A811" t="s">
        <v>3029</v>
      </c>
      <c r="B811" s="4">
        <v>2.13</v>
      </c>
      <c r="C811" t="str">
        <f t="shared" si="12"/>
        <v>neither</v>
      </c>
      <c r="D811" t="str">
        <f>VLOOKUP(A811,Antioxidant!A811:F3946,2,FALSE)</f>
        <v>Nature's Bounty Ginseng Royal Jelly plus</v>
      </c>
    </row>
    <row r="812" spans="1:4" x14ac:dyDescent="0.25">
      <c r="A812" t="s">
        <v>2427</v>
      </c>
      <c r="B812" s="4">
        <v>2.13</v>
      </c>
      <c r="C812" t="str">
        <f t="shared" si="12"/>
        <v>neither</v>
      </c>
      <c r="D812" t="str">
        <f>VLOOKUP(A812,Antioxidant!A812:F3947,2,FALSE)</f>
        <v>Garlic, dried ground</v>
      </c>
    </row>
    <row r="813" spans="1:4" x14ac:dyDescent="0.25">
      <c r="A813" t="s">
        <v>149</v>
      </c>
      <c r="B813" s="4">
        <v>2.13</v>
      </c>
      <c r="C813" t="str">
        <f t="shared" si="12"/>
        <v>neither</v>
      </c>
      <c r="D813" t="str">
        <f>VLOOKUP(A813,Antioxidant!A813:F3948,2,FALSE)</f>
        <v>Coffee, Cirkel Coffee, ground coffee, filter brewed</v>
      </c>
    </row>
    <row r="814" spans="1:4" x14ac:dyDescent="0.25">
      <c r="A814" t="s">
        <v>2427</v>
      </c>
      <c r="B814" s="4">
        <v>2.13</v>
      </c>
      <c r="C814" t="str">
        <f t="shared" si="12"/>
        <v>neither</v>
      </c>
      <c r="D814" t="str">
        <f>VLOOKUP(A814,Antioxidant!A814:F3949,2,FALSE)</f>
        <v>Barbeque spicemix</v>
      </c>
    </row>
    <row r="815" spans="1:4" x14ac:dyDescent="0.25">
      <c r="A815" t="s">
        <v>1736</v>
      </c>
      <c r="B815" s="4">
        <v>2.12</v>
      </c>
      <c r="C815" t="str">
        <f t="shared" si="12"/>
        <v>neither</v>
      </c>
      <c r="D815" t="str">
        <f>VLOOKUP(A815,Antioxidant!A815:F3950,2,FALSE)</f>
        <v>Barley malt syrup, organic</v>
      </c>
    </row>
    <row r="816" spans="1:4" x14ac:dyDescent="0.25">
      <c r="A816" t="s">
        <v>149</v>
      </c>
      <c r="B816" s="4">
        <v>2.11</v>
      </c>
      <c r="C816" t="str">
        <f t="shared" si="12"/>
        <v>neither</v>
      </c>
      <c r="D816" t="str">
        <f>VLOOKUP(A816,Antioxidant!A816:F3951,2,FALSE)</f>
        <v>Tea, green, Jasmine, prepared</v>
      </c>
    </row>
    <row r="817" spans="1:4" x14ac:dyDescent="0.25">
      <c r="A817" t="s">
        <v>1006</v>
      </c>
      <c r="B817" s="4">
        <v>2.11</v>
      </c>
      <c r="C817" t="str">
        <f t="shared" si="12"/>
        <v>neither</v>
      </c>
      <c r="D817" t="str">
        <f>VLOOKUP(A817,Antioxidant!A817:F3952,2,FALSE)</f>
        <v>Olives, Kalamata, with stone</v>
      </c>
    </row>
    <row r="818" spans="1:4" x14ac:dyDescent="0.25">
      <c r="A818" t="s">
        <v>496</v>
      </c>
      <c r="B818" s="4">
        <v>2.11</v>
      </c>
      <c r="C818" t="str">
        <f t="shared" si="12"/>
        <v>neither</v>
      </c>
      <c r="D818" t="str">
        <f>VLOOKUP(A818,Antioxidant!A818:F3953,2,FALSE)</f>
        <v>Oat, puffed</v>
      </c>
    </row>
    <row r="819" spans="1:4" x14ac:dyDescent="0.25">
      <c r="A819" t="s">
        <v>149</v>
      </c>
      <c r="B819" s="4">
        <v>2.1</v>
      </c>
      <c r="C819" t="str">
        <f t="shared" si="12"/>
        <v>neither</v>
      </c>
      <c r="D819" t="str">
        <f>VLOOKUP(A819,Antioxidant!A819:F3954,2,FALSE)</f>
        <v>Wine, red, Syrah, bag‐in‐box</v>
      </c>
    </row>
    <row r="820" spans="1:4" x14ac:dyDescent="0.25">
      <c r="A820" t="s">
        <v>609</v>
      </c>
      <c r="B820" s="4">
        <v>2.1</v>
      </c>
      <c r="C820" t="str">
        <f t="shared" si="12"/>
        <v>neither</v>
      </c>
      <c r="D820" t="str">
        <f>VLOOKUP(A820,Antioxidant!A820:F3955,2,FALSE)</f>
        <v>Slim‐Fast Meal options, milk chocolate peanut flavored, meal on‐the‐go</v>
      </c>
    </row>
    <row r="821" spans="1:4" x14ac:dyDescent="0.25">
      <c r="A821" t="s">
        <v>1006</v>
      </c>
      <c r="B821" s="4">
        <v>2.1</v>
      </c>
      <c r="C821" t="str">
        <f t="shared" si="12"/>
        <v>neither</v>
      </c>
      <c r="D821" t="str">
        <f>VLOOKUP(A821,Antioxidant!A821:F3956,2,FALSE)</f>
        <v>Prunes</v>
      </c>
    </row>
    <row r="822" spans="1:4" x14ac:dyDescent="0.25">
      <c r="A822" t="s">
        <v>2427</v>
      </c>
      <c r="B822" s="4">
        <v>2.1</v>
      </c>
      <c r="C822" t="str">
        <f t="shared" si="12"/>
        <v>neither</v>
      </c>
      <c r="D822" t="str">
        <f>VLOOKUP(A822,Antioxidant!A822:F3957,2,FALSE)</f>
        <v>Coriander, leaves, dried</v>
      </c>
    </row>
    <row r="823" spans="1:4" x14ac:dyDescent="0.25">
      <c r="A823" t="s">
        <v>149</v>
      </c>
      <c r="B823" s="4">
        <v>2.1</v>
      </c>
      <c r="C823" t="str">
        <f t="shared" si="12"/>
        <v>neither</v>
      </c>
      <c r="D823" t="str">
        <f>VLOOKUP(A823,Antioxidant!A823:F3958,2,FALSE)</f>
        <v>Coffee, Finca Rodomunho, boiled</v>
      </c>
    </row>
    <row r="824" spans="1:4" x14ac:dyDescent="0.25">
      <c r="A824" t="s">
        <v>2163</v>
      </c>
      <c r="B824" s="4">
        <v>2.09</v>
      </c>
      <c r="C824" t="str">
        <f t="shared" si="12"/>
        <v>neither</v>
      </c>
      <c r="D824" t="str">
        <f>VLOOKUP(A824,Antioxidant!A824:F3959,2,FALSE)</f>
        <v>Mustard, Original, prepared</v>
      </c>
    </row>
    <row r="825" spans="1:4" x14ac:dyDescent="0.25">
      <c r="A825" t="s">
        <v>2427</v>
      </c>
      <c r="B825" s="4">
        <v>2.09</v>
      </c>
      <c r="C825" t="str">
        <f t="shared" si="12"/>
        <v>neither</v>
      </c>
      <c r="D825" t="str">
        <f>VLOOKUP(A825,Antioxidant!A825:F3960,2,FALSE)</f>
        <v>Fenugreek, seeds</v>
      </c>
    </row>
    <row r="826" spans="1:4" x14ac:dyDescent="0.25">
      <c r="A826" t="s">
        <v>2776</v>
      </c>
      <c r="B826" s="4">
        <v>2.09</v>
      </c>
      <c r="C826" t="str">
        <f t="shared" si="12"/>
        <v>neither</v>
      </c>
      <c r="D826" t="str">
        <f>VLOOKUP(A826,Antioxidant!A826:F3961,2,FALSE)</f>
        <v>Cabbage, red,  Autoro</v>
      </c>
    </row>
    <row r="827" spans="1:4" x14ac:dyDescent="0.25">
      <c r="A827" t="s">
        <v>2427</v>
      </c>
      <c r="B827" s="4">
        <v>2.08</v>
      </c>
      <c r="C827" t="str">
        <f t="shared" si="12"/>
        <v>neither</v>
      </c>
      <c r="D827" t="str">
        <f>VLOOKUP(A827,Antioxidant!A827:F3962,2,FALSE)</f>
        <v>Chili, red, whole</v>
      </c>
    </row>
    <row r="828" spans="1:4" x14ac:dyDescent="0.25">
      <c r="A828" t="s">
        <v>149</v>
      </c>
      <c r="B828" s="4">
        <v>2.06</v>
      </c>
      <c r="C828" t="str">
        <f t="shared" si="12"/>
        <v>neither</v>
      </c>
      <c r="D828" t="str">
        <f>VLOOKUP(A828,Antioxidant!A828:F3963,2,FALSE)</f>
        <v>Wine, red, Boheme</v>
      </c>
    </row>
    <row r="829" spans="1:4" x14ac:dyDescent="0.25">
      <c r="A829" t="s">
        <v>149</v>
      </c>
      <c r="B829" s="4">
        <v>2.0499999999999998</v>
      </c>
      <c r="C829" t="str">
        <f t="shared" si="12"/>
        <v>neither</v>
      </c>
      <c r="D829" t="str">
        <f>VLOOKUP(A829,Antioxidant!A829:F3964,2,FALSE)</f>
        <v>Tang, Jamaica, drinking powder</v>
      </c>
    </row>
    <row r="830" spans="1:4" x14ac:dyDescent="0.25">
      <c r="A830" t="s">
        <v>3</v>
      </c>
      <c r="B830" s="4">
        <v>2.0499999999999998</v>
      </c>
      <c r="C830" t="str">
        <f t="shared" si="12"/>
        <v>neither</v>
      </c>
      <c r="D830" t="str">
        <f>VLOOKUP(A830,Antioxidant!A830:F3965,2,FALSE)</f>
        <v>Strawberries, Corona, cultivated</v>
      </c>
    </row>
    <row r="831" spans="1:4" x14ac:dyDescent="0.25">
      <c r="A831" t="s">
        <v>3</v>
      </c>
      <c r="B831" s="4">
        <v>2.0499999999999998</v>
      </c>
      <c r="C831" t="str">
        <f t="shared" si="12"/>
        <v>neither</v>
      </c>
      <c r="D831" t="str">
        <f>VLOOKUP(A831,Antioxidant!A831:F3966,2,FALSE)</f>
        <v>Crowberry, syrup (undiluted)</v>
      </c>
    </row>
    <row r="832" spans="1:4" x14ac:dyDescent="0.25">
      <c r="A832" t="s">
        <v>1006</v>
      </c>
      <c r="B832" s="4">
        <v>2.04</v>
      </c>
      <c r="C832" t="str">
        <f t="shared" si="12"/>
        <v>neither</v>
      </c>
      <c r="D832" t="str">
        <f>VLOOKUP(A832,Antioxidant!A832:F3967,2,FALSE)</f>
        <v>Cherries, sour, canned, water pack, drained solids</v>
      </c>
    </row>
    <row r="833" spans="1:4" x14ac:dyDescent="0.25">
      <c r="A833" t="s">
        <v>149</v>
      </c>
      <c r="B833" s="4">
        <v>2.0299999999999998</v>
      </c>
      <c r="C833" t="str">
        <f t="shared" si="12"/>
        <v>neither</v>
      </c>
      <c r="D833" t="str">
        <f>VLOOKUP(A833,Antioxidant!A833:F3968,2,FALSE)</f>
        <v>Wine, red, Baro`n de Oña toija 1996</v>
      </c>
    </row>
    <row r="834" spans="1:4" x14ac:dyDescent="0.25">
      <c r="A834" t="s">
        <v>2427</v>
      </c>
      <c r="B834" s="4">
        <v>2.0299999999999998</v>
      </c>
      <c r="C834" t="str">
        <f t="shared" si="12"/>
        <v>neither</v>
      </c>
      <c r="D834" t="str">
        <f>VLOOKUP(A834,Antioxidant!A834:F3969,2,FALSE)</f>
        <v>Parsley, big leaves, fresh</v>
      </c>
    </row>
    <row r="835" spans="1:4" x14ac:dyDescent="0.25">
      <c r="A835" t="s">
        <v>1578</v>
      </c>
      <c r="B835" s="4">
        <v>2.0299999999999998</v>
      </c>
      <c r="C835" t="str">
        <f t="shared" ref="C835:C898" si="13">IF(B835&gt;=5.45125,"OUTLIER",IF(B835&lt;=-2.99875,"outlier","neither"))</f>
        <v>neither</v>
      </c>
      <c r="D835" t="str">
        <f>VLOOKUP(A835,Antioxidant!A835:F3970,2,FALSE)</f>
        <v>Human breast milk (mean of 49 samples)</v>
      </c>
    </row>
    <row r="836" spans="1:4" x14ac:dyDescent="0.25">
      <c r="A836" t="s">
        <v>3</v>
      </c>
      <c r="B836" s="4">
        <v>2.0299999999999998</v>
      </c>
      <c r="C836" t="str">
        <f t="shared" si="13"/>
        <v>neither</v>
      </c>
      <c r="D836" t="str">
        <f>VLOOKUP(A836,Antioxidant!A836:F3971,2,FALSE)</f>
        <v>Cranberries, dried</v>
      </c>
    </row>
    <row r="837" spans="1:4" x14ac:dyDescent="0.25">
      <c r="A837" t="s">
        <v>3029</v>
      </c>
      <c r="B837" s="4">
        <v>2.0299999999999998</v>
      </c>
      <c r="C837" t="str">
        <f t="shared" si="13"/>
        <v>neither</v>
      </c>
      <c r="D837" t="str">
        <f>VLOOKUP(A837,Antioxidant!A837:F3972,2,FALSE)</f>
        <v>B‐carotene, capsules</v>
      </c>
    </row>
    <row r="838" spans="1:4" x14ac:dyDescent="0.25">
      <c r="A838" t="s">
        <v>1006</v>
      </c>
      <c r="B838" s="4">
        <v>2.0099999999999998</v>
      </c>
      <c r="C838" t="str">
        <f t="shared" si="13"/>
        <v>neither</v>
      </c>
      <c r="D838" t="str">
        <f>VLOOKUP(A838,Antioxidant!A838:F3973,2,FALSE)</f>
        <v>Cherries, sour, canned, water pack, drained solids</v>
      </c>
    </row>
    <row r="839" spans="1:4" x14ac:dyDescent="0.25">
      <c r="A839" t="s">
        <v>3</v>
      </c>
      <c r="B839" s="4">
        <v>2.0099999999999998</v>
      </c>
      <c r="C839" t="str">
        <f t="shared" si="13"/>
        <v>neither</v>
      </c>
      <c r="D839" t="str">
        <f>VLOOKUP(A839,Antioxidant!A839:F3974,2,FALSE)</f>
        <v>Blueberries, canned, light syrup, drained solids</v>
      </c>
    </row>
    <row r="840" spans="1:4" x14ac:dyDescent="0.25">
      <c r="A840" t="s">
        <v>2427</v>
      </c>
      <c r="B840" s="4">
        <v>2</v>
      </c>
      <c r="C840" t="str">
        <f t="shared" si="13"/>
        <v>neither</v>
      </c>
      <c r="D840" t="str">
        <f>VLOOKUP(A840,Antioxidant!A840:F3975,2,FALSE)</f>
        <v>Parsley</v>
      </c>
    </row>
    <row r="841" spans="1:4" x14ac:dyDescent="0.25">
      <c r="A841" t="s">
        <v>3</v>
      </c>
      <c r="B841" s="4">
        <v>2</v>
      </c>
      <c r="C841" t="str">
        <f t="shared" si="13"/>
        <v>neither</v>
      </c>
      <c r="D841" t="str">
        <f>VLOOKUP(A841,Antioxidant!A841:F3976,2,FALSE)</f>
        <v>Juice, Mana Blå, grape, blueberry, aronia, cherry</v>
      </c>
    </row>
    <row r="842" spans="1:4" x14ac:dyDescent="0.25">
      <c r="A842" t="s">
        <v>3029</v>
      </c>
      <c r="B842" s="4">
        <v>1.99</v>
      </c>
      <c r="C842" t="str">
        <f t="shared" si="13"/>
        <v>neither</v>
      </c>
      <c r="D842" t="str">
        <f>VLOOKUP(A842,Antioxidant!A842:F3977,2,FALSE)</f>
        <v>VIACTIV Chocolate (calcium 500 mg)</v>
      </c>
    </row>
    <row r="843" spans="1:4" x14ac:dyDescent="0.25">
      <c r="A843" t="s">
        <v>149</v>
      </c>
      <c r="B843" s="4">
        <v>1.97</v>
      </c>
      <c r="C843" t="str">
        <f t="shared" si="13"/>
        <v>neither</v>
      </c>
      <c r="D843" t="str">
        <f>VLOOKUP(A843,Antioxidant!A843:F3978,2,FALSE)</f>
        <v>Wine, red, Banrock Station Shiraz</v>
      </c>
    </row>
    <row r="844" spans="1:4" x14ac:dyDescent="0.25">
      <c r="A844" t="s">
        <v>1983</v>
      </c>
      <c r="B844" s="4">
        <v>1.97</v>
      </c>
      <c r="C844" t="str">
        <f t="shared" si="13"/>
        <v>neither</v>
      </c>
      <c r="D844" t="str">
        <f>VLOOKUP(A844,Antioxidant!A844:F3979,2,FALSE)</f>
        <v>Peanuts, roasted, with pellicle (purchased with shell)</v>
      </c>
    </row>
    <row r="845" spans="1:4" x14ac:dyDescent="0.25">
      <c r="A845" t="s">
        <v>496</v>
      </c>
      <c r="B845" s="4">
        <v>1.97</v>
      </c>
      <c r="C845" t="str">
        <f t="shared" si="13"/>
        <v>neither</v>
      </c>
      <c r="D845" t="str">
        <f>VLOOKUP(A845,Antioxidant!A845:F3980,2,FALSE)</f>
        <v>Multi‐Grain Chex</v>
      </c>
    </row>
    <row r="846" spans="1:4" x14ac:dyDescent="0.25">
      <c r="A846" t="s">
        <v>1622</v>
      </c>
      <c r="B846" s="4">
        <v>1.97</v>
      </c>
      <c r="C846" t="str">
        <f t="shared" si="13"/>
        <v>neither</v>
      </c>
      <c r="D846" t="str">
        <f>VLOOKUP(A846,Antioxidant!A846:F3981,2,FALSE)</f>
        <v>Broad beans, green</v>
      </c>
    </row>
    <row r="847" spans="1:4" x14ac:dyDescent="0.25">
      <c r="A847" t="s">
        <v>609</v>
      </c>
      <c r="B847" s="4">
        <v>1.96</v>
      </c>
      <c r="C847" t="str">
        <f t="shared" si="13"/>
        <v>neither</v>
      </c>
      <c r="D847" t="str">
        <f>VLOOKUP(A847,Antioxidant!A847:F3982,2,FALSE)</f>
        <v>Slim‐Fast Meal options, Chewy Granola, chocolate chip, artificially flavored</v>
      </c>
    </row>
    <row r="848" spans="1:4" x14ac:dyDescent="0.25">
      <c r="A848" t="s">
        <v>1006</v>
      </c>
      <c r="B848" s="4">
        <v>1.96</v>
      </c>
      <c r="C848" t="str">
        <f t="shared" si="13"/>
        <v>neither</v>
      </c>
      <c r="D848" t="str">
        <f>VLOOKUP(A848,Antioxidant!A848:F3983,2,FALSE)</f>
        <v>Juice, Vie Shot, apple, carrot, strawberry</v>
      </c>
    </row>
    <row r="849" spans="1:4" x14ac:dyDescent="0.25">
      <c r="A849" t="s">
        <v>149</v>
      </c>
      <c r="B849" s="4">
        <v>1.96</v>
      </c>
      <c r="C849" t="str">
        <f t="shared" si="13"/>
        <v>neither</v>
      </c>
      <c r="D849" t="str">
        <f>VLOOKUP(A849,Antioxidant!A849:F3984,2,FALSE)</f>
        <v>Coffee, Caffe Latte, double, prepared</v>
      </c>
    </row>
    <row r="850" spans="1:4" x14ac:dyDescent="0.25">
      <c r="A850" t="s">
        <v>1622</v>
      </c>
      <c r="B850" s="4">
        <v>1.96</v>
      </c>
      <c r="C850" t="str">
        <f t="shared" si="13"/>
        <v>neither</v>
      </c>
      <c r="D850" t="str">
        <f>VLOOKUP(A850,Antioxidant!A850:F3985,2,FALSE)</f>
        <v>Berlotti beans</v>
      </c>
    </row>
    <row r="851" spans="1:4" x14ac:dyDescent="0.25">
      <c r="A851" t="s">
        <v>496</v>
      </c>
      <c r="B851" s="4">
        <v>1.96</v>
      </c>
      <c r="C851" t="str">
        <f t="shared" si="13"/>
        <v>neither</v>
      </c>
      <c r="D851" t="str">
        <f>VLOOKUP(A851,Antioxidant!A851:F3986,2,FALSE)</f>
        <v>All‐Bran Regular</v>
      </c>
    </row>
    <row r="852" spans="1:4" x14ac:dyDescent="0.25">
      <c r="A852" t="s">
        <v>2776</v>
      </c>
      <c r="B852" s="4">
        <v>1.95</v>
      </c>
      <c r="C852" t="str">
        <f t="shared" si="13"/>
        <v>neither</v>
      </c>
      <c r="D852" t="str">
        <f>VLOOKUP(A852,Antioxidant!A852:F3987,2,FALSE)</f>
        <v>Tomatoes, sundried, in oil</v>
      </c>
    </row>
    <row r="853" spans="1:4" x14ac:dyDescent="0.25">
      <c r="A853" t="s">
        <v>1006</v>
      </c>
      <c r="B853" s="4">
        <v>1.95</v>
      </c>
      <c r="C853" t="str">
        <f t="shared" si="13"/>
        <v>neither</v>
      </c>
      <c r="D853" t="str">
        <f>VLOOKUP(A853,Antioxidant!A853:F3988,2,FALSE)</f>
        <v>Prunes</v>
      </c>
    </row>
    <row r="854" spans="1:4" x14ac:dyDescent="0.25">
      <c r="A854" t="s">
        <v>609</v>
      </c>
      <c r="B854" s="4">
        <v>1.95</v>
      </c>
      <c r="C854" t="str">
        <f t="shared" si="13"/>
        <v>neither</v>
      </c>
      <c r="D854" t="str">
        <f>VLOOKUP(A854,Antioxidant!A854:F3989,2,FALSE)</f>
        <v>Chocolate, milk chocolate candy</v>
      </c>
    </row>
    <row r="855" spans="1:4" x14ac:dyDescent="0.25">
      <c r="A855" t="s">
        <v>149</v>
      </c>
      <c r="B855" s="4">
        <v>1.94</v>
      </c>
      <c r="C855" t="str">
        <f t="shared" si="13"/>
        <v>neither</v>
      </c>
      <c r="D855" t="str">
        <f>VLOOKUP(A855,Antioxidant!A855:F3990,2,FALSE)</f>
        <v>Wine, red, Chapelle Du Bois</v>
      </c>
    </row>
    <row r="856" spans="1:4" x14ac:dyDescent="0.25">
      <c r="A856" t="s">
        <v>1006</v>
      </c>
      <c r="B856" s="4">
        <v>1.94</v>
      </c>
      <c r="C856" t="str">
        <f t="shared" si="13"/>
        <v>neither</v>
      </c>
      <c r="D856" t="str">
        <f>VLOOKUP(A856,Antioxidant!A856:F3991,2,FALSE)</f>
        <v>Pomegranate, arils</v>
      </c>
    </row>
    <row r="857" spans="1:4" x14ac:dyDescent="0.25">
      <c r="A857" t="s">
        <v>2776</v>
      </c>
      <c r="B857" s="4">
        <v>1.94</v>
      </c>
      <c r="C857" t="str">
        <f t="shared" si="13"/>
        <v>neither</v>
      </c>
      <c r="D857" t="str">
        <f>VLOOKUP(A857,Antioxidant!A857:F3992,2,FALSE)</f>
        <v>Pepper, bell‐, orange</v>
      </c>
    </row>
    <row r="858" spans="1:4" x14ac:dyDescent="0.25">
      <c r="A858" t="s">
        <v>149</v>
      </c>
      <c r="B858" s="4">
        <v>1.93</v>
      </c>
      <c r="C858" t="str">
        <f t="shared" si="13"/>
        <v>neither</v>
      </c>
      <c r="D858" t="str">
        <f>VLOOKUP(A858,Antioxidant!A858:F3993,2,FALSE)</f>
        <v>Tea, green, Jasmine, prepared</v>
      </c>
    </row>
    <row r="859" spans="1:4" x14ac:dyDescent="0.25">
      <c r="A859" t="s">
        <v>2427</v>
      </c>
      <c r="B859" s="4">
        <v>1.93</v>
      </c>
      <c r="C859" t="str">
        <f t="shared" si="13"/>
        <v>neither</v>
      </c>
      <c r="D859" t="str">
        <f>VLOOKUP(A859,Antioxidant!A859:F3994,2,FALSE)</f>
        <v>Parsely, big leaves, fresh</v>
      </c>
    </row>
    <row r="860" spans="1:4" x14ac:dyDescent="0.25">
      <c r="A860" t="s">
        <v>3</v>
      </c>
      <c r="B860" s="4">
        <v>1.93</v>
      </c>
      <c r="C860" t="str">
        <f t="shared" si="13"/>
        <v>neither</v>
      </c>
      <c r="D860" t="str">
        <f>VLOOKUP(A860,Antioxidant!A860:F3995,2,FALSE)</f>
        <v>Cranberry, syrup, without sugar (undiluted)</v>
      </c>
    </row>
    <row r="861" spans="1:4" x14ac:dyDescent="0.25">
      <c r="A861" t="s">
        <v>3</v>
      </c>
      <c r="B861" s="4">
        <v>1.92</v>
      </c>
      <c r="C861" t="str">
        <f t="shared" si="13"/>
        <v>neither</v>
      </c>
      <c r="D861" t="str">
        <f>VLOOKUP(A861,Antioxidant!A861:F3996,2,FALSE)</f>
        <v>Blueberries, cultivated</v>
      </c>
    </row>
    <row r="862" spans="1:4" x14ac:dyDescent="0.25">
      <c r="A862" t="s">
        <v>3</v>
      </c>
      <c r="B862" s="4">
        <v>1.9</v>
      </c>
      <c r="C862" t="str">
        <f t="shared" si="13"/>
        <v>neither</v>
      </c>
      <c r="D862" t="str">
        <f>VLOOKUP(A862,Antioxidant!A862:F3997,2,FALSE)</f>
        <v>Cranberries, dried</v>
      </c>
    </row>
    <row r="863" spans="1:4" x14ac:dyDescent="0.25">
      <c r="A863" t="s">
        <v>496</v>
      </c>
      <c r="B863" s="4">
        <v>1.89</v>
      </c>
      <c r="C863" t="str">
        <f t="shared" si="13"/>
        <v>neither</v>
      </c>
      <c r="D863" t="str">
        <f>VLOOKUP(A863,Antioxidant!A863:F3998,2,FALSE)</f>
        <v>Oat, puffed</v>
      </c>
    </row>
    <row r="864" spans="1:4" x14ac:dyDescent="0.25">
      <c r="A864" t="s">
        <v>1006</v>
      </c>
      <c r="B864" s="4">
        <v>1.88</v>
      </c>
      <c r="C864" t="str">
        <f t="shared" si="13"/>
        <v>neither</v>
      </c>
      <c r="D864" t="str">
        <f>VLOOKUP(A864,Antioxidant!A864:F3999,2,FALSE)</f>
        <v>Dates, dried, Chuhare</v>
      </c>
    </row>
    <row r="865" spans="1:4" x14ac:dyDescent="0.25">
      <c r="A865" t="s">
        <v>3</v>
      </c>
      <c r="B865" s="4">
        <v>1.87</v>
      </c>
      <c r="C865" t="str">
        <f t="shared" si="13"/>
        <v>neither</v>
      </c>
      <c r="D865" t="str">
        <f>VLOOKUP(A865,Antioxidant!A865:F4000,2,FALSE)</f>
        <v>Redcurrant, Dessert Berries, without sugar, frozen</v>
      </c>
    </row>
    <row r="866" spans="1:4" x14ac:dyDescent="0.25">
      <c r="A866" t="s">
        <v>149</v>
      </c>
      <c r="B866" s="4">
        <v>1.86</v>
      </c>
      <c r="C866" t="str">
        <f t="shared" si="13"/>
        <v>neither</v>
      </c>
      <c r="D866" t="str">
        <f>VLOOKUP(A866,Antioxidant!A866:F4001,2,FALSE)</f>
        <v>Coffee, filter brewed</v>
      </c>
    </row>
    <row r="867" spans="1:4" x14ac:dyDescent="0.25">
      <c r="A867" t="s">
        <v>1006</v>
      </c>
      <c r="B867" s="4">
        <v>1.86</v>
      </c>
      <c r="C867" t="str">
        <f t="shared" si="13"/>
        <v>neither</v>
      </c>
      <c r="D867" t="str">
        <f>VLOOKUP(A867,Antioxidant!A867:F4002,2,FALSE)</f>
        <v>Apples, dried</v>
      </c>
    </row>
    <row r="868" spans="1:4" x14ac:dyDescent="0.25">
      <c r="A868" t="s">
        <v>3</v>
      </c>
      <c r="B868" s="4">
        <v>1.85</v>
      </c>
      <c r="C868" t="str">
        <f t="shared" si="13"/>
        <v>neither</v>
      </c>
      <c r="D868" t="str">
        <f>VLOOKUP(A868,Antioxidant!A868:F4003,2,FALSE)</f>
        <v>Strawberries, ”Senga Sengana”, cultivated</v>
      </c>
    </row>
    <row r="869" spans="1:4" x14ac:dyDescent="0.25">
      <c r="A869" t="s">
        <v>2427</v>
      </c>
      <c r="B869" s="4">
        <v>1.85</v>
      </c>
      <c r="C869" t="str">
        <f t="shared" si="13"/>
        <v>neither</v>
      </c>
      <c r="D869" t="str">
        <f>VLOOKUP(A869,Antioxidant!A869:F4004,2,FALSE)</f>
        <v>Cardamom pod, green, whole</v>
      </c>
    </row>
    <row r="870" spans="1:4" x14ac:dyDescent="0.25">
      <c r="A870" t="s">
        <v>3</v>
      </c>
      <c r="B870" s="4">
        <v>1.85</v>
      </c>
      <c r="C870" t="str">
        <f t="shared" si="13"/>
        <v>neither</v>
      </c>
      <c r="D870" t="str">
        <f>VLOOKUP(A870,Antioxidant!A870:F4005,2,FALSE)</f>
        <v>Blueberries, cultivated</v>
      </c>
    </row>
    <row r="871" spans="1:4" x14ac:dyDescent="0.25">
      <c r="A871" t="s">
        <v>788</v>
      </c>
      <c r="B871" s="4">
        <v>1.84</v>
      </c>
      <c r="C871" t="str">
        <f t="shared" si="13"/>
        <v>neither</v>
      </c>
      <c r="D871" t="str">
        <f>VLOOKUP(A871,Antioxidant!A871:F4006,2,FALSE)</f>
        <v>Cookies, chocolate with vanilla creme filling</v>
      </c>
    </row>
    <row r="872" spans="1:4" x14ac:dyDescent="0.25">
      <c r="A872" t="s">
        <v>149</v>
      </c>
      <c r="B872" s="4">
        <v>1.84</v>
      </c>
      <c r="C872" t="str">
        <f t="shared" si="13"/>
        <v>neither</v>
      </c>
      <c r="D872" t="str">
        <f>VLOOKUP(A872,Antioxidant!A872:F4007,2,FALSE)</f>
        <v>Coffee, Evergood, boiled</v>
      </c>
    </row>
    <row r="873" spans="1:4" x14ac:dyDescent="0.25">
      <c r="A873" t="s">
        <v>496</v>
      </c>
      <c r="B873" s="4">
        <v>1.83</v>
      </c>
      <c r="C873" t="str">
        <f t="shared" si="13"/>
        <v>neither</v>
      </c>
      <c r="D873" t="str">
        <f>VLOOKUP(A873,Antioxidant!A873:F4008,2,FALSE)</f>
        <v>Special K</v>
      </c>
    </row>
    <row r="874" spans="1:4" x14ac:dyDescent="0.25">
      <c r="A874" t="s">
        <v>1006</v>
      </c>
      <c r="B874" s="4">
        <v>1.83</v>
      </c>
      <c r="C874" t="str">
        <f t="shared" si="13"/>
        <v>neither</v>
      </c>
      <c r="D874" t="str">
        <f>VLOOKUP(A874,Antioxidant!A874:F4009,2,FALSE)</f>
        <v>Plums, Black Diamond</v>
      </c>
    </row>
    <row r="875" spans="1:4" x14ac:dyDescent="0.25">
      <c r="A875" t="s">
        <v>1006</v>
      </c>
      <c r="B875" s="4">
        <v>1.83</v>
      </c>
      <c r="C875" t="str">
        <f t="shared" si="13"/>
        <v>neither</v>
      </c>
      <c r="D875" t="str">
        <f>VLOOKUP(A875,Antioxidant!A875:F4010,2,FALSE)</f>
        <v>Figs, dried, Calimyrna</v>
      </c>
    </row>
    <row r="876" spans="1:4" x14ac:dyDescent="0.25">
      <c r="A876" t="s">
        <v>1267</v>
      </c>
      <c r="B876" s="4">
        <v>1.83</v>
      </c>
      <c r="C876" t="str">
        <f t="shared" si="13"/>
        <v>neither</v>
      </c>
      <c r="D876" t="str">
        <f>VLOOKUP(A876,Antioxidant!A876:F4011,2,FALSE)</f>
        <v>Buckwheat, wholemeal flour</v>
      </c>
    </row>
    <row r="877" spans="1:4" x14ac:dyDescent="0.25">
      <c r="A877" t="s">
        <v>149</v>
      </c>
      <c r="B877" s="4">
        <v>1.82</v>
      </c>
      <c r="C877" t="str">
        <f t="shared" si="13"/>
        <v>neither</v>
      </c>
      <c r="D877" t="str">
        <f>VLOOKUP(A877,Antioxidant!A877:F4012,2,FALSE)</f>
        <v>Wine, red, La Boiselière</v>
      </c>
    </row>
    <row r="878" spans="1:4" x14ac:dyDescent="0.25">
      <c r="A878" t="s">
        <v>1983</v>
      </c>
      <c r="B878" s="4">
        <v>1.81</v>
      </c>
      <c r="C878" t="str">
        <f t="shared" si="13"/>
        <v>neither</v>
      </c>
      <c r="D878" t="str">
        <f>VLOOKUP(A878,Antioxidant!A878:F4013,2,FALSE)</f>
        <v>Walnuts, without pellicle</v>
      </c>
    </row>
    <row r="879" spans="1:4" x14ac:dyDescent="0.25">
      <c r="A879" t="s">
        <v>2776</v>
      </c>
      <c r="B879" s="4">
        <v>1.81</v>
      </c>
      <c r="C879" t="str">
        <f t="shared" si="13"/>
        <v>neither</v>
      </c>
      <c r="D879" t="str">
        <f>VLOOKUP(A879,Antioxidant!A879:F4014,2,FALSE)</f>
        <v>Pepper, bell‐, red</v>
      </c>
    </row>
    <row r="880" spans="1:4" x14ac:dyDescent="0.25">
      <c r="A880" t="s">
        <v>149</v>
      </c>
      <c r="B880" s="4">
        <v>1.79</v>
      </c>
      <c r="C880" t="str">
        <f t="shared" si="13"/>
        <v>neither</v>
      </c>
      <c r="D880" t="str">
        <f>VLOOKUP(A880,Antioxidant!A880:F4015,2,FALSE)</f>
        <v>Prune drink</v>
      </c>
    </row>
    <row r="881" spans="1:4" x14ac:dyDescent="0.25">
      <c r="A881" t="s">
        <v>2776</v>
      </c>
      <c r="B881" s="4">
        <v>1.79</v>
      </c>
      <c r="C881" t="str">
        <f t="shared" si="13"/>
        <v>neither</v>
      </c>
      <c r="D881" t="str">
        <f>VLOOKUP(A881,Antioxidant!A881:F4016,2,FALSE)</f>
        <v>Pepper, bell‐, yellow</v>
      </c>
    </row>
    <row r="882" spans="1:4" x14ac:dyDescent="0.25">
      <c r="A882" t="s">
        <v>496</v>
      </c>
      <c r="B882" s="4">
        <v>1.79</v>
      </c>
      <c r="C882" t="str">
        <f t="shared" si="13"/>
        <v>neither</v>
      </c>
      <c r="D882" t="str">
        <f>VLOOKUP(A882,Antioxidant!A882:F4017,2,FALSE)</f>
        <v>Oat, puffed</v>
      </c>
    </row>
    <row r="883" spans="1:4" x14ac:dyDescent="0.25">
      <c r="A883" t="s">
        <v>149</v>
      </c>
      <c r="B883" s="4">
        <v>1.79</v>
      </c>
      <c r="C883" t="str">
        <f t="shared" si="13"/>
        <v>neither</v>
      </c>
      <c r="D883" t="str">
        <f>VLOOKUP(A883,Antioxidant!A883:F4018,2,FALSE)</f>
        <v>Coffee, Cirkel Coffee, boiled</v>
      </c>
    </row>
    <row r="884" spans="1:4" x14ac:dyDescent="0.25">
      <c r="A884" t="s">
        <v>149</v>
      </c>
      <c r="B884" s="4">
        <v>1.78</v>
      </c>
      <c r="C884" t="str">
        <f t="shared" si="13"/>
        <v>neither</v>
      </c>
      <c r="D884" t="str">
        <f>VLOOKUP(A884,Antioxidant!A884:F4019,2,FALSE)</f>
        <v>Wine, red, Côte de Nuits‐ Villages1998</v>
      </c>
    </row>
    <row r="885" spans="1:4" x14ac:dyDescent="0.25">
      <c r="A885" t="s">
        <v>3029</v>
      </c>
      <c r="B885" s="4">
        <v>1.78</v>
      </c>
      <c r="C885" t="str">
        <f t="shared" si="13"/>
        <v>neither</v>
      </c>
      <c r="D885" t="str">
        <f>VLOOKUP(A885,Antioxidant!A885:F4020,2,FALSE)</f>
        <v>Kirkland high energy pak (Ginseng Concentrate)</v>
      </c>
    </row>
    <row r="886" spans="1:4" x14ac:dyDescent="0.25">
      <c r="A886" t="s">
        <v>2776</v>
      </c>
      <c r="B886" s="4">
        <v>1.78</v>
      </c>
      <c r="C886" t="str">
        <f t="shared" si="13"/>
        <v>neither</v>
      </c>
      <c r="D886" t="str">
        <f>VLOOKUP(A886,Antioxidant!A886:F4021,2,FALSE)</f>
        <v>Cabbage, red</v>
      </c>
    </row>
    <row r="887" spans="1:4" x14ac:dyDescent="0.25">
      <c r="A887" t="s">
        <v>1006</v>
      </c>
      <c r="B887" s="4">
        <v>1.76</v>
      </c>
      <c r="C887" t="str">
        <f t="shared" si="13"/>
        <v>neither</v>
      </c>
      <c r="D887" t="str">
        <f>VLOOKUP(A887,Antioxidant!A887:F4022,2,FALSE)</f>
        <v>Pomegranate, arils</v>
      </c>
    </row>
    <row r="888" spans="1:4" x14ac:dyDescent="0.25">
      <c r="A888" t="s">
        <v>2163</v>
      </c>
      <c r="B888" s="4">
        <v>1.76</v>
      </c>
      <c r="C888" t="str">
        <f t="shared" si="13"/>
        <v>neither</v>
      </c>
      <c r="D888" t="str">
        <f>VLOOKUP(A888,Antioxidant!A888:F4023,2,FALSE)</f>
        <v>Mustard, hot, prepared</v>
      </c>
    </row>
    <row r="889" spans="1:4" x14ac:dyDescent="0.25">
      <c r="A889" t="s">
        <v>1006</v>
      </c>
      <c r="B889" s="4">
        <v>1.74</v>
      </c>
      <c r="C889" t="str">
        <f t="shared" si="13"/>
        <v>neither</v>
      </c>
      <c r="D889" t="str">
        <f>VLOOKUP(A889,Antioxidant!A889:F4024,2,FALSE)</f>
        <v>Juice, grape, purple</v>
      </c>
    </row>
    <row r="890" spans="1:4" x14ac:dyDescent="0.25">
      <c r="A890" t="s">
        <v>3029</v>
      </c>
      <c r="B890" s="4">
        <v>1.74</v>
      </c>
      <c r="C890" t="str">
        <f t="shared" si="13"/>
        <v>neither</v>
      </c>
      <c r="D890" t="str">
        <f>VLOOKUP(A890,Antioxidant!A890:F4025,2,FALSE)</f>
        <v>Brewer's Yeast, 7.5 grain tablet</v>
      </c>
    </row>
    <row r="891" spans="1:4" x14ac:dyDescent="0.25">
      <c r="A891" t="s">
        <v>3</v>
      </c>
      <c r="B891" s="4">
        <v>1.73</v>
      </c>
      <c r="C891" t="str">
        <f t="shared" si="13"/>
        <v>neither</v>
      </c>
      <c r="D891" t="str">
        <f>VLOOKUP(A891,Antioxidant!A891:F4026,2,FALSE)</f>
        <v>Raspberries, wild</v>
      </c>
    </row>
    <row r="892" spans="1:4" x14ac:dyDescent="0.25">
      <c r="A892" t="s">
        <v>1267</v>
      </c>
      <c r="B892" s="4">
        <v>1.73</v>
      </c>
      <c r="C892" t="str">
        <f t="shared" si="13"/>
        <v>neither</v>
      </c>
      <c r="D892" t="str">
        <f>VLOOKUP(A892,Antioxidant!A892:F4027,2,FALSE)</f>
        <v>Buckwheat, white flour</v>
      </c>
    </row>
    <row r="893" spans="1:4" x14ac:dyDescent="0.25">
      <c r="A893" t="s">
        <v>788</v>
      </c>
      <c r="B893" s="4">
        <v>1.72</v>
      </c>
      <c r="C893" t="str">
        <f t="shared" si="13"/>
        <v>neither</v>
      </c>
      <c r="D893" t="str">
        <f>VLOOKUP(A893,Antioxidant!A893:F4028,2,FALSE)</f>
        <v>Cookies, chocolate chip</v>
      </c>
    </row>
    <row r="894" spans="1:4" x14ac:dyDescent="0.25">
      <c r="A894" t="s">
        <v>1006</v>
      </c>
      <c r="B894" s="4">
        <v>1.72</v>
      </c>
      <c r="C894" t="str">
        <f t="shared" si="13"/>
        <v>neither</v>
      </c>
      <c r="D894" t="str">
        <f>VLOOKUP(A894,Antioxidant!A894:F4029,2,FALSE)</f>
        <v>Cherries, sour, canned, water pack, drained liquid</v>
      </c>
    </row>
    <row r="895" spans="1:4" x14ac:dyDescent="0.25">
      <c r="A895" t="s">
        <v>609</v>
      </c>
      <c r="B895" s="4">
        <v>1.71</v>
      </c>
      <c r="C895" t="str">
        <f t="shared" si="13"/>
        <v>neither</v>
      </c>
      <c r="D895" t="str">
        <f>VLOOKUP(A895,Antioxidant!A895:F4030,2,FALSE)</f>
        <v>Chocolate, dark, Toblerone</v>
      </c>
    </row>
    <row r="896" spans="1:4" x14ac:dyDescent="0.25">
      <c r="A896" t="s">
        <v>1736</v>
      </c>
      <c r="B896" s="4">
        <v>1.7</v>
      </c>
      <c r="C896" t="str">
        <f t="shared" si="13"/>
        <v>neither</v>
      </c>
      <c r="D896" t="str">
        <f>VLOOKUP(A896,Antioxidant!A896:F4031,2,FALSE)</f>
        <v>Soumbala</v>
      </c>
    </row>
    <row r="897" spans="1:4" x14ac:dyDescent="0.25">
      <c r="A897" t="s">
        <v>2163</v>
      </c>
      <c r="B897" s="4">
        <v>1.7</v>
      </c>
      <c r="C897" t="str">
        <f t="shared" si="13"/>
        <v>neither</v>
      </c>
      <c r="D897" t="str">
        <f>VLOOKUP(A897,Antioxidant!A897:F4032,2,FALSE)</f>
        <v>Mustard, Bodsennep, prepared</v>
      </c>
    </row>
    <row r="898" spans="1:4" x14ac:dyDescent="0.25">
      <c r="A898" t="s">
        <v>2163</v>
      </c>
      <c r="B898" s="4">
        <v>1.69</v>
      </c>
      <c r="C898" t="str">
        <f t="shared" si="13"/>
        <v>neither</v>
      </c>
      <c r="D898" t="str">
        <f>VLOOKUP(A898,Antioxidant!A898:F4033,2,FALSE)</f>
        <v>Sundried tomatoes, in oil, chopped</v>
      </c>
    </row>
    <row r="899" spans="1:4" x14ac:dyDescent="0.25">
      <c r="A899" t="s">
        <v>1736</v>
      </c>
      <c r="B899" s="4">
        <v>1.69</v>
      </c>
      <c r="C899" t="str">
        <f t="shared" ref="C899:C962" si="14">IF(B899&gt;=5.45125,"OUTLIER",IF(B899&lt;=-2.99875,"outlier","neither"))</f>
        <v>neither</v>
      </c>
      <c r="D899" t="str">
        <f>VLOOKUP(A899,Antioxidant!A899:F4034,2,FALSE)</f>
        <v>Malt‐extract, Moss</v>
      </c>
    </row>
    <row r="900" spans="1:4" x14ac:dyDescent="0.25">
      <c r="A900" t="s">
        <v>1006</v>
      </c>
      <c r="B900" s="4">
        <v>1.69</v>
      </c>
      <c r="C900" t="str">
        <f t="shared" si="14"/>
        <v>neither</v>
      </c>
      <c r="D900" t="str">
        <f>VLOOKUP(A900,Antioxidant!A900:F4035,2,FALSE)</f>
        <v>Juice, with fruits and berries, Noras Antioksidanter med bøåbær og bringebær</v>
      </c>
    </row>
    <row r="901" spans="1:4" x14ac:dyDescent="0.25">
      <c r="A901" t="s">
        <v>1006</v>
      </c>
      <c r="B901" s="4">
        <v>1.68</v>
      </c>
      <c r="C901" t="str">
        <f t="shared" si="14"/>
        <v>neither</v>
      </c>
      <c r="D901" t="str">
        <f>VLOOKUP(A901,Antioxidant!A901:F4036,2,FALSE)</f>
        <v>Syrup from canned cherris</v>
      </c>
    </row>
    <row r="902" spans="1:4" x14ac:dyDescent="0.25">
      <c r="A902" t="s">
        <v>149</v>
      </c>
      <c r="B902" s="4">
        <v>1.68</v>
      </c>
      <c r="C902" t="str">
        <f t="shared" si="14"/>
        <v>neither</v>
      </c>
      <c r="D902" t="str">
        <f>VLOOKUP(A902,Antioxidant!A902:F4037,2,FALSE)</f>
        <v>Coffee, instant, Sombrero, prepared</v>
      </c>
    </row>
    <row r="903" spans="1:4" x14ac:dyDescent="0.25">
      <c r="A903" t="s">
        <v>2776</v>
      </c>
      <c r="B903" s="4">
        <v>1.68</v>
      </c>
      <c r="C903" t="str">
        <f t="shared" si="14"/>
        <v>neither</v>
      </c>
      <c r="D903" t="str">
        <f>VLOOKUP(A903,Antioxidant!A903:F4038,2,FALSE)</f>
        <v>Beet (beetroot)</v>
      </c>
    </row>
    <row r="904" spans="1:4" x14ac:dyDescent="0.25">
      <c r="A904" t="s">
        <v>496</v>
      </c>
      <c r="B904" s="4">
        <v>1.68</v>
      </c>
      <c r="C904" t="str">
        <f t="shared" si="14"/>
        <v>neither</v>
      </c>
      <c r="D904" t="str">
        <f>VLOOKUP(A904,Antioxidant!A904:F4039,2,FALSE)</f>
        <v>All‐Bran Plus</v>
      </c>
    </row>
    <row r="905" spans="1:4" x14ac:dyDescent="0.25">
      <c r="A905" t="s">
        <v>496</v>
      </c>
      <c r="B905" s="4">
        <v>1.68</v>
      </c>
      <c r="C905" t="str">
        <f t="shared" si="14"/>
        <v>neither</v>
      </c>
      <c r="D905" t="str">
        <f>VLOOKUP(A905,Antioxidant!A905:F4040,2,FALSE)</f>
        <v>All‐Bran</v>
      </c>
    </row>
    <row r="906" spans="1:4" x14ac:dyDescent="0.25">
      <c r="A906" t="s">
        <v>496</v>
      </c>
      <c r="B906" s="4">
        <v>1.67</v>
      </c>
      <c r="C906" t="str">
        <f t="shared" si="14"/>
        <v>neither</v>
      </c>
      <c r="D906" t="str">
        <f>VLOOKUP(A906,Antioxidant!A906:F4041,2,FALSE)</f>
        <v>Wheaties</v>
      </c>
    </row>
    <row r="907" spans="1:4" x14ac:dyDescent="0.25">
      <c r="A907" t="s">
        <v>2427</v>
      </c>
      <c r="B907" s="4">
        <v>1.67</v>
      </c>
      <c r="C907" t="str">
        <f t="shared" si="14"/>
        <v>neither</v>
      </c>
      <c r="D907" t="str">
        <f>VLOOKUP(A907,Antioxidant!A907:F4042,2,FALSE)</f>
        <v>Fenugreek, whole</v>
      </c>
    </row>
    <row r="908" spans="1:4" x14ac:dyDescent="0.25">
      <c r="A908" t="s">
        <v>149</v>
      </c>
      <c r="B908" s="4">
        <v>1.67</v>
      </c>
      <c r="C908" t="str">
        <f t="shared" si="14"/>
        <v>neither</v>
      </c>
      <c r="D908" t="str">
        <f>VLOOKUP(A908,Antioxidant!A908:F4043,2,FALSE)</f>
        <v>Coffee, instant, Nescafe Gull, prepared</v>
      </c>
    </row>
    <row r="909" spans="1:4" x14ac:dyDescent="0.25">
      <c r="A909" t="s">
        <v>927</v>
      </c>
      <c r="B909" s="4">
        <v>1.66</v>
      </c>
      <c r="C909" t="str">
        <f t="shared" si="14"/>
        <v>neither</v>
      </c>
      <c r="D909" t="str">
        <f>VLOOKUP(A909,Antioxidant!A909:F4044,2,FALSE)</f>
        <v>Margarine, Per</v>
      </c>
    </row>
    <row r="910" spans="1:4" x14ac:dyDescent="0.25">
      <c r="A910" t="s">
        <v>1006</v>
      </c>
      <c r="B910" s="4">
        <v>1.66</v>
      </c>
      <c r="C910" t="str">
        <f t="shared" si="14"/>
        <v>neither</v>
      </c>
      <c r="D910" t="str">
        <f>VLOOKUP(A910,Antioxidant!A910:F4045,2,FALSE)</f>
        <v>Cherries, sour, canned, water pack, drained liquid</v>
      </c>
    </row>
    <row r="911" spans="1:4" x14ac:dyDescent="0.25">
      <c r="A911" t="s">
        <v>2776</v>
      </c>
      <c r="B911" s="4">
        <v>1.66</v>
      </c>
      <c r="C911" t="str">
        <f t="shared" si="14"/>
        <v>neither</v>
      </c>
      <c r="D911" t="str">
        <f>VLOOKUP(A911,Antioxidant!A911:F4046,2,FALSE)</f>
        <v>Artichoke, leaves</v>
      </c>
    </row>
    <row r="912" spans="1:4" x14ac:dyDescent="0.25">
      <c r="A912" t="s">
        <v>1006</v>
      </c>
      <c r="B912" s="4">
        <v>1.65</v>
      </c>
      <c r="C912" t="str">
        <f t="shared" si="14"/>
        <v>neither</v>
      </c>
      <c r="D912" t="str">
        <f>VLOOKUP(A912,Antioxidant!A912:F4047,2,FALSE)</f>
        <v>Cherries, sour, canned, heavy syrup, total can contents</v>
      </c>
    </row>
    <row r="913" spans="1:4" x14ac:dyDescent="0.25">
      <c r="A913" t="s">
        <v>2427</v>
      </c>
      <c r="B913" s="4">
        <v>1.65</v>
      </c>
      <c r="C913" t="str">
        <f t="shared" si="14"/>
        <v>neither</v>
      </c>
      <c r="D913" t="str">
        <f>VLOOKUP(A913,Antioxidant!A913:F4048,2,FALSE)</f>
        <v>Cardamom, dried ground</v>
      </c>
    </row>
    <row r="914" spans="1:4" x14ac:dyDescent="0.25">
      <c r="A914" t="s">
        <v>3</v>
      </c>
      <c r="B914" s="4">
        <v>1.65</v>
      </c>
      <c r="C914" t="str">
        <f t="shared" si="14"/>
        <v>neither</v>
      </c>
      <c r="D914" t="str">
        <f>VLOOKUP(A914,Antioxidant!A914:F4049,2,FALSE)</f>
        <v>Blueberries, canned, light syrup, drained liquid</v>
      </c>
    </row>
    <row r="915" spans="1:4" x14ac:dyDescent="0.25">
      <c r="A915" t="s">
        <v>2427</v>
      </c>
      <c r="B915" s="4">
        <v>1.65</v>
      </c>
      <c r="C915" t="str">
        <f t="shared" si="14"/>
        <v>neither</v>
      </c>
      <c r="D915" t="str">
        <f>VLOOKUP(A915,Antioxidant!A915:F4050,2,FALSE)</f>
        <v>Barbeque spicemix</v>
      </c>
    </row>
    <row r="916" spans="1:4" x14ac:dyDescent="0.25">
      <c r="A916" t="s">
        <v>496</v>
      </c>
      <c r="B916" s="4">
        <v>1.64</v>
      </c>
      <c r="C916" t="str">
        <f t="shared" si="14"/>
        <v>neither</v>
      </c>
      <c r="D916" t="str">
        <f>VLOOKUP(A916,Antioxidant!A916:F4051,2,FALSE)</f>
        <v>Wheat Puffs</v>
      </c>
    </row>
    <row r="917" spans="1:4" x14ac:dyDescent="0.25">
      <c r="A917" t="s">
        <v>2776</v>
      </c>
      <c r="B917" s="4">
        <v>1.64</v>
      </c>
      <c r="C917" t="str">
        <f t="shared" si="14"/>
        <v>neither</v>
      </c>
      <c r="D917" t="str">
        <f>VLOOKUP(A917,Antioxidant!A917:F4052,2,FALSE)</f>
        <v>Pepper, red, cooked</v>
      </c>
    </row>
    <row r="918" spans="1:4" x14ac:dyDescent="0.25">
      <c r="A918" t="s">
        <v>3</v>
      </c>
      <c r="B918" s="4">
        <v>1.64</v>
      </c>
      <c r="C918" t="str">
        <f t="shared" si="14"/>
        <v>neither</v>
      </c>
      <c r="D918" t="str">
        <f>VLOOKUP(A918,Antioxidant!A918:F4053,2,FALSE)</f>
        <v>Cranberries, dried</v>
      </c>
    </row>
    <row r="919" spans="1:4" x14ac:dyDescent="0.25">
      <c r="A919" t="s">
        <v>2427</v>
      </c>
      <c r="B919" s="4">
        <v>1.64</v>
      </c>
      <c r="C919" t="str">
        <f t="shared" si="14"/>
        <v>neither</v>
      </c>
      <c r="D919" t="str">
        <f>VLOOKUP(A919,Antioxidant!A919:F4054,2,FALSE)</f>
        <v>Cardamom, whole fruit, dried</v>
      </c>
    </row>
    <row r="920" spans="1:4" x14ac:dyDescent="0.25">
      <c r="A920" t="s">
        <v>2427</v>
      </c>
      <c r="B920" s="4">
        <v>1.64</v>
      </c>
      <c r="C920" t="str">
        <f t="shared" si="14"/>
        <v>neither</v>
      </c>
      <c r="D920" t="str">
        <f>VLOOKUP(A920,Antioxidant!A920:F4055,2,FALSE)</f>
        <v>Cardamom seeds (from green pod)</v>
      </c>
    </row>
    <row r="921" spans="1:4" x14ac:dyDescent="0.25">
      <c r="A921" t="s">
        <v>1622</v>
      </c>
      <c r="B921" s="4">
        <v>1.64</v>
      </c>
      <c r="C921" t="str">
        <f t="shared" si="14"/>
        <v>neither</v>
      </c>
      <c r="D921" t="str">
        <f>VLOOKUP(A921,Antioxidant!A921:F4056,2,FALSE)</f>
        <v>Broad beans, split</v>
      </c>
    </row>
    <row r="922" spans="1:4" x14ac:dyDescent="0.25">
      <c r="A922" t="s">
        <v>1006</v>
      </c>
      <c r="B922" s="4">
        <v>1.63</v>
      </c>
      <c r="C922" t="str">
        <f t="shared" si="14"/>
        <v>neither</v>
      </c>
      <c r="D922" t="str">
        <f>VLOOKUP(A922,Antioxidant!A922:F4057,2,FALSE)</f>
        <v>Kiwi,  Gold</v>
      </c>
    </row>
    <row r="923" spans="1:4" x14ac:dyDescent="0.25">
      <c r="A923" t="s">
        <v>1006</v>
      </c>
      <c r="B923" s="4">
        <v>1.62</v>
      </c>
      <c r="C923" t="str">
        <f t="shared" si="14"/>
        <v>neither</v>
      </c>
      <c r="D923" t="str">
        <f>VLOOKUP(A923,Antioxidant!A923:F4058,2,FALSE)</f>
        <v>Juice, grape and grape blends</v>
      </c>
    </row>
    <row r="924" spans="1:4" x14ac:dyDescent="0.25">
      <c r="A924" t="s">
        <v>2776</v>
      </c>
      <c r="B924" s="4">
        <v>1.62</v>
      </c>
      <c r="C924" t="str">
        <f t="shared" si="14"/>
        <v>neither</v>
      </c>
      <c r="D924" t="str">
        <f>VLOOKUP(A924,Antioxidant!A924:F4059,2,FALSE)</f>
        <v>Curly kale</v>
      </c>
    </row>
    <row r="925" spans="1:4" x14ac:dyDescent="0.25">
      <c r="A925" t="s">
        <v>3</v>
      </c>
      <c r="B925" s="4">
        <v>1.61</v>
      </c>
      <c r="C925" t="str">
        <f t="shared" si="14"/>
        <v>neither</v>
      </c>
      <c r="D925" t="str">
        <f>VLOOKUP(A925,Antioxidant!A925:F4060,2,FALSE)</f>
        <v>Redcurrant, cultivated</v>
      </c>
    </row>
    <row r="926" spans="1:4" x14ac:dyDescent="0.25">
      <c r="A926" t="s">
        <v>1622</v>
      </c>
      <c r="B926" s="4">
        <v>1.61</v>
      </c>
      <c r="C926" t="str">
        <f t="shared" si="14"/>
        <v>neither</v>
      </c>
      <c r="D926" t="str">
        <f>VLOOKUP(A926,Antioxidant!A926:F4061,2,FALSE)</f>
        <v>Kidney beans, striped, large size, dry</v>
      </c>
    </row>
    <row r="927" spans="1:4" x14ac:dyDescent="0.25">
      <c r="A927" t="s">
        <v>149</v>
      </c>
      <c r="B927" s="4">
        <v>1.61</v>
      </c>
      <c r="C927" t="str">
        <f t="shared" si="14"/>
        <v>neither</v>
      </c>
      <c r="D927" t="str">
        <f>VLOOKUP(A927,Antioxidant!A927:F4062,2,FALSE)</f>
        <v>Instant cocoa, Rett i Koppen, powder</v>
      </c>
    </row>
    <row r="928" spans="1:4" x14ac:dyDescent="0.25">
      <c r="A928" t="s">
        <v>2427</v>
      </c>
      <c r="B928" s="4">
        <v>1.61</v>
      </c>
      <c r="C928" t="str">
        <f t="shared" si="14"/>
        <v>neither</v>
      </c>
      <c r="D928" t="str">
        <f>VLOOKUP(A928,Antioxidant!A928:F4063,2,FALSE)</f>
        <v>Garlic, dried ground</v>
      </c>
    </row>
    <row r="929" spans="1:4" x14ac:dyDescent="0.25">
      <c r="A929" t="s">
        <v>2776</v>
      </c>
      <c r="B929" s="4">
        <v>1.61</v>
      </c>
      <c r="C929" t="str">
        <f t="shared" si="14"/>
        <v>neither</v>
      </c>
      <c r="D929" t="str">
        <f>VLOOKUP(A929,Antioxidant!A929:F4064,2,FALSE)</f>
        <v>Cabbage, red</v>
      </c>
    </row>
    <row r="930" spans="1:4" x14ac:dyDescent="0.25">
      <c r="A930" t="s">
        <v>1006</v>
      </c>
      <c r="B930" s="4">
        <v>1.6</v>
      </c>
      <c r="C930" t="str">
        <f t="shared" si="14"/>
        <v>neither</v>
      </c>
      <c r="D930" t="str">
        <f>VLOOKUP(A930,Antioxidant!A930:F4065,2,FALSE)</f>
        <v>Sweet cherries, dark, canned</v>
      </c>
    </row>
    <row r="931" spans="1:4" x14ac:dyDescent="0.25">
      <c r="A931" t="s">
        <v>149</v>
      </c>
      <c r="B931" s="4">
        <v>1.6</v>
      </c>
      <c r="C931" t="str">
        <f t="shared" si="14"/>
        <v>neither</v>
      </c>
      <c r="D931" t="str">
        <f>VLOOKUP(A931,Antioxidant!A931:F4066,2,FALSE)</f>
        <v>Coffee, instant, prepared</v>
      </c>
    </row>
    <row r="932" spans="1:4" x14ac:dyDescent="0.25">
      <c r="A932" t="s">
        <v>2163</v>
      </c>
      <c r="B932" s="4">
        <v>1.59</v>
      </c>
      <c r="C932" t="str">
        <f t="shared" si="14"/>
        <v>neither</v>
      </c>
      <c r="D932" t="str">
        <f>VLOOKUP(A932,Antioxidant!A932:F4067,2,FALSE)</f>
        <v>Salsa, Kutbil‐ik de Chile Habanero</v>
      </c>
    </row>
    <row r="933" spans="1:4" x14ac:dyDescent="0.25">
      <c r="A933" t="s">
        <v>1006</v>
      </c>
      <c r="B933" s="4">
        <v>1.59</v>
      </c>
      <c r="C933" t="str">
        <f t="shared" si="14"/>
        <v>neither</v>
      </c>
      <c r="D933" t="str">
        <f>VLOOKUP(A933,Antioxidant!A933:F4068,2,FALSE)</f>
        <v>Pomegranate, sour, arils and juice</v>
      </c>
    </row>
    <row r="934" spans="1:4" x14ac:dyDescent="0.25">
      <c r="A934" t="s">
        <v>1006</v>
      </c>
      <c r="B934" s="4">
        <v>1.59</v>
      </c>
      <c r="C934" t="str">
        <f t="shared" si="14"/>
        <v>neither</v>
      </c>
      <c r="D934" t="str">
        <f>VLOOKUP(A934,Antioxidant!A934:F4069,2,FALSE)</f>
        <v>Pomegranate, freshly squeezed juice</v>
      </c>
    </row>
    <row r="935" spans="1:4" x14ac:dyDescent="0.25">
      <c r="A935" t="s">
        <v>2163</v>
      </c>
      <c r="B935" s="4">
        <v>1.57</v>
      </c>
      <c r="C935" t="str">
        <f t="shared" si="14"/>
        <v>neither</v>
      </c>
      <c r="D935" t="str">
        <f>VLOOKUP(A935,Antioxidant!A935:F4070,2,FALSE)</f>
        <v>Mustard, yellow, Classic Yellow Mustard, prepared</v>
      </c>
    </row>
    <row r="936" spans="1:4" x14ac:dyDescent="0.25">
      <c r="A936" t="s">
        <v>496</v>
      </c>
      <c r="B936" s="4">
        <v>1.56</v>
      </c>
      <c r="C936" t="str">
        <f t="shared" si="14"/>
        <v>neither</v>
      </c>
      <c r="D936" t="str">
        <f>VLOOKUP(A936,Antioxidant!A936:F4071,2,FALSE)</f>
        <v>Special K</v>
      </c>
    </row>
    <row r="937" spans="1:4" x14ac:dyDescent="0.25">
      <c r="A937" t="s">
        <v>2776</v>
      </c>
      <c r="B937" s="4">
        <v>1.56</v>
      </c>
      <c r="C937" t="str">
        <f t="shared" si="14"/>
        <v>neither</v>
      </c>
      <c r="D937" t="str">
        <f>VLOOKUP(A937,Antioxidant!A937:F4072,2,FALSE)</f>
        <v>Pepper, bell‐, green</v>
      </c>
    </row>
    <row r="938" spans="1:4" x14ac:dyDescent="0.25">
      <c r="A938" t="s">
        <v>788</v>
      </c>
      <c r="B938" s="4">
        <v>1.56</v>
      </c>
      <c r="C938" t="str">
        <f t="shared" si="14"/>
        <v>neither</v>
      </c>
      <c r="D938" t="str">
        <f>VLOOKUP(A938,Antioxidant!A938:F4073,2,FALSE)</f>
        <v>Cookies, chocolate with vanilla creme filling</v>
      </c>
    </row>
    <row r="939" spans="1:4" x14ac:dyDescent="0.25">
      <c r="A939" t="s">
        <v>496</v>
      </c>
      <c r="B939" s="4">
        <v>1.56</v>
      </c>
      <c r="C939" t="str">
        <f t="shared" si="14"/>
        <v>neither</v>
      </c>
      <c r="D939" t="str">
        <f>VLOOKUP(A939,Antioxidant!A939:F4074,2,FALSE)</f>
        <v>Cocoa Krispies</v>
      </c>
    </row>
    <row r="940" spans="1:4" x14ac:dyDescent="0.25">
      <c r="A940" t="s">
        <v>496</v>
      </c>
      <c r="B940" s="4">
        <v>1.56</v>
      </c>
      <c r="C940" t="str">
        <f t="shared" si="14"/>
        <v>neither</v>
      </c>
      <c r="D940" t="str">
        <f>VLOOKUP(A940,Antioxidant!A940:F4075,2,FALSE)</f>
        <v>All‐Bran</v>
      </c>
    </row>
    <row r="941" spans="1:4" x14ac:dyDescent="0.25">
      <c r="A941" t="s">
        <v>149</v>
      </c>
      <c r="B941" s="4">
        <v>1.55</v>
      </c>
      <c r="C941" t="str">
        <f t="shared" si="14"/>
        <v>neither</v>
      </c>
      <c r="D941" t="str">
        <f>VLOOKUP(A941,Antioxidant!A941:F4076,2,FALSE)</f>
        <v>Coffee, Arabica green, filter brewed</v>
      </c>
    </row>
    <row r="942" spans="1:4" x14ac:dyDescent="0.25">
      <c r="A942" t="s">
        <v>609</v>
      </c>
      <c r="B942" s="4">
        <v>1.55</v>
      </c>
      <c r="C942" t="str">
        <f t="shared" si="14"/>
        <v>neither</v>
      </c>
      <c r="D942" t="str">
        <f>VLOOKUP(A942,Antioxidant!A942:F4077,2,FALSE)</f>
        <v>Chocolate, milk chocolate candy</v>
      </c>
    </row>
    <row r="943" spans="1:4" x14ac:dyDescent="0.25">
      <c r="A943" t="s">
        <v>1006</v>
      </c>
      <c r="B943" s="4">
        <v>1.54</v>
      </c>
      <c r="C943" t="str">
        <f t="shared" si="14"/>
        <v>neither</v>
      </c>
      <c r="D943" t="str">
        <f>VLOOKUP(A943,Antioxidant!A943:F4078,2,FALSE)</f>
        <v>Prune porridge</v>
      </c>
    </row>
    <row r="944" spans="1:4" x14ac:dyDescent="0.25">
      <c r="A944" t="s">
        <v>788</v>
      </c>
      <c r="B944" s="4">
        <v>1.54</v>
      </c>
      <c r="C944" t="str">
        <f t="shared" si="14"/>
        <v>neither</v>
      </c>
      <c r="D944" t="str">
        <f>VLOOKUP(A944,Antioxidant!A944:F4079,2,FALSE)</f>
        <v>Cookies, chocolate with vanilla creme filling, double stuf</v>
      </c>
    </row>
    <row r="945" spans="1:4" x14ac:dyDescent="0.25">
      <c r="A945" t="s">
        <v>927</v>
      </c>
      <c r="B945" s="4">
        <v>1.53</v>
      </c>
      <c r="C945" t="str">
        <f t="shared" si="14"/>
        <v>neither</v>
      </c>
      <c r="D945" t="str">
        <f>VLOOKUP(A945,Antioxidant!A945:F4080,2,FALSE)</f>
        <v>Margarine, Soya</v>
      </c>
    </row>
    <row r="946" spans="1:4" x14ac:dyDescent="0.25">
      <c r="A946" t="s">
        <v>1006</v>
      </c>
      <c r="B946" s="4">
        <v>1.53</v>
      </c>
      <c r="C946" t="str">
        <f t="shared" si="14"/>
        <v>neither</v>
      </c>
      <c r="D946" t="str">
        <f>VLOOKUP(A946,Antioxidant!A946:F4081,2,FALSE)</f>
        <v>Dates, dried</v>
      </c>
    </row>
    <row r="947" spans="1:4" x14ac:dyDescent="0.25">
      <c r="A947" t="s">
        <v>2163</v>
      </c>
      <c r="B947" s="4">
        <v>1.52</v>
      </c>
      <c r="C947" t="str">
        <f t="shared" si="14"/>
        <v>neither</v>
      </c>
      <c r="D947" t="str">
        <f>VLOOKUP(A947,Antioxidant!A947:F4082,2,FALSE)</f>
        <v>Mustard, yellow, prepared</v>
      </c>
    </row>
    <row r="948" spans="1:4" x14ac:dyDescent="0.25">
      <c r="A948" t="s">
        <v>927</v>
      </c>
      <c r="B948" s="4">
        <v>1.5</v>
      </c>
      <c r="C948" t="str">
        <f t="shared" si="14"/>
        <v>neither</v>
      </c>
      <c r="D948" t="str">
        <f>VLOOKUP(A948,Antioxidant!A948:F4083,2,FALSE)</f>
        <v>Margarine, Melange</v>
      </c>
    </row>
    <row r="949" spans="1:4" x14ac:dyDescent="0.25">
      <c r="A949" t="s">
        <v>1006</v>
      </c>
      <c r="B949" s="4">
        <v>1.5</v>
      </c>
      <c r="C949" t="str">
        <f t="shared" si="14"/>
        <v>neither</v>
      </c>
      <c r="D949" t="str">
        <f>VLOOKUP(A949,Antioxidant!A949:F4084,2,FALSE)</f>
        <v>Juice, grape</v>
      </c>
    </row>
    <row r="950" spans="1:4" x14ac:dyDescent="0.25">
      <c r="A950" t="s">
        <v>609</v>
      </c>
      <c r="B950" s="4">
        <v>1.5</v>
      </c>
      <c r="C950" t="str">
        <f t="shared" si="14"/>
        <v>neither</v>
      </c>
      <c r="D950" t="str">
        <f>VLOOKUP(A950,Antioxidant!A950:F4085,2,FALSE)</f>
        <v>Chocolate, milk chocolate candy, Hershey Kisses</v>
      </c>
    </row>
    <row r="951" spans="1:4" x14ac:dyDescent="0.25">
      <c r="A951" t="s">
        <v>149</v>
      </c>
      <c r="B951" s="4">
        <v>1.49</v>
      </c>
      <c r="C951" t="str">
        <f t="shared" si="14"/>
        <v>neither</v>
      </c>
      <c r="D951" t="str">
        <f>VLOOKUP(A951,Antioxidant!A951:F4086,2,FALSE)</f>
        <v>Tea, green, Assam TGFOP, prepared</v>
      </c>
    </row>
    <row r="952" spans="1:4" x14ac:dyDescent="0.25">
      <c r="A952" t="s">
        <v>2163</v>
      </c>
      <c r="B952" s="4">
        <v>1.48</v>
      </c>
      <c r="C952" t="str">
        <f t="shared" si="14"/>
        <v>neither</v>
      </c>
      <c r="D952" t="str">
        <f>VLOOKUP(A952,Antioxidant!A952:F4087,2,FALSE)</f>
        <v>Sauce, orginal</v>
      </c>
    </row>
    <row r="953" spans="1:4" x14ac:dyDescent="0.25">
      <c r="A953" t="s">
        <v>3029</v>
      </c>
      <c r="B953" s="4">
        <v>1.48</v>
      </c>
      <c r="C953" t="str">
        <f t="shared" si="14"/>
        <v>neither</v>
      </c>
      <c r="D953" t="str">
        <f>VLOOKUP(A953,Antioxidant!A953:F4088,2,FALSE)</f>
        <v>Korean Ginseng, extract</v>
      </c>
    </row>
    <row r="954" spans="1:4" x14ac:dyDescent="0.25">
      <c r="A954" t="s">
        <v>609</v>
      </c>
      <c r="B954" s="4">
        <v>1.48</v>
      </c>
      <c r="C954" t="str">
        <f t="shared" si="14"/>
        <v>neither</v>
      </c>
      <c r="D954" t="str">
        <f>VLOOKUP(A954,Antioxidant!A954:F4089,2,FALSE)</f>
        <v>Chocolate, Kvikk Lunsj</v>
      </c>
    </row>
    <row r="955" spans="1:4" x14ac:dyDescent="0.25">
      <c r="A955" t="s">
        <v>3</v>
      </c>
      <c r="B955" s="4">
        <v>1.47</v>
      </c>
      <c r="C955" t="str">
        <f t="shared" si="14"/>
        <v>neither</v>
      </c>
      <c r="D955" t="str">
        <f>VLOOKUP(A955,Antioxidant!A955:F4090,2,FALSE)</f>
        <v>Cranberry craisins cherry flavor</v>
      </c>
    </row>
    <row r="956" spans="1:4" x14ac:dyDescent="0.25">
      <c r="A956" t="s">
        <v>2427</v>
      </c>
      <c r="B956" s="4">
        <v>1.46</v>
      </c>
      <c r="C956" t="str">
        <f t="shared" si="14"/>
        <v>neither</v>
      </c>
      <c r="D956" t="str">
        <f>VLOOKUP(A956,Antioxidant!A956:F4091,2,FALSE)</f>
        <v>Thyme, fresh leaves</v>
      </c>
    </row>
    <row r="957" spans="1:4" x14ac:dyDescent="0.25">
      <c r="A957" t="s">
        <v>3</v>
      </c>
      <c r="B957" s="4">
        <v>1.45</v>
      </c>
      <c r="C957" t="str">
        <f t="shared" si="14"/>
        <v>neither</v>
      </c>
      <c r="D957" t="str">
        <f>VLOOKUP(A957,Antioxidant!A957:F4092,2,FALSE)</f>
        <v>Gooseberries, cultivated</v>
      </c>
    </row>
    <row r="958" spans="1:4" x14ac:dyDescent="0.25">
      <c r="A958" t="s">
        <v>1511</v>
      </c>
      <c r="B958" s="4">
        <v>1.45</v>
      </c>
      <c r="C958" t="str">
        <f t="shared" si="14"/>
        <v>neither</v>
      </c>
      <c r="D958" t="str">
        <f>VLOOKUP(A958,Antioxidant!A958:F4093,2,FALSE)</f>
        <v>Ginseng Radix</v>
      </c>
    </row>
    <row r="959" spans="1:4" x14ac:dyDescent="0.25">
      <c r="A959" t="s">
        <v>1006</v>
      </c>
      <c r="B959" s="4">
        <v>1.44</v>
      </c>
      <c r="C959" t="str">
        <f t="shared" si="14"/>
        <v>neither</v>
      </c>
      <c r="D959" t="str">
        <f>VLOOKUP(A959,Antioxidant!A959:F4094,2,FALSE)</f>
        <v>Pomegranate, whole</v>
      </c>
    </row>
    <row r="960" spans="1:4" x14ac:dyDescent="0.25">
      <c r="A960" t="s">
        <v>609</v>
      </c>
      <c r="B960" s="4">
        <v>1.44</v>
      </c>
      <c r="C960" t="str">
        <f t="shared" si="14"/>
        <v>neither</v>
      </c>
      <c r="D960" t="str">
        <f>VLOOKUP(A960,Antioxidant!A960:F4095,2,FALSE)</f>
        <v>Chocolate, milk chocolate</v>
      </c>
    </row>
    <row r="961" spans="1:4" x14ac:dyDescent="0.25">
      <c r="A961" t="s">
        <v>3</v>
      </c>
      <c r="B961" s="4">
        <v>1.44</v>
      </c>
      <c r="C961" t="str">
        <f t="shared" si="14"/>
        <v>neither</v>
      </c>
      <c r="D961" t="str">
        <f>VLOOKUP(A961,Antioxidant!A961:F4096,2,FALSE)</f>
        <v>Blueberry, jam, Wild Blueberry Spread</v>
      </c>
    </row>
    <row r="962" spans="1:4" x14ac:dyDescent="0.25">
      <c r="A962" t="s">
        <v>149</v>
      </c>
      <c r="B962" s="4">
        <v>1.43</v>
      </c>
      <c r="C962" t="str">
        <f t="shared" si="14"/>
        <v>neither</v>
      </c>
      <c r="D962" t="str">
        <f>VLOOKUP(A962,Antioxidant!A962:F4097,2,FALSE)</f>
        <v>Tea, green, Spesial Chun Mee, prepared</v>
      </c>
    </row>
    <row r="963" spans="1:4" x14ac:dyDescent="0.25">
      <c r="A963" t="s">
        <v>149</v>
      </c>
      <c r="B963" s="4">
        <v>1.43</v>
      </c>
      <c r="C963" t="str">
        <f t="shared" ref="C963:C1026" si="15">IF(B963&gt;=5.45125,"OUTLIER",IF(B963&lt;=-2.99875,"outlier","neither"))</f>
        <v>neither</v>
      </c>
      <c r="D963" t="str">
        <f>VLOOKUP(A963,Antioxidant!A963:F4098,2,FALSE)</f>
        <v>Tea, green, Earl Grey, prepared</v>
      </c>
    </row>
    <row r="964" spans="1:4" x14ac:dyDescent="0.25">
      <c r="A964" t="s">
        <v>1983</v>
      </c>
      <c r="B964" s="4">
        <v>1.43</v>
      </c>
      <c r="C964" t="str">
        <f t="shared" si="15"/>
        <v>neither</v>
      </c>
      <c r="D964" t="str">
        <f>VLOOKUP(A964,Antioxidant!A964:F4099,2,FALSE)</f>
        <v>Pistachios</v>
      </c>
    </row>
    <row r="965" spans="1:4" x14ac:dyDescent="0.25">
      <c r="A965" t="s">
        <v>2163</v>
      </c>
      <c r="B965" s="4">
        <v>1.43</v>
      </c>
      <c r="C965" t="str">
        <f t="shared" si="15"/>
        <v>neither</v>
      </c>
      <c r="D965" t="str">
        <f>VLOOKUP(A965,Antioxidant!A965:F4100,2,FALSE)</f>
        <v>Mustard, Premium Americana, prepared</v>
      </c>
    </row>
    <row r="966" spans="1:4" x14ac:dyDescent="0.25">
      <c r="A966" t="s">
        <v>3</v>
      </c>
      <c r="B966" s="4">
        <v>1.42</v>
      </c>
      <c r="C966" t="str">
        <f t="shared" si="15"/>
        <v>neither</v>
      </c>
      <c r="D966" t="str">
        <f>VLOOKUP(A966,Antioxidant!A966:F4101,2,FALSE)</f>
        <v>Sweet cherries, cultivated</v>
      </c>
    </row>
    <row r="967" spans="1:4" x14ac:dyDescent="0.25">
      <c r="A967" t="s">
        <v>1006</v>
      </c>
      <c r="B967" s="4">
        <v>1.42</v>
      </c>
      <c r="C967" t="str">
        <f t="shared" si="15"/>
        <v>neither</v>
      </c>
      <c r="D967" t="str">
        <f>VLOOKUP(A967,Antioxidant!A967:F4102,2,FALSE)</f>
        <v>Plums, red</v>
      </c>
    </row>
    <row r="968" spans="1:4" x14ac:dyDescent="0.25">
      <c r="A968" t="s">
        <v>2163</v>
      </c>
      <c r="B968" s="4">
        <v>1.42</v>
      </c>
      <c r="C968" t="str">
        <f t="shared" si="15"/>
        <v>neither</v>
      </c>
      <c r="D968" t="str">
        <f>VLOOKUP(A968,Antioxidant!A968:F4103,2,FALSE)</f>
        <v>Nali Hot Peri‐Peri Sauce</v>
      </c>
    </row>
    <row r="969" spans="1:4" x14ac:dyDescent="0.25">
      <c r="A969" t="s">
        <v>2163</v>
      </c>
      <c r="B969" s="4">
        <v>1.42</v>
      </c>
      <c r="C969" t="str">
        <f t="shared" si="15"/>
        <v>neither</v>
      </c>
      <c r="D969" t="str">
        <f>VLOOKUP(A969,Antioxidant!A969:F4104,2,FALSE)</f>
        <v>Mustard, yellow, prepared</v>
      </c>
    </row>
    <row r="970" spans="1:4" x14ac:dyDescent="0.25">
      <c r="A970" t="s">
        <v>1983</v>
      </c>
      <c r="B970" s="4">
        <v>1.41</v>
      </c>
      <c r="C970" t="str">
        <f t="shared" si="15"/>
        <v>neither</v>
      </c>
      <c r="D970" t="str">
        <f>VLOOKUP(A970,Antioxidant!A970:F4105,2,FALSE)</f>
        <v>Pistachios (purchased with shell)</v>
      </c>
    </row>
    <row r="971" spans="1:4" x14ac:dyDescent="0.25">
      <c r="A971" t="s">
        <v>2776</v>
      </c>
      <c r="B971" s="4">
        <v>1.41</v>
      </c>
      <c r="C971" t="str">
        <f t="shared" si="15"/>
        <v>neither</v>
      </c>
      <c r="D971" t="str">
        <f>VLOOKUP(A971,Antioxidant!A971:F4106,2,FALSE)</f>
        <v>Beet (beetroot)</v>
      </c>
    </row>
    <row r="972" spans="1:4" x14ac:dyDescent="0.25">
      <c r="A972" t="s">
        <v>3029</v>
      </c>
      <c r="B972" s="4">
        <v>1.4</v>
      </c>
      <c r="C972" t="str">
        <f t="shared" si="15"/>
        <v>neither</v>
      </c>
      <c r="D972" t="str">
        <f>VLOOKUP(A972,Antioxidant!A972:F4107,2,FALSE)</f>
        <v>Walnut oil</v>
      </c>
    </row>
    <row r="973" spans="1:4" x14ac:dyDescent="0.25">
      <c r="A973" t="s">
        <v>3</v>
      </c>
      <c r="B973" s="4">
        <v>1.4</v>
      </c>
      <c r="C973" t="str">
        <f t="shared" si="15"/>
        <v>neither</v>
      </c>
      <c r="D973" t="str">
        <f>VLOOKUP(A973,Antioxidant!A973:F4108,2,FALSE)</f>
        <v>Raspberry, jam, Bestemor Lerum Bringebærsyltetøy</v>
      </c>
    </row>
    <row r="974" spans="1:4" x14ac:dyDescent="0.25">
      <c r="A974" t="s">
        <v>2427</v>
      </c>
      <c r="B974" s="4">
        <v>1.4</v>
      </c>
      <c r="C974" t="str">
        <f t="shared" si="15"/>
        <v>neither</v>
      </c>
      <c r="D974" t="str">
        <f>VLOOKUP(A974,Antioxidant!A974:F4109,2,FALSE)</f>
        <v>Chili, Chile Piquin, dried ground</v>
      </c>
    </row>
    <row r="975" spans="1:4" x14ac:dyDescent="0.25">
      <c r="A975" t="s">
        <v>496</v>
      </c>
      <c r="B975" s="4">
        <v>1.4</v>
      </c>
      <c r="C975" t="str">
        <f t="shared" si="15"/>
        <v>neither</v>
      </c>
      <c r="D975" t="str">
        <f>VLOOKUP(A975,Antioxidant!A975:F4110,2,FALSE)</f>
        <v>Candy bars</v>
      </c>
    </row>
    <row r="976" spans="1:4" x14ac:dyDescent="0.25">
      <c r="A976" t="s">
        <v>1622</v>
      </c>
      <c r="B976" s="4">
        <v>1.39</v>
      </c>
      <c r="C976" t="str">
        <f t="shared" si="15"/>
        <v>neither</v>
      </c>
      <c r="D976" t="str">
        <f>VLOOKUP(A976,Antioxidant!A976:F4111,2,FALSE)</f>
        <v>Kidney beans, medium size, dry</v>
      </c>
    </row>
    <row r="977" spans="1:4" x14ac:dyDescent="0.25">
      <c r="A977" t="s">
        <v>2427</v>
      </c>
      <c r="B977" s="4">
        <v>1.39</v>
      </c>
      <c r="C977" t="str">
        <f t="shared" si="15"/>
        <v>neither</v>
      </c>
      <c r="D977" t="str">
        <f>VLOOKUP(A977,Antioxidant!A977:F4112,2,FALSE)</f>
        <v>Dill, fresh</v>
      </c>
    </row>
    <row r="978" spans="1:4" x14ac:dyDescent="0.25">
      <c r="A978" t="s">
        <v>3029</v>
      </c>
      <c r="B978" s="4">
        <v>1.38</v>
      </c>
      <c r="C978" t="str">
        <f t="shared" si="15"/>
        <v>neither</v>
      </c>
      <c r="D978" t="str">
        <f>VLOOKUP(A978,Antioxidant!A978:F4113,2,FALSE)</f>
        <v>Safflower oil</v>
      </c>
    </row>
    <row r="979" spans="1:4" x14ac:dyDescent="0.25">
      <c r="A979" t="s">
        <v>1983</v>
      </c>
      <c r="B979" s="4">
        <v>1.38</v>
      </c>
      <c r="C979" t="str">
        <f t="shared" si="15"/>
        <v>neither</v>
      </c>
      <c r="D979" t="str">
        <f>VLOOKUP(A979,Antioxidant!A979:F4114,2,FALSE)</f>
        <v>Pistachios, roasted with salt and spices</v>
      </c>
    </row>
    <row r="980" spans="1:4" x14ac:dyDescent="0.25">
      <c r="A980" t="s">
        <v>927</v>
      </c>
      <c r="B980" s="4">
        <v>1.38</v>
      </c>
      <c r="C980" t="str">
        <f t="shared" si="15"/>
        <v>neither</v>
      </c>
      <c r="D980" t="str">
        <f>VLOOKUP(A980,Antioxidant!A980:F4115,2,FALSE)</f>
        <v>Margarine, Soft Flora</v>
      </c>
    </row>
    <row r="981" spans="1:4" x14ac:dyDescent="0.25">
      <c r="A981" t="s">
        <v>1006</v>
      </c>
      <c r="B981" s="4">
        <v>1.38</v>
      </c>
      <c r="C981" t="str">
        <f t="shared" si="15"/>
        <v>neither</v>
      </c>
      <c r="D981" t="str">
        <f>VLOOKUP(A981,Antioxidant!A981:F4116,2,FALSE)</f>
        <v>Juice, orange, red</v>
      </c>
    </row>
    <row r="982" spans="1:4" x14ac:dyDescent="0.25">
      <c r="A982" t="s">
        <v>788</v>
      </c>
      <c r="B982" s="4">
        <v>1.38</v>
      </c>
      <c r="C982" t="str">
        <f t="shared" si="15"/>
        <v>neither</v>
      </c>
      <c r="D982" t="str">
        <f>VLOOKUP(A982,Antioxidant!A982:F4117,2,FALSE)</f>
        <v>Cookies, chocolate chip</v>
      </c>
    </row>
    <row r="983" spans="1:4" x14ac:dyDescent="0.25">
      <c r="A983" t="s">
        <v>2776</v>
      </c>
      <c r="B983" s="4">
        <v>1.36</v>
      </c>
      <c r="C983" t="str">
        <f t="shared" si="15"/>
        <v>neither</v>
      </c>
      <c r="D983" t="str">
        <f>VLOOKUP(A983,Antioxidant!A983:F4118,2,FALSE)</f>
        <v>Tomatoes, sundried, in oil</v>
      </c>
    </row>
    <row r="984" spans="1:4" x14ac:dyDescent="0.25">
      <c r="A984" t="s">
        <v>149</v>
      </c>
      <c r="B984" s="4">
        <v>1.36</v>
      </c>
      <c r="C984" t="str">
        <f t="shared" si="15"/>
        <v>neither</v>
      </c>
      <c r="D984" t="str">
        <f>VLOOKUP(A984,Antioxidant!A984:F4119,2,FALSE)</f>
        <v>Tea, green, Emperors Garden, prepared</v>
      </c>
    </row>
    <row r="985" spans="1:4" x14ac:dyDescent="0.25">
      <c r="A985" t="s">
        <v>1006</v>
      </c>
      <c r="B985" s="4">
        <v>1.36</v>
      </c>
      <c r="C985" t="str">
        <f t="shared" si="15"/>
        <v>neither</v>
      </c>
      <c r="D985" t="str">
        <f>VLOOKUP(A985,Antioxidant!A985:F4120,2,FALSE)</f>
        <v>Pineapple, Gold</v>
      </c>
    </row>
    <row r="986" spans="1:4" x14ac:dyDescent="0.25">
      <c r="A986" t="s">
        <v>149</v>
      </c>
      <c r="B986" s="4">
        <v>1.36</v>
      </c>
      <c r="C986" t="str">
        <f t="shared" si="15"/>
        <v>neither</v>
      </c>
      <c r="D986" t="str">
        <f>VLOOKUP(A986,Antioxidant!A986:F4121,2,FALSE)</f>
        <v>Coffee, Caffe Latte, double, prepared</v>
      </c>
    </row>
    <row r="987" spans="1:4" x14ac:dyDescent="0.25">
      <c r="A987" t="s">
        <v>2776</v>
      </c>
      <c r="B987" s="4">
        <v>1.35</v>
      </c>
      <c r="C987" t="str">
        <f t="shared" si="15"/>
        <v>neither</v>
      </c>
      <c r="D987" t="str">
        <f>VLOOKUP(A987,Antioxidant!A987:F4122,2,FALSE)</f>
        <v>Spinach, frozen, microwave cooked</v>
      </c>
    </row>
    <row r="988" spans="1:4" x14ac:dyDescent="0.25">
      <c r="A988" t="s">
        <v>2776</v>
      </c>
      <c r="B988" s="4">
        <v>1.33</v>
      </c>
      <c r="C988" t="str">
        <f t="shared" si="15"/>
        <v>neither</v>
      </c>
      <c r="D988" t="str">
        <f>VLOOKUP(A988,Antioxidant!A988:F4123,2,FALSE)</f>
        <v>Brussels sprouts</v>
      </c>
    </row>
    <row r="989" spans="1:4" x14ac:dyDescent="0.25">
      <c r="A989" t="s">
        <v>1622</v>
      </c>
      <c r="B989" s="4">
        <v>1.32</v>
      </c>
      <c r="C989" t="str">
        <f t="shared" si="15"/>
        <v>neither</v>
      </c>
      <c r="D989" t="str">
        <f>VLOOKUP(A989,Antioxidant!A989:F4124,2,FALSE)</f>
        <v>Soyatein (protein rich soya)</v>
      </c>
    </row>
    <row r="990" spans="1:4" x14ac:dyDescent="0.25">
      <c r="A990" t="s">
        <v>1983</v>
      </c>
      <c r="B990" s="4">
        <v>1.32</v>
      </c>
      <c r="C990" t="str">
        <f t="shared" si="15"/>
        <v>neither</v>
      </c>
      <c r="D990" t="str">
        <f>VLOOKUP(A990,Antioxidant!A990:F4125,2,FALSE)</f>
        <v>Sesame seeds (ajonjoli)</v>
      </c>
    </row>
    <row r="991" spans="1:4" x14ac:dyDescent="0.25">
      <c r="A991" t="s">
        <v>2427</v>
      </c>
      <c r="B991" s="4">
        <v>1.32</v>
      </c>
      <c r="C991" t="str">
        <f t="shared" si="15"/>
        <v>neither</v>
      </c>
      <c r="D991" t="str">
        <f>VLOOKUP(A991,Antioxidant!A991:F4126,2,FALSE)</f>
        <v>Lemon balm (Melissa officinalis), leaves, fresh</v>
      </c>
    </row>
    <row r="992" spans="1:4" x14ac:dyDescent="0.25">
      <c r="A992" t="s">
        <v>3</v>
      </c>
      <c r="B992" s="4">
        <v>1.32</v>
      </c>
      <c r="C992" t="str">
        <f t="shared" si="15"/>
        <v>neither</v>
      </c>
      <c r="D992" t="str">
        <f>VLOOKUP(A992,Antioxidant!A992:F4127,2,FALSE)</f>
        <v>Blueberries, dried</v>
      </c>
    </row>
    <row r="993" spans="1:4" x14ac:dyDescent="0.25">
      <c r="A993" t="s">
        <v>1006</v>
      </c>
      <c r="B993" s="4">
        <v>1.32</v>
      </c>
      <c r="C993" t="str">
        <f t="shared" si="15"/>
        <v>neither</v>
      </c>
      <c r="D993" t="str">
        <f>VLOOKUP(A993,Antioxidant!A993:F4128,2,FALSE)</f>
        <v>Apricots, dried</v>
      </c>
    </row>
    <row r="994" spans="1:4" x14ac:dyDescent="0.25">
      <c r="A994" t="s">
        <v>149</v>
      </c>
      <c r="B994" s="4">
        <v>1.31</v>
      </c>
      <c r="C994" t="str">
        <f t="shared" si="15"/>
        <v>neither</v>
      </c>
      <c r="D994" t="str">
        <f>VLOOKUP(A994,Antioxidant!A994:F4129,2,FALSE)</f>
        <v>Tea, green, Gunpowder, prepared</v>
      </c>
    </row>
    <row r="995" spans="1:4" x14ac:dyDescent="0.25">
      <c r="A995" t="s">
        <v>2776</v>
      </c>
      <c r="B995" s="4">
        <v>1.31</v>
      </c>
      <c r="C995" t="str">
        <f t="shared" si="15"/>
        <v>neither</v>
      </c>
      <c r="D995" t="str">
        <f>VLOOKUP(A995,Antioxidant!A995:F4130,2,FALSE)</f>
        <v>Spinach, frozen, microwave cooked</v>
      </c>
    </row>
    <row r="996" spans="1:4" x14ac:dyDescent="0.25">
      <c r="A996" t="s">
        <v>2776</v>
      </c>
      <c r="B996" s="4">
        <v>1.31</v>
      </c>
      <c r="C996" t="str">
        <f t="shared" si="15"/>
        <v>neither</v>
      </c>
      <c r="D996" t="str">
        <f>VLOOKUP(A996,Antioxidant!A996:F4131,2,FALSE)</f>
        <v>Spinach, frozen</v>
      </c>
    </row>
    <row r="997" spans="1:4" x14ac:dyDescent="0.25">
      <c r="A997" t="s">
        <v>1267</v>
      </c>
      <c r="B997" s="4">
        <v>1.31</v>
      </c>
      <c r="C997" t="str">
        <f t="shared" si="15"/>
        <v>neither</v>
      </c>
      <c r="D997" t="str">
        <f>VLOOKUP(A997,Antioxidant!A997:F4132,2,FALSE)</f>
        <v>Millet, white fluor</v>
      </c>
    </row>
    <row r="998" spans="1:4" x14ac:dyDescent="0.25">
      <c r="A998" t="s">
        <v>1006</v>
      </c>
      <c r="B998" s="4">
        <v>1.31</v>
      </c>
      <c r="C998" t="str">
        <f t="shared" si="15"/>
        <v>neither</v>
      </c>
      <c r="D998" t="str">
        <f>VLOOKUP(A998,Antioxidant!A998:F4133,2,FALSE)</f>
        <v>Figs, dried, Mission</v>
      </c>
    </row>
    <row r="999" spans="1:4" x14ac:dyDescent="0.25">
      <c r="A999" t="s">
        <v>496</v>
      </c>
      <c r="B999" s="4">
        <v>1.31</v>
      </c>
      <c r="C999" t="str">
        <f t="shared" si="15"/>
        <v>neither</v>
      </c>
      <c r="D999" t="str">
        <f>VLOOKUP(A999,Antioxidant!A999:F4134,2,FALSE)</f>
        <v>Caramel, creem, Smørbukk</v>
      </c>
    </row>
    <row r="1000" spans="1:4" x14ac:dyDescent="0.25">
      <c r="A1000" t="s">
        <v>496</v>
      </c>
      <c r="B1000" s="4">
        <v>1.3</v>
      </c>
      <c r="C1000" t="str">
        <f t="shared" si="15"/>
        <v>neither</v>
      </c>
      <c r="D1000" t="str">
        <f>VLOOKUP(A1000,Antioxidant!A1000:F4135,2,FALSE)</f>
        <v>Weetabix</v>
      </c>
    </row>
    <row r="1001" spans="1:4" x14ac:dyDescent="0.25">
      <c r="A1001" t="s">
        <v>2776</v>
      </c>
      <c r="B1001" s="4">
        <v>1.3</v>
      </c>
      <c r="C1001" t="str">
        <f t="shared" si="15"/>
        <v>neither</v>
      </c>
      <c r="D1001" t="str">
        <f>VLOOKUP(A1001,Antioxidant!A1001:F4136,2,FALSE)</f>
        <v>Tomatoes, sundried</v>
      </c>
    </row>
    <row r="1002" spans="1:4" x14ac:dyDescent="0.25">
      <c r="A1002" t="s">
        <v>1006</v>
      </c>
      <c r="B1002" s="4">
        <v>1.29</v>
      </c>
      <c r="C1002" t="str">
        <f t="shared" si="15"/>
        <v>neither</v>
      </c>
      <c r="D1002" t="str">
        <f>VLOOKUP(A1002,Antioxidant!A1002:F4137,2,FALSE)</f>
        <v>Kiwi, yellow</v>
      </c>
    </row>
    <row r="1003" spans="1:4" x14ac:dyDescent="0.25">
      <c r="A1003" t="s">
        <v>788</v>
      </c>
      <c r="B1003" s="4">
        <v>1.29</v>
      </c>
      <c r="C1003" t="str">
        <f t="shared" si="15"/>
        <v>neither</v>
      </c>
      <c r="D1003" t="str">
        <f>VLOOKUP(A1003,Antioxidant!A1003:F4138,2,FALSE)</f>
        <v>Cookies, chocolate chip</v>
      </c>
    </row>
    <row r="1004" spans="1:4" x14ac:dyDescent="0.25">
      <c r="A1004" t="s">
        <v>496</v>
      </c>
      <c r="B1004" s="4">
        <v>1.28</v>
      </c>
      <c r="C1004" t="str">
        <f t="shared" si="15"/>
        <v>neither</v>
      </c>
      <c r="D1004" t="str">
        <f>VLOOKUP(A1004,Antioxidant!A1004:F4139,2,FALSE)</f>
        <v>Corn Flakes</v>
      </c>
    </row>
    <row r="1005" spans="1:4" x14ac:dyDescent="0.25">
      <c r="A1005" t="s">
        <v>1983</v>
      </c>
      <c r="B1005" s="4">
        <v>1.27</v>
      </c>
      <c r="C1005" t="str">
        <f t="shared" si="15"/>
        <v>neither</v>
      </c>
      <c r="D1005" t="str">
        <f>VLOOKUP(A1005,Antioxidant!A1005:F4140,2,FALSE)</f>
        <v>Walnuts, without pellicle (purchased with shell)</v>
      </c>
    </row>
    <row r="1006" spans="1:4" x14ac:dyDescent="0.25">
      <c r="A1006" t="s">
        <v>2163</v>
      </c>
      <c r="B1006" s="4">
        <v>1.27</v>
      </c>
      <c r="C1006" t="str">
        <f t="shared" si="15"/>
        <v>neither</v>
      </c>
      <c r="D1006" t="str">
        <f>VLOOKUP(A1006,Antioxidant!A1006:F4141,2,FALSE)</f>
        <v>Tomato purée</v>
      </c>
    </row>
    <row r="1007" spans="1:4" x14ac:dyDescent="0.25">
      <c r="A1007" t="s">
        <v>149</v>
      </c>
      <c r="B1007" s="4">
        <v>1.27</v>
      </c>
      <c r="C1007" t="str">
        <f t="shared" si="15"/>
        <v>neither</v>
      </c>
      <c r="D1007" t="str">
        <f>VLOOKUP(A1007,Antioxidant!A1007:F4142,2,FALSE)</f>
        <v>Tea, green, Jasmin, prepared</v>
      </c>
    </row>
    <row r="1008" spans="1:4" x14ac:dyDescent="0.25">
      <c r="A1008" t="s">
        <v>149</v>
      </c>
      <c r="B1008" s="4">
        <v>1.27</v>
      </c>
      <c r="C1008" t="str">
        <f t="shared" si="15"/>
        <v>neither</v>
      </c>
      <c r="D1008" t="str">
        <f>VLOOKUP(A1008,Antioxidant!A1008:F4143,2,FALSE)</f>
        <v>Soft drink, white soda, regular</v>
      </c>
    </row>
    <row r="1009" spans="1:4" x14ac:dyDescent="0.25">
      <c r="A1009" t="s">
        <v>3</v>
      </c>
      <c r="B1009" s="4">
        <v>1.27</v>
      </c>
      <c r="C1009" t="str">
        <f t="shared" si="15"/>
        <v>neither</v>
      </c>
      <c r="D1009" t="str">
        <f>VLOOKUP(A1009,Antioxidant!A1009:F4144,2,FALSE)</f>
        <v>Raspberry, jam, light</v>
      </c>
    </row>
    <row r="1010" spans="1:4" x14ac:dyDescent="0.25">
      <c r="A1010" t="s">
        <v>2427</v>
      </c>
      <c r="B1010" s="4">
        <v>1.27</v>
      </c>
      <c r="C1010" t="str">
        <f t="shared" si="15"/>
        <v>neither</v>
      </c>
      <c r="D1010" t="str">
        <f>VLOOKUP(A1010,Antioxidant!A1010:F4145,2,FALSE)</f>
        <v>Mint, Mentha spicata, fresh</v>
      </c>
    </row>
    <row r="1011" spans="1:4" x14ac:dyDescent="0.25">
      <c r="A1011" t="s">
        <v>1006</v>
      </c>
      <c r="B1011" s="4">
        <v>1.27</v>
      </c>
      <c r="C1011" t="str">
        <f t="shared" si="15"/>
        <v>neither</v>
      </c>
      <c r="D1011" t="str">
        <f>VLOOKUP(A1011,Antioxidant!A1011:F4146,2,FALSE)</f>
        <v>Lemonade, grape (ready to drink)</v>
      </c>
    </row>
    <row r="1012" spans="1:4" x14ac:dyDescent="0.25">
      <c r="A1012" t="s">
        <v>3</v>
      </c>
      <c r="B1012" s="4">
        <v>1.27</v>
      </c>
      <c r="C1012" t="str">
        <f t="shared" si="15"/>
        <v>neither</v>
      </c>
      <c r="D1012" t="str">
        <f>VLOOKUP(A1012,Antioxidant!A1012:F4147,2,FALSE)</f>
        <v>Juice, blackberry, juice/syrup from canned blackberries</v>
      </c>
    </row>
    <row r="1013" spans="1:4" x14ac:dyDescent="0.25">
      <c r="A1013" t="s">
        <v>149</v>
      </c>
      <c r="B1013" s="4">
        <v>1.26</v>
      </c>
      <c r="C1013" t="str">
        <f t="shared" si="15"/>
        <v>neither</v>
      </c>
      <c r="D1013" t="str">
        <f>VLOOKUP(A1013,Antioxidant!A1013:F4148,2,FALSE)</f>
        <v>Tea, green, Ling ching, prepared</v>
      </c>
    </row>
    <row r="1014" spans="1:4" x14ac:dyDescent="0.25">
      <c r="A1014" t="s">
        <v>3</v>
      </c>
      <c r="B1014" s="4">
        <v>1.26</v>
      </c>
      <c r="C1014" t="str">
        <f t="shared" si="15"/>
        <v>neither</v>
      </c>
      <c r="D1014" t="str">
        <f>VLOOKUP(A1014,Antioxidant!A1014:F4149,2,FALSE)</f>
        <v>Raspberry, jam</v>
      </c>
    </row>
    <row r="1015" spans="1:4" x14ac:dyDescent="0.25">
      <c r="A1015" t="s">
        <v>496</v>
      </c>
      <c r="B1015" s="4">
        <v>1.26</v>
      </c>
      <c r="C1015" t="str">
        <f t="shared" si="15"/>
        <v>neither</v>
      </c>
      <c r="D1015" t="str">
        <f>VLOOKUP(A1015,Antioxidant!A1015:F4150,2,FALSE)</f>
        <v>Puffed Wheat</v>
      </c>
    </row>
    <row r="1016" spans="1:4" x14ac:dyDescent="0.25">
      <c r="A1016" t="s">
        <v>2427</v>
      </c>
      <c r="B1016" s="4">
        <v>1.26</v>
      </c>
      <c r="C1016" t="str">
        <f t="shared" si="15"/>
        <v>neither</v>
      </c>
      <c r="D1016" t="str">
        <f>VLOOKUP(A1016,Antioxidant!A1016:F4151,2,FALSE)</f>
        <v>Coriander seeds</v>
      </c>
    </row>
    <row r="1017" spans="1:4" x14ac:dyDescent="0.25">
      <c r="A1017" t="s">
        <v>149</v>
      </c>
      <c r="B1017" s="4">
        <v>1.26</v>
      </c>
      <c r="C1017" t="str">
        <f t="shared" si="15"/>
        <v>neither</v>
      </c>
      <c r="D1017" t="str">
        <f>VLOOKUP(A1017,Antioxidant!A1017:F4152,2,FALSE)</f>
        <v>Coffee, prepared</v>
      </c>
    </row>
    <row r="1018" spans="1:4" x14ac:dyDescent="0.25">
      <c r="A1018" t="s">
        <v>3</v>
      </c>
      <c r="B1018" s="4">
        <v>1.26</v>
      </c>
      <c r="C1018" t="str">
        <f t="shared" si="15"/>
        <v>neither</v>
      </c>
      <c r="D1018" t="str">
        <f>VLOOKUP(A1018,Antioxidant!A1018:F4153,2,FALSE)</f>
        <v>Blueberries, cultivated</v>
      </c>
    </row>
    <row r="1019" spans="1:4" x14ac:dyDescent="0.25">
      <c r="A1019" t="s">
        <v>2163</v>
      </c>
      <c r="B1019" s="4">
        <v>1.25</v>
      </c>
      <c r="C1019" t="str">
        <f t="shared" si="15"/>
        <v>neither</v>
      </c>
      <c r="D1019" t="str">
        <f>VLOOKUP(A1019,Antioxidant!A1019:F4154,2,FALSE)</f>
        <v>Tomato purée</v>
      </c>
    </row>
    <row r="1020" spans="1:4" x14ac:dyDescent="0.25">
      <c r="A1020" t="s">
        <v>2163</v>
      </c>
      <c r="B1020" s="4">
        <v>1.25</v>
      </c>
      <c r="C1020" t="str">
        <f t="shared" si="15"/>
        <v>neither</v>
      </c>
      <c r="D1020" t="str">
        <f>VLOOKUP(A1020,Antioxidant!A1020:F4155,2,FALSE)</f>
        <v>Tomato purée</v>
      </c>
    </row>
    <row r="1021" spans="1:4" x14ac:dyDescent="0.25">
      <c r="A1021" t="s">
        <v>1578</v>
      </c>
      <c r="B1021" s="4">
        <v>1.25</v>
      </c>
      <c r="C1021" t="str">
        <f t="shared" si="15"/>
        <v>neither</v>
      </c>
      <c r="D1021" t="str">
        <f>VLOOKUP(A1021,Antioxidant!A1021:F4156,2,FALSE)</f>
        <v>Peaches</v>
      </c>
    </row>
    <row r="1022" spans="1:4" x14ac:dyDescent="0.25">
      <c r="A1022" t="s">
        <v>609</v>
      </c>
      <c r="B1022" s="4">
        <v>1.25</v>
      </c>
      <c r="C1022" t="str">
        <f t="shared" si="15"/>
        <v>neither</v>
      </c>
      <c r="D1022" t="str">
        <f>VLOOKUP(A1022,Antioxidant!A1022:F4157,2,FALSE)</f>
        <v>Liquorice candy, NOX</v>
      </c>
    </row>
    <row r="1023" spans="1:4" x14ac:dyDescent="0.25">
      <c r="A1023" t="s">
        <v>609</v>
      </c>
      <c r="B1023" s="4">
        <v>1.25</v>
      </c>
      <c r="C1023" t="str">
        <f t="shared" si="15"/>
        <v>neither</v>
      </c>
      <c r="D1023" t="str">
        <f>VLOOKUP(A1023,Antioxidant!A1023:F4158,2,FALSE)</f>
        <v>Chocolate, milk chocolate candy</v>
      </c>
    </row>
    <row r="1024" spans="1:4" x14ac:dyDescent="0.25">
      <c r="A1024" t="s">
        <v>149</v>
      </c>
      <c r="B1024" s="4">
        <v>1.24</v>
      </c>
      <c r="C1024" t="str">
        <f t="shared" si="15"/>
        <v>neither</v>
      </c>
      <c r="D1024" t="str">
        <f>VLOOKUP(A1024,Antioxidant!A1024:F4159,2,FALSE)</f>
        <v>Tea, green, Sencha, prepared</v>
      </c>
    </row>
    <row r="1025" spans="1:4" x14ac:dyDescent="0.25">
      <c r="A1025" t="s">
        <v>149</v>
      </c>
      <c r="B1025" s="4">
        <v>1.24</v>
      </c>
      <c r="C1025" t="str">
        <f t="shared" si="15"/>
        <v>neither</v>
      </c>
      <c r="D1025" t="str">
        <f>VLOOKUP(A1025,Antioxidant!A1025:F4160,2,FALSE)</f>
        <v>Coffee, prepared</v>
      </c>
    </row>
    <row r="1026" spans="1:4" x14ac:dyDescent="0.25">
      <c r="A1026" t="s">
        <v>496</v>
      </c>
      <c r="B1026" s="4">
        <v>1.23</v>
      </c>
      <c r="C1026" t="str">
        <f t="shared" si="15"/>
        <v>neither</v>
      </c>
      <c r="D1026" t="str">
        <f>VLOOKUP(A1026,Antioxidant!A1026:F4161,2,FALSE)</f>
        <v>Corn Flakes</v>
      </c>
    </row>
    <row r="1027" spans="1:4" x14ac:dyDescent="0.25">
      <c r="A1027" t="s">
        <v>2163</v>
      </c>
      <c r="B1027" s="4">
        <v>1.22</v>
      </c>
      <c r="C1027" t="str">
        <f t="shared" ref="C1027:C1090" si="16">IF(B1027&gt;=5.45125,"OUTLIER",IF(B1027&lt;=-2.99875,"outlier","neither"))</f>
        <v>neither</v>
      </c>
      <c r="D1027" t="str">
        <f>VLOOKUP(A1027,Antioxidant!A1027:F4162,2,FALSE)</f>
        <v>Sundried tomatoes, in oil</v>
      </c>
    </row>
    <row r="1028" spans="1:4" x14ac:dyDescent="0.25">
      <c r="A1028" t="s">
        <v>2776</v>
      </c>
      <c r="B1028" s="4">
        <v>1.22</v>
      </c>
      <c r="C1028" t="str">
        <f t="shared" si="16"/>
        <v>neither</v>
      </c>
      <c r="D1028" t="str">
        <f>VLOOKUP(A1028,Antioxidant!A1028:F4163,2,FALSE)</f>
        <v>Pepper, green, cooked</v>
      </c>
    </row>
    <row r="1029" spans="1:4" x14ac:dyDescent="0.25">
      <c r="A1029" t="s">
        <v>2427</v>
      </c>
      <c r="B1029" s="4">
        <v>1.22</v>
      </c>
      <c r="C1029" t="str">
        <f t="shared" si="16"/>
        <v>neither</v>
      </c>
      <c r="D1029" t="str">
        <f>VLOOKUP(A1029,Antioxidant!A1029:F4164,2,FALSE)</f>
        <v>Parsley</v>
      </c>
    </row>
    <row r="1030" spans="1:4" x14ac:dyDescent="0.25">
      <c r="A1030" t="s">
        <v>1006</v>
      </c>
      <c r="B1030" s="4">
        <v>1.22</v>
      </c>
      <c r="C1030" t="str">
        <f t="shared" si="16"/>
        <v>neither</v>
      </c>
      <c r="D1030" t="str">
        <f>VLOOKUP(A1030,Antioxidant!A1030:F4165,2,FALSE)</f>
        <v>Apples, green, Greenstar</v>
      </c>
    </row>
    <row r="1031" spans="1:4" x14ac:dyDescent="0.25">
      <c r="A1031" t="s">
        <v>149</v>
      </c>
      <c r="B1031" s="4">
        <v>1.21</v>
      </c>
      <c r="C1031" t="str">
        <f t="shared" si="16"/>
        <v>neither</v>
      </c>
      <c r="D1031" t="str">
        <f>VLOOKUP(A1031,Antioxidant!A1031:F4166,2,FALSE)</f>
        <v>Tea, black, Ceylon, prepared</v>
      </c>
    </row>
    <row r="1032" spans="1:4" x14ac:dyDescent="0.25">
      <c r="A1032" t="s">
        <v>2776</v>
      </c>
      <c r="B1032" s="4">
        <v>1.21</v>
      </c>
      <c r="C1032" t="str">
        <f t="shared" si="16"/>
        <v>neither</v>
      </c>
      <c r="D1032" t="str">
        <f>VLOOKUP(A1032,Antioxidant!A1032:F4167,2,FALSE)</f>
        <v>Spinach, chopped, frozen, microvawe cooked</v>
      </c>
    </row>
    <row r="1033" spans="1:4" x14ac:dyDescent="0.25">
      <c r="A1033" t="s">
        <v>1983</v>
      </c>
      <c r="B1033" s="4">
        <v>1.21</v>
      </c>
      <c r="C1033" t="str">
        <f t="shared" si="16"/>
        <v>neither</v>
      </c>
      <c r="D1033" t="str">
        <f>VLOOKUP(A1033,Antioxidant!A1033:F4168,2,FALSE)</f>
        <v>Sesame seeds</v>
      </c>
    </row>
    <row r="1034" spans="1:4" x14ac:dyDescent="0.25">
      <c r="A1034" t="s">
        <v>1006</v>
      </c>
      <c r="B1034" s="4">
        <v>1.21</v>
      </c>
      <c r="C1034" t="str">
        <f t="shared" si="16"/>
        <v>neither</v>
      </c>
      <c r="D1034" t="str">
        <f>VLOOKUP(A1034,Antioxidant!A1034:F4169,2,FALSE)</f>
        <v>Guava</v>
      </c>
    </row>
    <row r="1035" spans="1:4" x14ac:dyDescent="0.25">
      <c r="A1035" t="s">
        <v>496</v>
      </c>
      <c r="B1035" s="4">
        <v>1.21</v>
      </c>
      <c r="C1035" t="str">
        <f t="shared" si="16"/>
        <v>neither</v>
      </c>
      <c r="D1035" t="str">
        <f>VLOOKUP(A1035,Antioxidant!A1035:F4170,2,FALSE)</f>
        <v>Bran Flakes</v>
      </c>
    </row>
    <row r="1036" spans="1:4" x14ac:dyDescent="0.25">
      <c r="A1036" t="s">
        <v>2163</v>
      </c>
      <c r="B1036" s="4">
        <v>1.2</v>
      </c>
      <c r="C1036" t="str">
        <f t="shared" si="16"/>
        <v>neither</v>
      </c>
      <c r="D1036" t="str">
        <f>VLOOKUP(A1036,Antioxidant!A1036:F4171,2,FALSE)</f>
        <v>Pesto Rosso Piccante, sundried tomato</v>
      </c>
    </row>
    <row r="1037" spans="1:4" x14ac:dyDescent="0.25">
      <c r="A1037" t="s">
        <v>2163</v>
      </c>
      <c r="B1037" s="4">
        <v>1.2</v>
      </c>
      <c r="C1037" t="str">
        <f t="shared" si="16"/>
        <v>neither</v>
      </c>
      <c r="D1037" t="str">
        <f>VLOOKUP(A1037,Antioxidant!A1037:F4172,2,FALSE)</f>
        <v>Mashed potatoe, powder</v>
      </c>
    </row>
    <row r="1038" spans="1:4" x14ac:dyDescent="0.25">
      <c r="A1038" t="s">
        <v>3029</v>
      </c>
      <c r="B1038" s="4">
        <v>1.2</v>
      </c>
      <c r="C1038" t="str">
        <f t="shared" si="16"/>
        <v>neither</v>
      </c>
      <c r="D1038" t="str">
        <f>VLOOKUP(A1038,Antioxidant!A1038:F4173,2,FALSE)</f>
        <v>Ginseng cocktail</v>
      </c>
    </row>
    <row r="1039" spans="1:4" x14ac:dyDescent="0.25">
      <c r="A1039" t="s">
        <v>2427</v>
      </c>
      <c r="B1039" s="4">
        <v>1.2</v>
      </c>
      <c r="C1039" t="str">
        <f t="shared" si="16"/>
        <v>neither</v>
      </c>
      <c r="D1039" t="str">
        <f>VLOOKUP(A1039,Antioxidant!A1039:F4174,2,FALSE)</f>
        <v>Coriander, leaves, fresh</v>
      </c>
    </row>
    <row r="1040" spans="1:4" x14ac:dyDescent="0.25">
      <c r="A1040" t="s">
        <v>609</v>
      </c>
      <c r="B1040" s="4">
        <v>1.2</v>
      </c>
      <c r="C1040" t="str">
        <f t="shared" si="16"/>
        <v>neither</v>
      </c>
      <c r="D1040" t="str">
        <f>VLOOKUP(A1040,Antioxidant!A1040:F4175,2,FALSE)</f>
        <v>Chocolate, with pieces of hazelnuts, Firkløver</v>
      </c>
    </row>
    <row r="1041" spans="1:4" x14ac:dyDescent="0.25">
      <c r="A1041" t="s">
        <v>609</v>
      </c>
      <c r="B1041" s="4">
        <v>1.2</v>
      </c>
      <c r="C1041" t="str">
        <f t="shared" si="16"/>
        <v>neither</v>
      </c>
      <c r="D1041" t="str">
        <f>VLOOKUP(A1041,Antioxidant!A1041:F4176,2,FALSE)</f>
        <v>Chocolate, New Energy</v>
      </c>
    </row>
    <row r="1042" spans="1:4" x14ac:dyDescent="0.25">
      <c r="A1042" t="s">
        <v>496</v>
      </c>
      <c r="B1042" s="4">
        <v>1.2</v>
      </c>
      <c r="C1042" t="str">
        <f t="shared" si="16"/>
        <v>neither</v>
      </c>
      <c r="D1042" t="str">
        <f>VLOOKUP(A1042,Antioxidant!A1042:F4177,2,FALSE)</f>
        <v>100% Bran</v>
      </c>
    </row>
    <row r="1043" spans="1:4" x14ac:dyDescent="0.25">
      <c r="A1043" t="s">
        <v>2163</v>
      </c>
      <c r="B1043" s="4">
        <v>1.19</v>
      </c>
      <c r="C1043" t="str">
        <f t="shared" si="16"/>
        <v>neither</v>
      </c>
      <c r="D1043" t="str">
        <f>VLOOKUP(A1043,Antioxidant!A1043:F4178,2,FALSE)</f>
        <v>Tomato purée</v>
      </c>
    </row>
    <row r="1044" spans="1:4" x14ac:dyDescent="0.25">
      <c r="A1044" t="s">
        <v>149</v>
      </c>
      <c r="B1044" s="4">
        <v>1.19</v>
      </c>
      <c r="C1044" t="str">
        <f t="shared" si="16"/>
        <v>neither</v>
      </c>
      <c r="D1044" t="str">
        <f>VLOOKUP(A1044,Antioxidant!A1044:F4179,2,FALSE)</f>
        <v>Tea, green, Gunpowder, prepared</v>
      </c>
    </row>
    <row r="1045" spans="1:4" x14ac:dyDescent="0.25">
      <c r="A1045" t="s">
        <v>1267</v>
      </c>
      <c r="B1045" s="4">
        <v>1.19</v>
      </c>
      <c r="C1045" t="str">
        <f t="shared" si="16"/>
        <v>neither</v>
      </c>
      <c r="D1045" t="str">
        <f>VLOOKUP(A1045,Antioxidant!A1045:F4180,2,FALSE)</f>
        <v>Barley, wholemeal flour, crushed</v>
      </c>
    </row>
    <row r="1046" spans="1:4" x14ac:dyDescent="0.25">
      <c r="A1046" t="s">
        <v>1578</v>
      </c>
      <c r="B1046" s="4">
        <v>1.18</v>
      </c>
      <c r="C1046" t="str">
        <f t="shared" si="16"/>
        <v>neither</v>
      </c>
      <c r="D1046" t="str">
        <f>VLOOKUP(A1046,Antioxidant!A1046:F4181,2,FALSE)</f>
        <v>Prune juice</v>
      </c>
    </row>
    <row r="1047" spans="1:4" x14ac:dyDescent="0.25">
      <c r="A1047" t="s">
        <v>1622</v>
      </c>
      <c r="B1047" s="4">
        <v>1.18</v>
      </c>
      <c r="C1047" t="str">
        <f t="shared" si="16"/>
        <v>neither</v>
      </c>
      <c r="D1047" t="str">
        <f>VLOOKUP(A1047,Antioxidant!A1047:F4182,2,FALSE)</f>
        <v>Pinto beans, dried</v>
      </c>
    </row>
    <row r="1048" spans="1:4" x14ac:dyDescent="0.25">
      <c r="A1048" t="s">
        <v>1006</v>
      </c>
      <c r="B1048" s="4">
        <v>1.18</v>
      </c>
      <c r="C1048" t="str">
        <f t="shared" si="16"/>
        <v>neither</v>
      </c>
      <c r="D1048" t="str">
        <f>VLOOKUP(A1048,Antioxidant!A1048:F4183,2,FALSE)</f>
        <v>Guava, wild</v>
      </c>
    </row>
    <row r="1049" spans="1:4" x14ac:dyDescent="0.25">
      <c r="A1049" t="s">
        <v>2163</v>
      </c>
      <c r="B1049" s="4">
        <v>1.18</v>
      </c>
      <c r="C1049" t="str">
        <f t="shared" si="16"/>
        <v>neither</v>
      </c>
      <c r="D1049" t="str">
        <f>VLOOKUP(A1049,Antioxidant!A1049:F4184,2,FALSE)</f>
        <v>Doppio concentrato di pomodoro</v>
      </c>
    </row>
    <row r="1050" spans="1:4" x14ac:dyDescent="0.25">
      <c r="A1050" t="s">
        <v>496</v>
      </c>
      <c r="B1050" s="4">
        <v>1.18</v>
      </c>
      <c r="C1050" t="str">
        <f t="shared" si="16"/>
        <v>neither</v>
      </c>
      <c r="D1050" t="str">
        <f>VLOOKUP(A1050,Antioxidant!A1050:F4185,2,FALSE)</f>
        <v>Corn Chef</v>
      </c>
    </row>
    <row r="1051" spans="1:4" x14ac:dyDescent="0.25">
      <c r="A1051" t="s">
        <v>496</v>
      </c>
      <c r="B1051" s="4">
        <v>1.17</v>
      </c>
      <c r="C1051" t="str">
        <f t="shared" si="16"/>
        <v>neither</v>
      </c>
      <c r="D1051" t="str">
        <f>VLOOKUP(A1051,Antioxidant!A1051:F4186,2,FALSE)</f>
        <v>Wheat Chex</v>
      </c>
    </row>
    <row r="1052" spans="1:4" x14ac:dyDescent="0.25">
      <c r="A1052" t="s">
        <v>2100</v>
      </c>
      <c r="B1052" s="4">
        <v>1.17</v>
      </c>
      <c r="C1052" t="str">
        <f t="shared" si="16"/>
        <v>neither</v>
      </c>
      <c r="D1052" t="str">
        <f>VLOOKUP(A1052,Antioxidant!A1052:F4187,2,FALSE)</f>
        <v>Toasty peanut butter filled crackers</v>
      </c>
    </row>
    <row r="1053" spans="1:4" x14ac:dyDescent="0.25">
      <c r="A1053" t="s">
        <v>2776</v>
      </c>
      <c r="B1053" s="4">
        <v>1.17</v>
      </c>
      <c r="C1053" t="str">
        <f t="shared" si="16"/>
        <v>neither</v>
      </c>
      <c r="D1053" t="str">
        <f>VLOOKUP(A1053,Antioxidant!A1053:F4188,2,FALSE)</f>
        <v>Spinach, frozen</v>
      </c>
    </row>
    <row r="1054" spans="1:4" x14ac:dyDescent="0.25">
      <c r="A1054" t="s">
        <v>1578</v>
      </c>
      <c r="B1054" s="4">
        <v>1.17</v>
      </c>
      <c r="C1054" t="str">
        <f t="shared" si="16"/>
        <v>neither</v>
      </c>
      <c r="D1054" t="str">
        <f>VLOOKUP(A1054,Antioxidant!A1054:F4189,2,FALSE)</f>
        <v>Peaches</v>
      </c>
    </row>
    <row r="1055" spans="1:4" x14ac:dyDescent="0.25">
      <c r="A1055" t="s">
        <v>1983</v>
      </c>
      <c r="B1055" s="4">
        <v>1.1599999999999999</v>
      </c>
      <c r="C1055" t="str">
        <f t="shared" si="16"/>
        <v>neither</v>
      </c>
      <c r="D1055" t="str">
        <f>VLOOKUP(A1055,Antioxidant!A1055:F4190,2,FALSE)</f>
        <v>Sesame seeds, with shell</v>
      </c>
    </row>
    <row r="1056" spans="1:4" x14ac:dyDescent="0.25">
      <c r="A1056" t="s">
        <v>496</v>
      </c>
      <c r="B1056" s="4">
        <v>1.1599999999999999</v>
      </c>
      <c r="C1056" t="str">
        <f t="shared" si="16"/>
        <v>neither</v>
      </c>
      <c r="D1056" t="str">
        <f>VLOOKUP(A1056,Antioxidant!A1056:F4191,2,FALSE)</f>
        <v>Raisin Bran</v>
      </c>
    </row>
    <row r="1057" spans="1:4" x14ac:dyDescent="0.25">
      <c r="A1057" t="s">
        <v>1983</v>
      </c>
      <c r="B1057" s="4">
        <v>1.1599999999999999</v>
      </c>
      <c r="C1057" t="str">
        <f t="shared" si="16"/>
        <v>neither</v>
      </c>
      <c r="D1057" t="str">
        <f>VLOOKUP(A1057,Antioxidant!A1057:F4192,2,FALSE)</f>
        <v>Pistachios</v>
      </c>
    </row>
    <row r="1058" spans="1:4" x14ac:dyDescent="0.25">
      <c r="A1058" t="s">
        <v>1622</v>
      </c>
      <c r="B1058" s="4">
        <v>1.1499999999999999</v>
      </c>
      <c r="C1058" t="str">
        <f t="shared" si="16"/>
        <v>neither</v>
      </c>
      <c r="D1058" t="str">
        <f>VLOOKUP(A1058,Antioxidant!A1058:F4193,2,FALSE)</f>
        <v>Pinto beans</v>
      </c>
    </row>
    <row r="1059" spans="1:4" x14ac:dyDescent="0.25">
      <c r="A1059" t="s">
        <v>788</v>
      </c>
      <c r="B1059" s="4">
        <v>1.1499999999999999</v>
      </c>
      <c r="C1059" t="str">
        <f t="shared" si="16"/>
        <v>neither</v>
      </c>
      <c r="D1059" t="str">
        <f>VLOOKUP(A1059,Antioxidant!A1059:F4194,2,FALSE)</f>
        <v>Cupcakes, chocolate</v>
      </c>
    </row>
    <row r="1060" spans="1:4" x14ac:dyDescent="0.25">
      <c r="A1060" t="s">
        <v>609</v>
      </c>
      <c r="B1060" s="4">
        <v>1.1499999999999999</v>
      </c>
      <c r="C1060" t="str">
        <f t="shared" si="16"/>
        <v>neither</v>
      </c>
      <c r="D1060" t="str">
        <f>VLOOKUP(A1060,Antioxidant!A1060:F4195,2,FALSE)</f>
        <v>Chocolate butter, Sjokade</v>
      </c>
    </row>
    <row r="1061" spans="1:4" x14ac:dyDescent="0.25">
      <c r="A1061" t="s">
        <v>1006</v>
      </c>
      <c r="B1061" s="4">
        <v>1.1399999999999999</v>
      </c>
      <c r="C1061" t="str">
        <f t="shared" si="16"/>
        <v>neither</v>
      </c>
      <c r="D1061" t="str">
        <f>VLOOKUP(A1061,Antioxidant!A1061:F4196,2,FALSE)</f>
        <v>Raisins</v>
      </c>
    </row>
    <row r="1062" spans="1:4" x14ac:dyDescent="0.25">
      <c r="A1062" t="s">
        <v>496</v>
      </c>
      <c r="B1062" s="4">
        <v>1.1399999999999999</v>
      </c>
      <c r="C1062" t="str">
        <f t="shared" si="16"/>
        <v>neither</v>
      </c>
      <c r="D1062" t="str">
        <f>VLOOKUP(A1062,Antioxidant!A1062:F4197,2,FALSE)</f>
        <v>Oat squares</v>
      </c>
    </row>
    <row r="1063" spans="1:4" x14ac:dyDescent="0.25">
      <c r="A1063" t="s">
        <v>1622</v>
      </c>
      <c r="B1063" s="4">
        <v>1.1399999999999999</v>
      </c>
      <c r="C1063" t="str">
        <f t="shared" si="16"/>
        <v>neither</v>
      </c>
      <c r="D1063" t="str">
        <f>VLOOKUP(A1063,Antioxidant!A1063:F4198,2,FALSE)</f>
        <v>Lentils, Posune</v>
      </c>
    </row>
    <row r="1064" spans="1:4" x14ac:dyDescent="0.25">
      <c r="A1064" t="s">
        <v>1006</v>
      </c>
      <c r="B1064" s="4">
        <v>1.1399999999999999</v>
      </c>
      <c r="C1064" t="str">
        <f t="shared" si="16"/>
        <v>neither</v>
      </c>
      <c r="D1064" t="str">
        <f>VLOOKUP(A1064,Antioxidant!A1064:F4199,2,FALSE)</f>
        <v>Juice, white grape</v>
      </c>
    </row>
    <row r="1065" spans="1:4" x14ac:dyDescent="0.25">
      <c r="A1065" t="s">
        <v>1006</v>
      </c>
      <c r="B1065" s="4">
        <v>1.1399999999999999</v>
      </c>
      <c r="C1065" t="str">
        <f t="shared" si="16"/>
        <v>neither</v>
      </c>
      <c r="D1065" t="str">
        <f>VLOOKUP(A1065,Antioxidant!A1065:F4200,2,FALSE)</f>
        <v>Juice, prune</v>
      </c>
    </row>
    <row r="1066" spans="1:4" x14ac:dyDescent="0.25">
      <c r="A1066" t="s">
        <v>2776</v>
      </c>
      <c r="B1066" s="4">
        <v>1.1299999999999999</v>
      </c>
      <c r="C1066" t="str">
        <f t="shared" si="16"/>
        <v>neither</v>
      </c>
      <c r="D1066" t="str">
        <f>VLOOKUP(A1066,Antioxidant!A1066:F4201,2,FALSE)</f>
        <v>Spinach, chopped, frozen, boiled</v>
      </c>
    </row>
    <row r="1067" spans="1:4" x14ac:dyDescent="0.25">
      <c r="A1067" t="s">
        <v>1983</v>
      </c>
      <c r="B1067" s="4">
        <v>1.1299999999999999</v>
      </c>
      <c r="C1067" t="str">
        <f t="shared" si="16"/>
        <v>neither</v>
      </c>
      <c r="D1067" t="str">
        <f>VLOOKUP(A1067,Antioxidant!A1067:F4202,2,FALSE)</f>
        <v>Flaxseed, ground</v>
      </c>
    </row>
    <row r="1068" spans="1:4" x14ac:dyDescent="0.25">
      <c r="A1068" t="s">
        <v>1267</v>
      </c>
      <c r="B1068" s="4">
        <v>1.1299999999999999</v>
      </c>
      <c r="C1068" t="str">
        <f t="shared" si="16"/>
        <v>neither</v>
      </c>
      <c r="D1068" t="str">
        <f>VLOOKUP(A1068,Antioxidant!A1068:F4203,2,FALSE)</f>
        <v>Crispbread, brown, rye‐crisp</v>
      </c>
    </row>
    <row r="1069" spans="1:4" x14ac:dyDescent="0.25">
      <c r="A1069" t="s">
        <v>496</v>
      </c>
      <c r="B1069" s="4">
        <v>1.1299999999999999</v>
      </c>
      <c r="C1069" t="str">
        <f t="shared" si="16"/>
        <v>neither</v>
      </c>
      <c r="D1069" t="str">
        <f>VLOOKUP(A1069,Antioxidant!A1069:F4204,2,FALSE)</f>
        <v>Corn and Rice, Crispix</v>
      </c>
    </row>
    <row r="1070" spans="1:4" x14ac:dyDescent="0.25">
      <c r="A1070" t="s">
        <v>2427</v>
      </c>
      <c r="B1070" s="4">
        <v>1.1299999999999999</v>
      </c>
      <c r="C1070" t="str">
        <f t="shared" si="16"/>
        <v>neither</v>
      </c>
      <c r="D1070" t="str">
        <f>VLOOKUP(A1070,Antioxidant!A1070:F4205,2,FALSE)</f>
        <v>Cardamom seeds, dried</v>
      </c>
    </row>
    <row r="1071" spans="1:4" x14ac:dyDescent="0.25">
      <c r="A1071" t="s">
        <v>3029</v>
      </c>
      <c r="B1071" s="4">
        <v>1.1299999999999999</v>
      </c>
      <c r="C1071" t="str">
        <f t="shared" si="16"/>
        <v>neither</v>
      </c>
      <c r="D1071" t="str">
        <f>VLOOKUP(A1071,Antioxidant!A1071:F4206,2,FALSE)</f>
        <v>Almond oil</v>
      </c>
    </row>
    <row r="1072" spans="1:4" x14ac:dyDescent="0.25">
      <c r="A1072" t="s">
        <v>496</v>
      </c>
      <c r="B1072" s="4">
        <v>1.1200000000000001</v>
      </c>
      <c r="C1072" t="str">
        <f t="shared" si="16"/>
        <v>neither</v>
      </c>
      <c r="D1072" t="str">
        <f>VLOOKUP(A1072,Antioxidant!A1072:F4207,2,FALSE)</f>
        <v>Uncle Sam Cereal</v>
      </c>
    </row>
    <row r="1073" spans="1:4" x14ac:dyDescent="0.25">
      <c r="A1073" t="s">
        <v>149</v>
      </c>
      <c r="B1073" s="4">
        <v>1.1200000000000001</v>
      </c>
      <c r="C1073" t="str">
        <f t="shared" si="16"/>
        <v>neither</v>
      </c>
      <c r="D1073" t="str">
        <f>VLOOKUP(A1073,Antioxidant!A1073:F4208,2,FALSE)</f>
        <v>Tea, black, Darjeeling Tiger Hill, prepared</v>
      </c>
    </row>
    <row r="1074" spans="1:4" x14ac:dyDescent="0.25">
      <c r="A1074" t="s">
        <v>149</v>
      </c>
      <c r="B1074" s="4">
        <v>1.1200000000000001</v>
      </c>
      <c r="C1074" t="str">
        <f t="shared" si="16"/>
        <v>neither</v>
      </c>
      <c r="D1074" t="str">
        <f>VLOOKUP(A1074,Antioxidant!A1074:F4209,2,FALSE)</f>
        <v>Tang, Tamarino, drinking powder</v>
      </c>
    </row>
    <row r="1075" spans="1:4" x14ac:dyDescent="0.25">
      <c r="A1075" t="s">
        <v>3</v>
      </c>
      <c r="B1075" s="4">
        <v>1.1200000000000001</v>
      </c>
      <c r="C1075" t="str">
        <f t="shared" si="16"/>
        <v>neither</v>
      </c>
      <c r="D1075" t="str">
        <f>VLOOKUP(A1075,Antioxidant!A1075:F4210,2,FALSE)</f>
        <v>Raspberry, jam,</v>
      </c>
    </row>
    <row r="1076" spans="1:4" x14ac:dyDescent="0.25">
      <c r="A1076" t="s">
        <v>2427</v>
      </c>
      <c r="B1076" s="4">
        <v>1.1200000000000001</v>
      </c>
      <c r="C1076" t="str">
        <f t="shared" si="16"/>
        <v>neither</v>
      </c>
      <c r="D1076" t="str">
        <f>VLOOKUP(A1076,Antioxidant!A1076:F4211,2,FALSE)</f>
        <v>Parsley</v>
      </c>
    </row>
    <row r="1077" spans="1:4" x14ac:dyDescent="0.25">
      <c r="A1077" t="s">
        <v>496</v>
      </c>
      <c r="B1077" s="4">
        <v>1.1200000000000001</v>
      </c>
      <c r="C1077" t="str">
        <f t="shared" si="16"/>
        <v>neither</v>
      </c>
      <c r="D1077" t="str">
        <f>VLOOKUP(A1077,Antioxidant!A1077:F4212,2,FALSE)</f>
        <v>Cheerios</v>
      </c>
    </row>
    <row r="1078" spans="1:4" x14ac:dyDescent="0.25">
      <c r="A1078" t="s">
        <v>2427</v>
      </c>
      <c r="B1078" s="4">
        <v>1.1200000000000001</v>
      </c>
      <c r="C1078" t="str">
        <f t="shared" si="16"/>
        <v>neither</v>
      </c>
      <c r="D1078" t="str">
        <f>VLOOKUP(A1078,Antioxidant!A1078:F4213,2,FALSE)</f>
        <v>Basil, fresh</v>
      </c>
    </row>
    <row r="1079" spans="1:4" x14ac:dyDescent="0.25">
      <c r="A1079" t="s">
        <v>2776</v>
      </c>
      <c r="B1079" s="4">
        <v>1.1100000000000001</v>
      </c>
      <c r="C1079" t="str">
        <f t="shared" si="16"/>
        <v>neither</v>
      </c>
      <c r="D1079" t="str">
        <f>VLOOKUP(A1079,Antioxidant!A1079:F4214,2,FALSE)</f>
        <v>Spinach, frozen, boiled</v>
      </c>
    </row>
    <row r="1080" spans="1:4" x14ac:dyDescent="0.25">
      <c r="A1080" t="s">
        <v>1267</v>
      </c>
      <c r="B1080" s="4">
        <v>1.1100000000000001</v>
      </c>
      <c r="C1080" t="str">
        <f t="shared" si="16"/>
        <v>neither</v>
      </c>
      <c r="D1080" t="str">
        <f>VLOOKUP(A1080,Antioxidant!A1080:F4215,2,FALSE)</f>
        <v>Crispbread, brown, Wasa Husmann</v>
      </c>
    </row>
    <row r="1081" spans="1:4" x14ac:dyDescent="0.25">
      <c r="A1081" t="s">
        <v>2776</v>
      </c>
      <c r="B1081" s="4">
        <v>1.1000000000000001</v>
      </c>
      <c r="C1081" t="str">
        <f t="shared" si="16"/>
        <v>neither</v>
      </c>
      <c r="D1081" t="str">
        <f>VLOOKUP(A1081,Antioxidant!A1081:F4216,2,FALSE)</f>
        <v>Spinach, frozen, boiled</v>
      </c>
    </row>
    <row r="1082" spans="1:4" x14ac:dyDescent="0.25">
      <c r="A1082" t="s">
        <v>2776</v>
      </c>
      <c r="B1082" s="4">
        <v>1.1000000000000001</v>
      </c>
      <c r="C1082" t="str">
        <f t="shared" si="16"/>
        <v>neither</v>
      </c>
      <c r="D1082" t="str">
        <f>VLOOKUP(A1082,Antioxidant!A1082:F4217,2,FALSE)</f>
        <v>Spinach, chopped, frozen, microvawe cooked</v>
      </c>
    </row>
    <row r="1083" spans="1:4" x14ac:dyDescent="0.25">
      <c r="A1083" t="s">
        <v>2100</v>
      </c>
      <c r="B1083" s="4">
        <v>1.1000000000000001</v>
      </c>
      <c r="C1083" t="str">
        <f t="shared" si="16"/>
        <v>neither</v>
      </c>
      <c r="D1083" t="str">
        <f>VLOOKUP(A1083,Antioxidant!A1083:F4218,2,FALSE)</f>
        <v>Pretzels</v>
      </c>
    </row>
    <row r="1084" spans="1:4" x14ac:dyDescent="0.25">
      <c r="A1084" t="s">
        <v>609</v>
      </c>
      <c r="B1084" s="4">
        <v>1.1000000000000001</v>
      </c>
      <c r="C1084" t="str">
        <f t="shared" si="16"/>
        <v>neither</v>
      </c>
      <c r="D1084" t="str">
        <f>VLOOKUP(A1084,Antioxidant!A1084:F4219,2,FALSE)</f>
        <v>Nut and chocolate butter, Nugatti</v>
      </c>
    </row>
    <row r="1085" spans="1:4" x14ac:dyDescent="0.25">
      <c r="A1085" t="s">
        <v>1006</v>
      </c>
      <c r="B1085" s="4">
        <v>1.1000000000000001</v>
      </c>
      <c r="C1085" t="str">
        <f t="shared" si="16"/>
        <v>neither</v>
      </c>
      <c r="D1085" t="str">
        <f>VLOOKUP(A1085,Antioxidant!A1085:F4220,2,FALSE)</f>
        <v>Juice, prune, with pulp</v>
      </c>
    </row>
    <row r="1086" spans="1:4" x14ac:dyDescent="0.25">
      <c r="A1086" t="s">
        <v>496</v>
      </c>
      <c r="B1086" s="4">
        <v>1.0900000000000001</v>
      </c>
      <c r="C1086" t="str">
        <f t="shared" si="16"/>
        <v>neither</v>
      </c>
      <c r="D1086" t="str">
        <f>VLOOKUP(A1086,Antioxidant!A1086:F4221,2,FALSE)</f>
        <v>Grear grains, Pecan Crunch</v>
      </c>
    </row>
    <row r="1087" spans="1:4" x14ac:dyDescent="0.25">
      <c r="A1087" t="s">
        <v>496</v>
      </c>
      <c r="B1087" s="4">
        <v>1.0900000000000001</v>
      </c>
      <c r="C1087" t="str">
        <f t="shared" si="16"/>
        <v>neither</v>
      </c>
      <c r="D1087" t="str">
        <f>VLOOKUP(A1087,Antioxidant!A1087:F4222,2,FALSE)</f>
        <v>Cheerios</v>
      </c>
    </row>
    <row r="1088" spans="1:4" x14ac:dyDescent="0.25">
      <c r="A1088" t="s">
        <v>788</v>
      </c>
      <c r="B1088" s="4">
        <v>1.0900000000000001</v>
      </c>
      <c r="C1088" t="str">
        <f t="shared" si="16"/>
        <v>neither</v>
      </c>
      <c r="D1088" t="str">
        <f>VLOOKUP(A1088,Antioxidant!A1088:F4223,2,FALSE)</f>
        <v>Cake frosting, chocolate, ready‐to‐spread, creamy milk chocolate</v>
      </c>
    </row>
    <row r="1089" spans="1:4" x14ac:dyDescent="0.25">
      <c r="A1089" t="s">
        <v>1267</v>
      </c>
      <c r="B1089" s="4">
        <v>1.0900000000000001</v>
      </c>
      <c r="C1089" t="str">
        <f t="shared" si="16"/>
        <v>neither</v>
      </c>
      <c r="D1089" t="str">
        <f>VLOOKUP(A1089,Antioxidant!A1089:F4224,2,FALSE)</f>
        <v>Barley, flour</v>
      </c>
    </row>
    <row r="1090" spans="1:4" x14ac:dyDescent="0.25">
      <c r="A1090" t="s">
        <v>1983</v>
      </c>
      <c r="B1090" s="4">
        <v>1.08</v>
      </c>
      <c r="C1090" t="str">
        <f t="shared" si="16"/>
        <v>neither</v>
      </c>
      <c r="D1090" t="str">
        <f>VLOOKUP(A1090,Antioxidant!A1090:F4225,2,FALSE)</f>
        <v>Pistachios</v>
      </c>
    </row>
    <row r="1091" spans="1:4" x14ac:dyDescent="0.25">
      <c r="A1091" t="s">
        <v>1006</v>
      </c>
      <c r="B1091" s="4">
        <v>1.08</v>
      </c>
      <c r="C1091" t="str">
        <f t="shared" ref="C1091:C1154" si="17">IF(B1091&gt;=5.45125,"OUTLIER",IF(B1091&lt;=-2.99875,"outlier","neither"))</f>
        <v>neither</v>
      </c>
      <c r="D1091" t="str">
        <f>VLOOKUP(A1091,Antioxidant!A1091:F4226,2,FALSE)</f>
        <v>Orange</v>
      </c>
    </row>
    <row r="1092" spans="1:4" x14ac:dyDescent="0.25">
      <c r="A1092" t="s">
        <v>2163</v>
      </c>
      <c r="B1092" s="4">
        <v>1.08</v>
      </c>
      <c r="C1092" t="str">
        <f t="shared" si="17"/>
        <v>neither</v>
      </c>
      <c r="D1092" t="str">
        <f>VLOOKUP(A1092,Antioxidant!A1092:F4227,2,FALSE)</f>
        <v>Mayonnaise, original</v>
      </c>
    </row>
    <row r="1093" spans="1:4" x14ac:dyDescent="0.25">
      <c r="A1093" t="s">
        <v>1006</v>
      </c>
      <c r="B1093" s="4">
        <v>1.08</v>
      </c>
      <c r="C1093" t="str">
        <f t="shared" si="17"/>
        <v>neither</v>
      </c>
      <c r="D1093" t="str">
        <f>VLOOKUP(A1093,Antioxidant!A1093:F4228,2,FALSE)</f>
        <v>Figs, dried</v>
      </c>
    </row>
    <row r="1094" spans="1:4" x14ac:dyDescent="0.25">
      <c r="A1094" t="s">
        <v>609</v>
      </c>
      <c r="B1094" s="4">
        <v>1.08</v>
      </c>
      <c r="C1094" t="str">
        <f t="shared" si="17"/>
        <v>neither</v>
      </c>
      <c r="D1094" t="str">
        <f>VLOOKUP(A1094,Antioxidant!A1094:F4229,2,FALSE)</f>
        <v>Chocolate, peanut butter cup miniatures, sugar‐free</v>
      </c>
    </row>
    <row r="1095" spans="1:4" x14ac:dyDescent="0.25">
      <c r="A1095" t="s">
        <v>1267</v>
      </c>
      <c r="B1095" s="4">
        <v>1.08</v>
      </c>
      <c r="C1095" t="str">
        <f t="shared" si="17"/>
        <v>neither</v>
      </c>
      <c r="D1095" t="str">
        <f>VLOOKUP(A1095,Antioxidant!A1095:F4230,2,FALSE)</f>
        <v>Buckwheat, white flour</v>
      </c>
    </row>
    <row r="1096" spans="1:4" x14ac:dyDescent="0.25">
      <c r="A1096" t="s">
        <v>2100</v>
      </c>
      <c r="B1096" s="4">
        <v>1.07</v>
      </c>
      <c r="C1096" t="str">
        <f t="shared" si="17"/>
        <v>neither</v>
      </c>
      <c r="D1096" t="str">
        <f>VLOOKUP(A1096,Antioxidant!A1096:F4231,2,FALSE)</f>
        <v>Toasty peanut butter filled crackers</v>
      </c>
    </row>
    <row r="1097" spans="1:4" x14ac:dyDescent="0.25">
      <c r="A1097" t="s">
        <v>3029</v>
      </c>
      <c r="B1097" s="4">
        <v>1.07</v>
      </c>
      <c r="C1097" t="str">
        <f t="shared" si="17"/>
        <v>neither</v>
      </c>
      <c r="D1097" t="str">
        <f>VLOOKUP(A1097,Antioxidant!A1097:F4232,2,FALSE)</f>
        <v>Coconut oil</v>
      </c>
    </row>
    <row r="1098" spans="1:4" x14ac:dyDescent="0.25">
      <c r="A1098" t="s">
        <v>609</v>
      </c>
      <c r="B1098" s="4">
        <v>1.07</v>
      </c>
      <c r="C1098" t="str">
        <f t="shared" si="17"/>
        <v>neither</v>
      </c>
      <c r="D1098" t="str">
        <f>VLOOKUP(A1098,Antioxidant!A1098:F4233,2,FALSE)</f>
        <v>Chocolate, milk chocolate peanut butter cups, miniatures</v>
      </c>
    </row>
    <row r="1099" spans="1:4" x14ac:dyDescent="0.25">
      <c r="A1099" t="s">
        <v>2776</v>
      </c>
      <c r="B1099" s="4">
        <v>1.06</v>
      </c>
      <c r="C1099" t="str">
        <f t="shared" si="17"/>
        <v>neither</v>
      </c>
      <c r="D1099" t="str">
        <f>VLOOKUP(A1099,Antioxidant!A1099:F4234,2,FALSE)</f>
        <v>Tomato juice</v>
      </c>
    </row>
    <row r="1100" spans="1:4" x14ac:dyDescent="0.25">
      <c r="A1100" t="s">
        <v>2100</v>
      </c>
      <c r="B1100" s="4">
        <v>1.06</v>
      </c>
      <c r="C1100" t="str">
        <f t="shared" si="17"/>
        <v>neither</v>
      </c>
      <c r="D1100" t="str">
        <f>VLOOKUP(A1100,Antioxidant!A1100:F4235,2,FALSE)</f>
        <v>Toasty peanut butter filled crackers</v>
      </c>
    </row>
    <row r="1101" spans="1:4" x14ac:dyDescent="0.25">
      <c r="A1101" t="s">
        <v>1578</v>
      </c>
      <c r="B1101" s="4">
        <v>1.06</v>
      </c>
      <c r="C1101" t="str">
        <f t="shared" si="17"/>
        <v>neither</v>
      </c>
      <c r="D1101" t="str">
        <f>VLOOKUP(A1101,Antioxidant!A1101:F4236,2,FALSE)</f>
        <v>Peaches</v>
      </c>
    </row>
    <row r="1102" spans="1:4" x14ac:dyDescent="0.25">
      <c r="A1102" t="s">
        <v>1006</v>
      </c>
      <c r="B1102" s="4">
        <v>1.06</v>
      </c>
      <c r="C1102" t="str">
        <f t="shared" si="17"/>
        <v>neither</v>
      </c>
      <c r="D1102" t="str">
        <f>VLOOKUP(A1102,Antioxidant!A1102:F4237,2,FALSE)</f>
        <v>Juice, grapefruit</v>
      </c>
    </row>
    <row r="1103" spans="1:4" x14ac:dyDescent="0.25">
      <c r="A1103" t="s">
        <v>1006</v>
      </c>
      <c r="B1103" s="4">
        <v>1.05</v>
      </c>
      <c r="C1103" t="str">
        <f t="shared" si="17"/>
        <v>neither</v>
      </c>
      <c r="D1103" t="str">
        <f>VLOOKUP(A1103,Antioxidant!A1103:F4238,2,FALSE)</f>
        <v>Pineapples, MDII, Extra Gold</v>
      </c>
    </row>
    <row r="1104" spans="1:4" x14ac:dyDescent="0.25">
      <c r="A1104" t="s">
        <v>496</v>
      </c>
      <c r="B1104" s="4">
        <v>1.05</v>
      </c>
      <c r="C1104" t="str">
        <f t="shared" si="17"/>
        <v>neither</v>
      </c>
      <c r="D1104" t="str">
        <f>VLOOKUP(A1104,Antioxidant!A1104:F4239,2,FALSE)</f>
        <v>Old Glory</v>
      </c>
    </row>
    <row r="1105" spans="1:4" x14ac:dyDescent="0.25">
      <c r="A1105" t="s">
        <v>149</v>
      </c>
      <c r="B1105" s="4">
        <v>1.05</v>
      </c>
      <c r="C1105" t="str">
        <f t="shared" si="17"/>
        <v>neither</v>
      </c>
      <c r="D1105" t="str">
        <f>VLOOKUP(A1105,Antioxidant!A1105:F4240,2,FALSE)</f>
        <v>Coffee, Iced coffee Mocca, ready to drink</v>
      </c>
    </row>
    <row r="1106" spans="1:4" x14ac:dyDescent="0.25">
      <c r="A1106" t="s">
        <v>2776</v>
      </c>
      <c r="B1106" s="4">
        <v>1.05</v>
      </c>
      <c r="C1106" t="str">
        <f t="shared" si="17"/>
        <v>neither</v>
      </c>
      <c r="D1106" t="str">
        <f>VLOOKUP(A1106,Antioxidant!A1106:F4241,2,FALSE)</f>
        <v>Cabbage, red, from packaged Classic Iceberg salad, chopped</v>
      </c>
    </row>
    <row r="1107" spans="1:4" x14ac:dyDescent="0.25">
      <c r="A1107" t="s">
        <v>1983</v>
      </c>
      <c r="B1107" s="4">
        <v>1.04</v>
      </c>
      <c r="C1107" t="str">
        <f t="shared" si="17"/>
        <v>neither</v>
      </c>
      <c r="D1107" t="str">
        <f>VLOOKUP(A1107,Antioxidant!A1107:F4242,2,FALSE)</f>
        <v>Walnuts, without pellicle (purchased with shell)</v>
      </c>
    </row>
    <row r="1108" spans="1:4" x14ac:dyDescent="0.25">
      <c r="A1108" t="s">
        <v>496</v>
      </c>
      <c r="B1108" s="4">
        <v>1.04</v>
      </c>
      <c r="C1108" t="str">
        <f t="shared" si="17"/>
        <v>neither</v>
      </c>
      <c r="D1108" t="str">
        <f>VLOOKUP(A1108,Antioxidant!A1108:F4243,2,FALSE)</f>
        <v>Honey Nut Cheerios</v>
      </c>
    </row>
    <row r="1109" spans="1:4" x14ac:dyDescent="0.25">
      <c r="A1109" t="s">
        <v>1006</v>
      </c>
      <c r="B1109" s="4">
        <v>1.04</v>
      </c>
      <c r="C1109" t="str">
        <f t="shared" si="17"/>
        <v>neither</v>
      </c>
      <c r="D1109" t="str">
        <f>VLOOKUP(A1109,Antioxidant!A1109:F4244,2,FALSE)</f>
        <v>Dates</v>
      </c>
    </row>
    <row r="1110" spans="1:4" x14ac:dyDescent="0.25">
      <c r="A1110" t="s">
        <v>149</v>
      </c>
      <c r="B1110" s="4">
        <v>1.04</v>
      </c>
      <c r="C1110" t="str">
        <f t="shared" si="17"/>
        <v>neither</v>
      </c>
      <c r="D1110" t="str">
        <f>VLOOKUP(A1110,Antioxidant!A1110:F4245,2,FALSE)</f>
        <v>Coffee, Cappucino, single, prepared</v>
      </c>
    </row>
    <row r="1111" spans="1:4" x14ac:dyDescent="0.25">
      <c r="A1111" t="s">
        <v>1736</v>
      </c>
      <c r="B1111" s="4">
        <v>1.04</v>
      </c>
      <c r="C1111" t="str">
        <f t="shared" si="17"/>
        <v>neither</v>
      </c>
      <c r="D1111" t="str">
        <f>VLOOKUP(A1111,Antioxidant!A1111:F4246,2,FALSE)</f>
        <v>Brown rice syrup, powder, organic</v>
      </c>
    </row>
    <row r="1112" spans="1:4" x14ac:dyDescent="0.25">
      <c r="A1112" t="s">
        <v>496</v>
      </c>
      <c r="B1112" s="4">
        <v>1.03</v>
      </c>
      <c r="C1112" t="str">
        <f t="shared" si="17"/>
        <v>neither</v>
      </c>
      <c r="D1112" t="str">
        <f>VLOOKUP(A1112,Antioxidant!A1112:F4247,2,FALSE)</f>
        <v>Squares</v>
      </c>
    </row>
    <row r="1113" spans="1:4" x14ac:dyDescent="0.25">
      <c r="A1113" t="s">
        <v>2163</v>
      </c>
      <c r="B1113" s="4">
        <v>1.03</v>
      </c>
      <c r="C1113" t="str">
        <f t="shared" si="17"/>
        <v>neither</v>
      </c>
      <c r="D1113" t="str">
        <f>VLOOKUP(A1113,Antioxidant!A1113:F4248,2,FALSE)</f>
        <v>Paste, canned tomato</v>
      </c>
    </row>
    <row r="1114" spans="1:4" x14ac:dyDescent="0.25">
      <c r="A1114" t="s">
        <v>496</v>
      </c>
      <c r="B1114" s="4">
        <v>1.02</v>
      </c>
      <c r="C1114" t="str">
        <f t="shared" si="17"/>
        <v>neither</v>
      </c>
      <c r="D1114" t="str">
        <f>VLOOKUP(A1114,Antioxidant!A1114:F4249,2,FALSE)</f>
        <v>Rice Crisp</v>
      </c>
    </row>
    <row r="1115" spans="1:4" x14ac:dyDescent="0.25">
      <c r="A1115" t="s">
        <v>1006</v>
      </c>
      <c r="B1115" s="4">
        <v>1.02</v>
      </c>
      <c r="C1115" t="str">
        <f t="shared" si="17"/>
        <v>neither</v>
      </c>
      <c r="D1115" t="str">
        <f>VLOOKUP(A1115,Antioxidant!A1115:F4250,2,FALSE)</f>
        <v>Plums</v>
      </c>
    </row>
    <row r="1116" spans="1:4" x14ac:dyDescent="0.25">
      <c r="A1116" t="s">
        <v>1006</v>
      </c>
      <c r="B1116" s="4">
        <v>1.02</v>
      </c>
      <c r="C1116" t="str">
        <f t="shared" si="17"/>
        <v>neither</v>
      </c>
      <c r="D1116" t="str">
        <f>VLOOKUP(A1116,Antioxidant!A1116:F4251,2,FALSE)</f>
        <v>Lemon</v>
      </c>
    </row>
    <row r="1117" spans="1:4" x14ac:dyDescent="0.25">
      <c r="A1117" t="s">
        <v>2776</v>
      </c>
      <c r="B1117" s="4">
        <v>1.02</v>
      </c>
      <c r="C1117" t="str">
        <f t="shared" si="17"/>
        <v>neither</v>
      </c>
      <c r="D1117" t="str">
        <f>VLOOKUP(A1117,Antioxidant!A1117:F4252,2,FALSE)</f>
        <v>Leaves of the Pumpkin plant</v>
      </c>
    </row>
    <row r="1118" spans="1:4" x14ac:dyDescent="0.25">
      <c r="A1118" t="s">
        <v>1006</v>
      </c>
      <c r="B1118" s="4">
        <v>1.02</v>
      </c>
      <c r="C1118" t="str">
        <f t="shared" si="17"/>
        <v>neither</v>
      </c>
      <c r="D1118" t="str">
        <f>VLOOKUP(A1118,Antioxidant!A1118:F4253,2,FALSE)</f>
        <v>Kiwi, green</v>
      </c>
    </row>
    <row r="1119" spans="1:4" x14ac:dyDescent="0.25">
      <c r="A1119" t="s">
        <v>1006</v>
      </c>
      <c r="B1119" s="4">
        <v>1.02</v>
      </c>
      <c r="C1119" t="str">
        <f t="shared" si="17"/>
        <v>neither</v>
      </c>
      <c r="D1119" t="str">
        <f>VLOOKUP(A1119,Antioxidant!A1119:F4254,2,FALSE)</f>
        <v>Kiwi</v>
      </c>
    </row>
    <row r="1120" spans="1:4" x14ac:dyDescent="0.25">
      <c r="A1120" t="s">
        <v>2427</v>
      </c>
      <c r="B1120" s="4">
        <v>1.02</v>
      </c>
      <c r="C1120" t="str">
        <f t="shared" si="17"/>
        <v>neither</v>
      </c>
      <c r="D1120" t="str">
        <f>VLOOKUP(A1120,Antioxidant!A1120:F4255,2,FALSE)</f>
        <v>Kaloonji, whole seeds, dried</v>
      </c>
    </row>
    <row r="1121" spans="1:4" x14ac:dyDescent="0.25">
      <c r="A1121" t="s">
        <v>496</v>
      </c>
      <c r="B1121" s="4">
        <v>1.01</v>
      </c>
      <c r="C1121" t="str">
        <f t="shared" si="17"/>
        <v>neither</v>
      </c>
      <c r="D1121" t="str">
        <f>VLOOKUP(A1121,Antioxidant!A1121:F4256,2,FALSE)</f>
        <v>Squares, with cinnamon</v>
      </c>
    </row>
    <row r="1122" spans="1:4" x14ac:dyDescent="0.25">
      <c r="A1122" t="s">
        <v>2776</v>
      </c>
      <c r="B1122" s="4">
        <v>1.01</v>
      </c>
      <c r="C1122" t="str">
        <f t="shared" si="17"/>
        <v>neither</v>
      </c>
      <c r="D1122" t="str">
        <f>VLOOKUP(A1122,Antioxidant!A1122:F4257,2,FALSE)</f>
        <v>Spinach, chopped, frozen</v>
      </c>
    </row>
    <row r="1123" spans="1:4" x14ac:dyDescent="0.25">
      <c r="A1123" t="s">
        <v>1006</v>
      </c>
      <c r="B1123" s="4">
        <v>1.01</v>
      </c>
      <c r="C1123" t="str">
        <f t="shared" si="17"/>
        <v>neither</v>
      </c>
      <c r="D1123" t="str">
        <f>VLOOKUP(A1123,Antioxidant!A1123:F4258,2,FALSE)</f>
        <v>Olives, green, without stone</v>
      </c>
    </row>
    <row r="1124" spans="1:4" x14ac:dyDescent="0.25">
      <c r="A1124" t="s">
        <v>3</v>
      </c>
      <c r="B1124" s="4">
        <v>1.01</v>
      </c>
      <c r="C1124" t="str">
        <f t="shared" si="17"/>
        <v>neither</v>
      </c>
      <c r="D1124" t="str">
        <f>VLOOKUP(A1124,Antioxidant!A1124:F4259,2,FALSE)</f>
        <v>Juice, cranberry, juice cocktail</v>
      </c>
    </row>
    <row r="1125" spans="1:4" x14ac:dyDescent="0.25">
      <c r="A1125" t="s">
        <v>788</v>
      </c>
      <c r="B1125" s="4">
        <v>1.01</v>
      </c>
      <c r="C1125" t="str">
        <f t="shared" si="17"/>
        <v>neither</v>
      </c>
      <c r="D1125" t="str">
        <f>VLOOKUP(A1125,Antioxidant!A1125:F4260,2,FALSE)</f>
        <v>Cake frosting, chocolate, ready‐to‐spread, creamy homestyle milk chocolate</v>
      </c>
    </row>
    <row r="1126" spans="1:4" x14ac:dyDescent="0.25">
      <c r="A1126" t="s">
        <v>1267</v>
      </c>
      <c r="B1126" s="4">
        <v>1</v>
      </c>
      <c r="C1126" t="str">
        <f t="shared" si="17"/>
        <v>neither</v>
      </c>
      <c r="D1126" t="str">
        <f>VLOOKUP(A1126,Antioxidant!A1126:F4261,2,FALSE)</f>
        <v>Whole wheat bread, toasted</v>
      </c>
    </row>
    <row r="1127" spans="1:4" x14ac:dyDescent="0.25">
      <c r="A1127" t="s">
        <v>2776</v>
      </c>
      <c r="B1127" s="4">
        <v>1</v>
      </c>
      <c r="C1127" t="str">
        <f t="shared" si="17"/>
        <v>neither</v>
      </c>
      <c r="D1127" t="str">
        <f>VLOOKUP(A1127,Antioxidant!A1127:F4262,2,FALSE)</f>
        <v>Spinach, chopped, frozen</v>
      </c>
    </row>
    <row r="1128" spans="1:4" x14ac:dyDescent="0.25">
      <c r="A1128" t="s">
        <v>1006</v>
      </c>
      <c r="B1128" s="4">
        <v>1</v>
      </c>
      <c r="C1128" t="str">
        <f t="shared" si="17"/>
        <v>neither</v>
      </c>
      <c r="D1128" t="str">
        <f>VLOOKUP(A1128,Antioxidant!A1128:F4263,2,FALSE)</f>
        <v>Pomegranate, sweet, arils and juice</v>
      </c>
    </row>
    <row r="1129" spans="1:4" x14ac:dyDescent="0.25">
      <c r="A1129" t="s">
        <v>1983</v>
      </c>
      <c r="B1129" s="4">
        <v>1</v>
      </c>
      <c r="C1129" t="str">
        <f t="shared" si="17"/>
        <v>neither</v>
      </c>
      <c r="D1129" t="str">
        <f>VLOOKUP(A1129,Antioxidant!A1129:F4264,2,FALSE)</f>
        <v>Pistachios</v>
      </c>
    </row>
    <row r="1130" spans="1:4" x14ac:dyDescent="0.25">
      <c r="A1130" t="s">
        <v>927</v>
      </c>
      <c r="B1130" s="4">
        <v>1</v>
      </c>
      <c r="C1130" t="str">
        <f t="shared" si="17"/>
        <v>neither</v>
      </c>
      <c r="D1130" t="str">
        <f>VLOOKUP(A1130,Antioxidant!A1130:F4265,2,FALSE)</f>
        <v>Margarine, Soft light</v>
      </c>
    </row>
    <row r="1131" spans="1:4" x14ac:dyDescent="0.25">
      <c r="A1131" t="s">
        <v>1622</v>
      </c>
      <c r="B1131" s="4">
        <v>1</v>
      </c>
      <c r="C1131" t="str">
        <f t="shared" si="17"/>
        <v>neither</v>
      </c>
      <c r="D1131" t="str">
        <f>VLOOKUP(A1131,Antioxidant!A1131:F4266,2,FALSE)</f>
        <v>Lentils, green</v>
      </c>
    </row>
    <row r="1132" spans="1:4" x14ac:dyDescent="0.25">
      <c r="A1132" t="s">
        <v>2427</v>
      </c>
      <c r="B1132" s="4">
        <v>1</v>
      </c>
      <c r="C1132" t="str">
        <f t="shared" si="17"/>
        <v>neither</v>
      </c>
      <c r="D1132" t="str">
        <f>VLOOKUP(A1132,Antioxidant!A1132:F4267,2,FALSE)</f>
        <v>Lemon pepper</v>
      </c>
    </row>
    <row r="1133" spans="1:4" x14ac:dyDescent="0.25">
      <c r="A1133" t="s">
        <v>1006</v>
      </c>
      <c r="B1133" s="4">
        <v>1</v>
      </c>
      <c r="C1133" t="str">
        <f t="shared" si="17"/>
        <v>neither</v>
      </c>
      <c r="D1133" t="str">
        <f>VLOOKUP(A1133,Antioxidant!A1133:F4268,2,FALSE)</f>
        <v>Juice, Vie Shot, banana, pumpkin, kiwi</v>
      </c>
    </row>
    <row r="1134" spans="1:4" x14ac:dyDescent="0.25">
      <c r="A1134" t="s">
        <v>3</v>
      </c>
      <c r="B1134" s="4">
        <v>1</v>
      </c>
      <c r="C1134" t="str">
        <f t="shared" si="17"/>
        <v>neither</v>
      </c>
      <c r="D1134" t="str">
        <f>VLOOKUP(A1134,Antioxidant!A1134:F4269,2,FALSE)</f>
        <v>Juice, cranberry</v>
      </c>
    </row>
    <row r="1135" spans="1:4" x14ac:dyDescent="0.25">
      <c r="A1135" t="s">
        <v>788</v>
      </c>
      <c r="B1135" s="4">
        <v>1</v>
      </c>
      <c r="C1135" t="str">
        <f t="shared" si="17"/>
        <v>neither</v>
      </c>
      <c r="D1135" t="str">
        <f>VLOOKUP(A1135,Antioxidant!A1135:F4270,2,FALSE)</f>
        <v>Cookies, chocolate chip</v>
      </c>
    </row>
    <row r="1136" spans="1:4" x14ac:dyDescent="0.25">
      <c r="A1136" t="s">
        <v>2058</v>
      </c>
      <c r="B1136" s="4">
        <v>1</v>
      </c>
      <c r="C1136" t="str">
        <f t="shared" si="17"/>
        <v>neither</v>
      </c>
      <c r="D1136" t="str">
        <f>VLOOKUP(A1136,Antioxidant!A1136:F4271,2,FALSE)</f>
        <v>Chicken liver, frozen</v>
      </c>
    </row>
    <row r="1137" spans="1:4" x14ac:dyDescent="0.25">
      <c r="A1137" t="s">
        <v>2427</v>
      </c>
      <c r="B1137" s="4">
        <v>1</v>
      </c>
      <c r="C1137" t="str">
        <f t="shared" si="17"/>
        <v>neither</v>
      </c>
      <c r="D1137" t="str">
        <f>VLOOKUP(A1137,Antioxidant!A1137:F4272,2,FALSE)</f>
        <v>Caper, flower</v>
      </c>
    </row>
    <row r="1138" spans="1:4" x14ac:dyDescent="0.25">
      <c r="A1138" t="s">
        <v>2776</v>
      </c>
      <c r="B1138" s="4">
        <v>1</v>
      </c>
      <c r="C1138" t="str">
        <f t="shared" si="17"/>
        <v>neither</v>
      </c>
      <c r="D1138" t="str">
        <f>VLOOKUP(A1138,Antioxidant!A1138:F4273,2,FALSE)</f>
        <v>Broccoli, cooked</v>
      </c>
    </row>
    <row r="1139" spans="1:4" x14ac:dyDescent="0.25">
      <c r="A1139" t="s">
        <v>2776</v>
      </c>
      <c r="B1139" s="4">
        <v>0.99</v>
      </c>
      <c r="C1139" t="str">
        <f t="shared" si="17"/>
        <v>neither</v>
      </c>
      <c r="D1139" t="str">
        <f>VLOOKUP(A1139,Antioxidant!A1139:F4274,2,FALSE)</f>
        <v>Spinach, chopped, frozen, boiled</v>
      </c>
    </row>
    <row r="1140" spans="1:4" x14ac:dyDescent="0.25">
      <c r="A1140" t="s">
        <v>1622</v>
      </c>
      <c r="B1140" s="4">
        <v>0.99</v>
      </c>
      <c r="C1140" t="str">
        <f t="shared" si="17"/>
        <v>neither</v>
      </c>
      <c r="D1140" t="str">
        <f>VLOOKUP(A1140,Antioxidant!A1140:F4275,2,FALSE)</f>
        <v>Soy beans, white, small size, dry</v>
      </c>
    </row>
    <row r="1141" spans="1:4" x14ac:dyDescent="0.25">
      <c r="A1141" t="s">
        <v>1006</v>
      </c>
      <c r="B1141" s="4">
        <v>0.99</v>
      </c>
      <c r="C1141" t="str">
        <f t="shared" si="17"/>
        <v>neither</v>
      </c>
      <c r="D1141" t="str">
        <f>VLOOKUP(A1141,Antioxidant!A1141:F4276,2,FALSE)</f>
        <v>Olives, green, Hojiblanca I, without stone</v>
      </c>
    </row>
    <row r="1142" spans="1:4" x14ac:dyDescent="0.25">
      <c r="A1142" t="s">
        <v>496</v>
      </c>
      <c r="B1142" s="4">
        <v>0.99</v>
      </c>
      <c r="C1142" t="str">
        <f t="shared" si="17"/>
        <v>neither</v>
      </c>
      <c r="D1142" t="str">
        <f>VLOOKUP(A1142,Antioxidant!A1142:F4277,2,FALSE)</f>
        <v>Fitness</v>
      </c>
    </row>
    <row r="1143" spans="1:4" x14ac:dyDescent="0.25">
      <c r="A1143" t="s">
        <v>1006</v>
      </c>
      <c r="B1143" s="4">
        <v>0.99</v>
      </c>
      <c r="C1143" t="str">
        <f t="shared" si="17"/>
        <v>neither</v>
      </c>
      <c r="D1143" t="str">
        <f>VLOOKUP(A1143,Antioxidant!A1143:F4278,2,FALSE)</f>
        <v>Clementines</v>
      </c>
    </row>
    <row r="1144" spans="1:4" x14ac:dyDescent="0.25">
      <c r="A1144" t="s">
        <v>149</v>
      </c>
      <c r="B1144" s="4">
        <v>0.98</v>
      </c>
      <c r="C1144" t="str">
        <f t="shared" si="17"/>
        <v>neither</v>
      </c>
      <c r="D1144" t="str">
        <f>VLOOKUP(A1144,Antioxidant!A1144:F4279,2,FALSE)</f>
        <v>Tea, fruit, Mango, prepared</v>
      </c>
    </row>
    <row r="1145" spans="1:4" x14ac:dyDescent="0.25">
      <c r="A1145" t="s">
        <v>2100</v>
      </c>
      <c r="B1145" s="4">
        <v>0.98</v>
      </c>
      <c r="C1145" t="str">
        <f t="shared" si="17"/>
        <v>neither</v>
      </c>
      <c r="D1145" t="str">
        <f>VLOOKUP(A1145,Antioxidant!A1145:F4280,2,FALSE)</f>
        <v>Pretzels</v>
      </c>
    </row>
    <row r="1146" spans="1:4" x14ac:dyDescent="0.25">
      <c r="A1146" t="s">
        <v>2163</v>
      </c>
      <c r="B1146" s="4">
        <v>0.98</v>
      </c>
      <c r="C1146" t="str">
        <f t="shared" si="17"/>
        <v>neither</v>
      </c>
      <c r="D1146" t="str">
        <f>VLOOKUP(A1146,Antioxidant!A1146:F4281,2,FALSE)</f>
        <v>Paste, canned tomato</v>
      </c>
    </row>
    <row r="1147" spans="1:4" x14ac:dyDescent="0.25">
      <c r="A1147" t="s">
        <v>496</v>
      </c>
      <c r="B1147" s="4">
        <v>0.98</v>
      </c>
      <c r="C1147" t="str">
        <f t="shared" si="17"/>
        <v>neither</v>
      </c>
      <c r="D1147" t="str">
        <f>VLOOKUP(A1147,Antioxidant!A1147:F4282,2,FALSE)</f>
        <v>Corn Flakes</v>
      </c>
    </row>
    <row r="1148" spans="1:4" x14ac:dyDescent="0.25">
      <c r="A1148" t="s">
        <v>788</v>
      </c>
      <c r="B1148" s="4">
        <v>0.98</v>
      </c>
      <c r="C1148" t="str">
        <f t="shared" si="17"/>
        <v>neither</v>
      </c>
      <c r="D1148" t="str">
        <f>VLOOKUP(A1148,Antioxidant!A1148:F4283,2,FALSE)</f>
        <v>Cake mix, chocolate devils food cake mix, dry, Moist Supreme</v>
      </c>
    </row>
    <row r="1149" spans="1:4" x14ac:dyDescent="0.25">
      <c r="A1149" t="s">
        <v>1622</v>
      </c>
      <c r="B1149" s="4">
        <v>0.98</v>
      </c>
      <c r="C1149" t="str">
        <f t="shared" si="17"/>
        <v>neither</v>
      </c>
      <c r="D1149" t="str">
        <f>VLOOKUP(A1149,Antioxidant!A1149:F4284,2,FALSE)</f>
        <v>Blue beans, cooked</v>
      </c>
    </row>
    <row r="1150" spans="1:4" x14ac:dyDescent="0.25">
      <c r="A1150" t="s">
        <v>3029</v>
      </c>
      <c r="B1150" s="4">
        <v>0.98</v>
      </c>
      <c r="C1150" t="str">
        <f t="shared" si="17"/>
        <v>neither</v>
      </c>
      <c r="D1150" t="str">
        <f>VLOOKUP(A1150,Antioxidant!A1150:F4285,2,FALSE)</f>
        <v>Apricot kernel oil</v>
      </c>
    </row>
    <row r="1151" spans="1:4" x14ac:dyDescent="0.25">
      <c r="A1151" t="s">
        <v>2163</v>
      </c>
      <c r="B1151" s="4">
        <v>0.97</v>
      </c>
      <c r="C1151" t="str">
        <f t="shared" si="17"/>
        <v>neither</v>
      </c>
      <c r="D1151" t="str">
        <f>VLOOKUP(A1151,Antioxidant!A1151:F4286,2,FALSE)</f>
        <v>Tomato purée, organic</v>
      </c>
    </row>
    <row r="1152" spans="1:4" x14ac:dyDescent="0.25">
      <c r="A1152" t="s">
        <v>2100</v>
      </c>
      <c r="B1152" s="4">
        <v>0.97</v>
      </c>
      <c r="C1152" t="str">
        <f t="shared" si="17"/>
        <v>neither</v>
      </c>
      <c r="D1152" t="str">
        <f>VLOOKUP(A1152,Antioxidant!A1152:F4287,2,FALSE)</f>
        <v>Toasty peanut butter filled crackers</v>
      </c>
    </row>
    <row r="1153" spans="1:4" x14ac:dyDescent="0.25">
      <c r="A1153" t="s">
        <v>2100</v>
      </c>
      <c r="B1153" s="4">
        <v>0.97</v>
      </c>
      <c r="C1153" t="str">
        <f t="shared" si="17"/>
        <v>neither</v>
      </c>
      <c r="D1153" t="str">
        <f>VLOOKUP(A1153,Antioxidant!A1153:F4288,2,FALSE)</f>
        <v>Toasty peanut butter filled crackers</v>
      </c>
    </row>
    <row r="1154" spans="1:4" x14ac:dyDescent="0.25">
      <c r="A1154" t="s">
        <v>2776</v>
      </c>
      <c r="B1154" s="4">
        <v>0.97</v>
      </c>
      <c r="C1154" t="str">
        <f t="shared" si="17"/>
        <v>neither</v>
      </c>
      <c r="D1154" t="str">
        <f>VLOOKUP(A1154,Antioxidant!A1154:F4289,2,FALSE)</f>
        <v>Spinach, chopped, frozen</v>
      </c>
    </row>
    <row r="1155" spans="1:4" x14ac:dyDescent="0.25">
      <c r="A1155" t="s">
        <v>1006</v>
      </c>
      <c r="B1155" s="4">
        <v>0.97</v>
      </c>
      <c r="C1155" t="str">
        <f t="shared" ref="C1155:C1218" si="18">IF(B1155&gt;=5.45125,"OUTLIER",IF(B1155&lt;=-2.99875,"outlier","neither"))</f>
        <v>neither</v>
      </c>
      <c r="D1155" t="str">
        <f>VLOOKUP(A1155,Antioxidant!A1155:F4290,2,FALSE)</f>
        <v>Plums, red, canned</v>
      </c>
    </row>
    <row r="1156" spans="1:4" x14ac:dyDescent="0.25">
      <c r="A1156" t="s">
        <v>788</v>
      </c>
      <c r="B1156" s="4">
        <v>0.97</v>
      </c>
      <c r="C1156" t="str">
        <f t="shared" si="18"/>
        <v>neither</v>
      </c>
      <c r="D1156" t="str">
        <f>VLOOKUP(A1156,Antioxidant!A1156:F4291,2,FALSE)</f>
        <v>Cupcakes, chocolate</v>
      </c>
    </row>
    <row r="1157" spans="1:4" x14ac:dyDescent="0.25">
      <c r="A1157" t="s">
        <v>496</v>
      </c>
      <c r="B1157" s="4">
        <v>0.97</v>
      </c>
      <c r="C1157" t="str">
        <f t="shared" si="18"/>
        <v>neither</v>
      </c>
      <c r="D1157" t="str">
        <f>VLOOKUP(A1157,Antioxidant!A1157:F4292,2,FALSE)</f>
        <v>Cheerios</v>
      </c>
    </row>
    <row r="1158" spans="1:4" x14ac:dyDescent="0.25">
      <c r="A1158" t="s">
        <v>2776</v>
      </c>
      <c r="B1158" s="4">
        <v>0.97</v>
      </c>
      <c r="C1158" t="str">
        <f t="shared" si="18"/>
        <v>neither</v>
      </c>
      <c r="D1158" t="str">
        <f>VLOOKUP(A1158,Antioxidant!A1158:F4293,2,FALSE)</f>
        <v>Broccoli raab, cooked</v>
      </c>
    </row>
    <row r="1159" spans="1:4" x14ac:dyDescent="0.25">
      <c r="A1159" t="s">
        <v>2163</v>
      </c>
      <c r="B1159" s="4">
        <v>0.97</v>
      </c>
      <c r="C1159" t="str">
        <f t="shared" si="18"/>
        <v>neither</v>
      </c>
      <c r="D1159" t="str">
        <f>VLOOKUP(A1159,Antioxidant!A1159:F4294,2,FALSE)</f>
        <v>Barbeque oil, alround</v>
      </c>
    </row>
    <row r="1160" spans="1:4" x14ac:dyDescent="0.25">
      <c r="A1160" t="s">
        <v>2163</v>
      </c>
      <c r="B1160" s="4">
        <v>0.96</v>
      </c>
      <c r="C1160" t="str">
        <f t="shared" si="18"/>
        <v>neither</v>
      </c>
      <c r="D1160" t="str">
        <f>VLOOKUP(A1160,Antioxidant!A1160:F4295,2,FALSE)</f>
        <v>Tomato purée</v>
      </c>
    </row>
    <row r="1161" spans="1:4" x14ac:dyDescent="0.25">
      <c r="A1161" t="s">
        <v>609</v>
      </c>
      <c r="B1161" s="4">
        <v>0.96</v>
      </c>
      <c r="C1161" t="str">
        <f t="shared" si="18"/>
        <v>neither</v>
      </c>
      <c r="D1161" t="str">
        <f>VLOOKUP(A1161,Antioxidant!A1161:F4296,2,FALSE)</f>
        <v>Milk chocolate peanut butter cups</v>
      </c>
    </row>
    <row r="1162" spans="1:4" x14ac:dyDescent="0.25">
      <c r="A1162" t="s">
        <v>3</v>
      </c>
      <c r="B1162" s="4">
        <v>0.96</v>
      </c>
      <c r="C1162" t="str">
        <f t="shared" si="18"/>
        <v>neither</v>
      </c>
      <c r="D1162" t="str">
        <f>VLOOKUP(A1162,Antioxidant!A1162:F4297,2,FALSE)</f>
        <v>Juice, cranberry, juice cocktail</v>
      </c>
    </row>
    <row r="1163" spans="1:4" x14ac:dyDescent="0.25">
      <c r="A1163" t="s">
        <v>2058</v>
      </c>
      <c r="B1163" s="4">
        <v>0.96</v>
      </c>
      <c r="C1163" t="str">
        <f t="shared" si="18"/>
        <v>neither</v>
      </c>
      <c r="D1163" t="str">
        <f>VLOOKUP(A1163,Antioxidant!A1163:F4298,2,FALSE)</f>
        <v>Chicken liver, frozen, fried</v>
      </c>
    </row>
    <row r="1164" spans="1:4" x14ac:dyDescent="0.25">
      <c r="A1164" t="s">
        <v>149</v>
      </c>
      <c r="B1164" s="4">
        <v>0.95</v>
      </c>
      <c r="C1164" t="str">
        <f t="shared" si="18"/>
        <v>neither</v>
      </c>
      <c r="D1164" t="str">
        <f>VLOOKUP(A1164,Antioxidant!A1164:F4299,2,FALSE)</f>
        <v>Tea, black, Earl Grey, prepared</v>
      </c>
    </row>
    <row r="1165" spans="1:4" x14ac:dyDescent="0.25">
      <c r="A1165" t="s">
        <v>1983</v>
      </c>
      <c r="B1165" s="4">
        <v>0.95</v>
      </c>
      <c r="C1165" t="str">
        <f t="shared" si="18"/>
        <v>neither</v>
      </c>
      <c r="D1165" t="str">
        <f>VLOOKUP(A1165,Antioxidant!A1165:F4300,2,FALSE)</f>
        <v>Sesame seeds</v>
      </c>
    </row>
    <row r="1166" spans="1:4" x14ac:dyDescent="0.25">
      <c r="A1166" t="s">
        <v>3029</v>
      </c>
      <c r="B1166" s="4">
        <v>0.95</v>
      </c>
      <c r="C1166" t="str">
        <f t="shared" si="18"/>
        <v>neither</v>
      </c>
      <c r="D1166" t="str">
        <f>VLOOKUP(A1166,Antioxidant!A1166:F4301,2,FALSE)</f>
        <v>Selenium, 100 mcg</v>
      </c>
    </row>
    <row r="1167" spans="1:4" x14ac:dyDescent="0.25">
      <c r="A1167" t="s">
        <v>2427</v>
      </c>
      <c r="B1167" s="4">
        <v>0.95</v>
      </c>
      <c r="C1167" t="str">
        <f t="shared" si="18"/>
        <v>neither</v>
      </c>
      <c r="D1167" t="str">
        <f>VLOOKUP(A1167,Antioxidant!A1167:F4302,2,FALSE)</f>
        <v>Onion, dried ground</v>
      </c>
    </row>
    <row r="1168" spans="1:4" x14ac:dyDescent="0.25">
      <c r="A1168" t="s">
        <v>1006</v>
      </c>
      <c r="B1168" s="4">
        <v>0.95</v>
      </c>
      <c r="C1168" t="str">
        <f t="shared" si="18"/>
        <v>neither</v>
      </c>
      <c r="D1168" t="str">
        <f>VLOOKUP(A1168,Antioxidant!A1168:F4303,2,FALSE)</f>
        <v>Dates</v>
      </c>
    </row>
    <row r="1169" spans="1:4" x14ac:dyDescent="0.25">
      <c r="A1169" t="s">
        <v>1006</v>
      </c>
      <c r="B1169" s="4">
        <v>0.95</v>
      </c>
      <c r="C1169" t="str">
        <f t="shared" si="18"/>
        <v>neither</v>
      </c>
      <c r="D1169" t="str">
        <f>VLOOKUP(A1169,Antioxidant!A1169:F4304,2,FALSE)</f>
        <v>Clementines</v>
      </c>
    </row>
    <row r="1170" spans="1:4" x14ac:dyDescent="0.25">
      <c r="A1170" t="s">
        <v>2100</v>
      </c>
      <c r="B1170" s="4">
        <v>0.95</v>
      </c>
      <c r="C1170" t="str">
        <f t="shared" si="18"/>
        <v>neither</v>
      </c>
      <c r="D1170" t="str">
        <f>VLOOKUP(A1170,Antioxidant!A1170:F4305,2,FALSE)</f>
        <v>Cheese crackers with peanut butter filling</v>
      </c>
    </row>
    <row r="1171" spans="1:4" x14ac:dyDescent="0.25">
      <c r="A1171" t="s">
        <v>3029</v>
      </c>
      <c r="B1171" s="4">
        <v>0.95</v>
      </c>
      <c r="C1171" t="str">
        <f t="shared" si="18"/>
        <v>neither</v>
      </c>
      <c r="D1171" t="str">
        <f>VLOOKUP(A1171,Antioxidant!A1171:F4306,2,FALSE)</f>
        <v>Bronson Garlic Oil, softgel 1 mg</v>
      </c>
    </row>
    <row r="1172" spans="1:4" x14ac:dyDescent="0.25">
      <c r="A1172" t="s">
        <v>149</v>
      </c>
      <c r="B1172" s="4">
        <v>0.94</v>
      </c>
      <c r="C1172" t="str">
        <f t="shared" si="18"/>
        <v>neither</v>
      </c>
      <c r="D1172" t="str">
        <f>VLOOKUP(A1172,Antioxidant!A1172:F4307,2,FALSE)</f>
        <v>Tea, instant, dry powder, with lemon and sugar, prepared</v>
      </c>
    </row>
    <row r="1173" spans="1:4" x14ac:dyDescent="0.25">
      <c r="A1173" t="s">
        <v>3029</v>
      </c>
      <c r="B1173" s="4">
        <v>0.94</v>
      </c>
      <c r="C1173" t="str">
        <f t="shared" si="18"/>
        <v>neither</v>
      </c>
      <c r="D1173" t="str">
        <f>VLOOKUP(A1173,Antioxidant!A1173:F4308,2,FALSE)</f>
        <v>Tahitian Noni juice</v>
      </c>
    </row>
    <row r="1174" spans="1:4" x14ac:dyDescent="0.25">
      <c r="A1174" t="s">
        <v>1983</v>
      </c>
      <c r="B1174" s="4">
        <v>0.94</v>
      </c>
      <c r="C1174" t="str">
        <f t="shared" si="18"/>
        <v>neither</v>
      </c>
      <c r="D1174" t="str">
        <f>VLOOKUP(A1174,Antioxidant!A1174:F4309,2,FALSE)</f>
        <v>Hazelnuts, with pellicle</v>
      </c>
    </row>
    <row r="1175" spans="1:4" x14ac:dyDescent="0.25">
      <c r="A1175" t="s">
        <v>149</v>
      </c>
      <c r="B1175" s="4">
        <v>0.94</v>
      </c>
      <c r="C1175" t="str">
        <f t="shared" si="18"/>
        <v>neither</v>
      </c>
      <c r="D1175" t="str">
        <f>VLOOKUP(A1175,Antioxidant!A1175:F4310,2,FALSE)</f>
        <v>Coffee, Caffe Latte, single, prepared</v>
      </c>
    </row>
    <row r="1176" spans="1:4" x14ac:dyDescent="0.25">
      <c r="A1176" t="s">
        <v>2427</v>
      </c>
      <c r="B1176" s="4">
        <v>0.94</v>
      </c>
      <c r="C1176" t="str">
        <f t="shared" si="18"/>
        <v>neither</v>
      </c>
      <c r="D1176" t="str">
        <f>VLOOKUP(A1176,Antioxidant!A1176:F4311,2,FALSE)</f>
        <v>Caper, small</v>
      </c>
    </row>
    <row r="1177" spans="1:4" x14ac:dyDescent="0.25">
      <c r="A1177" t="s">
        <v>1267</v>
      </c>
      <c r="B1177" s="4">
        <v>0.94</v>
      </c>
      <c r="C1177" t="str">
        <f t="shared" si="18"/>
        <v>neither</v>
      </c>
      <c r="D1177" t="str">
        <f>VLOOKUP(A1177,Antioxidant!A1177:F4312,2,FALSE)</f>
        <v>Barley, pearl barley</v>
      </c>
    </row>
    <row r="1178" spans="1:4" x14ac:dyDescent="0.25">
      <c r="A1178" t="s">
        <v>2427</v>
      </c>
      <c r="B1178" s="4">
        <v>0.94</v>
      </c>
      <c r="C1178" t="str">
        <f t="shared" si="18"/>
        <v>neither</v>
      </c>
      <c r="D1178" t="str">
        <f>VLOOKUP(A1178,Antioxidant!A1178:F4313,2,FALSE)</f>
        <v>Ajwain fruit pods, whole</v>
      </c>
    </row>
    <row r="1179" spans="1:4" x14ac:dyDescent="0.25">
      <c r="A1179" t="s">
        <v>1267</v>
      </c>
      <c r="B1179" s="4">
        <v>0.93</v>
      </c>
      <c r="C1179" t="str">
        <f t="shared" si="18"/>
        <v>neither</v>
      </c>
      <c r="D1179" t="str">
        <f>VLOOKUP(A1179,Antioxidant!A1179:F4314,2,FALSE)</f>
        <v>Whole wheat bread, toasted</v>
      </c>
    </row>
    <row r="1180" spans="1:4" x14ac:dyDescent="0.25">
      <c r="A1180" t="s">
        <v>2163</v>
      </c>
      <c r="B1180" s="4">
        <v>0.93</v>
      </c>
      <c r="C1180" t="str">
        <f t="shared" si="18"/>
        <v>neither</v>
      </c>
      <c r="D1180" t="str">
        <f>VLOOKUP(A1180,Antioxidant!A1180:F4315,2,FALSE)</f>
        <v>Soup stok, japanese (bonito,tangl), powder</v>
      </c>
    </row>
    <row r="1181" spans="1:4" x14ac:dyDescent="0.25">
      <c r="A1181" t="s">
        <v>2776</v>
      </c>
      <c r="B1181" s="4">
        <v>0.93</v>
      </c>
      <c r="C1181" t="str">
        <f t="shared" si="18"/>
        <v>neither</v>
      </c>
      <c r="D1181" t="str">
        <f>VLOOKUP(A1181,Antioxidant!A1181:F4316,2,FALSE)</f>
        <v>Potato, blue, Congo</v>
      </c>
    </row>
    <row r="1182" spans="1:4" x14ac:dyDescent="0.25">
      <c r="A1182" t="s">
        <v>1267</v>
      </c>
      <c r="B1182" s="4">
        <v>0.93</v>
      </c>
      <c r="C1182" t="str">
        <f t="shared" si="18"/>
        <v>neither</v>
      </c>
      <c r="D1182" t="str">
        <f>VLOOKUP(A1182,Antioxidant!A1182:F4317,2,FALSE)</f>
        <v>Crispbread, brown</v>
      </c>
    </row>
    <row r="1183" spans="1:4" x14ac:dyDescent="0.25">
      <c r="A1183" t="s">
        <v>149</v>
      </c>
      <c r="B1183" s="4">
        <v>0.93</v>
      </c>
      <c r="C1183" t="str">
        <f t="shared" si="18"/>
        <v>neither</v>
      </c>
      <c r="D1183" t="str">
        <f>VLOOKUP(A1183,Antioxidant!A1183:F4318,2,FALSE)</f>
        <v>Coffee, Iced coffee Cappucino, ready to drink</v>
      </c>
    </row>
    <row r="1184" spans="1:4" x14ac:dyDescent="0.25">
      <c r="A1184" t="s">
        <v>788</v>
      </c>
      <c r="B1184" s="4">
        <v>0.93</v>
      </c>
      <c r="C1184" t="str">
        <f t="shared" si="18"/>
        <v>neither</v>
      </c>
      <c r="D1184" t="str">
        <f>VLOOKUP(A1184,Antioxidant!A1184:F4319,2,FALSE)</f>
        <v>Chocolate muffin, with chocolate chips</v>
      </c>
    </row>
    <row r="1185" spans="1:4" x14ac:dyDescent="0.25">
      <c r="A1185" t="s">
        <v>1006</v>
      </c>
      <c r="B1185" s="4">
        <v>0.92</v>
      </c>
      <c r="C1185" t="str">
        <f t="shared" si="18"/>
        <v>neither</v>
      </c>
      <c r="D1185" t="str">
        <f>VLOOKUP(A1185,Antioxidant!A1185:F4320,2,FALSE)</f>
        <v>Raisins, big</v>
      </c>
    </row>
    <row r="1186" spans="1:4" x14ac:dyDescent="0.25">
      <c r="A1186" t="s">
        <v>788</v>
      </c>
      <c r="B1186" s="4">
        <v>0.92</v>
      </c>
      <c r="C1186" t="str">
        <f t="shared" si="18"/>
        <v>neither</v>
      </c>
      <c r="D1186" t="str">
        <f>VLOOKUP(A1186,Antioxidant!A1186:F4321,2,FALSE)</f>
        <v>Cake frosting, chocolate, ready‐to‐spread, creamy homestyle classic chocolate</v>
      </c>
    </row>
    <row r="1187" spans="1:4" x14ac:dyDescent="0.25">
      <c r="A1187" t="s">
        <v>1006</v>
      </c>
      <c r="B1187" s="4">
        <v>0.91</v>
      </c>
      <c r="C1187" t="str">
        <f t="shared" si="18"/>
        <v>neither</v>
      </c>
      <c r="D1187" t="str">
        <f>VLOOKUP(A1187,Antioxidant!A1187:F4322,2,FALSE)</f>
        <v>Raisins</v>
      </c>
    </row>
    <row r="1188" spans="1:4" x14ac:dyDescent="0.25">
      <c r="A1188" t="s">
        <v>2163</v>
      </c>
      <c r="B1188" s="4">
        <v>0.91</v>
      </c>
      <c r="C1188" t="str">
        <f t="shared" si="18"/>
        <v>neither</v>
      </c>
      <c r="D1188" t="str">
        <f>VLOOKUP(A1188,Antioxidant!A1188:F4323,2,FALSE)</f>
        <v>Pesto Rosso</v>
      </c>
    </row>
    <row r="1189" spans="1:4" x14ac:dyDescent="0.25">
      <c r="A1189" t="s">
        <v>2776</v>
      </c>
      <c r="B1189" s="4">
        <v>0.91</v>
      </c>
      <c r="C1189" t="str">
        <f t="shared" si="18"/>
        <v>neither</v>
      </c>
      <c r="D1189" t="str">
        <f>VLOOKUP(A1189,Antioxidant!A1189:F4324,2,FALSE)</f>
        <v>Pepper, red</v>
      </c>
    </row>
    <row r="1190" spans="1:4" x14ac:dyDescent="0.25">
      <c r="A1190" t="s">
        <v>2776</v>
      </c>
      <c r="B1190" s="4">
        <v>0.91</v>
      </c>
      <c r="C1190" t="str">
        <f t="shared" si="18"/>
        <v>neither</v>
      </c>
      <c r="D1190" t="str">
        <f>VLOOKUP(A1190,Antioxidant!A1190:F4325,2,FALSE)</f>
        <v>Broccoli, cooked</v>
      </c>
    </row>
    <row r="1191" spans="1:4" x14ac:dyDescent="0.25">
      <c r="A1191" t="s">
        <v>2776</v>
      </c>
      <c r="B1191" s="4">
        <v>0.9</v>
      </c>
      <c r="C1191" t="str">
        <f t="shared" si="18"/>
        <v>neither</v>
      </c>
      <c r="D1191" t="str">
        <f>VLOOKUP(A1191,Antioxidant!A1191:F4326,2,FALSE)</f>
        <v>Tomato juice</v>
      </c>
    </row>
    <row r="1192" spans="1:4" x14ac:dyDescent="0.25">
      <c r="A1192" t="s">
        <v>496</v>
      </c>
      <c r="B1192" s="4">
        <v>0.9</v>
      </c>
      <c r="C1192" t="str">
        <f t="shared" si="18"/>
        <v>neither</v>
      </c>
      <c r="D1192" t="str">
        <f>VLOOKUP(A1192,Antioxidant!A1192:F4327,2,FALSE)</f>
        <v>Special</v>
      </c>
    </row>
    <row r="1193" spans="1:4" x14ac:dyDescent="0.25">
      <c r="A1193" t="s">
        <v>2776</v>
      </c>
      <c r="B1193" s="4">
        <v>0.9</v>
      </c>
      <c r="C1193" t="str">
        <f t="shared" si="18"/>
        <v>neither</v>
      </c>
      <c r="D1193" t="str">
        <f>VLOOKUP(A1193,Antioxidant!A1193:F4328,2,FALSE)</f>
        <v>Leek</v>
      </c>
    </row>
    <row r="1194" spans="1:4" x14ac:dyDescent="0.25">
      <c r="A1194" t="s">
        <v>1006</v>
      </c>
      <c r="B1194" s="4">
        <v>0.9</v>
      </c>
      <c r="C1194" t="str">
        <f t="shared" si="18"/>
        <v>neither</v>
      </c>
      <c r="D1194" t="str">
        <f>VLOOKUP(A1194,Antioxidant!A1194:F4329,2,FALSE)</f>
        <v>Grapes, blue</v>
      </c>
    </row>
    <row r="1195" spans="1:4" x14ac:dyDescent="0.25">
      <c r="A1195" t="s">
        <v>496</v>
      </c>
      <c r="B1195" s="4">
        <v>0.9</v>
      </c>
      <c r="C1195" t="str">
        <f t="shared" si="18"/>
        <v>neither</v>
      </c>
      <c r="D1195" t="str">
        <f>VLOOKUP(A1195,Antioxidant!A1195:F4330,2,FALSE)</f>
        <v>Froot Loops</v>
      </c>
    </row>
    <row r="1196" spans="1:4" x14ac:dyDescent="0.25">
      <c r="A1196" t="s">
        <v>2776</v>
      </c>
      <c r="B1196" s="4">
        <v>0.9</v>
      </c>
      <c r="C1196" t="str">
        <f t="shared" si="18"/>
        <v>neither</v>
      </c>
      <c r="D1196" t="str">
        <f>VLOOKUP(A1196,Antioxidant!A1196:F4331,2,FALSE)</f>
        <v>Edible mushroom (Agaricus bisporus/champignon)</v>
      </c>
    </row>
    <row r="1197" spans="1:4" x14ac:dyDescent="0.25">
      <c r="A1197" t="s">
        <v>2100</v>
      </c>
      <c r="B1197" s="4">
        <v>0.9</v>
      </c>
      <c r="C1197" t="str">
        <f t="shared" si="18"/>
        <v>neither</v>
      </c>
      <c r="D1197" t="str">
        <f>VLOOKUP(A1197,Antioxidant!A1197:F4332,2,FALSE)</f>
        <v>Cheese crackers with peanut butter filling</v>
      </c>
    </row>
    <row r="1198" spans="1:4" x14ac:dyDescent="0.25">
      <c r="A1198" t="s">
        <v>788</v>
      </c>
      <c r="B1198" s="4">
        <v>0.9</v>
      </c>
      <c r="C1198" t="str">
        <f t="shared" si="18"/>
        <v>neither</v>
      </c>
      <c r="D1198" t="str">
        <f>VLOOKUP(A1198,Antioxidant!A1198:F4333,2,FALSE)</f>
        <v>Cake mix, chocolate devils food cake mix, dry, Moist Deluxe</v>
      </c>
    </row>
    <row r="1199" spans="1:4" x14ac:dyDescent="0.25">
      <c r="A1199" t="s">
        <v>2776</v>
      </c>
      <c r="B1199" s="4">
        <v>0.89</v>
      </c>
      <c r="C1199" t="str">
        <f t="shared" si="18"/>
        <v>neither</v>
      </c>
      <c r="D1199" t="str">
        <f>VLOOKUP(A1199,Antioxidant!A1199:F4334,2,FALSE)</f>
        <v>Spinach</v>
      </c>
    </row>
    <row r="1200" spans="1:4" x14ac:dyDescent="0.25">
      <c r="A1200" t="s">
        <v>2163</v>
      </c>
      <c r="B1200" s="4">
        <v>0.89</v>
      </c>
      <c r="C1200" t="str">
        <f t="shared" si="18"/>
        <v>neither</v>
      </c>
      <c r="D1200" t="str">
        <f>VLOOKUP(A1200,Antioxidant!A1200:F4335,2,FALSE)</f>
        <v>Salsa, Salsa picante verde de Chile Habanero</v>
      </c>
    </row>
    <row r="1201" spans="1:4" x14ac:dyDescent="0.25">
      <c r="A1201" t="s">
        <v>2163</v>
      </c>
      <c r="B1201" s="4">
        <v>0.89</v>
      </c>
      <c r="C1201" t="str">
        <f t="shared" si="18"/>
        <v>neither</v>
      </c>
      <c r="D1201" t="str">
        <f>VLOOKUP(A1201,Antioxidant!A1201:F4336,2,FALSE)</f>
        <v>Pizza filling, with tomatoes and herbs, Casa di Italia, prepared</v>
      </c>
    </row>
    <row r="1202" spans="1:4" x14ac:dyDescent="0.25">
      <c r="A1202" t="s">
        <v>1983</v>
      </c>
      <c r="B1202" s="4">
        <v>0.89</v>
      </c>
      <c r="C1202" t="str">
        <f t="shared" si="18"/>
        <v>neither</v>
      </c>
      <c r="D1202" t="str">
        <f>VLOOKUP(A1202,Antioxidant!A1202:F4337,2,FALSE)</f>
        <v>Peanuts, Malawi nuts, Traditional African Roasted Peanuts</v>
      </c>
    </row>
    <row r="1203" spans="1:4" x14ac:dyDescent="0.25">
      <c r="A1203" t="s">
        <v>1006</v>
      </c>
      <c r="B1203" s="4">
        <v>0.89</v>
      </c>
      <c r="C1203" t="str">
        <f t="shared" si="18"/>
        <v>neither</v>
      </c>
      <c r="D1203" t="str">
        <f>VLOOKUP(A1203,Antioxidant!A1203:F4338,2,FALSE)</f>
        <v>Oranges, navel</v>
      </c>
    </row>
    <row r="1204" spans="1:4" x14ac:dyDescent="0.25">
      <c r="A1204" t="s">
        <v>1006</v>
      </c>
      <c r="B1204" s="4">
        <v>0.89</v>
      </c>
      <c r="C1204" t="str">
        <f t="shared" si="18"/>
        <v>neither</v>
      </c>
      <c r="D1204" t="str">
        <f>VLOOKUP(A1204,Antioxidant!A1204:F4339,2,FALSE)</f>
        <v>Olives, black, without stone</v>
      </c>
    </row>
    <row r="1205" spans="1:4" x14ac:dyDescent="0.25">
      <c r="A1205" t="s">
        <v>496</v>
      </c>
      <c r="B1205" s="4">
        <v>0.89</v>
      </c>
      <c r="C1205" t="str">
        <f t="shared" si="18"/>
        <v>neither</v>
      </c>
      <c r="D1205" t="str">
        <f>VLOOKUP(A1205,Antioxidant!A1205:F4340,2,FALSE)</f>
        <v>Frosted Flakes</v>
      </c>
    </row>
    <row r="1206" spans="1:4" x14ac:dyDescent="0.25">
      <c r="A1206" t="s">
        <v>2163</v>
      </c>
      <c r="B1206" s="4">
        <v>0.89</v>
      </c>
      <c r="C1206" t="str">
        <f t="shared" si="18"/>
        <v>neither</v>
      </c>
      <c r="D1206" t="str">
        <f>VLOOKUP(A1206,Antioxidant!A1206:F4341,2,FALSE)</f>
        <v>Concentrato di pomedoro</v>
      </c>
    </row>
    <row r="1207" spans="1:4" x14ac:dyDescent="0.25">
      <c r="A1207" t="s">
        <v>149</v>
      </c>
      <c r="B1207" s="4">
        <v>0.89</v>
      </c>
      <c r="C1207" t="str">
        <f t="shared" si="18"/>
        <v>neither</v>
      </c>
      <c r="D1207" t="str">
        <f>VLOOKUP(A1207,Antioxidant!A1207:F4342,2,FALSE)</f>
        <v>Coffee, Caffe Latte, single, prepared</v>
      </c>
    </row>
    <row r="1208" spans="1:4" x14ac:dyDescent="0.25">
      <c r="A1208" t="s">
        <v>2776</v>
      </c>
      <c r="B1208" s="4">
        <v>0.89</v>
      </c>
      <c r="C1208" t="str">
        <f t="shared" si="18"/>
        <v>neither</v>
      </c>
      <c r="D1208" t="str">
        <f>VLOOKUP(A1208,Antioxidant!A1208:F4343,2,FALSE)</f>
        <v>Brussels sprouts</v>
      </c>
    </row>
    <row r="1209" spans="1:4" x14ac:dyDescent="0.25">
      <c r="A1209" t="s">
        <v>1736</v>
      </c>
      <c r="B1209" s="4">
        <v>0.88</v>
      </c>
      <c r="C1209" t="str">
        <f t="shared" si="18"/>
        <v>neither</v>
      </c>
      <c r="D1209" t="str">
        <f>VLOOKUP(A1209,Antioxidant!A1209:F4344,2,FALSE)</f>
        <v>Vinegar, balsamic</v>
      </c>
    </row>
    <row r="1210" spans="1:4" x14ac:dyDescent="0.25">
      <c r="A1210" t="s">
        <v>149</v>
      </c>
      <c r="B1210" s="4">
        <v>0.88</v>
      </c>
      <c r="C1210" t="str">
        <f t="shared" si="18"/>
        <v>neither</v>
      </c>
      <c r="D1210" t="str">
        <f>VLOOKUP(A1210,Antioxidant!A1210:F4345,2,FALSE)</f>
        <v>Tea, green, mint, prepared</v>
      </c>
    </row>
    <row r="1211" spans="1:4" x14ac:dyDescent="0.25">
      <c r="A1211" t="s">
        <v>2163</v>
      </c>
      <c r="B1211" s="4">
        <v>0.88</v>
      </c>
      <c r="C1211" t="str">
        <f t="shared" si="18"/>
        <v>neither</v>
      </c>
      <c r="D1211" t="str">
        <f>VLOOKUP(A1211,Antioxidant!A1211:F4346,2,FALSE)</f>
        <v>Sauce, taco, medium</v>
      </c>
    </row>
    <row r="1212" spans="1:4" x14ac:dyDescent="0.25">
      <c r="A1212" t="s">
        <v>496</v>
      </c>
      <c r="B1212" s="4">
        <v>0.88</v>
      </c>
      <c r="C1212" t="str">
        <f t="shared" si="18"/>
        <v>neither</v>
      </c>
      <c r="D1212" t="str">
        <f>VLOOKUP(A1212,Antioxidant!A1212:F4347,2,FALSE)</f>
        <v>Rice Krispies</v>
      </c>
    </row>
    <row r="1213" spans="1:4" x14ac:dyDescent="0.25">
      <c r="A1213" t="s">
        <v>2427</v>
      </c>
      <c r="B1213" s="4">
        <v>0.88</v>
      </c>
      <c r="C1213" t="str">
        <f t="shared" si="18"/>
        <v>neither</v>
      </c>
      <c r="D1213" t="str">
        <f>VLOOKUP(A1213,Antioxidant!A1213:F4348,2,FALSE)</f>
        <v>Quack grass, rootstock (Elytrigia repens, rhizome)</v>
      </c>
    </row>
    <row r="1214" spans="1:4" x14ac:dyDescent="0.25">
      <c r="A1214" t="s">
        <v>1006</v>
      </c>
      <c r="B1214" s="4">
        <v>0.88</v>
      </c>
      <c r="C1214" t="str">
        <f t="shared" si="18"/>
        <v>neither</v>
      </c>
      <c r="D1214" t="str">
        <f>VLOOKUP(A1214,Antioxidant!A1214:F4349,2,FALSE)</f>
        <v>Pomegranate, only the white kernels</v>
      </c>
    </row>
    <row r="1215" spans="1:4" x14ac:dyDescent="0.25">
      <c r="A1215" t="s">
        <v>2163</v>
      </c>
      <c r="B1215" s="4">
        <v>0.88</v>
      </c>
      <c r="C1215" t="str">
        <f t="shared" si="18"/>
        <v>neither</v>
      </c>
      <c r="D1215" t="str">
        <f>VLOOKUP(A1215,Antioxidant!A1215:F4350,2,FALSE)</f>
        <v>Paste, canned tomato</v>
      </c>
    </row>
    <row r="1216" spans="1:4" x14ac:dyDescent="0.25">
      <c r="A1216" t="s">
        <v>1267</v>
      </c>
      <c r="B1216" s="4">
        <v>0.88</v>
      </c>
      <c r="C1216" t="str">
        <f t="shared" si="18"/>
        <v>neither</v>
      </c>
      <c r="D1216" t="str">
        <f>VLOOKUP(A1216,Antioxidant!A1216:F4351,2,FALSE)</f>
        <v>Maize, white flour</v>
      </c>
    </row>
    <row r="1217" spans="1:4" x14ac:dyDescent="0.25">
      <c r="A1217" t="s">
        <v>496</v>
      </c>
      <c r="B1217" s="4">
        <v>0.88</v>
      </c>
      <c r="C1217" t="str">
        <f t="shared" si="18"/>
        <v>neither</v>
      </c>
      <c r="D1217" t="str">
        <f>VLOOKUP(A1217,Antioxidant!A1217:F4352,2,FALSE)</f>
        <v>Grape Nuts Flakes</v>
      </c>
    </row>
    <row r="1218" spans="1:4" x14ac:dyDescent="0.25">
      <c r="A1218" t="s">
        <v>496</v>
      </c>
      <c r="B1218" s="4">
        <v>0.88</v>
      </c>
      <c r="C1218" t="str">
        <f t="shared" si="18"/>
        <v>neither</v>
      </c>
      <c r="D1218" t="str">
        <f>VLOOKUP(A1218,Antioxidant!A1218:F4353,2,FALSE)</f>
        <v>Corn and Rice, Crispy Hexagons</v>
      </c>
    </row>
    <row r="1219" spans="1:4" x14ac:dyDescent="0.25">
      <c r="A1219" t="s">
        <v>788</v>
      </c>
      <c r="B1219" s="4">
        <v>0.88</v>
      </c>
      <c r="C1219" t="str">
        <f t="shared" ref="C1219:C1282" si="19">IF(B1219&gt;=5.45125,"OUTLIER",IF(B1219&lt;=-2.99875,"outlier","neither"))</f>
        <v>neither</v>
      </c>
      <c r="D1219" t="str">
        <f>VLOOKUP(A1219,Antioxidant!A1219:F4354,2,FALSE)</f>
        <v>Cookies, chocolate chip cookies, with hazelnuts</v>
      </c>
    </row>
    <row r="1220" spans="1:4" x14ac:dyDescent="0.25">
      <c r="A1220" t="s">
        <v>496</v>
      </c>
      <c r="B1220" s="4">
        <v>0.88</v>
      </c>
      <c r="C1220" t="str">
        <f t="shared" si="19"/>
        <v>neither</v>
      </c>
      <c r="D1220" t="str">
        <f>VLOOKUP(A1220,Antioxidant!A1220:F4355,2,FALSE)</f>
        <v>Cocos‐frokost, chocolate flavor</v>
      </c>
    </row>
    <row r="1221" spans="1:4" x14ac:dyDescent="0.25">
      <c r="A1221" t="s">
        <v>3029</v>
      </c>
      <c r="B1221" s="4">
        <v>0.88</v>
      </c>
      <c r="C1221" t="str">
        <f t="shared" si="19"/>
        <v>neither</v>
      </c>
      <c r="D1221" t="str">
        <f>VLOOKUP(A1221,Antioxidant!A1221:F4356,2,FALSE)</f>
        <v>Body Wise Right Choice PM</v>
      </c>
    </row>
    <row r="1222" spans="1:4" x14ac:dyDescent="0.25">
      <c r="A1222" t="s">
        <v>149</v>
      </c>
      <c r="B1222" s="4">
        <v>0.87</v>
      </c>
      <c r="C1222" t="str">
        <f t="shared" si="19"/>
        <v>neither</v>
      </c>
      <c r="D1222" t="str">
        <f>VLOOKUP(A1222,Antioxidant!A1222:F4357,2,FALSE)</f>
        <v>Latino beverages, guava (guayaba) nectar</v>
      </c>
    </row>
    <row r="1223" spans="1:4" x14ac:dyDescent="0.25">
      <c r="A1223" t="s">
        <v>1006</v>
      </c>
      <c r="B1223" s="4">
        <v>0.87</v>
      </c>
      <c r="C1223" t="str">
        <f t="shared" si="19"/>
        <v>neither</v>
      </c>
      <c r="D1223" t="str">
        <f>VLOOKUP(A1223,Antioxidant!A1223:F4358,2,FALSE)</f>
        <v>Juice, grape and grape blends, unsweetened</v>
      </c>
    </row>
    <row r="1224" spans="1:4" x14ac:dyDescent="0.25">
      <c r="A1224" t="s">
        <v>1006</v>
      </c>
      <c r="B1224" s="4">
        <v>0.87</v>
      </c>
      <c r="C1224" t="str">
        <f t="shared" si="19"/>
        <v>neither</v>
      </c>
      <c r="D1224" t="str">
        <f>VLOOKUP(A1224,Antioxidant!A1224:F4359,2,FALSE)</f>
        <v>Juice, grape and grape blends, sweetened</v>
      </c>
    </row>
    <row r="1225" spans="1:4" x14ac:dyDescent="0.25">
      <c r="A1225" t="s">
        <v>788</v>
      </c>
      <c r="B1225" s="4">
        <v>0.87</v>
      </c>
      <c r="C1225" t="str">
        <f t="shared" si="19"/>
        <v>neither</v>
      </c>
      <c r="D1225" t="str">
        <f>VLOOKUP(A1225,Antioxidant!A1225:F4360,2,FALSE)</f>
        <v>Doughnuts, cake, chocolate covered</v>
      </c>
    </row>
    <row r="1226" spans="1:4" x14ac:dyDescent="0.25">
      <c r="A1226" t="s">
        <v>496</v>
      </c>
      <c r="B1226" s="4">
        <v>0.86</v>
      </c>
      <c r="C1226" t="str">
        <f t="shared" si="19"/>
        <v>neither</v>
      </c>
      <c r="D1226" t="str">
        <f>VLOOKUP(A1226,Antioxidant!A1226:F4361,2,FALSE)</f>
        <v>Rice Crisp</v>
      </c>
    </row>
    <row r="1227" spans="1:4" x14ac:dyDescent="0.25">
      <c r="A1227" t="s">
        <v>2163</v>
      </c>
      <c r="B1227" s="4">
        <v>0.86</v>
      </c>
      <c r="C1227" t="str">
        <f t="shared" si="19"/>
        <v>neither</v>
      </c>
      <c r="D1227" t="str">
        <f>VLOOKUP(A1227,Antioxidant!A1227:F4362,2,FALSE)</f>
        <v>Pesto Rosso, sundried tomato</v>
      </c>
    </row>
    <row r="1228" spans="1:4" x14ac:dyDescent="0.25">
      <c r="A1228" t="s">
        <v>2427</v>
      </c>
      <c r="B1228" s="4">
        <v>0.86</v>
      </c>
      <c r="C1228" t="str">
        <f t="shared" si="19"/>
        <v>neither</v>
      </c>
      <c r="D1228" t="str">
        <f>VLOOKUP(A1228,Antioxidant!A1228:F4363,2,FALSE)</f>
        <v>Parsley</v>
      </c>
    </row>
    <row r="1229" spans="1:4" x14ac:dyDescent="0.25">
      <c r="A1229" t="s">
        <v>2100</v>
      </c>
      <c r="B1229" s="4">
        <v>0.86</v>
      </c>
      <c r="C1229" t="str">
        <f t="shared" si="19"/>
        <v>neither</v>
      </c>
      <c r="D1229" t="str">
        <f>VLOOKUP(A1229,Antioxidant!A1229:F4364,2,FALSE)</f>
        <v>Kernel popcorn, air popped</v>
      </c>
    </row>
    <row r="1230" spans="1:4" x14ac:dyDescent="0.25">
      <c r="A1230" t="s">
        <v>3</v>
      </c>
      <c r="B1230" s="4">
        <v>0.86</v>
      </c>
      <c r="C1230" t="str">
        <f t="shared" si="19"/>
        <v>neither</v>
      </c>
      <c r="D1230" t="str">
        <f>VLOOKUP(A1230,Antioxidant!A1230:F4365,2,FALSE)</f>
        <v>Juice, cranberry, juice cocktail</v>
      </c>
    </row>
    <row r="1231" spans="1:4" x14ac:dyDescent="0.25">
      <c r="A1231" t="s">
        <v>1006</v>
      </c>
      <c r="B1231" s="4">
        <v>0.86</v>
      </c>
      <c r="C1231" t="str">
        <f t="shared" si="19"/>
        <v>neither</v>
      </c>
      <c r="D1231" t="str">
        <f>VLOOKUP(A1231,Antioxidant!A1231:F4366,2,FALSE)</f>
        <v>Jam, apple</v>
      </c>
    </row>
    <row r="1232" spans="1:4" x14ac:dyDescent="0.25">
      <c r="A1232" t="s">
        <v>2427</v>
      </c>
      <c r="B1232" s="4">
        <v>0.86</v>
      </c>
      <c r="C1232" t="str">
        <f t="shared" si="19"/>
        <v>neither</v>
      </c>
      <c r="D1232" t="str">
        <f>VLOOKUP(A1232,Antioxidant!A1232:F4367,2,FALSE)</f>
        <v>Ginger, dried ground</v>
      </c>
    </row>
    <row r="1233" spans="1:4" x14ac:dyDescent="0.25">
      <c r="A1233" t="s">
        <v>1578</v>
      </c>
      <c r="B1233" s="4">
        <v>0.86</v>
      </c>
      <c r="C1233" t="str">
        <f t="shared" si="19"/>
        <v>neither</v>
      </c>
      <c r="D1233" t="str">
        <f>VLOOKUP(A1233,Antioxidant!A1233:F4368,2,FALSE)</f>
        <v>Dessert, Solskinnspuré, from 6 months</v>
      </c>
    </row>
    <row r="1234" spans="1:4" x14ac:dyDescent="0.25">
      <c r="A1234" t="s">
        <v>2100</v>
      </c>
      <c r="B1234" s="4">
        <v>0.86</v>
      </c>
      <c r="C1234" t="str">
        <f t="shared" si="19"/>
        <v>neither</v>
      </c>
      <c r="D1234" t="str">
        <f>VLOOKUP(A1234,Antioxidant!A1234:F4369,2,FALSE)</f>
        <v>Cheese crackers with peanut butter filling</v>
      </c>
    </row>
    <row r="1235" spans="1:4" x14ac:dyDescent="0.25">
      <c r="A1235" t="s">
        <v>2100</v>
      </c>
      <c r="B1235" s="4">
        <v>0.86</v>
      </c>
      <c r="C1235" t="str">
        <f t="shared" si="19"/>
        <v>neither</v>
      </c>
      <c r="D1235" t="str">
        <f>VLOOKUP(A1235,Antioxidant!A1235:F4370,2,FALSE)</f>
        <v>Biscuits, oat, Kornmo</v>
      </c>
    </row>
    <row r="1236" spans="1:4" x14ac:dyDescent="0.25">
      <c r="A1236" t="s">
        <v>149</v>
      </c>
      <c r="B1236" s="4">
        <v>0.85</v>
      </c>
      <c r="C1236" t="str">
        <f t="shared" si="19"/>
        <v>neither</v>
      </c>
      <c r="D1236" t="str">
        <f>VLOOKUP(A1236,Antioxidant!A1236:F4371,2,FALSE)</f>
        <v>Lemonade powder mix, sweetened with sugar</v>
      </c>
    </row>
    <row r="1237" spans="1:4" x14ac:dyDescent="0.25">
      <c r="A1237" t="s">
        <v>496</v>
      </c>
      <c r="B1237" s="4">
        <v>0.85</v>
      </c>
      <c r="C1237" t="str">
        <f t="shared" si="19"/>
        <v>neither</v>
      </c>
      <c r="D1237" t="str">
        <f>VLOOKUP(A1237,Antioxidant!A1237:F4372,2,FALSE)</f>
        <v>Corn Flakes</v>
      </c>
    </row>
    <row r="1238" spans="1:4" x14ac:dyDescent="0.25">
      <c r="A1238" t="s">
        <v>1622</v>
      </c>
      <c r="B1238" s="4">
        <v>0.85</v>
      </c>
      <c r="C1238" t="str">
        <f t="shared" si="19"/>
        <v>neither</v>
      </c>
      <c r="D1238" t="str">
        <f>VLOOKUP(A1238,Antioxidant!A1238:F4373,2,FALSE)</f>
        <v>Chinese broad bean paste</v>
      </c>
    </row>
    <row r="1239" spans="1:4" x14ac:dyDescent="0.25">
      <c r="A1239" t="s">
        <v>2776</v>
      </c>
      <c r="B1239" s="4">
        <v>0.85</v>
      </c>
      <c r="C1239" t="str">
        <f t="shared" si="19"/>
        <v>neither</v>
      </c>
      <c r="D1239" t="str">
        <f>VLOOKUP(A1239,Antioxidant!A1239:F4374,2,FALSE)</f>
        <v>Broccoli</v>
      </c>
    </row>
    <row r="1240" spans="1:4" x14ac:dyDescent="0.25">
      <c r="A1240" t="s">
        <v>1622</v>
      </c>
      <c r="B1240" s="4">
        <v>0.85</v>
      </c>
      <c r="C1240" t="str">
        <f t="shared" si="19"/>
        <v>neither</v>
      </c>
      <c r="D1240" t="str">
        <f>VLOOKUP(A1240,Antioxidant!A1240:F4375,2,FALSE)</f>
        <v>Blue beans</v>
      </c>
    </row>
    <row r="1241" spans="1:4" x14ac:dyDescent="0.25">
      <c r="A1241" t="s">
        <v>1701</v>
      </c>
      <c r="B1241" s="4">
        <v>0.85</v>
      </c>
      <c r="C1241" t="str">
        <f t="shared" si="19"/>
        <v>neither</v>
      </c>
      <c r="D1241" t="str">
        <f>VLOOKUP(A1241,Antioxidant!A1241:F4376,2,FALSE)</f>
        <v>Bacon, fried</v>
      </c>
    </row>
    <row r="1242" spans="1:4" x14ac:dyDescent="0.25">
      <c r="A1242" t="s">
        <v>2776</v>
      </c>
      <c r="B1242" s="4">
        <v>0.85</v>
      </c>
      <c r="C1242" t="str">
        <f t="shared" si="19"/>
        <v>neither</v>
      </c>
      <c r="D1242" t="str">
        <f>VLOOKUP(A1242,Antioxidant!A1242:F4377,2,FALSE)</f>
        <v>Asparagus</v>
      </c>
    </row>
    <row r="1243" spans="1:4" x14ac:dyDescent="0.25">
      <c r="A1243" t="s">
        <v>1267</v>
      </c>
      <c r="B1243" s="4">
        <v>0.84</v>
      </c>
      <c r="C1243" t="str">
        <f t="shared" si="19"/>
        <v>neither</v>
      </c>
      <c r="D1243" t="str">
        <f>VLOOKUP(A1243,Antioxidant!A1243:F4378,2,FALSE)</f>
        <v>Salmone (brohvete)</v>
      </c>
    </row>
    <row r="1244" spans="1:4" x14ac:dyDescent="0.25">
      <c r="A1244" t="s">
        <v>496</v>
      </c>
      <c r="B1244" s="4">
        <v>0.84</v>
      </c>
      <c r="C1244" t="str">
        <f t="shared" si="19"/>
        <v>neither</v>
      </c>
      <c r="D1244" t="str">
        <f>VLOOKUP(A1244,Antioxidant!A1244:F4379,2,FALSE)</f>
        <v>Oat Circle</v>
      </c>
    </row>
    <row r="1245" spans="1:4" x14ac:dyDescent="0.25">
      <c r="A1245" t="s">
        <v>1006</v>
      </c>
      <c r="B1245" s="4">
        <v>0.84</v>
      </c>
      <c r="C1245" t="str">
        <f t="shared" si="19"/>
        <v>neither</v>
      </c>
      <c r="D1245" t="str">
        <f>VLOOKUP(A1245,Antioxidant!A1245:F4380,2,FALSE)</f>
        <v>Juice, pineapple, canned or bottled, unsweetened</v>
      </c>
    </row>
    <row r="1246" spans="1:4" x14ac:dyDescent="0.25">
      <c r="A1246" t="s">
        <v>1006</v>
      </c>
      <c r="B1246" s="4">
        <v>0.84</v>
      </c>
      <c r="C1246" t="str">
        <f t="shared" si="19"/>
        <v>neither</v>
      </c>
      <c r="D1246" t="str">
        <f>VLOOKUP(A1246,Antioxidant!A1246:F4381,2,FALSE)</f>
        <v>Juice, orange</v>
      </c>
    </row>
    <row r="1247" spans="1:4" x14ac:dyDescent="0.25">
      <c r="A1247" t="s">
        <v>2427</v>
      </c>
      <c r="B1247" s="4">
        <v>0.84</v>
      </c>
      <c r="C1247" t="str">
        <f t="shared" si="19"/>
        <v>neither</v>
      </c>
      <c r="D1247" t="str">
        <f>VLOOKUP(A1247,Antioxidant!A1247:F4382,2,FALSE)</f>
        <v>Caper, fruits and stem, Caprons Finos</v>
      </c>
    </row>
    <row r="1248" spans="1:4" x14ac:dyDescent="0.25">
      <c r="A1248" t="s">
        <v>1006</v>
      </c>
      <c r="B1248" s="4">
        <v>0.83</v>
      </c>
      <c r="C1248" t="str">
        <f t="shared" si="19"/>
        <v>neither</v>
      </c>
      <c r="D1248" t="str">
        <f>VLOOKUP(A1248,Antioxidant!A1248:F4383,2,FALSE)</f>
        <v>Plums</v>
      </c>
    </row>
    <row r="1249" spans="1:4" x14ac:dyDescent="0.25">
      <c r="A1249" t="s">
        <v>1006</v>
      </c>
      <c r="B1249" s="4">
        <v>0.83</v>
      </c>
      <c r="C1249" t="str">
        <f t="shared" si="19"/>
        <v>neither</v>
      </c>
      <c r="D1249" t="str">
        <f>VLOOKUP(A1249,Antioxidant!A1249:F4384,2,FALSE)</f>
        <v>Orange</v>
      </c>
    </row>
    <row r="1250" spans="1:4" x14ac:dyDescent="0.25">
      <c r="A1250" t="s">
        <v>2100</v>
      </c>
      <c r="B1250" s="4">
        <v>0.83</v>
      </c>
      <c r="C1250" t="str">
        <f t="shared" si="19"/>
        <v>neither</v>
      </c>
      <c r="D1250" t="str">
        <f>VLOOKUP(A1250,Antioxidant!A1250:F4385,2,FALSE)</f>
        <v>Kernel popcorn, air popped</v>
      </c>
    </row>
    <row r="1251" spans="1:4" x14ac:dyDescent="0.25">
      <c r="A1251" t="s">
        <v>1006</v>
      </c>
      <c r="B1251" s="4">
        <v>0.83</v>
      </c>
      <c r="C1251" t="str">
        <f t="shared" si="19"/>
        <v>neither</v>
      </c>
      <c r="D1251" t="str">
        <f>VLOOKUP(A1251,Antioxidant!A1251:F4386,2,FALSE)</f>
        <v>Juice, prune</v>
      </c>
    </row>
    <row r="1252" spans="1:4" x14ac:dyDescent="0.25">
      <c r="A1252" t="s">
        <v>1006</v>
      </c>
      <c r="B1252" s="4">
        <v>0.83</v>
      </c>
      <c r="C1252" t="str">
        <f t="shared" si="19"/>
        <v>neither</v>
      </c>
      <c r="D1252" t="str">
        <f>VLOOKUP(A1252,Antioxidant!A1252:F4387,2,FALSE)</f>
        <v>Grapefruit, red</v>
      </c>
    </row>
    <row r="1253" spans="1:4" x14ac:dyDescent="0.25">
      <c r="A1253" t="s">
        <v>609</v>
      </c>
      <c r="B1253" s="4">
        <v>0.83</v>
      </c>
      <c r="C1253" t="str">
        <f t="shared" si="19"/>
        <v>neither</v>
      </c>
      <c r="D1253" t="str">
        <f>VLOOKUP(A1253,Antioxidant!A1253:F4388,2,FALSE)</f>
        <v>Granola bars, 100% natural crunchy oats and honey</v>
      </c>
    </row>
    <row r="1254" spans="1:4" x14ac:dyDescent="0.25">
      <c r="A1254" t="s">
        <v>149</v>
      </c>
      <c r="B1254" s="4">
        <v>0.82</v>
      </c>
      <c r="C1254" t="str">
        <f t="shared" si="19"/>
        <v>neither</v>
      </c>
      <c r="D1254" t="str">
        <f>VLOOKUP(A1254,Antioxidant!A1254:F4389,2,FALSE)</f>
        <v>Tea, black, Earl Grey, prepared</v>
      </c>
    </row>
    <row r="1255" spans="1:4" x14ac:dyDescent="0.25">
      <c r="A1255" t="s">
        <v>1622</v>
      </c>
      <c r="B1255" s="4">
        <v>0.82</v>
      </c>
      <c r="C1255" t="str">
        <f t="shared" si="19"/>
        <v>neither</v>
      </c>
      <c r="D1255" t="str">
        <f>VLOOKUP(A1255,Antioxidant!A1255:F4390,2,FALSE)</f>
        <v>Soy beans, Red Bean (Soja rouge)</v>
      </c>
    </row>
    <row r="1256" spans="1:4" x14ac:dyDescent="0.25">
      <c r="A1256" t="s">
        <v>2163</v>
      </c>
      <c r="B1256" s="4">
        <v>0.82</v>
      </c>
      <c r="C1256" t="str">
        <f t="shared" si="19"/>
        <v>neither</v>
      </c>
      <c r="D1256" t="str">
        <f>VLOOKUP(A1256,Antioxidant!A1256:F4391,2,FALSE)</f>
        <v>Pomodori del sole</v>
      </c>
    </row>
    <row r="1257" spans="1:4" x14ac:dyDescent="0.25">
      <c r="A1257" t="s">
        <v>2100</v>
      </c>
      <c r="B1257" s="4">
        <v>0.82</v>
      </c>
      <c r="C1257" t="str">
        <f t="shared" si="19"/>
        <v>neither</v>
      </c>
      <c r="D1257" t="str">
        <f>VLOOKUP(A1257,Antioxidant!A1257:F4392,2,FALSE)</f>
        <v>Kernel popcorn, air popped</v>
      </c>
    </row>
    <row r="1258" spans="1:4" x14ac:dyDescent="0.25">
      <c r="A1258" t="s">
        <v>1006</v>
      </c>
      <c r="B1258" s="4">
        <v>0.82</v>
      </c>
      <c r="C1258" t="str">
        <f t="shared" si="19"/>
        <v>neither</v>
      </c>
      <c r="D1258" t="str">
        <f>VLOOKUP(A1258,Antioxidant!A1258:F4393,2,FALSE)</f>
        <v>Grapefruit, yellow</v>
      </c>
    </row>
    <row r="1259" spans="1:4" x14ac:dyDescent="0.25">
      <c r="A1259" t="s">
        <v>1267</v>
      </c>
      <c r="B1259" s="4">
        <v>0.82</v>
      </c>
      <c r="C1259" t="str">
        <f t="shared" si="19"/>
        <v>neither</v>
      </c>
      <c r="D1259" t="str">
        <f>VLOOKUP(A1259,Antioxidant!A1259:F4394,2,FALSE)</f>
        <v>Common millet, wholemeal flour</v>
      </c>
    </row>
    <row r="1260" spans="1:4" x14ac:dyDescent="0.25">
      <c r="A1260" t="s">
        <v>609</v>
      </c>
      <c r="B1260" s="4">
        <v>0.82</v>
      </c>
      <c r="C1260" t="str">
        <f t="shared" si="19"/>
        <v>neither</v>
      </c>
      <c r="D1260" t="str">
        <f>VLOOKUP(A1260,Antioxidant!A1260:F4395,2,FALSE)</f>
        <v>Chocolate, with whole hazelnuts, Helnøtt</v>
      </c>
    </row>
    <row r="1261" spans="1:4" x14ac:dyDescent="0.25">
      <c r="A1261" t="s">
        <v>2100</v>
      </c>
      <c r="B1261" s="4">
        <v>0.82</v>
      </c>
      <c r="C1261" t="str">
        <f t="shared" si="19"/>
        <v>neither</v>
      </c>
      <c r="D1261" t="str">
        <f>VLOOKUP(A1261,Antioxidant!A1261:F4396,2,FALSE)</f>
        <v>Cheese crackers with cheese filling</v>
      </c>
    </row>
    <row r="1262" spans="1:4" x14ac:dyDescent="0.25">
      <c r="A1262" t="s">
        <v>2163</v>
      </c>
      <c r="B1262" s="4">
        <v>0.82</v>
      </c>
      <c r="C1262" t="str">
        <f t="shared" si="19"/>
        <v>neither</v>
      </c>
      <c r="D1262" t="str">
        <f>VLOOKUP(A1262,Antioxidant!A1262:F4397,2,FALSE)</f>
        <v>Bruschetta</v>
      </c>
    </row>
    <row r="1263" spans="1:4" x14ac:dyDescent="0.25">
      <c r="A1263" t="s">
        <v>2427</v>
      </c>
      <c r="B1263" s="4">
        <v>0.82</v>
      </c>
      <c r="C1263" t="str">
        <f t="shared" si="19"/>
        <v>neither</v>
      </c>
      <c r="D1263" t="str">
        <f>VLOOKUP(A1263,Antioxidant!A1263:F4398,2,FALSE)</f>
        <v>Basil, fresh</v>
      </c>
    </row>
    <row r="1264" spans="1:4" x14ac:dyDescent="0.25">
      <c r="A1264" t="s">
        <v>2776</v>
      </c>
      <c r="B1264" s="4">
        <v>0.81</v>
      </c>
      <c r="C1264" t="str">
        <f t="shared" si="19"/>
        <v>neither</v>
      </c>
      <c r="D1264" t="str">
        <f>VLOOKUP(A1264,Antioxidant!A1264:F4399,2,FALSE)</f>
        <v>Tomato juice</v>
      </c>
    </row>
    <row r="1265" spans="1:4" x14ac:dyDescent="0.25">
      <c r="A1265" t="s">
        <v>1622</v>
      </c>
      <c r="B1265" s="4">
        <v>0.81</v>
      </c>
      <c r="C1265" t="str">
        <f t="shared" si="19"/>
        <v>neither</v>
      </c>
      <c r="D1265" t="str">
        <f>VLOOKUP(A1265,Antioxidant!A1265:F4400,2,FALSE)</f>
        <v>Kidney beans, large size</v>
      </c>
    </row>
    <row r="1266" spans="1:4" x14ac:dyDescent="0.25">
      <c r="A1266" t="s">
        <v>1622</v>
      </c>
      <c r="B1266" s="4">
        <v>0.81</v>
      </c>
      <c r="C1266" t="str">
        <f t="shared" si="19"/>
        <v>neither</v>
      </c>
      <c r="D1266" t="str">
        <f>VLOOKUP(A1266,Antioxidant!A1266:F4401,2,FALSE)</f>
        <v>Kidney beans, dry</v>
      </c>
    </row>
    <row r="1267" spans="1:4" x14ac:dyDescent="0.25">
      <c r="A1267" t="s">
        <v>1006</v>
      </c>
      <c r="B1267" s="4">
        <v>0.81</v>
      </c>
      <c r="C1267" t="str">
        <f t="shared" si="19"/>
        <v>neither</v>
      </c>
      <c r="D1267" t="str">
        <f>VLOOKUP(A1267,Antioxidant!A1267:F4402,2,FALSE)</f>
        <v>Juice, orange, with pulp</v>
      </c>
    </row>
    <row r="1268" spans="1:4" x14ac:dyDescent="0.25">
      <c r="A1268" t="s">
        <v>1006</v>
      </c>
      <c r="B1268" s="4">
        <v>0.81</v>
      </c>
      <c r="C1268" t="str">
        <f t="shared" si="19"/>
        <v>neither</v>
      </c>
      <c r="D1268" t="str">
        <f>VLOOKUP(A1268,Antioxidant!A1268:F4403,2,FALSE)</f>
        <v>Juice, orange</v>
      </c>
    </row>
    <row r="1269" spans="1:4" x14ac:dyDescent="0.25">
      <c r="A1269" t="s">
        <v>1006</v>
      </c>
      <c r="B1269" s="4">
        <v>0.81</v>
      </c>
      <c r="C1269" t="str">
        <f t="shared" si="19"/>
        <v>neither</v>
      </c>
      <c r="D1269" t="str">
        <f>VLOOKUP(A1269,Antioxidant!A1269:F4404,2,FALSE)</f>
        <v>Juice, orange</v>
      </c>
    </row>
    <row r="1270" spans="1:4" x14ac:dyDescent="0.25">
      <c r="A1270" t="s">
        <v>2776</v>
      </c>
      <c r="B1270" s="4">
        <v>0.81</v>
      </c>
      <c r="C1270" t="str">
        <f t="shared" si="19"/>
        <v>neither</v>
      </c>
      <c r="D1270" t="str">
        <f>VLOOKUP(A1270,Antioxidant!A1270:F4405,2,FALSE)</f>
        <v>Celery</v>
      </c>
    </row>
    <row r="1271" spans="1:4" x14ac:dyDescent="0.25">
      <c r="A1271" t="s">
        <v>788</v>
      </c>
      <c r="B1271" s="4">
        <v>0.81</v>
      </c>
      <c r="C1271" t="str">
        <f t="shared" si="19"/>
        <v>neither</v>
      </c>
      <c r="D1271" t="str">
        <f>VLOOKUP(A1271,Antioxidant!A1271:F4406,2,FALSE)</f>
        <v>Cake frosting, chocolate, ready‐to‐spread, rich &amp; creamy</v>
      </c>
    </row>
    <row r="1272" spans="1:4" x14ac:dyDescent="0.25">
      <c r="A1272" t="s">
        <v>2163</v>
      </c>
      <c r="B1272" s="4">
        <v>0.81</v>
      </c>
      <c r="C1272" t="str">
        <f t="shared" si="19"/>
        <v>neither</v>
      </c>
      <c r="D1272" t="str">
        <f>VLOOKUP(A1272,Antioxidant!A1272:F4407,2,FALSE)</f>
        <v>Barbeque oil, alround</v>
      </c>
    </row>
    <row r="1273" spans="1:4" x14ac:dyDescent="0.25">
      <c r="A1273" t="s">
        <v>496</v>
      </c>
      <c r="B1273" s="4">
        <v>0.8</v>
      </c>
      <c r="C1273" t="str">
        <f t="shared" si="19"/>
        <v>neither</v>
      </c>
      <c r="D1273" t="str">
        <f>VLOOKUP(A1273,Antioxidant!A1273:F4408,2,FALSE)</f>
        <v>Weetos, with chockolate flavor</v>
      </c>
    </row>
    <row r="1274" spans="1:4" x14ac:dyDescent="0.25">
      <c r="A1274" t="s">
        <v>2163</v>
      </c>
      <c r="B1274" s="4">
        <v>0.8</v>
      </c>
      <c r="C1274" t="str">
        <f t="shared" si="19"/>
        <v>neither</v>
      </c>
      <c r="D1274" t="str">
        <f>VLOOKUP(A1274,Antioxidant!A1274:F4409,2,FALSE)</f>
        <v>Pomodoro mousse</v>
      </c>
    </row>
    <row r="1275" spans="1:4" x14ac:dyDescent="0.25">
      <c r="A1275" t="s">
        <v>2163</v>
      </c>
      <c r="B1275" s="4">
        <v>0.8</v>
      </c>
      <c r="C1275" t="str">
        <f t="shared" si="19"/>
        <v>neither</v>
      </c>
      <c r="D1275" t="str">
        <f>VLOOKUP(A1275,Antioxidant!A1275:F4410,2,FALSE)</f>
        <v>Mustard, Savora, prepared</v>
      </c>
    </row>
    <row r="1276" spans="1:4" x14ac:dyDescent="0.25">
      <c r="A1276" t="s">
        <v>2776</v>
      </c>
      <c r="B1276" s="4">
        <v>0.8</v>
      </c>
      <c r="C1276" t="str">
        <f t="shared" si="19"/>
        <v>neither</v>
      </c>
      <c r="D1276" t="str">
        <f>VLOOKUP(A1276,Antioxidant!A1276:F4411,2,FALSE)</f>
        <v>Mushroom, Matriske (Russulaceae)</v>
      </c>
    </row>
    <row r="1277" spans="1:4" x14ac:dyDescent="0.25">
      <c r="A1277" t="s">
        <v>1511</v>
      </c>
      <c r="B1277" s="4">
        <v>0.8</v>
      </c>
      <c r="C1277" t="str">
        <f t="shared" si="19"/>
        <v>neither</v>
      </c>
      <c r="D1277" t="str">
        <f>VLOOKUP(A1277,Antioxidant!A1277:F4412,2,FALSE)</f>
        <v>Lasuna, garlic, powder in capsule</v>
      </c>
    </row>
    <row r="1278" spans="1:4" x14ac:dyDescent="0.25">
      <c r="A1278" t="s">
        <v>1006</v>
      </c>
      <c r="B1278" s="4">
        <v>0.8</v>
      </c>
      <c r="C1278" t="str">
        <f t="shared" si="19"/>
        <v>neither</v>
      </c>
      <c r="D1278" t="str">
        <f>VLOOKUP(A1278,Antioxidant!A1278:F4413,2,FALSE)</f>
        <v>Grapes, blue, Salvi</v>
      </c>
    </row>
    <row r="1279" spans="1:4" x14ac:dyDescent="0.25">
      <c r="A1279" t="s">
        <v>2427</v>
      </c>
      <c r="B1279" s="4">
        <v>0.8</v>
      </c>
      <c r="C1279" t="str">
        <f t="shared" si="19"/>
        <v>neither</v>
      </c>
      <c r="D1279" t="str">
        <f>VLOOKUP(A1279,Antioxidant!A1279:F4414,2,FALSE)</f>
        <v>Garlic, dried ground</v>
      </c>
    </row>
    <row r="1280" spans="1:4" x14ac:dyDescent="0.25">
      <c r="A1280" t="s">
        <v>1983</v>
      </c>
      <c r="B1280" s="4">
        <v>0.8</v>
      </c>
      <c r="C1280" t="str">
        <f t="shared" si="19"/>
        <v>neither</v>
      </c>
      <c r="D1280" t="str">
        <f>VLOOKUP(A1280,Antioxidant!A1280:F4415,2,FALSE)</f>
        <v>Flaxseed, whole brown</v>
      </c>
    </row>
    <row r="1281" spans="1:4" x14ac:dyDescent="0.25">
      <c r="A1281" t="s">
        <v>609</v>
      </c>
      <c r="B1281" s="4">
        <v>0.8</v>
      </c>
      <c r="C1281" t="str">
        <f t="shared" si="19"/>
        <v>neither</v>
      </c>
      <c r="D1281" t="str">
        <f>VLOOKUP(A1281,Antioxidant!A1281:F4416,2,FALSE)</f>
        <v>Chocolate, Snickers</v>
      </c>
    </row>
    <row r="1282" spans="1:4" x14ac:dyDescent="0.25">
      <c r="A1282" t="s">
        <v>788</v>
      </c>
      <c r="B1282" s="4">
        <v>0.8</v>
      </c>
      <c r="C1282" t="str">
        <f t="shared" si="19"/>
        <v>neither</v>
      </c>
      <c r="D1282" t="str">
        <f>VLOOKUP(A1282,Antioxidant!A1282:F4417,2,FALSE)</f>
        <v>Chocolate cake, filled</v>
      </c>
    </row>
    <row r="1283" spans="1:4" x14ac:dyDescent="0.25">
      <c r="A1283" t="s">
        <v>2776</v>
      </c>
      <c r="B1283" s="4">
        <v>0.8</v>
      </c>
      <c r="C1283" t="str">
        <f t="shared" ref="C1283:C1346" si="20">IF(B1283&gt;=5.45125,"OUTLIER",IF(B1283&lt;=-2.99875,"outlier","neither"))</f>
        <v>neither</v>
      </c>
      <c r="D1283" t="str">
        <f>VLOOKUP(A1283,Antioxidant!A1283:F4418,2,FALSE)</f>
        <v>Cauliflower, boiled</v>
      </c>
    </row>
    <row r="1284" spans="1:4" x14ac:dyDescent="0.25">
      <c r="A1284" t="s">
        <v>788</v>
      </c>
      <c r="B1284" s="4">
        <v>0.8</v>
      </c>
      <c r="C1284" t="str">
        <f t="shared" si="20"/>
        <v>neither</v>
      </c>
      <c r="D1284" t="str">
        <f>VLOOKUP(A1284,Antioxidant!A1284:F4419,2,FALSE)</f>
        <v>Cake frosting, chocolate, ready‐to‐spread, creamy chocolate</v>
      </c>
    </row>
    <row r="1285" spans="1:4" x14ac:dyDescent="0.25">
      <c r="A1285" t="s">
        <v>2776</v>
      </c>
      <c r="B1285" s="4">
        <v>0.8</v>
      </c>
      <c r="C1285" t="str">
        <f t="shared" si="20"/>
        <v>neither</v>
      </c>
      <c r="D1285" t="str">
        <f>VLOOKUP(A1285,Antioxidant!A1285:F4420,2,FALSE)</f>
        <v>Cabbage, red</v>
      </c>
    </row>
    <row r="1286" spans="1:4" x14ac:dyDescent="0.25">
      <c r="A1286" t="s">
        <v>2163</v>
      </c>
      <c r="B1286" s="4">
        <v>0.8</v>
      </c>
      <c r="C1286" t="str">
        <f t="shared" si="20"/>
        <v>neither</v>
      </c>
      <c r="D1286" t="str">
        <f>VLOOKUP(A1286,Antioxidant!A1286:F4421,2,FALSE)</f>
        <v>BBQ classic</v>
      </c>
    </row>
    <row r="1287" spans="1:4" x14ac:dyDescent="0.25">
      <c r="A1287" t="s">
        <v>1983</v>
      </c>
      <c r="B1287" s="4">
        <v>0.79</v>
      </c>
      <c r="C1287" t="str">
        <f t="shared" si="20"/>
        <v>neither</v>
      </c>
      <c r="D1287" t="str">
        <f>VLOOKUP(A1287,Antioxidant!A1287:F4422,2,FALSE)</f>
        <v>Walnuts, without pellicle (purchased with shell)</v>
      </c>
    </row>
    <row r="1288" spans="1:4" x14ac:dyDescent="0.25">
      <c r="A1288" t="s">
        <v>1006</v>
      </c>
      <c r="B1288" s="4">
        <v>0.79</v>
      </c>
      <c r="C1288" t="str">
        <f t="shared" si="20"/>
        <v>neither</v>
      </c>
      <c r="D1288" t="str">
        <f>VLOOKUP(A1288,Antioxidant!A1288:F4423,2,FALSE)</f>
        <v>Syrup from canned plums</v>
      </c>
    </row>
    <row r="1289" spans="1:4" x14ac:dyDescent="0.25">
      <c r="A1289" t="s">
        <v>2776</v>
      </c>
      <c r="B1289" s="4">
        <v>0.79</v>
      </c>
      <c r="C1289" t="str">
        <f t="shared" si="20"/>
        <v>neither</v>
      </c>
      <c r="D1289" t="str">
        <f>VLOOKUP(A1289,Antioxidant!A1289:F4424,2,FALSE)</f>
        <v>Sweet potatoe, baked</v>
      </c>
    </row>
    <row r="1290" spans="1:4" x14ac:dyDescent="0.25">
      <c r="A1290" t="s">
        <v>1006</v>
      </c>
      <c r="B1290" s="4">
        <v>0.79</v>
      </c>
      <c r="C1290" t="str">
        <f t="shared" si="20"/>
        <v>neither</v>
      </c>
      <c r="D1290" t="str">
        <f>VLOOKUP(A1290,Antioxidant!A1290:F4425,2,FALSE)</f>
        <v>Sharon</v>
      </c>
    </row>
    <row r="1291" spans="1:4" x14ac:dyDescent="0.25">
      <c r="A1291" t="s">
        <v>2163</v>
      </c>
      <c r="B1291" s="4">
        <v>0.79</v>
      </c>
      <c r="C1291" t="str">
        <f t="shared" si="20"/>
        <v>neither</v>
      </c>
      <c r="D1291" t="str">
        <f>VLOOKUP(A1291,Antioxidant!A1291:F4426,2,FALSE)</f>
        <v>Sauce, for pasta, with sundried tomatoes</v>
      </c>
    </row>
    <row r="1292" spans="1:4" x14ac:dyDescent="0.25">
      <c r="A1292" t="s">
        <v>1006</v>
      </c>
      <c r="B1292" s="4">
        <v>0.79</v>
      </c>
      <c r="C1292" t="str">
        <f t="shared" si="20"/>
        <v>neither</v>
      </c>
      <c r="D1292" t="str">
        <f>VLOOKUP(A1292,Antioxidant!A1292:F4427,2,FALSE)</f>
        <v>Raisins</v>
      </c>
    </row>
    <row r="1293" spans="1:4" x14ac:dyDescent="0.25">
      <c r="A1293" t="s">
        <v>1006</v>
      </c>
      <c r="B1293" s="4">
        <v>0.79</v>
      </c>
      <c r="C1293" t="str">
        <f t="shared" si="20"/>
        <v>neither</v>
      </c>
      <c r="D1293" t="str">
        <f>VLOOKUP(A1293,Antioxidant!A1293:F4428,2,FALSE)</f>
        <v>Raisins</v>
      </c>
    </row>
    <row r="1294" spans="1:4" x14ac:dyDescent="0.25">
      <c r="A1294" t="s">
        <v>2100</v>
      </c>
      <c r="B1294" s="4">
        <v>0.78</v>
      </c>
      <c r="C1294" t="str">
        <f t="shared" si="20"/>
        <v>neither</v>
      </c>
      <c r="D1294" t="str">
        <f>VLOOKUP(A1294,Antioxidant!A1294:F4429,2,FALSE)</f>
        <v>Potato chips</v>
      </c>
    </row>
    <row r="1295" spans="1:4" x14ac:dyDescent="0.25">
      <c r="A1295" t="s">
        <v>1983</v>
      </c>
      <c r="B1295" s="4">
        <v>0.78</v>
      </c>
      <c r="C1295" t="str">
        <f t="shared" si="20"/>
        <v>neither</v>
      </c>
      <c r="D1295" t="str">
        <f>VLOOKUP(A1295,Antioxidant!A1295:F4430,2,FALSE)</f>
        <v>Pistachios</v>
      </c>
    </row>
    <row r="1296" spans="1:4" x14ac:dyDescent="0.25">
      <c r="A1296" t="s">
        <v>3</v>
      </c>
      <c r="B1296" s="4">
        <v>0.78</v>
      </c>
      <c r="C1296" t="str">
        <f t="shared" si="20"/>
        <v>neither</v>
      </c>
      <c r="D1296" t="str">
        <f>VLOOKUP(A1296,Antioxidant!A1296:F4431,2,FALSE)</f>
        <v>Juice, raspberry</v>
      </c>
    </row>
    <row r="1297" spans="1:4" x14ac:dyDescent="0.25">
      <c r="A1297" t="s">
        <v>1006</v>
      </c>
      <c r="B1297" s="4">
        <v>0.78</v>
      </c>
      <c r="C1297" t="str">
        <f t="shared" si="20"/>
        <v>neither</v>
      </c>
      <c r="D1297" t="str">
        <f>VLOOKUP(A1297,Antioxidant!A1297:F4432,2,FALSE)</f>
        <v>Grapes, blue, Don Mario</v>
      </c>
    </row>
    <row r="1298" spans="1:4" x14ac:dyDescent="0.25">
      <c r="A1298" t="s">
        <v>609</v>
      </c>
      <c r="B1298" s="4">
        <v>0.78</v>
      </c>
      <c r="C1298" t="str">
        <f t="shared" si="20"/>
        <v>neither</v>
      </c>
      <c r="D1298" t="str">
        <f>VLOOKUP(A1298,Antioxidant!A1298:F4433,2,FALSE)</f>
        <v>Granola bars, crunchy</v>
      </c>
    </row>
    <row r="1299" spans="1:4" x14ac:dyDescent="0.25">
      <c r="A1299" t="s">
        <v>2427</v>
      </c>
      <c r="B1299" s="4">
        <v>0.78</v>
      </c>
      <c r="C1299" t="str">
        <f t="shared" si="20"/>
        <v>neither</v>
      </c>
      <c r="D1299" t="str">
        <f>VLOOKUP(A1299,Antioxidant!A1299:F4434,2,FALSE)</f>
        <v>Garlic, dried ground</v>
      </c>
    </row>
    <row r="1300" spans="1:4" x14ac:dyDescent="0.25">
      <c r="A1300" t="s">
        <v>1006</v>
      </c>
      <c r="B1300" s="4">
        <v>0.78</v>
      </c>
      <c r="C1300" t="str">
        <f t="shared" si="20"/>
        <v>neither</v>
      </c>
      <c r="D1300" t="str">
        <f>VLOOKUP(A1300,Antioxidant!A1300:F4435,2,FALSE)</f>
        <v>Figs</v>
      </c>
    </row>
    <row r="1301" spans="1:4" x14ac:dyDescent="0.25">
      <c r="A1301" t="s">
        <v>496</v>
      </c>
      <c r="B1301" s="4">
        <v>0.78</v>
      </c>
      <c r="C1301" t="str">
        <f t="shared" si="20"/>
        <v>neither</v>
      </c>
      <c r="D1301" t="str">
        <f>VLOOKUP(A1301,Antioxidant!A1301:F4436,2,FALSE)</f>
        <v>Corn and Rice, Crispy Hexagons</v>
      </c>
    </row>
    <row r="1302" spans="1:4" x14ac:dyDescent="0.25">
      <c r="A1302" t="s">
        <v>701</v>
      </c>
      <c r="B1302" s="4">
        <v>0.78</v>
      </c>
      <c r="C1302" t="str">
        <f t="shared" si="20"/>
        <v>neither</v>
      </c>
      <c r="D1302" t="str">
        <f>VLOOKUP(A1302,Antioxidant!A1302:F4437,2,FALSE)</f>
        <v>Cheese, brown goat cheese</v>
      </c>
    </row>
    <row r="1303" spans="1:4" x14ac:dyDescent="0.25">
      <c r="A1303" t="s">
        <v>2100</v>
      </c>
      <c r="B1303" s="4">
        <v>0.77</v>
      </c>
      <c r="C1303" t="str">
        <f t="shared" si="20"/>
        <v>neither</v>
      </c>
      <c r="D1303" t="str">
        <f>VLOOKUP(A1303,Antioxidant!A1303:F4438,2,FALSE)</f>
        <v>Tortilla chips, 100% white corn</v>
      </c>
    </row>
    <row r="1304" spans="1:4" x14ac:dyDescent="0.25">
      <c r="A1304" t="s">
        <v>2100</v>
      </c>
      <c r="B1304" s="4">
        <v>0.77</v>
      </c>
      <c r="C1304" t="str">
        <f t="shared" si="20"/>
        <v>neither</v>
      </c>
      <c r="D1304" t="str">
        <f>VLOOKUP(A1304,Antioxidant!A1304:F4439,2,FALSE)</f>
        <v>Tortilla chips</v>
      </c>
    </row>
    <row r="1305" spans="1:4" x14ac:dyDescent="0.25">
      <c r="A1305" t="s">
        <v>2776</v>
      </c>
      <c r="B1305" s="4">
        <v>0.77</v>
      </c>
      <c r="C1305" t="str">
        <f t="shared" si="20"/>
        <v>neither</v>
      </c>
      <c r="D1305" t="str">
        <f>VLOOKUP(A1305,Antioxidant!A1305:F4440,2,FALSE)</f>
        <v>Tomatoes, with sweet basil, crushed, without skin, canned</v>
      </c>
    </row>
    <row r="1306" spans="1:4" x14ac:dyDescent="0.25">
      <c r="A1306" t="s">
        <v>2163</v>
      </c>
      <c r="B1306" s="4">
        <v>0.77</v>
      </c>
      <c r="C1306" t="str">
        <f t="shared" si="20"/>
        <v>neither</v>
      </c>
      <c r="D1306" t="str">
        <f>VLOOKUP(A1306,Antioxidant!A1306:F4441,2,FALSE)</f>
        <v>Tomato ketchup</v>
      </c>
    </row>
    <row r="1307" spans="1:4" x14ac:dyDescent="0.25">
      <c r="A1307" t="s">
        <v>2163</v>
      </c>
      <c r="B1307" s="4">
        <v>0.77</v>
      </c>
      <c r="C1307" t="str">
        <f t="shared" si="20"/>
        <v>neither</v>
      </c>
      <c r="D1307" t="str">
        <f>VLOOKUP(A1307,Antioxidant!A1307:F4442,2,FALSE)</f>
        <v>Sauce, for pizza, Casa di Italia</v>
      </c>
    </row>
    <row r="1308" spans="1:4" x14ac:dyDescent="0.25">
      <c r="A1308" t="s">
        <v>496</v>
      </c>
      <c r="B1308" s="4">
        <v>0.77</v>
      </c>
      <c r="C1308" t="str">
        <f t="shared" si="20"/>
        <v>neither</v>
      </c>
      <c r="D1308" t="str">
        <f>VLOOKUP(A1308,Antioxidant!A1308:F4443,2,FALSE)</f>
        <v>Raisin Bran</v>
      </c>
    </row>
    <row r="1309" spans="1:4" x14ac:dyDescent="0.25">
      <c r="A1309" t="s">
        <v>2100</v>
      </c>
      <c r="B1309" s="4">
        <v>0.77</v>
      </c>
      <c r="C1309" t="str">
        <f t="shared" si="20"/>
        <v>neither</v>
      </c>
      <c r="D1309" t="str">
        <f>VLOOKUP(A1309,Antioxidant!A1309:F4444,2,FALSE)</f>
        <v>Pretzels</v>
      </c>
    </row>
    <row r="1310" spans="1:4" x14ac:dyDescent="0.25">
      <c r="A1310" t="s">
        <v>149</v>
      </c>
      <c r="B1310" s="4">
        <v>0.77</v>
      </c>
      <c r="C1310" t="str">
        <f t="shared" si="20"/>
        <v>neither</v>
      </c>
      <c r="D1310" t="str">
        <f>VLOOKUP(A1310,Antioxidant!A1310:F4445,2,FALSE)</f>
        <v>Lemonade powder mix, pink, sweetened with sugar</v>
      </c>
    </row>
    <row r="1311" spans="1:4" x14ac:dyDescent="0.25">
      <c r="A1311" t="s">
        <v>1006</v>
      </c>
      <c r="B1311" s="4">
        <v>0.77</v>
      </c>
      <c r="C1311" t="str">
        <f t="shared" si="20"/>
        <v>neither</v>
      </c>
      <c r="D1311" t="str">
        <f>VLOOKUP(A1311,Antioxidant!A1311:F4446,2,FALSE)</f>
        <v>Jam, apple</v>
      </c>
    </row>
    <row r="1312" spans="1:4" x14ac:dyDescent="0.25">
      <c r="A1312" t="s">
        <v>3029</v>
      </c>
      <c r="B1312" s="4">
        <v>0.77</v>
      </c>
      <c r="C1312" t="str">
        <f t="shared" si="20"/>
        <v>neither</v>
      </c>
      <c r="D1312" t="str">
        <f>VLOOKUP(A1312,Antioxidant!A1312:F4447,2,FALSE)</f>
        <v>CVS Iron Slow release, 50 mg</v>
      </c>
    </row>
    <row r="1313" spans="1:4" x14ac:dyDescent="0.25">
      <c r="A1313" t="s">
        <v>2100</v>
      </c>
      <c r="B1313" s="4">
        <v>0.77</v>
      </c>
      <c r="C1313" t="str">
        <f t="shared" si="20"/>
        <v>neither</v>
      </c>
      <c r="D1313" t="str">
        <f>VLOOKUP(A1313,Antioxidant!A1313:F4448,2,FALSE)</f>
        <v>Cheese crackers with cheese filling</v>
      </c>
    </row>
    <row r="1314" spans="1:4" x14ac:dyDescent="0.25">
      <c r="A1314" t="s">
        <v>2427</v>
      </c>
      <c r="B1314" s="4">
        <v>0.77</v>
      </c>
      <c r="C1314" t="str">
        <f t="shared" si="20"/>
        <v>neither</v>
      </c>
      <c r="D1314" t="str">
        <f>VLOOKUP(A1314,Antioxidant!A1314:F4449,2,FALSE)</f>
        <v>Car Magaz, whole kernels</v>
      </c>
    </row>
    <row r="1315" spans="1:4" x14ac:dyDescent="0.25">
      <c r="A1315" t="s">
        <v>2058</v>
      </c>
      <c r="B1315" s="4">
        <v>0.76</v>
      </c>
      <c r="C1315" t="str">
        <f t="shared" si="20"/>
        <v>neither</v>
      </c>
      <c r="D1315" t="str">
        <f>VLOOKUP(A1315,Antioxidant!A1315:F4450,2,FALSE)</f>
        <v>Turkey hot dogs (barbecue)</v>
      </c>
    </row>
    <row r="1316" spans="1:4" x14ac:dyDescent="0.25">
      <c r="A1316" t="s">
        <v>1006</v>
      </c>
      <c r="B1316" s="4">
        <v>0.76</v>
      </c>
      <c r="C1316" t="str">
        <f t="shared" si="20"/>
        <v>neither</v>
      </c>
      <c r="D1316" t="str">
        <f>VLOOKUP(A1316,Antioxidant!A1316:F4451,2,FALSE)</f>
        <v>Papaya</v>
      </c>
    </row>
    <row r="1317" spans="1:4" x14ac:dyDescent="0.25">
      <c r="A1317" t="s">
        <v>1006</v>
      </c>
      <c r="B1317" s="4">
        <v>0.76</v>
      </c>
      <c r="C1317" t="str">
        <f t="shared" si="20"/>
        <v>neither</v>
      </c>
      <c r="D1317" t="str">
        <f>VLOOKUP(A1317,Antioxidant!A1317:F4452,2,FALSE)</f>
        <v>Juice, orange, from concentrate, with added vitamin C</v>
      </c>
    </row>
    <row r="1318" spans="1:4" x14ac:dyDescent="0.25">
      <c r="A1318" t="s">
        <v>1006</v>
      </c>
      <c r="B1318" s="4">
        <v>0.76</v>
      </c>
      <c r="C1318" t="str">
        <f t="shared" si="20"/>
        <v>neither</v>
      </c>
      <c r="D1318" t="str">
        <f>VLOOKUP(A1318,Antioxidant!A1318:F4453,2,FALSE)</f>
        <v>Juice, orange and strawberry</v>
      </c>
    </row>
    <row r="1319" spans="1:4" x14ac:dyDescent="0.25">
      <c r="A1319" t="s">
        <v>701</v>
      </c>
      <c r="B1319" s="4">
        <v>0.76</v>
      </c>
      <c r="C1319" t="str">
        <f t="shared" si="20"/>
        <v>neither</v>
      </c>
      <c r="D1319" t="str">
        <f>VLOOKUP(A1319,Antioxidant!A1319:F4454,2,FALSE)</f>
        <v>Ice cream, chocolate, regular fat</v>
      </c>
    </row>
    <row r="1320" spans="1:4" x14ac:dyDescent="0.25">
      <c r="A1320" t="s">
        <v>609</v>
      </c>
      <c r="B1320" s="4">
        <v>0.76</v>
      </c>
      <c r="C1320" t="str">
        <f t="shared" si="20"/>
        <v>neither</v>
      </c>
      <c r="D1320" t="str">
        <f>VLOOKUP(A1320,Antioxidant!A1320:F4455,2,FALSE)</f>
        <v>Granola bars, chewy, chocolate chip</v>
      </c>
    </row>
    <row r="1321" spans="1:4" x14ac:dyDescent="0.25">
      <c r="A1321" t="s">
        <v>1006</v>
      </c>
      <c r="B1321" s="4">
        <v>0.76</v>
      </c>
      <c r="C1321" t="str">
        <f t="shared" si="20"/>
        <v>neither</v>
      </c>
      <c r="D1321" t="str">
        <f>VLOOKUP(A1321,Antioxidant!A1321:F4456,2,FALSE)</f>
        <v>Figs, dried</v>
      </c>
    </row>
    <row r="1322" spans="1:4" x14ac:dyDescent="0.25">
      <c r="A1322" t="s">
        <v>2100</v>
      </c>
      <c r="B1322" s="4">
        <v>0.76</v>
      </c>
      <c r="C1322" t="str">
        <f t="shared" si="20"/>
        <v>neither</v>
      </c>
      <c r="D1322" t="str">
        <f>VLOOKUP(A1322,Antioxidant!A1322:F4457,2,FALSE)</f>
        <v>Cheese crackers with cheese filling</v>
      </c>
    </row>
    <row r="1323" spans="1:4" x14ac:dyDescent="0.25">
      <c r="A1323" t="s">
        <v>149</v>
      </c>
      <c r="B1323" s="4">
        <v>0.75</v>
      </c>
      <c r="C1323" t="str">
        <f t="shared" si="20"/>
        <v>neither</v>
      </c>
      <c r="D1323" t="str">
        <f>VLOOKUP(A1323,Antioxidant!A1323:F4458,2,FALSE)</f>
        <v>Tea, black, Ceylon Breakfast, prepared</v>
      </c>
    </row>
    <row r="1324" spans="1:4" x14ac:dyDescent="0.25">
      <c r="A1324" t="s">
        <v>2163</v>
      </c>
      <c r="B1324" s="4">
        <v>0.75</v>
      </c>
      <c r="C1324" t="str">
        <f t="shared" si="20"/>
        <v>neither</v>
      </c>
      <c r="D1324" t="str">
        <f>VLOOKUP(A1324,Antioxidant!A1324:F4459,2,FALSE)</f>
        <v>Sundried tomato paste</v>
      </c>
    </row>
    <row r="1325" spans="1:4" x14ac:dyDescent="0.25">
      <c r="A1325" t="s">
        <v>2163</v>
      </c>
      <c r="B1325" s="4">
        <v>0.75</v>
      </c>
      <c r="C1325" t="str">
        <f t="shared" si="20"/>
        <v>neither</v>
      </c>
      <c r="D1325" t="str">
        <f>VLOOKUP(A1325,Antioxidant!A1325:F4460,2,FALSE)</f>
        <v>Sauce, BBQ</v>
      </c>
    </row>
    <row r="1326" spans="1:4" x14ac:dyDescent="0.25">
      <c r="A1326" t="s">
        <v>496</v>
      </c>
      <c r="B1326" s="4">
        <v>0.75</v>
      </c>
      <c r="C1326" t="str">
        <f t="shared" si="20"/>
        <v>neither</v>
      </c>
      <c r="D1326" t="str">
        <f>VLOOKUP(A1326,Antioxidant!A1326:F4461,2,FALSE)</f>
        <v>Raisin Bran</v>
      </c>
    </row>
    <row r="1327" spans="1:4" x14ac:dyDescent="0.25">
      <c r="A1327" t="s">
        <v>788</v>
      </c>
      <c r="B1327" s="4">
        <v>0.75</v>
      </c>
      <c r="C1327" t="str">
        <f t="shared" si="20"/>
        <v>neither</v>
      </c>
      <c r="D1327" t="str">
        <f>VLOOKUP(A1327,Antioxidant!A1327:F4462,2,FALSE)</f>
        <v>Pudding mix, vanilla, sugar free, cook &amp; serve</v>
      </c>
    </row>
    <row r="1328" spans="1:4" x14ac:dyDescent="0.25">
      <c r="A1328" t="s">
        <v>2100</v>
      </c>
      <c r="B1328" s="4">
        <v>0.75</v>
      </c>
      <c r="C1328" t="str">
        <f t="shared" si="20"/>
        <v>neither</v>
      </c>
      <c r="D1328" t="str">
        <f>VLOOKUP(A1328,Antioxidant!A1328:F4463,2,FALSE)</f>
        <v>Multigrain snack chips</v>
      </c>
    </row>
    <row r="1329" spans="1:4" x14ac:dyDescent="0.25">
      <c r="A1329" t="s">
        <v>2100</v>
      </c>
      <c r="B1329" s="4">
        <v>0.75</v>
      </c>
      <c r="C1329" t="str">
        <f t="shared" si="20"/>
        <v>neither</v>
      </c>
      <c r="D1329" t="str">
        <f>VLOOKUP(A1329,Antioxidant!A1329:F4464,2,FALSE)</f>
        <v>Kernel popcorn, oil popped</v>
      </c>
    </row>
    <row r="1330" spans="1:4" x14ac:dyDescent="0.25">
      <c r="A1330" t="s">
        <v>3</v>
      </c>
      <c r="B1330" s="4">
        <v>0.75</v>
      </c>
      <c r="C1330" t="str">
        <f t="shared" si="20"/>
        <v>neither</v>
      </c>
      <c r="D1330" t="str">
        <f>VLOOKUP(A1330,Antioxidant!A1330:F4465,2,FALSE)</f>
        <v>Juice, cranberry</v>
      </c>
    </row>
    <row r="1331" spans="1:4" x14ac:dyDescent="0.25">
      <c r="A1331" t="s">
        <v>1006</v>
      </c>
      <c r="B1331" s="4">
        <v>0.75</v>
      </c>
      <c r="C1331" t="str">
        <f t="shared" si="20"/>
        <v>neither</v>
      </c>
      <c r="D1331" t="str">
        <f>VLOOKUP(A1331,Antioxidant!A1331:F4466,2,FALSE)</f>
        <v>Figs, dried</v>
      </c>
    </row>
    <row r="1332" spans="1:4" x14ac:dyDescent="0.25">
      <c r="A1332" t="s">
        <v>1006</v>
      </c>
      <c r="B1332" s="4">
        <v>0.75</v>
      </c>
      <c r="C1332" t="str">
        <f t="shared" si="20"/>
        <v>neither</v>
      </c>
      <c r="D1332" t="str">
        <f>VLOOKUP(A1332,Antioxidant!A1332:F4467,2,FALSE)</f>
        <v>Clementines</v>
      </c>
    </row>
    <row r="1333" spans="1:4" x14ac:dyDescent="0.25">
      <c r="A1333" t="s">
        <v>1983</v>
      </c>
      <c r="B1333" s="4">
        <v>0.75</v>
      </c>
      <c r="C1333" t="str">
        <f t="shared" si="20"/>
        <v>neither</v>
      </c>
      <c r="D1333" t="str">
        <f>VLOOKUP(A1333,Antioxidant!A1333:F4468,2,FALSE)</f>
        <v>Chest nuts, without pellicle (purchased with shell)</v>
      </c>
    </row>
    <row r="1334" spans="1:4" x14ac:dyDescent="0.25">
      <c r="A1334" t="s">
        <v>1622</v>
      </c>
      <c r="B1334" s="4">
        <v>0.75</v>
      </c>
      <c r="C1334" t="str">
        <f t="shared" si="20"/>
        <v>neither</v>
      </c>
      <c r="D1334" t="str">
        <f>VLOOKUP(A1334,Antioxidant!A1334:F4469,2,FALSE)</f>
        <v>Black eye beans, haricot blance</v>
      </c>
    </row>
    <row r="1335" spans="1:4" x14ac:dyDescent="0.25">
      <c r="A1335" t="s">
        <v>2776</v>
      </c>
      <c r="B1335" s="4">
        <v>0.75</v>
      </c>
      <c r="C1335" t="str">
        <f t="shared" si="20"/>
        <v>neither</v>
      </c>
      <c r="D1335" t="str">
        <f>VLOOKUP(A1335,Antioxidant!A1335:F4470,2,FALSE)</f>
        <v>Asparagus, cooked</v>
      </c>
    </row>
    <row r="1336" spans="1:4" x14ac:dyDescent="0.25">
      <c r="A1336" t="s">
        <v>1983</v>
      </c>
      <c r="B1336" s="4">
        <v>0.74</v>
      </c>
      <c r="C1336" t="str">
        <f t="shared" si="20"/>
        <v>neither</v>
      </c>
      <c r="D1336" t="str">
        <f>VLOOKUP(A1336,Antioxidant!A1336:F4471,2,FALSE)</f>
        <v>Walnuts, without pellicle (purchased with shell)</v>
      </c>
    </row>
    <row r="1337" spans="1:4" x14ac:dyDescent="0.25">
      <c r="A1337" t="s">
        <v>1736</v>
      </c>
      <c r="B1337" s="4">
        <v>0.74</v>
      </c>
      <c r="C1337" t="str">
        <f t="shared" si="20"/>
        <v>neither</v>
      </c>
      <c r="D1337" t="str">
        <f>VLOOKUP(A1337,Antioxidant!A1337:F4472,2,FALSE)</f>
        <v>Vinegar, balsamic</v>
      </c>
    </row>
    <row r="1338" spans="1:4" x14ac:dyDescent="0.25">
      <c r="A1338" t="s">
        <v>2100</v>
      </c>
      <c r="B1338" s="4">
        <v>0.74</v>
      </c>
      <c r="C1338" t="str">
        <f t="shared" si="20"/>
        <v>neither</v>
      </c>
      <c r="D1338" t="str">
        <f>VLOOKUP(A1338,Antioxidant!A1338:F4473,2,FALSE)</f>
        <v>Tortilla chips, cooler ranch flavor</v>
      </c>
    </row>
    <row r="1339" spans="1:4" x14ac:dyDescent="0.25">
      <c r="A1339" t="s">
        <v>2100</v>
      </c>
      <c r="B1339" s="4">
        <v>0.74</v>
      </c>
      <c r="C1339" t="str">
        <f t="shared" si="20"/>
        <v>neither</v>
      </c>
      <c r="D1339" t="str">
        <f>VLOOKUP(A1339,Antioxidant!A1339:F4474,2,FALSE)</f>
        <v>Potato chips</v>
      </c>
    </row>
    <row r="1340" spans="1:4" x14ac:dyDescent="0.25">
      <c r="A1340" t="s">
        <v>2100</v>
      </c>
      <c r="B1340" s="4">
        <v>0.74</v>
      </c>
      <c r="C1340" t="str">
        <f t="shared" si="20"/>
        <v>neither</v>
      </c>
      <c r="D1340" t="str">
        <f>VLOOKUP(A1340,Antioxidant!A1340:F4475,2,FALSE)</f>
        <v>Kernel popcorn, oil popped</v>
      </c>
    </row>
    <row r="1341" spans="1:4" x14ac:dyDescent="0.25">
      <c r="A1341" t="s">
        <v>1006</v>
      </c>
      <c r="B1341" s="4">
        <v>0.74</v>
      </c>
      <c r="C1341" t="str">
        <f t="shared" si="20"/>
        <v>neither</v>
      </c>
      <c r="D1341" t="str">
        <f>VLOOKUP(A1341,Antioxidant!A1341:F4476,2,FALSE)</f>
        <v>Juice, white grape</v>
      </c>
    </row>
    <row r="1342" spans="1:4" x14ac:dyDescent="0.25">
      <c r="A1342" t="s">
        <v>496</v>
      </c>
      <c r="B1342" s="4">
        <v>0.74</v>
      </c>
      <c r="C1342" t="str">
        <f t="shared" si="20"/>
        <v>neither</v>
      </c>
      <c r="D1342" t="str">
        <f>VLOOKUP(A1342,Antioxidant!A1342:F4477,2,FALSE)</f>
        <v>Crispix</v>
      </c>
    </row>
    <row r="1343" spans="1:4" x14ac:dyDescent="0.25">
      <c r="A1343" t="s">
        <v>1006</v>
      </c>
      <c r="B1343" s="4">
        <v>0.74</v>
      </c>
      <c r="C1343" t="str">
        <f t="shared" si="20"/>
        <v>neither</v>
      </c>
      <c r="D1343" t="str">
        <f>VLOOKUP(A1343,Antioxidant!A1343:F4478,2,FALSE)</f>
        <v>Clementines</v>
      </c>
    </row>
    <row r="1344" spans="1:4" x14ac:dyDescent="0.25">
      <c r="A1344" t="s">
        <v>2776</v>
      </c>
      <c r="B1344" s="4">
        <v>0.74</v>
      </c>
      <c r="C1344" t="str">
        <f t="shared" si="20"/>
        <v>neither</v>
      </c>
      <c r="D1344" t="str">
        <f>VLOOKUP(A1344,Antioxidant!A1344:F4479,2,FALSE)</f>
        <v>Brussels sprout, Content</v>
      </c>
    </row>
    <row r="1345" spans="1:4" x14ac:dyDescent="0.25">
      <c r="A1345" t="s">
        <v>1267</v>
      </c>
      <c r="B1345" s="4">
        <v>0.74</v>
      </c>
      <c r="C1345" t="str">
        <f t="shared" si="20"/>
        <v>neither</v>
      </c>
      <c r="D1345" t="str">
        <f>VLOOKUP(A1345,Antioxidant!A1345:F4480,2,FALSE)</f>
        <v>Barley, flour</v>
      </c>
    </row>
    <row r="1346" spans="1:4" x14ac:dyDescent="0.25">
      <c r="A1346" t="s">
        <v>1006</v>
      </c>
      <c r="B1346" s="4">
        <v>0.73</v>
      </c>
      <c r="C1346" t="str">
        <f t="shared" si="20"/>
        <v>neither</v>
      </c>
      <c r="D1346" t="str">
        <f>VLOOKUP(A1346,Antioxidant!A1346:F4481,2,FALSE)</f>
        <v>Plums, red</v>
      </c>
    </row>
    <row r="1347" spans="1:4" x14ac:dyDescent="0.25">
      <c r="A1347" t="s">
        <v>496</v>
      </c>
      <c r="B1347" s="4">
        <v>0.73</v>
      </c>
      <c r="C1347" t="str">
        <f t="shared" ref="C1347:C1410" si="21">IF(B1347&gt;=5.45125,"OUTLIER",IF(B1347&lt;=-2.99875,"outlier","neither"))</f>
        <v>neither</v>
      </c>
      <c r="D1347" t="str">
        <f>VLOOKUP(A1347,Antioxidant!A1347:F4482,2,FALSE)</f>
        <v>Paisin Bran</v>
      </c>
    </row>
    <row r="1348" spans="1:4" x14ac:dyDescent="0.25">
      <c r="A1348" t="s">
        <v>1006</v>
      </c>
      <c r="B1348" s="4">
        <v>0.73</v>
      </c>
      <c r="C1348" t="str">
        <f t="shared" si="21"/>
        <v>neither</v>
      </c>
      <c r="D1348" t="str">
        <f>VLOOKUP(A1348,Antioxidant!A1348:F4483,2,FALSE)</f>
        <v>Lime</v>
      </c>
    </row>
    <row r="1349" spans="1:4" x14ac:dyDescent="0.25">
      <c r="A1349" t="s">
        <v>149</v>
      </c>
      <c r="B1349" s="4">
        <v>0.73</v>
      </c>
      <c r="C1349" t="str">
        <f t="shared" si="21"/>
        <v>neither</v>
      </c>
      <c r="D1349" t="str">
        <f>VLOOKUP(A1349,Antioxidant!A1349:F4484,2,FALSE)</f>
        <v>Juice drinks,10% juice, blazin' blueberry flavor</v>
      </c>
    </row>
    <row r="1350" spans="1:4" x14ac:dyDescent="0.25">
      <c r="A1350" t="s">
        <v>1006</v>
      </c>
      <c r="B1350" s="4">
        <v>0.73</v>
      </c>
      <c r="C1350" t="str">
        <f t="shared" si="21"/>
        <v>neither</v>
      </c>
      <c r="D1350" t="str">
        <f>VLOOKUP(A1350,Antioxidant!A1350:F4485,2,FALSE)</f>
        <v>Figs</v>
      </c>
    </row>
    <row r="1351" spans="1:4" x14ac:dyDescent="0.25">
      <c r="A1351" t="s">
        <v>1267</v>
      </c>
      <c r="B1351" s="4">
        <v>0.73</v>
      </c>
      <c r="C1351" t="str">
        <f t="shared" si="21"/>
        <v>neither</v>
      </c>
      <c r="D1351" t="str">
        <f>VLOOKUP(A1351,Antioxidant!A1351:F4486,2,FALSE)</f>
        <v>Einkorn wheat, triticum monococcum</v>
      </c>
    </row>
    <row r="1352" spans="1:4" x14ac:dyDescent="0.25">
      <c r="A1352" t="s">
        <v>609</v>
      </c>
      <c r="B1352" s="4">
        <v>0.73</v>
      </c>
      <c r="C1352" t="str">
        <f t="shared" si="21"/>
        <v>neither</v>
      </c>
      <c r="D1352" t="str">
        <f>VLOOKUP(A1352,Antioxidant!A1352:F4487,2,FALSE)</f>
        <v>Chocolate, Milky Way</v>
      </c>
    </row>
    <row r="1353" spans="1:4" x14ac:dyDescent="0.25">
      <c r="A1353" t="s">
        <v>609</v>
      </c>
      <c r="B1353" s="4">
        <v>0.73</v>
      </c>
      <c r="C1353" t="str">
        <f t="shared" si="21"/>
        <v>neither</v>
      </c>
      <c r="D1353" t="str">
        <f>VLOOKUP(A1353,Antioxidant!A1353:F4488,2,FALSE)</f>
        <v>Chocolate butter, Sjokella</v>
      </c>
    </row>
    <row r="1354" spans="1:4" x14ac:dyDescent="0.25">
      <c r="A1354" t="s">
        <v>1795</v>
      </c>
      <c r="B1354" s="4">
        <v>0.73</v>
      </c>
      <c r="C1354" t="str">
        <f t="shared" si="21"/>
        <v>neither</v>
      </c>
      <c r="D1354" t="str">
        <f>VLOOKUP(A1354,Antioxidant!A1354:F4489,2,FALSE)</f>
        <v>Cheese lasagna, frozen, five cheese</v>
      </c>
    </row>
    <row r="1355" spans="1:4" x14ac:dyDescent="0.25">
      <c r="A1355" t="s">
        <v>2100</v>
      </c>
      <c r="B1355" s="4">
        <v>0.73</v>
      </c>
      <c r="C1355" t="str">
        <f t="shared" si="21"/>
        <v>neither</v>
      </c>
      <c r="D1355" t="str">
        <f>VLOOKUP(A1355,Antioxidant!A1355:F4490,2,FALSE)</f>
        <v>Cheese crackers with cheese filling</v>
      </c>
    </row>
    <row r="1356" spans="1:4" x14ac:dyDescent="0.25">
      <c r="A1356" t="s">
        <v>496</v>
      </c>
      <c r="B1356" s="4">
        <v>0.73</v>
      </c>
      <c r="C1356" t="str">
        <f t="shared" si="21"/>
        <v>neither</v>
      </c>
      <c r="D1356" t="str">
        <f>VLOOKUP(A1356,Antioxidant!A1356:F4491,2,FALSE)</f>
        <v>Candy bars, Snickers</v>
      </c>
    </row>
    <row r="1357" spans="1:4" x14ac:dyDescent="0.25">
      <c r="A1357" t="s">
        <v>927</v>
      </c>
      <c r="B1357" s="4">
        <v>0.73</v>
      </c>
      <c r="C1357" t="str">
        <f t="shared" si="21"/>
        <v>neither</v>
      </c>
      <c r="D1357" t="str">
        <f>VLOOKUP(A1357,Antioxidant!A1357:F4492,2,FALSE)</f>
        <v>Butter</v>
      </c>
    </row>
    <row r="1358" spans="1:4" x14ac:dyDescent="0.25">
      <c r="A1358" t="s">
        <v>2100</v>
      </c>
      <c r="B1358" s="4">
        <v>0.72</v>
      </c>
      <c r="C1358" t="str">
        <f t="shared" si="21"/>
        <v>neither</v>
      </c>
      <c r="D1358" t="str">
        <f>VLOOKUP(A1358,Antioxidant!A1358:F4493,2,FALSE)</f>
        <v>Tortilla chips, nacho cheesier flavor</v>
      </c>
    </row>
    <row r="1359" spans="1:4" x14ac:dyDescent="0.25">
      <c r="A1359" t="s">
        <v>2163</v>
      </c>
      <c r="B1359" s="4">
        <v>0.72</v>
      </c>
      <c r="C1359" t="str">
        <f t="shared" si="21"/>
        <v>neither</v>
      </c>
      <c r="D1359" t="str">
        <f>VLOOKUP(A1359,Antioxidant!A1359:F4494,2,FALSE)</f>
        <v>Pomodori secchi</v>
      </c>
    </row>
    <row r="1360" spans="1:4" x14ac:dyDescent="0.25">
      <c r="A1360" t="s">
        <v>2100</v>
      </c>
      <c r="B1360" s="4">
        <v>0.72</v>
      </c>
      <c r="C1360" t="str">
        <f t="shared" si="21"/>
        <v>neither</v>
      </c>
      <c r="D1360" t="str">
        <f>VLOOKUP(A1360,Antioxidant!A1360:F4495,2,FALSE)</f>
        <v>Kernel popcorn, oil popped</v>
      </c>
    </row>
    <row r="1361" spans="1:4" x14ac:dyDescent="0.25">
      <c r="A1361" t="s">
        <v>1006</v>
      </c>
      <c r="B1361" s="4">
        <v>0.72</v>
      </c>
      <c r="C1361" t="str">
        <f t="shared" si="21"/>
        <v>neither</v>
      </c>
      <c r="D1361" t="str">
        <f>VLOOKUP(A1361,Antioxidant!A1361:F4496,2,FALSE)</f>
        <v>Juice, fruits with pomegranate</v>
      </c>
    </row>
    <row r="1362" spans="1:4" x14ac:dyDescent="0.25">
      <c r="A1362" t="s">
        <v>1006</v>
      </c>
      <c r="B1362" s="4">
        <v>0.72</v>
      </c>
      <c r="C1362" t="str">
        <f t="shared" si="21"/>
        <v>neither</v>
      </c>
      <c r="D1362" t="str">
        <f>VLOOKUP(A1362,Antioxidant!A1362:F4497,2,FALSE)</f>
        <v>Juice, apple, calcium enriched, with added vitamin C</v>
      </c>
    </row>
    <row r="1363" spans="1:4" x14ac:dyDescent="0.25">
      <c r="A1363" t="s">
        <v>149</v>
      </c>
      <c r="B1363" s="4">
        <v>0.72</v>
      </c>
      <c r="C1363" t="str">
        <f t="shared" si="21"/>
        <v>neither</v>
      </c>
      <c r="D1363" t="str">
        <f>VLOOKUP(A1363,Antioxidant!A1363:F4498,2,FALSE)</f>
        <v>Juice drinks, 10% juce, boppin' strawberry flavor</v>
      </c>
    </row>
    <row r="1364" spans="1:4" x14ac:dyDescent="0.25">
      <c r="A1364" t="s">
        <v>1006</v>
      </c>
      <c r="B1364" s="4">
        <v>0.72</v>
      </c>
      <c r="C1364" t="str">
        <f t="shared" si="21"/>
        <v>neither</v>
      </c>
      <c r="D1364" t="str">
        <f>VLOOKUP(A1364,Antioxidant!A1364:F4499,2,FALSE)</f>
        <v>Dates, Deglet Noor</v>
      </c>
    </row>
    <row r="1365" spans="1:4" x14ac:dyDescent="0.25">
      <c r="A1365" t="s">
        <v>496</v>
      </c>
      <c r="B1365" s="4">
        <v>0.72</v>
      </c>
      <c r="C1365" t="str">
        <f t="shared" si="21"/>
        <v>neither</v>
      </c>
      <c r="D1365" t="str">
        <f>VLOOKUP(A1365,Antioxidant!A1365:F4500,2,FALSE)</f>
        <v>Corn and Rice, Crispy Doubles</v>
      </c>
    </row>
    <row r="1366" spans="1:4" x14ac:dyDescent="0.25">
      <c r="A1366" t="s">
        <v>496</v>
      </c>
      <c r="B1366" s="4">
        <v>0.72</v>
      </c>
      <c r="C1366" t="str">
        <f t="shared" si="21"/>
        <v>neither</v>
      </c>
      <c r="D1366" t="str">
        <f>VLOOKUP(A1366,Antioxidant!A1366:F4501,2,FALSE)</f>
        <v>Candy bars, Wafer Bar</v>
      </c>
    </row>
    <row r="1367" spans="1:4" x14ac:dyDescent="0.25">
      <c r="A1367" t="s">
        <v>1736</v>
      </c>
      <c r="B1367" s="4">
        <v>0.72</v>
      </c>
      <c r="C1367" t="str">
        <f t="shared" si="21"/>
        <v>neither</v>
      </c>
      <c r="D1367" t="str">
        <f>VLOOKUP(A1367,Antioxidant!A1367:F4502,2,FALSE)</f>
        <v>Brown rice malt syrup, organic</v>
      </c>
    </row>
    <row r="1368" spans="1:4" x14ac:dyDescent="0.25">
      <c r="A1368" t="s">
        <v>2163</v>
      </c>
      <c r="B1368" s="4">
        <v>0.71</v>
      </c>
      <c r="C1368" t="str">
        <f t="shared" si="21"/>
        <v>neither</v>
      </c>
      <c r="D1368" t="str">
        <f>VLOOKUP(A1368,Antioxidant!A1368:F4503,2,FALSE)</f>
        <v>Pizza filling, with edible mushroom (Agaricus bisporus) and bell pepper, Casa di Italia, prepared</v>
      </c>
    </row>
    <row r="1369" spans="1:4" x14ac:dyDescent="0.25">
      <c r="A1369" t="s">
        <v>1983</v>
      </c>
      <c r="B1369" s="4">
        <v>0.71</v>
      </c>
      <c r="C1369" t="str">
        <f t="shared" si="21"/>
        <v>neither</v>
      </c>
      <c r="D1369" t="str">
        <f>VLOOKUP(A1369,Antioxidant!A1369:F4504,2,FALSE)</f>
        <v>Pine nuts</v>
      </c>
    </row>
    <row r="1370" spans="1:4" x14ac:dyDescent="0.25">
      <c r="A1370" t="s">
        <v>2776</v>
      </c>
      <c r="B1370" s="4">
        <v>0.71</v>
      </c>
      <c r="C1370" t="str">
        <f t="shared" si="21"/>
        <v>neither</v>
      </c>
      <c r="D1370" t="str">
        <f>VLOOKUP(A1370,Antioxidant!A1370:F4505,2,FALSE)</f>
        <v>Onion, red</v>
      </c>
    </row>
    <row r="1371" spans="1:4" x14ac:dyDescent="0.25">
      <c r="A1371" t="s">
        <v>1701</v>
      </c>
      <c r="B1371" s="4">
        <v>0.71</v>
      </c>
      <c r="C1371" t="str">
        <f t="shared" si="21"/>
        <v>neither</v>
      </c>
      <c r="D1371" t="str">
        <f>VLOOKUP(A1371,Antioxidant!A1371:F4506,2,FALSE)</f>
        <v>Liver, ox, frozen</v>
      </c>
    </row>
    <row r="1372" spans="1:4" x14ac:dyDescent="0.25">
      <c r="A1372" t="s">
        <v>1006</v>
      </c>
      <c r="B1372" s="4">
        <v>0.71</v>
      </c>
      <c r="C1372" t="str">
        <f t="shared" si="21"/>
        <v>neither</v>
      </c>
      <c r="D1372" t="str">
        <f>VLOOKUP(A1372,Antioxidant!A1372:F4507,2,FALSE)</f>
        <v>Juice, orange</v>
      </c>
    </row>
    <row r="1373" spans="1:4" x14ac:dyDescent="0.25">
      <c r="A1373" t="s">
        <v>1006</v>
      </c>
      <c r="B1373" s="4">
        <v>0.71</v>
      </c>
      <c r="C1373" t="str">
        <f t="shared" si="21"/>
        <v>neither</v>
      </c>
      <c r="D1373" t="str">
        <f>VLOOKUP(A1373,Antioxidant!A1373:F4508,2,FALSE)</f>
        <v>Juice, Cranapple</v>
      </c>
    </row>
    <row r="1374" spans="1:4" x14ac:dyDescent="0.25">
      <c r="A1374" t="s">
        <v>1006</v>
      </c>
      <c r="B1374" s="4">
        <v>0.71</v>
      </c>
      <c r="C1374" t="str">
        <f t="shared" si="21"/>
        <v>neither</v>
      </c>
      <c r="D1374" t="str">
        <f>VLOOKUP(A1374,Antioxidant!A1374:F4509,2,FALSE)</f>
        <v>Juice, apple, with added vitamin C</v>
      </c>
    </row>
    <row r="1375" spans="1:4" x14ac:dyDescent="0.25">
      <c r="A1375" t="s">
        <v>2427</v>
      </c>
      <c r="B1375" s="4">
        <v>0.71</v>
      </c>
      <c r="C1375" t="str">
        <f t="shared" si="21"/>
        <v>neither</v>
      </c>
      <c r="D1375" t="str">
        <f>VLOOKUP(A1375,Antioxidant!A1375:F4510,2,FALSE)</f>
        <v>Iceland moss (Cetraria islandica), dried</v>
      </c>
    </row>
    <row r="1376" spans="1:4" x14ac:dyDescent="0.25">
      <c r="A1376" t="s">
        <v>701</v>
      </c>
      <c r="B1376" s="4">
        <v>0.71</v>
      </c>
      <c r="C1376" t="str">
        <f t="shared" si="21"/>
        <v>neither</v>
      </c>
      <c r="D1376" t="str">
        <f>VLOOKUP(A1376,Antioxidant!A1376:F4511,2,FALSE)</f>
        <v>Ice cream, chocolate, regular fat, grand chocolate flavor</v>
      </c>
    </row>
    <row r="1377" spans="1:4" x14ac:dyDescent="0.25">
      <c r="A1377" t="s">
        <v>788</v>
      </c>
      <c r="B1377" s="4">
        <v>0.71</v>
      </c>
      <c r="C1377" t="str">
        <f t="shared" si="21"/>
        <v>neither</v>
      </c>
      <c r="D1377" t="str">
        <f>VLOOKUP(A1377,Antioxidant!A1377:F4512,2,FALSE)</f>
        <v>Chocolate cake, filled, dark, Sachertorte</v>
      </c>
    </row>
    <row r="1378" spans="1:4" x14ac:dyDescent="0.25">
      <c r="A1378" t="s">
        <v>2776</v>
      </c>
      <c r="B1378" s="4">
        <v>0.7</v>
      </c>
      <c r="C1378" t="str">
        <f t="shared" si="21"/>
        <v>neither</v>
      </c>
      <c r="D1378" t="str">
        <f>VLOOKUP(A1378,Antioxidant!A1378:F4513,2,FALSE)</f>
        <v>Tomato juice</v>
      </c>
    </row>
    <row r="1379" spans="1:4" x14ac:dyDescent="0.25">
      <c r="A1379" t="s">
        <v>1267</v>
      </c>
      <c r="B1379" s="4">
        <v>0.7</v>
      </c>
      <c r="C1379" t="str">
        <f t="shared" si="21"/>
        <v>neither</v>
      </c>
      <c r="D1379" t="str">
        <f>VLOOKUP(A1379,Antioxidant!A1379:F4514,2,FALSE)</f>
        <v>Oat, rolled, rough oatmeal, precooked</v>
      </c>
    </row>
    <row r="1380" spans="1:4" x14ac:dyDescent="0.25">
      <c r="A1380" t="s">
        <v>2163</v>
      </c>
      <c r="B1380" s="4">
        <v>0.7</v>
      </c>
      <c r="C1380" t="str">
        <f t="shared" si="21"/>
        <v>neither</v>
      </c>
      <c r="D1380" t="str">
        <f>VLOOKUP(A1380,Antioxidant!A1380:F4515,2,FALSE)</f>
        <v>Nali Ginger Chilie Sauce</v>
      </c>
    </row>
    <row r="1381" spans="1:4" x14ac:dyDescent="0.25">
      <c r="A1381" t="s">
        <v>1006</v>
      </c>
      <c r="B1381" s="4">
        <v>0.7</v>
      </c>
      <c r="C1381" t="str">
        <f t="shared" si="21"/>
        <v>neither</v>
      </c>
      <c r="D1381" t="str">
        <f>VLOOKUP(A1381,Antioxidant!A1381:F4516,2,FALSE)</f>
        <v>Lemon, ecologically grown</v>
      </c>
    </row>
    <row r="1382" spans="1:4" x14ac:dyDescent="0.25">
      <c r="A1382" t="s">
        <v>1578</v>
      </c>
      <c r="B1382" s="4">
        <v>0.7</v>
      </c>
      <c r="C1382" t="str">
        <f t="shared" si="21"/>
        <v>neither</v>
      </c>
      <c r="D1382" t="str">
        <f>VLOOKUP(A1382,Antioxidant!A1382:F4517,2,FALSE)</f>
        <v>Jungle dessert</v>
      </c>
    </row>
    <row r="1383" spans="1:4" x14ac:dyDescent="0.25">
      <c r="A1383" t="s">
        <v>1578</v>
      </c>
      <c r="B1383" s="4">
        <v>0.7</v>
      </c>
      <c r="C1383" t="str">
        <f t="shared" si="21"/>
        <v>neither</v>
      </c>
      <c r="D1383" t="str">
        <f>VLOOKUP(A1383,Antioxidant!A1383:F4518,2,FALSE)</f>
        <v>Fruit salad, ecological (From 8 months)</v>
      </c>
    </row>
    <row r="1384" spans="1:4" x14ac:dyDescent="0.25">
      <c r="A1384" t="s">
        <v>496</v>
      </c>
      <c r="B1384" s="4">
        <v>0.7</v>
      </c>
      <c r="C1384" t="str">
        <f t="shared" si="21"/>
        <v>neither</v>
      </c>
      <c r="D1384" t="str">
        <f>VLOOKUP(A1384,Antioxidant!A1384:F4519,2,FALSE)</f>
        <v>Corn Flakes</v>
      </c>
    </row>
    <row r="1385" spans="1:4" x14ac:dyDescent="0.25">
      <c r="A1385" t="s">
        <v>3029</v>
      </c>
      <c r="B1385" s="4">
        <v>0.69</v>
      </c>
      <c r="C1385" t="str">
        <f t="shared" si="21"/>
        <v>neither</v>
      </c>
      <c r="D1385" t="str">
        <f>VLOOKUP(A1385,Antioxidant!A1385:F4520,2,FALSE)</f>
        <v>Nature's Bounty Melatonin, 3 mg</v>
      </c>
    </row>
    <row r="1386" spans="1:4" x14ac:dyDescent="0.25">
      <c r="A1386" t="s">
        <v>609</v>
      </c>
      <c r="B1386" s="4">
        <v>0.69</v>
      </c>
      <c r="C1386" t="str">
        <f t="shared" si="21"/>
        <v>neither</v>
      </c>
      <c r="D1386" t="str">
        <f>VLOOKUP(A1386,Antioxidant!A1386:F4521,2,FALSE)</f>
        <v>Liquorice candy, Skipper lakrisbåter</v>
      </c>
    </row>
    <row r="1387" spans="1:4" x14ac:dyDescent="0.25">
      <c r="A1387" t="s">
        <v>3029</v>
      </c>
      <c r="B1387" s="4">
        <v>0.69</v>
      </c>
      <c r="C1387" t="str">
        <f t="shared" si="21"/>
        <v>neither</v>
      </c>
      <c r="D1387" t="str">
        <f>VLOOKUP(A1387,Antioxidant!A1387:F4522,2,FALSE)</f>
        <v>Kirkland high energy pak (Multivitamin/mineral)</v>
      </c>
    </row>
    <row r="1388" spans="1:4" x14ac:dyDescent="0.25">
      <c r="A1388" t="s">
        <v>1006</v>
      </c>
      <c r="B1388" s="4">
        <v>0.69</v>
      </c>
      <c r="C1388" t="str">
        <f t="shared" si="21"/>
        <v>neither</v>
      </c>
      <c r="D1388" t="str">
        <f>VLOOKUP(A1388,Antioxidant!A1388:F4523,2,FALSE)</f>
        <v>Juice, grape and grape blends, unsweetened</v>
      </c>
    </row>
    <row r="1389" spans="1:4" x14ac:dyDescent="0.25">
      <c r="A1389" t="s">
        <v>1983</v>
      </c>
      <c r="B1389" s="4">
        <v>0.69</v>
      </c>
      <c r="C1389" t="str">
        <f t="shared" si="21"/>
        <v>neither</v>
      </c>
      <c r="D1389" t="str">
        <f>VLOOKUP(A1389,Antioxidant!A1389:F4524,2,FALSE)</f>
        <v>Hazelnuts, with pellicle</v>
      </c>
    </row>
    <row r="1390" spans="1:4" x14ac:dyDescent="0.25">
      <c r="A1390" t="s">
        <v>1006</v>
      </c>
      <c r="B1390" s="4">
        <v>0.69</v>
      </c>
      <c r="C1390" t="str">
        <f t="shared" si="21"/>
        <v>neither</v>
      </c>
      <c r="D1390" t="str">
        <f>VLOOKUP(A1390,Antioxidant!A1390:F4525,2,FALSE)</f>
        <v>Grapes, blue</v>
      </c>
    </row>
    <row r="1391" spans="1:4" x14ac:dyDescent="0.25">
      <c r="A1391" t="s">
        <v>788</v>
      </c>
      <c r="B1391" s="4">
        <v>0.69</v>
      </c>
      <c r="C1391" t="str">
        <f t="shared" si="21"/>
        <v>neither</v>
      </c>
      <c r="D1391" t="str">
        <f>VLOOKUP(A1391,Antioxidant!A1391:F4526,2,FALSE)</f>
        <v>Cake mix, chocolate devils food cake mix, dry,  Super Moist</v>
      </c>
    </row>
    <row r="1392" spans="1:4" x14ac:dyDescent="0.25">
      <c r="A1392" t="s">
        <v>2776</v>
      </c>
      <c r="B1392" s="4">
        <v>0.69</v>
      </c>
      <c r="C1392" t="str">
        <f t="shared" si="21"/>
        <v>neither</v>
      </c>
      <c r="D1392" t="str">
        <f>VLOOKUP(A1392,Antioxidant!A1392:F4527,2,FALSE)</f>
        <v>Artichoke</v>
      </c>
    </row>
    <row r="1393" spans="1:4" x14ac:dyDescent="0.25">
      <c r="A1393" t="s">
        <v>3</v>
      </c>
      <c r="B1393" s="4">
        <v>0.68</v>
      </c>
      <c r="C1393" t="str">
        <f t="shared" si="21"/>
        <v>neither</v>
      </c>
      <c r="D1393" t="str">
        <f>VLOOKUP(A1393,Antioxidant!A1393:F4528,2,FALSE)</f>
        <v>Strawberry, jam, light</v>
      </c>
    </row>
    <row r="1394" spans="1:4" x14ac:dyDescent="0.25">
      <c r="A1394" t="s">
        <v>1267</v>
      </c>
      <c r="B1394" s="4">
        <v>0.68</v>
      </c>
      <c r="C1394" t="str">
        <f t="shared" si="21"/>
        <v>neither</v>
      </c>
      <c r="D1394" t="str">
        <f>VLOOKUP(A1394,Antioxidant!A1394:F4529,2,FALSE)</f>
        <v>Sinskajae</v>
      </c>
    </row>
    <row r="1395" spans="1:4" x14ac:dyDescent="0.25">
      <c r="A1395" t="s">
        <v>2163</v>
      </c>
      <c r="B1395" s="4">
        <v>0.68</v>
      </c>
      <c r="C1395" t="str">
        <f t="shared" si="21"/>
        <v>neither</v>
      </c>
      <c r="D1395" t="str">
        <f>VLOOKUP(A1395,Antioxidant!A1395:F4530,2,FALSE)</f>
        <v>Sauce, soya sauce, dark</v>
      </c>
    </row>
    <row r="1396" spans="1:4" x14ac:dyDescent="0.25">
      <c r="A1396" t="s">
        <v>2163</v>
      </c>
      <c r="B1396" s="4">
        <v>0.68</v>
      </c>
      <c r="C1396" t="str">
        <f t="shared" si="21"/>
        <v>neither</v>
      </c>
      <c r="D1396" t="str">
        <f>VLOOKUP(A1396,Antioxidant!A1396:F4531,2,FALSE)</f>
        <v>Sauce, for pasta, with extra garlic, heated</v>
      </c>
    </row>
    <row r="1397" spans="1:4" x14ac:dyDescent="0.25">
      <c r="A1397" t="s">
        <v>2163</v>
      </c>
      <c r="B1397" s="4">
        <v>0.68</v>
      </c>
      <c r="C1397" t="str">
        <f t="shared" si="21"/>
        <v>neither</v>
      </c>
      <c r="D1397" t="str">
        <f>VLOOKUP(A1397,Antioxidant!A1397:F4532,2,FALSE)</f>
        <v>Pesto Rosso, sundried tomato</v>
      </c>
    </row>
    <row r="1398" spans="1:4" x14ac:dyDescent="0.25">
      <c r="A1398" t="s">
        <v>2776</v>
      </c>
      <c r="B1398" s="4">
        <v>0.68</v>
      </c>
      <c r="C1398" t="str">
        <f t="shared" si="21"/>
        <v>neither</v>
      </c>
      <c r="D1398" t="str">
        <f>VLOOKUP(A1398,Antioxidant!A1398:F4533,2,FALSE)</f>
        <v>Mushroom, Funnel chantarelle, wild</v>
      </c>
    </row>
    <row r="1399" spans="1:4" x14ac:dyDescent="0.25">
      <c r="A1399" t="s">
        <v>1006</v>
      </c>
      <c r="B1399" s="4">
        <v>0.68</v>
      </c>
      <c r="C1399" t="str">
        <f t="shared" si="21"/>
        <v>neither</v>
      </c>
      <c r="D1399" t="str">
        <f>VLOOKUP(A1399,Antioxidant!A1399:F4534,2,FALSE)</f>
        <v>Juice, orange</v>
      </c>
    </row>
    <row r="1400" spans="1:4" x14ac:dyDescent="0.25">
      <c r="A1400" t="s">
        <v>2776</v>
      </c>
      <c r="B1400" s="4">
        <v>0.68</v>
      </c>
      <c r="C1400" t="str">
        <f t="shared" si="21"/>
        <v>neither</v>
      </c>
      <c r="D1400" t="str">
        <f>VLOOKUP(A1400,Antioxidant!A1400:F4535,2,FALSE)</f>
        <v>Horse radish</v>
      </c>
    </row>
    <row r="1401" spans="1:4" x14ac:dyDescent="0.25">
      <c r="A1401" t="s">
        <v>2776</v>
      </c>
      <c r="B1401" s="4">
        <v>0.68</v>
      </c>
      <c r="C1401" t="str">
        <f t="shared" si="21"/>
        <v>neither</v>
      </c>
      <c r="D1401" t="str">
        <f>VLOOKUP(A1401,Antioxidant!A1401:F4536,2,FALSE)</f>
        <v>Broccoli</v>
      </c>
    </row>
    <row r="1402" spans="1:4" x14ac:dyDescent="0.25">
      <c r="A1402" t="s">
        <v>788</v>
      </c>
      <c r="B1402" s="4">
        <v>0.67</v>
      </c>
      <c r="C1402" t="str">
        <f t="shared" si="21"/>
        <v>neither</v>
      </c>
      <c r="D1402" t="str">
        <f>VLOOKUP(A1402,Antioxidant!A1402:F4537,2,FALSE)</f>
        <v>Prune dessert</v>
      </c>
    </row>
    <row r="1403" spans="1:4" x14ac:dyDescent="0.25">
      <c r="A1403" t="s">
        <v>2776</v>
      </c>
      <c r="B1403" s="4">
        <v>0.67</v>
      </c>
      <c r="C1403" t="str">
        <f t="shared" si="21"/>
        <v>neither</v>
      </c>
      <c r="D1403" t="str">
        <f>VLOOKUP(A1403,Antioxidant!A1403:F4538,2,FALSE)</f>
        <v>Onion, red, Red Baron</v>
      </c>
    </row>
    <row r="1404" spans="1:4" x14ac:dyDescent="0.25">
      <c r="A1404" t="s">
        <v>3</v>
      </c>
      <c r="B1404" s="4">
        <v>0.67</v>
      </c>
      <c r="C1404" t="str">
        <f t="shared" si="21"/>
        <v>neither</v>
      </c>
      <c r="D1404" t="str">
        <f>VLOOKUP(A1404,Antioxidant!A1404:F4539,2,FALSE)</f>
        <v>Juice, Mana Rød, cranberries, raspberries and grapes</v>
      </c>
    </row>
    <row r="1405" spans="1:4" x14ac:dyDescent="0.25">
      <c r="A1405" t="s">
        <v>1006</v>
      </c>
      <c r="B1405" s="4">
        <v>0.67</v>
      </c>
      <c r="C1405" t="str">
        <f t="shared" si="21"/>
        <v>neither</v>
      </c>
      <c r="D1405" t="str">
        <f>VLOOKUP(A1405,Antioxidant!A1405:F4540,2,FALSE)</f>
        <v>Juice, grapefruit</v>
      </c>
    </row>
    <row r="1406" spans="1:4" x14ac:dyDescent="0.25">
      <c r="A1406" t="s">
        <v>3029</v>
      </c>
      <c r="B1406" s="4">
        <v>0.67</v>
      </c>
      <c r="C1406" t="str">
        <f t="shared" si="21"/>
        <v>neither</v>
      </c>
      <c r="D1406" t="str">
        <f>VLOOKUP(A1406,Antioxidant!A1406:F4541,2,FALSE)</f>
        <v>Glucosamine sulfate, 500 mg</v>
      </c>
    </row>
    <row r="1407" spans="1:4" x14ac:dyDescent="0.25">
      <c r="A1407" t="s">
        <v>3029</v>
      </c>
      <c r="B1407" s="4">
        <v>0.67</v>
      </c>
      <c r="C1407" t="str">
        <f t="shared" si="21"/>
        <v>neither</v>
      </c>
      <c r="D1407" t="str">
        <f>VLOOKUP(A1407,Antioxidant!A1407:F4542,2,FALSE)</f>
        <v>Drink Mix vanilla flavored, powder</v>
      </c>
    </row>
    <row r="1408" spans="1:4" x14ac:dyDescent="0.25">
      <c r="A1408" t="s">
        <v>1006</v>
      </c>
      <c r="B1408" s="4">
        <v>0.67</v>
      </c>
      <c r="C1408" t="str">
        <f t="shared" si="21"/>
        <v>neither</v>
      </c>
      <c r="D1408" t="str">
        <f>VLOOKUP(A1408,Antioxidant!A1408:F4543,2,FALSE)</f>
        <v>Currant (raisins of Korinth)</v>
      </c>
    </row>
    <row r="1409" spans="1:4" x14ac:dyDescent="0.25">
      <c r="A1409" t="s">
        <v>2427</v>
      </c>
      <c r="B1409" s="4">
        <v>0.67</v>
      </c>
      <c r="C1409" t="str">
        <f t="shared" si="21"/>
        <v>neither</v>
      </c>
      <c r="D1409" t="str">
        <f>VLOOKUP(A1409,Antioxidant!A1409:F4544,2,FALSE)</f>
        <v>Basil, fresh</v>
      </c>
    </row>
    <row r="1410" spans="1:4" x14ac:dyDescent="0.25">
      <c r="A1410" t="s">
        <v>2776</v>
      </c>
      <c r="B1410" s="4">
        <v>0.66</v>
      </c>
      <c r="C1410" t="str">
        <f t="shared" si="21"/>
        <v>neither</v>
      </c>
      <c r="D1410" t="str">
        <f>VLOOKUP(A1410,Antioxidant!A1410:F4545,2,FALSE)</f>
        <v>Tomatoes, sundried, in oil</v>
      </c>
    </row>
    <row r="1411" spans="1:4" x14ac:dyDescent="0.25">
      <c r="A1411" t="s">
        <v>2163</v>
      </c>
      <c r="B1411" s="4">
        <v>0.66</v>
      </c>
      <c r="C1411" t="str">
        <f t="shared" ref="C1411:C1474" si="22">IF(B1411&gt;=5.45125,"OUTLIER",IF(B1411&lt;=-2.99875,"outlier","neither"))</f>
        <v>neither</v>
      </c>
      <c r="D1411" t="str">
        <f>VLOOKUP(A1411,Antioxidant!A1411:F4546,2,FALSE)</f>
        <v>Soup, condensed tomato</v>
      </c>
    </row>
    <row r="1412" spans="1:4" x14ac:dyDescent="0.25">
      <c r="A1412" t="s">
        <v>2100</v>
      </c>
      <c r="B1412" s="4">
        <v>0.66</v>
      </c>
      <c r="C1412" t="str">
        <f t="shared" si="22"/>
        <v>neither</v>
      </c>
      <c r="D1412" t="str">
        <f>VLOOKUP(A1412,Antioxidant!A1412:F4547,2,FALSE)</f>
        <v>Potato chips, Potetgull, classic, salt</v>
      </c>
    </row>
    <row r="1413" spans="1:4" x14ac:dyDescent="0.25">
      <c r="A1413" t="s">
        <v>1983</v>
      </c>
      <c r="B1413" s="4">
        <v>0.66</v>
      </c>
      <c r="C1413" t="str">
        <f t="shared" si="22"/>
        <v>neither</v>
      </c>
      <c r="D1413" t="str">
        <f>VLOOKUP(A1413,Antioxidant!A1413:F4548,2,FALSE)</f>
        <v>Peanut butter, creamy</v>
      </c>
    </row>
    <row r="1414" spans="1:4" x14ac:dyDescent="0.25">
      <c r="A1414" t="s">
        <v>496</v>
      </c>
      <c r="B1414" s="4">
        <v>0.66</v>
      </c>
      <c r="C1414" t="str">
        <f t="shared" si="22"/>
        <v>neither</v>
      </c>
      <c r="D1414" t="str">
        <f>VLOOKUP(A1414,Antioxidant!A1414:F4549,2,FALSE)</f>
        <v>Müsli, Frokost</v>
      </c>
    </row>
    <row r="1415" spans="1:4" x14ac:dyDescent="0.25">
      <c r="A1415" t="s">
        <v>1622</v>
      </c>
      <c r="B1415" s="4">
        <v>0.66</v>
      </c>
      <c r="C1415" t="str">
        <f t="shared" si="22"/>
        <v>neither</v>
      </c>
      <c r="D1415" t="str">
        <f>VLOOKUP(A1415,Antioxidant!A1415:F4550,2,FALSE)</f>
        <v>Lentils, black with peel</v>
      </c>
    </row>
    <row r="1416" spans="1:4" x14ac:dyDescent="0.25">
      <c r="A1416" t="s">
        <v>2427</v>
      </c>
      <c r="B1416" s="4">
        <v>0.66</v>
      </c>
      <c r="C1416" t="str">
        <f t="shared" si="22"/>
        <v>neither</v>
      </c>
      <c r="D1416" t="str">
        <f>VLOOKUP(A1416,Antioxidant!A1416:F4551,2,FALSE)</f>
        <v>Lemon pepper</v>
      </c>
    </row>
    <row r="1417" spans="1:4" x14ac:dyDescent="0.25">
      <c r="A1417" t="s">
        <v>3029</v>
      </c>
      <c r="B1417" s="4">
        <v>0.66</v>
      </c>
      <c r="C1417" t="str">
        <f t="shared" si="22"/>
        <v>neither</v>
      </c>
      <c r="D1417" t="str">
        <f>VLOOKUP(A1417,Antioxidant!A1417:F4552,2,FALSE)</f>
        <v>Echinacea cocktail</v>
      </c>
    </row>
    <row r="1418" spans="1:4" x14ac:dyDescent="0.25">
      <c r="A1418" t="s">
        <v>496</v>
      </c>
      <c r="B1418" s="4">
        <v>0.66</v>
      </c>
      <c r="C1418" t="str">
        <f t="shared" si="22"/>
        <v>neither</v>
      </c>
      <c r="D1418" t="str">
        <f>VLOOKUP(A1418,Antioxidant!A1418:F4553,2,FALSE)</f>
        <v>Corn Flakes, Honey Crunch</v>
      </c>
    </row>
    <row r="1419" spans="1:4" x14ac:dyDescent="0.25">
      <c r="A1419" t="s">
        <v>1983</v>
      </c>
      <c r="B1419" s="4">
        <v>0.66</v>
      </c>
      <c r="C1419" t="str">
        <f t="shared" si="22"/>
        <v>neither</v>
      </c>
      <c r="D1419" t="str">
        <f>VLOOKUP(A1419,Antioxidant!A1419:F4554,2,FALSE)</f>
        <v>Cashews, without pellicle</v>
      </c>
    </row>
    <row r="1420" spans="1:4" x14ac:dyDescent="0.25">
      <c r="A1420" t="s">
        <v>2100</v>
      </c>
      <c r="B1420" s="4">
        <v>0.66</v>
      </c>
      <c r="C1420" t="str">
        <f t="shared" si="22"/>
        <v>neither</v>
      </c>
      <c r="D1420" t="str">
        <f>VLOOKUP(A1420,Antioxidant!A1420:F4555,2,FALSE)</f>
        <v>Biscuits, Bixit</v>
      </c>
    </row>
    <row r="1421" spans="1:4" x14ac:dyDescent="0.25">
      <c r="A1421" t="s">
        <v>2427</v>
      </c>
      <c r="B1421" s="4">
        <v>0.66</v>
      </c>
      <c r="C1421" t="str">
        <f t="shared" si="22"/>
        <v>neither</v>
      </c>
      <c r="D1421" t="str">
        <f>VLOOKUP(A1421,Antioxidant!A1421:F4556,2,FALSE)</f>
        <v>Angelica, fresh</v>
      </c>
    </row>
    <row r="1422" spans="1:4" x14ac:dyDescent="0.25">
      <c r="A1422" t="s">
        <v>1006</v>
      </c>
      <c r="B1422" s="4">
        <v>0.65</v>
      </c>
      <c r="C1422" t="str">
        <f t="shared" si="22"/>
        <v>neither</v>
      </c>
      <c r="D1422" t="str">
        <f>VLOOKUP(A1422,Antioxidant!A1422:F4557,2,FALSE)</f>
        <v>Raisins, green</v>
      </c>
    </row>
    <row r="1423" spans="1:4" x14ac:dyDescent="0.25">
      <c r="A1423" t="s">
        <v>968</v>
      </c>
      <c r="B1423" s="4">
        <v>0.65</v>
      </c>
      <c r="C1423" t="str">
        <f t="shared" si="22"/>
        <v>neither</v>
      </c>
      <c r="D1423" t="str">
        <f>VLOOKUP(A1423,Antioxidant!A1423:F4558,2,FALSE)</f>
        <v>Kapenta, dried</v>
      </c>
    </row>
    <row r="1424" spans="1:4" x14ac:dyDescent="0.25">
      <c r="A1424" t="s">
        <v>1006</v>
      </c>
      <c r="B1424" s="4">
        <v>0.65</v>
      </c>
      <c r="C1424" t="str">
        <f t="shared" si="22"/>
        <v>neither</v>
      </c>
      <c r="D1424" t="str">
        <f>VLOOKUP(A1424,Antioxidant!A1424:F4559,2,FALSE)</f>
        <v>Juice, orange, with pulp</v>
      </c>
    </row>
    <row r="1425" spans="1:4" x14ac:dyDescent="0.25">
      <c r="A1425" t="s">
        <v>2163</v>
      </c>
      <c r="B1425" s="4">
        <v>0.65</v>
      </c>
      <c r="C1425" t="str">
        <f t="shared" si="22"/>
        <v>neither</v>
      </c>
      <c r="D1425" t="str">
        <f>VLOOKUP(A1425,Antioxidant!A1425:F4560,2,FALSE)</f>
        <v>Dressing, Soltørket tomat (Sundried Tomato), salad dressing</v>
      </c>
    </row>
    <row r="1426" spans="1:4" x14ac:dyDescent="0.25">
      <c r="A1426" t="s">
        <v>2058</v>
      </c>
      <c r="B1426" s="4">
        <v>0.65</v>
      </c>
      <c r="C1426" t="str">
        <f t="shared" si="22"/>
        <v>neither</v>
      </c>
      <c r="D1426" t="str">
        <f>VLOOKUP(A1426,Antioxidant!A1426:F4561,2,FALSE)</f>
        <v>Chicken, drumstick, grilled, without skin</v>
      </c>
    </row>
    <row r="1427" spans="1:4" x14ac:dyDescent="0.25">
      <c r="A1427" t="s">
        <v>701</v>
      </c>
      <c r="B1427" s="4">
        <v>0.65</v>
      </c>
      <c r="C1427" t="str">
        <f t="shared" si="22"/>
        <v>neither</v>
      </c>
      <c r="D1427" t="str">
        <f>VLOOKUP(A1427,Antioxidant!A1427:F4562,2,FALSE)</f>
        <v>Cheese, St Agur</v>
      </c>
    </row>
    <row r="1428" spans="1:4" x14ac:dyDescent="0.25">
      <c r="A1428" t="s">
        <v>2776</v>
      </c>
      <c r="B1428" s="4">
        <v>0.65</v>
      </c>
      <c r="C1428" t="str">
        <f t="shared" si="22"/>
        <v>neither</v>
      </c>
      <c r="D1428" t="str">
        <f>VLOOKUP(A1428,Antioxidant!A1428:F4563,2,FALSE)</f>
        <v>Broccoli raab</v>
      </c>
    </row>
    <row r="1429" spans="1:4" x14ac:dyDescent="0.25">
      <c r="A1429" t="s">
        <v>2776</v>
      </c>
      <c r="B1429" s="4">
        <v>0.64</v>
      </c>
      <c r="C1429" t="str">
        <f t="shared" si="22"/>
        <v>neither</v>
      </c>
      <c r="D1429" t="str">
        <f>VLOOKUP(A1429,Antioxidant!A1429:F4564,2,FALSE)</f>
        <v>Sugar peas</v>
      </c>
    </row>
    <row r="1430" spans="1:4" x14ac:dyDescent="0.25">
      <c r="A1430" t="s">
        <v>3</v>
      </c>
      <c r="B1430" s="4">
        <v>0.64</v>
      </c>
      <c r="C1430" t="str">
        <f t="shared" si="22"/>
        <v>neither</v>
      </c>
      <c r="D1430" t="str">
        <f>VLOOKUP(A1430,Antioxidant!A1430:F4565,2,FALSE)</f>
        <v>Strawberry, jam</v>
      </c>
    </row>
    <row r="1431" spans="1:4" x14ac:dyDescent="0.25">
      <c r="A1431" t="s">
        <v>2776</v>
      </c>
      <c r="B1431" s="4">
        <v>0.64</v>
      </c>
      <c r="C1431" t="str">
        <f t="shared" si="22"/>
        <v>neither</v>
      </c>
      <c r="D1431" t="str">
        <f>VLOOKUP(A1431,Antioxidant!A1431:F4566,2,FALSE)</f>
        <v>Onion, yellow</v>
      </c>
    </row>
    <row r="1432" spans="1:4" x14ac:dyDescent="0.25">
      <c r="A1432" t="s">
        <v>496</v>
      </c>
      <c r="B1432" s="4">
        <v>0.64</v>
      </c>
      <c r="C1432" t="str">
        <f t="shared" si="22"/>
        <v>neither</v>
      </c>
      <c r="D1432" t="str">
        <f>VLOOKUP(A1432,Antioxidant!A1432:F4567,2,FALSE)</f>
        <v>Mueslix</v>
      </c>
    </row>
    <row r="1433" spans="1:4" x14ac:dyDescent="0.25">
      <c r="A1433" t="s">
        <v>1006</v>
      </c>
      <c r="B1433" s="4">
        <v>0.64</v>
      </c>
      <c r="C1433" t="str">
        <f t="shared" si="22"/>
        <v>neither</v>
      </c>
      <c r="D1433" t="str">
        <f>VLOOKUP(A1433,Antioxidant!A1433:F4568,2,FALSE)</f>
        <v>Juice, orange, with pulp</v>
      </c>
    </row>
    <row r="1434" spans="1:4" x14ac:dyDescent="0.25">
      <c r="A1434" t="s">
        <v>1983</v>
      </c>
      <c r="B1434" s="4">
        <v>0.64</v>
      </c>
      <c r="C1434" t="str">
        <f t="shared" si="22"/>
        <v>neither</v>
      </c>
      <c r="D1434" t="str">
        <f>VLOOKUP(A1434,Antioxidant!A1434:F4569,2,FALSE)</f>
        <v>Flaxseed</v>
      </c>
    </row>
    <row r="1435" spans="1:4" x14ac:dyDescent="0.25">
      <c r="A1435" t="s">
        <v>3029</v>
      </c>
      <c r="B1435" s="4">
        <v>0.64</v>
      </c>
      <c r="C1435" t="str">
        <f t="shared" si="22"/>
        <v>neither</v>
      </c>
      <c r="D1435" t="str">
        <f>VLOOKUP(A1435,Antioxidant!A1435:F4570,2,FALSE)</f>
        <v>Balance, diluted</v>
      </c>
    </row>
    <row r="1436" spans="1:4" x14ac:dyDescent="0.25">
      <c r="A1436" t="s">
        <v>2163</v>
      </c>
      <c r="B1436" s="4">
        <v>0.63</v>
      </c>
      <c r="C1436" t="str">
        <f t="shared" si="22"/>
        <v>neither</v>
      </c>
      <c r="D1436" t="str">
        <f>VLOOKUP(A1436,Antioxidant!A1436:F4571,2,FALSE)</f>
        <v>Soup, Pea soup, yellow, prepared</v>
      </c>
    </row>
    <row r="1437" spans="1:4" x14ac:dyDescent="0.25">
      <c r="A1437" t="s">
        <v>2163</v>
      </c>
      <c r="B1437" s="4">
        <v>0.63</v>
      </c>
      <c r="C1437" t="str">
        <f t="shared" si="22"/>
        <v>neither</v>
      </c>
      <c r="D1437" t="str">
        <f>VLOOKUP(A1437,Antioxidant!A1437:F4572,2,FALSE)</f>
        <v>Sauce, for pizza</v>
      </c>
    </row>
    <row r="1438" spans="1:4" x14ac:dyDescent="0.25">
      <c r="A1438" t="s">
        <v>2163</v>
      </c>
      <c r="B1438" s="4">
        <v>0.63</v>
      </c>
      <c r="C1438" t="str">
        <f t="shared" si="22"/>
        <v>neither</v>
      </c>
      <c r="D1438" t="str">
        <f>VLOOKUP(A1438,Antioxidant!A1438:F4573,2,FALSE)</f>
        <v>Sauce for pasta, tomato, oregano, onion and garlic</v>
      </c>
    </row>
    <row r="1439" spans="1:4" x14ac:dyDescent="0.25">
      <c r="A1439" t="s">
        <v>2100</v>
      </c>
      <c r="B1439" s="4">
        <v>0.63</v>
      </c>
      <c r="C1439" t="str">
        <f t="shared" si="22"/>
        <v>neither</v>
      </c>
      <c r="D1439" t="str">
        <f>VLOOKUP(A1439,Antioxidant!A1439:F4574,2,FALSE)</f>
        <v>Cheese puff‐type cheese snacks, crunchy</v>
      </c>
    </row>
    <row r="1440" spans="1:4" x14ac:dyDescent="0.25">
      <c r="A1440" t="s">
        <v>1267</v>
      </c>
      <c r="B1440" s="4">
        <v>0.63</v>
      </c>
      <c r="C1440" t="str">
        <f t="shared" si="22"/>
        <v>neither</v>
      </c>
      <c r="D1440" t="str">
        <f>VLOOKUP(A1440,Antioxidant!A1440:F4575,2,FALSE)</f>
        <v>Bread, with fibre/wholemeal</v>
      </c>
    </row>
    <row r="1441" spans="1:4" x14ac:dyDescent="0.25">
      <c r="A1441" t="s">
        <v>2776</v>
      </c>
      <c r="B1441" s="4">
        <v>0.62</v>
      </c>
      <c r="C1441" t="str">
        <f t="shared" si="22"/>
        <v>neither</v>
      </c>
      <c r="D1441" t="str">
        <f>VLOOKUP(A1441,Antioxidant!A1441:F4576,2,FALSE)</f>
        <v>Tomatoes, cherry‐</v>
      </c>
    </row>
    <row r="1442" spans="1:4" x14ac:dyDescent="0.25">
      <c r="A1442" t="s">
        <v>1006</v>
      </c>
      <c r="B1442" s="4">
        <v>0.62</v>
      </c>
      <c r="C1442" t="str">
        <f t="shared" si="22"/>
        <v>neither</v>
      </c>
      <c r="D1442" t="str">
        <f>VLOOKUP(A1442,Antioxidant!A1442:F4577,2,FALSE)</f>
        <v>Tangerines</v>
      </c>
    </row>
    <row r="1443" spans="1:4" x14ac:dyDescent="0.25">
      <c r="A1443" t="s">
        <v>1006</v>
      </c>
      <c r="B1443" s="4">
        <v>0.62</v>
      </c>
      <c r="C1443" t="str">
        <f t="shared" si="22"/>
        <v>neither</v>
      </c>
      <c r="D1443" t="str">
        <f>VLOOKUP(A1443,Antioxidant!A1443:F4578,2,FALSE)</f>
        <v>Sweet cherries</v>
      </c>
    </row>
    <row r="1444" spans="1:4" x14ac:dyDescent="0.25">
      <c r="A1444" t="s">
        <v>2776</v>
      </c>
      <c r="B1444" s="4">
        <v>0.62</v>
      </c>
      <c r="C1444" t="str">
        <f t="shared" si="22"/>
        <v>neither</v>
      </c>
      <c r="D1444" t="str">
        <f>VLOOKUP(A1444,Antioxidant!A1444:F4579,2,FALSE)</f>
        <v>Rhubarb</v>
      </c>
    </row>
    <row r="1445" spans="1:4" x14ac:dyDescent="0.25">
      <c r="A1445" t="s">
        <v>2100</v>
      </c>
      <c r="B1445" s="4">
        <v>0.62</v>
      </c>
      <c r="C1445" t="str">
        <f t="shared" si="22"/>
        <v>neither</v>
      </c>
      <c r="D1445" t="str">
        <f>VLOOKUP(A1445,Antioxidant!A1445:F4580,2,FALSE)</f>
        <v>Popcorn, microwave, 94% fat free, butter flavor</v>
      </c>
    </row>
    <row r="1446" spans="1:4" x14ac:dyDescent="0.25">
      <c r="A1446" t="s">
        <v>2163</v>
      </c>
      <c r="B1446" s="4">
        <v>0.62</v>
      </c>
      <c r="C1446" t="str">
        <f t="shared" si="22"/>
        <v>neither</v>
      </c>
      <c r="D1446" t="str">
        <f>VLOOKUP(A1446,Antioxidant!A1446:F4581,2,FALSE)</f>
        <v>Pizza filling, with tomatoes and onion, Casa di Italia, prepared</v>
      </c>
    </row>
    <row r="1447" spans="1:4" x14ac:dyDescent="0.25">
      <c r="A1447" t="s">
        <v>1983</v>
      </c>
      <c r="B1447" s="4">
        <v>0.62</v>
      </c>
      <c r="C1447" t="str">
        <f t="shared" si="22"/>
        <v>neither</v>
      </c>
      <c r="D1447" t="str">
        <f>VLOOKUP(A1447,Antioxidant!A1447:F4582,2,FALSE)</f>
        <v>Peanuts, Polly, roasted, with salt, without pellicle</v>
      </c>
    </row>
    <row r="1448" spans="1:4" x14ac:dyDescent="0.25">
      <c r="A1448" t="s">
        <v>3029</v>
      </c>
      <c r="B1448" s="4">
        <v>0.62</v>
      </c>
      <c r="C1448" t="str">
        <f t="shared" si="22"/>
        <v>neither</v>
      </c>
      <c r="D1448" t="str">
        <f>VLOOKUP(A1448,Antioxidant!A1448:F4583,2,FALSE)</f>
        <v>Nature Made cod liver oil, capsules</v>
      </c>
    </row>
    <row r="1449" spans="1:4" x14ac:dyDescent="0.25">
      <c r="A1449" t="s">
        <v>496</v>
      </c>
      <c r="B1449" s="4">
        <v>0.62</v>
      </c>
      <c r="C1449" t="str">
        <f t="shared" si="22"/>
        <v>neither</v>
      </c>
      <c r="D1449" t="str">
        <f>VLOOKUP(A1449,Antioxidant!A1449:F4584,2,FALSE)</f>
        <v>Corn Flakes, ecological</v>
      </c>
    </row>
    <row r="1450" spans="1:4" x14ac:dyDescent="0.25">
      <c r="A1450" t="s">
        <v>149</v>
      </c>
      <c r="B1450" s="4">
        <v>0.62</v>
      </c>
      <c r="C1450" t="str">
        <f t="shared" si="22"/>
        <v>neither</v>
      </c>
      <c r="D1450" t="str">
        <f>VLOOKUP(A1450,Antioxidant!A1450:F4585,2,FALSE)</f>
        <v>Cordial, raspebbery flavored, Fun light, Bringebær, undiluted</v>
      </c>
    </row>
    <row r="1451" spans="1:4" x14ac:dyDescent="0.25">
      <c r="A1451" t="s">
        <v>609</v>
      </c>
      <c r="B1451" s="4">
        <v>0.62</v>
      </c>
      <c r="C1451" t="str">
        <f t="shared" si="22"/>
        <v>neither</v>
      </c>
      <c r="D1451" t="str">
        <f>VLOOKUP(A1451,Antioxidant!A1451:F4586,2,FALSE)</f>
        <v>Chocolate, Voll‐Nuss (with whole hazelnuts)</v>
      </c>
    </row>
    <row r="1452" spans="1:4" x14ac:dyDescent="0.25">
      <c r="A1452" t="s">
        <v>2058</v>
      </c>
      <c r="B1452" s="4">
        <v>0.61</v>
      </c>
      <c r="C1452" t="str">
        <f t="shared" si="22"/>
        <v>neither</v>
      </c>
      <c r="D1452" t="str">
        <f>VLOOKUP(A1452,Antioxidant!A1452:F4587,2,FALSE)</f>
        <v>Turkey hot dog, Frankfurter</v>
      </c>
    </row>
    <row r="1453" spans="1:4" x14ac:dyDescent="0.25">
      <c r="A1453" t="s">
        <v>2776</v>
      </c>
      <c r="B1453" s="4">
        <v>0.61</v>
      </c>
      <c r="C1453" t="str">
        <f t="shared" si="22"/>
        <v>neither</v>
      </c>
      <c r="D1453" t="str">
        <f>VLOOKUP(A1453,Antioxidant!A1453:F4588,2,FALSE)</f>
        <v>Tomatoes, with garlic, extra rich, crushed, without skin, canned</v>
      </c>
    </row>
    <row r="1454" spans="1:4" x14ac:dyDescent="0.25">
      <c r="A1454" t="s">
        <v>149</v>
      </c>
      <c r="B1454" s="4">
        <v>0.61</v>
      </c>
      <c r="C1454" t="str">
        <f t="shared" si="22"/>
        <v>neither</v>
      </c>
      <c r="D1454" t="str">
        <f>VLOOKUP(A1454,Antioxidant!A1454:F4589,2,FALSE)</f>
        <v>Tea, Rooibos, prepared</v>
      </c>
    </row>
    <row r="1455" spans="1:4" x14ac:dyDescent="0.25">
      <c r="A1455" t="s">
        <v>2163</v>
      </c>
      <c r="B1455" s="4">
        <v>0.61</v>
      </c>
      <c r="C1455" t="str">
        <f t="shared" si="22"/>
        <v>neither</v>
      </c>
      <c r="D1455" t="str">
        <f>VLOOKUP(A1455,Antioxidant!A1455:F4590,2,FALSE)</f>
        <v>Sauce, for pasta, with extra garlic</v>
      </c>
    </row>
    <row r="1456" spans="1:4" x14ac:dyDescent="0.25">
      <c r="A1456" t="s">
        <v>2163</v>
      </c>
      <c r="B1456" s="4">
        <v>0.61</v>
      </c>
      <c r="C1456" t="str">
        <f t="shared" si="22"/>
        <v>neither</v>
      </c>
      <c r="D1456" t="str">
        <f>VLOOKUP(A1456,Antioxidant!A1456:F4591,2,FALSE)</f>
        <v>Sauce, for pasta, spanish olives</v>
      </c>
    </row>
    <row r="1457" spans="1:4" x14ac:dyDescent="0.25">
      <c r="A1457" t="s">
        <v>2427</v>
      </c>
      <c r="B1457" s="4">
        <v>0.61</v>
      </c>
      <c r="C1457" t="str">
        <f t="shared" si="22"/>
        <v>neither</v>
      </c>
      <c r="D1457" t="str">
        <f>VLOOKUP(A1457,Antioxidant!A1457:F4592,2,FALSE)</f>
        <v>Piffi, dried ground</v>
      </c>
    </row>
    <row r="1458" spans="1:4" x14ac:dyDescent="0.25">
      <c r="A1458" t="s">
        <v>2776</v>
      </c>
      <c r="B1458" s="4">
        <v>0.61</v>
      </c>
      <c r="C1458" t="str">
        <f t="shared" si="22"/>
        <v>neither</v>
      </c>
      <c r="D1458" t="str">
        <f>VLOOKUP(A1458,Antioxidant!A1458:F4593,2,FALSE)</f>
        <v>Mushroom, Edible bolete</v>
      </c>
    </row>
    <row r="1459" spans="1:4" x14ac:dyDescent="0.25">
      <c r="A1459" t="s">
        <v>149</v>
      </c>
      <c r="B1459" s="4">
        <v>0.61</v>
      </c>
      <c r="C1459" t="str">
        <f t="shared" si="22"/>
        <v>neither</v>
      </c>
      <c r="D1459" t="str">
        <f>VLOOKUP(A1459,Antioxidant!A1459:F4594,2,FALSE)</f>
        <v>Lemonade powder mix, sweetened with sugar</v>
      </c>
    </row>
    <row r="1460" spans="1:4" x14ac:dyDescent="0.25">
      <c r="A1460" t="s">
        <v>1006</v>
      </c>
      <c r="B1460" s="4">
        <v>0.61</v>
      </c>
      <c r="C1460" t="str">
        <f t="shared" si="22"/>
        <v>neither</v>
      </c>
      <c r="D1460" t="str">
        <f>VLOOKUP(A1460,Antioxidant!A1460:F4595,2,FALSE)</f>
        <v>Juice, orange</v>
      </c>
    </row>
    <row r="1461" spans="1:4" x14ac:dyDescent="0.25">
      <c r="A1461" t="s">
        <v>788</v>
      </c>
      <c r="B1461" s="4">
        <v>0.61</v>
      </c>
      <c r="C1461" t="str">
        <f t="shared" si="22"/>
        <v>neither</v>
      </c>
      <c r="D1461" t="str">
        <f>VLOOKUP(A1461,Antioxidant!A1461:F4596,2,FALSE)</f>
        <v>Cini‐Minis</v>
      </c>
    </row>
    <row r="1462" spans="1:4" x14ac:dyDescent="0.25">
      <c r="A1462" t="s">
        <v>788</v>
      </c>
      <c r="B1462" s="4">
        <v>0.61</v>
      </c>
      <c r="C1462" t="str">
        <f t="shared" si="22"/>
        <v>neither</v>
      </c>
      <c r="D1462" t="str">
        <f>VLOOKUP(A1462,Antioxidant!A1462:F4597,2,FALSE)</f>
        <v>Chocolate devils food cake mix, moist supreme, prepared</v>
      </c>
    </row>
    <row r="1463" spans="1:4" x14ac:dyDescent="0.25">
      <c r="A1463" t="s">
        <v>1267</v>
      </c>
      <c r="B1463" s="4">
        <v>0.6</v>
      </c>
      <c r="C1463" t="str">
        <f t="shared" si="22"/>
        <v>neither</v>
      </c>
      <c r="D1463" t="str">
        <f>VLOOKUP(A1463,Antioxidant!A1463:F4598,2,FALSE)</f>
        <v>Wheat bread, toasted</v>
      </c>
    </row>
    <row r="1464" spans="1:4" x14ac:dyDescent="0.25">
      <c r="A1464" t="s">
        <v>2427</v>
      </c>
      <c r="B1464" s="4">
        <v>0.6</v>
      </c>
      <c r="C1464" t="str">
        <f t="shared" si="22"/>
        <v>neither</v>
      </c>
      <c r="D1464" t="str">
        <f>VLOOKUP(A1464,Antioxidant!A1464:F4599,2,FALSE)</f>
        <v>Spice mix, Gastromat</v>
      </c>
    </row>
    <row r="1465" spans="1:4" x14ac:dyDescent="0.25">
      <c r="A1465" t="s">
        <v>1006</v>
      </c>
      <c r="B1465" s="4">
        <v>0.6</v>
      </c>
      <c r="C1465" t="str">
        <f t="shared" si="22"/>
        <v>neither</v>
      </c>
      <c r="D1465" t="str">
        <f>VLOOKUP(A1465,Antioxidant!A1465:F4600,2,FALSE)</f>
        <v>Pineapple</v>
      </c>
    </row>
    <row r="1466" spans="1:4" x14ac:dyDescent="0.25">
      <c r="A1466" t="s">
        <v>2776</v>
      </c>
      <c r="B1466" s="4">
        <v>0.6</v>
      </c>
      <c r="C1466" t="str">
        <f t="shared" si="22"/>
        <v>neither</v>
      </c>
      <c r="D1466" t="str">
        <f>VLOOKUP(A1466,Antioxidant!A1466:F4601,2,FALSE)</f>
        <v>Lettuce, Lollo rosso</v>
      </c>
    </row>
    <row r="1467" spans="1:4" x14ac:dyDescent="0.25">
      <c r="A1467" t="s">
        <v>149</v>
      </c>
      <c r="B1467" s="4">
        <v>0.6</v>
      </c>
      <c r="C1467" t="str">
        <f t="shared" si="22"/>
        <v>neither</v>
      </c>
      <c r="D1467" t="str">
        <f>VLOOKUP(A1467,Antioxidant!A1467:F4602,2,FALSE)</f>
        <v>Latino beverages, mango nectar</v>
      </c>
    </row>
    <row r="1468" spans="1:4" x14ac:dyDescent="0.25">
      <c r="A1468" t="s">
        <v>1006</v>
      </c>
      <c r="B1468" s="4">
        <v>0.6</v>
      </c>
      <c r="C1468" t="str">
        <f t="shared" si="22"/>
        <v>neither</v>
      </c>
      <c r="D1468" t="str">
        <f>VLOOKUP(A1468,Antioxidant!A1468:F4603,2,FALSE)</f>
        <v>Juice, orange, with pulp, from Florida</v>
      </c>
    </row>
    <row r="1469" spans="1:4" x14ac:dyDescent="0.25">
      <c r="A1469" t="s">
        <v>1006</v>
      </c>
      <c r="B1469" s="4">
        <v>0.6</v>
      </c>
      <c r="C1469" t="str">
        <f t="shared" si="22"/>
        <v>neither</v>
      </c>
      <c r="D1469" t="str">
        <f>VLOOKUP(A1469,Antioxidant!A1469:F4604,2,FALSE)</f>
        <v>Juice, orange</v>
      </c>
    </row>
    <row r="1470" spans="1:4" x14ac:dyDescent="0.25">
      <c r="A1470" t="s">
        <v>1006</v>
      </c>
      <c r="B1470" s="4">
        <v>0.6</v>
      </c>
      <c r="C1470" t="str">
        <f t="shared" si="22"/>
        <v>neither</v>
      </c>
      <c r="D1470" t="str">
        <f>VLOOKUP(A1470,Antioxidant!A1470:F4605,2,FALSE)</f>
        <v>Juice, apple</v>
      </c>
    </row>
    <row r="1471" spans="1:4" x14ac:dyDescent="0.25">
      <c r="A1471" t="s">
        <v>609</v>
      </c>
      <c r="B1471" s="4">
        <v>0.6</v>
      </c>
      <c r="C1471" t="str">
        <f t="shared" si="22"/>
        <v>neither</v>
      </c>
      <c r="D1471" t="str">
        <f>VLOOKUP(A1471,Antioxidant!A1471:F4606,2,FALSE)</f>
        <v>Granola bars, chewy, chocolate chip</v>
      </c>
    </row>
    <row r="1472" spans="1:4" x14ac:dyDescent="0.25">
      <c r="A1472" t="s">
        <v>788</v>
      </c>
      <c r="B1472" s="4">
        <v>0.6</v>
      </c>
      <c r="C1472" t="str">
        <f t="shared" si="22"/>
        <v>neither</v>
      </c>
      <c r="D1472" t="str">
        <f>VLOOKUP(A1472,Antioxidant!A1472:F4607,2,FALSE)</f>
        <v>Cookies, chocolate chip</v>
      </c>
    </row>
    <row r="1473" spans="1:4" x14ac:dyDescent="0.25">
      <c r="A1473" t="s">
        <v>149</v>
      </c>
      <c r="B1473" s="4">
        <v>0.6</v>
      </c>
      <c r="C1473" t="str">
        <f t="shared" si="22"/>
        <v>neither</v>
      </c>
      <c r="D1473" t="str">
        <f>VLOOKUP(A1473,Antioxidant!A1473:F4608,2,FALSE)</f>
        <v>Cockburn`s Port</v>
      </c>
    </row>
    <row r="1474" spans="1:4" x14ac:dyDescent="0.25">
      <c r="A1474" t="s">
        <v>2427</v>
      </c>
      <c r="B1474" s="4">
        <v>0.6</v>
      </c>
      <c r="C1474" t="str">
        <f t="shared" si="22"/>
        <v>neither</v>
      </c>
      <c r="D1474" t="str">
        <f>VLOOKUP(A1474,Antioxidant!A1474:F4609,2,FALSE)</f>
        <v>Chives, fresh</v>
      </c>
    </row>
    <row r="1475" spans="1:4" x14ac:dyDescent="0.25">
      <c r="A1475" t="s">
        <v>788</v>
      </c>
      <c r="B1475" s="4">
        <v>0.6</v>
      </c>
      <c r="C1475" t="str">
        <f t="shared" ref="C1475:C1538" si="23">IF(B1475&gt;=5.45125,"OUTLIER",IF(B1475&lt;=-2.99875,"outlier","neither"))</f>
        <v>neither</v>
      </c>
      <c r="D1475" t="str">
        <f>VLOOKUP(A1475,Antioxidant!A1475:F4610,2,FALSE)</f>
        <v>Brownies</v>
      </c>
    </row>
    <row r="1476" spans="1:4" x14ac:dyDescent="0.25">
      <c r="A1476" t="s">
        <v>2100</v>
      </c>
      <c r="B1476" s="4">
        <v>0.59</v>
      </c>
      <c r="C1476" t="str">
        <f t="shared" si="23"/>
        <v>neither</v>
      </c>
      <c r="D1476" t="str">
        <f>VLOOKUP(A1476,Antioxidant!A1476:F4611,2,FALSE)</f>
        <v>Potato chips</v>
      </c>
    </row>
    <row r="1477" spans="1:4" x14ac:dyDescent="0.25">
      <c r="A1477" t="s">
        <v>2100</v>
      </c>
      <c r="B1477" s="4">
        <v>0.59</v>
      </c>
      <c r="C1477" t="str">
        <f t="shared" si="23"/>
        <v>neither</v>
      </c>
      <c r="D1477" t="str">
        <f>VLOOKUP(A1477,Antioxidant!A1477:F4612,2,FALSE)</f>
        <v>Popcorn, microwave, 94% fat free, butter flavor</v>
      </c>
    </row>
    <row r="1478" spans="1:4" x14ac:dyDescent="0.25">
      <c r="A1478" t="s">
        <v>2100</v>
      </c>
      <c r="B1478" s="4">
        <v>0.59</v>
      </c>
      <c r="C1478" t="str">
        <f t="shared" si="23"/>
        <v>neither</v>
      </c>
      <c r="D1478" t="str">
        <f>VLOOKUP(A1478,Antioxidant!A1478:F4613,2,FALSE)</f>
        <v>Popcorn, microwave, 94% fat free butter flavor</v>
      </c>
    </row>
    <row r="1479" spans="1:4" x14ac:dyDescent="0.25">
      <c r="A1479" t="s">
        <v>149</v>
      </c>
      <c r="B1479" s="4">
        <v>0.59</v>
      </c>
      <c r="C1479" t="str">
        <f t="shared" si="23"/>
        <v>neither</v>
      </c>
      <c r="D1479" t="str">
        <f>VLOOKUP(A1479,Antioxidant!A1479:F4614,2,FALSE)</f>
        <v>Nectar, Multivitamine</v>
      </c>
    </row>
    <row r="1480" spans="1:4" x14ac:dyDescent="0.25">
      <c r="A1480" t="s">
        <v>1006</v>
      </c>
      <c r="B1480" s="4">
        <v>0.59</v>
      </c>
      <c r="C1480" t="str">
        <f t="shared" si="23"/>
        <v>neither</v>
      </c>
      <c r="D1480" t="str">
        <f>VLOOKUP(A1480,Antioxidant!A1480:F4615,2,FALSE)</f>
        <v>Juice, orange, refrigerated, premium</v>
      </c>
    </row>
    <row r="1481" spans="1:4" x14ac:dyDescent="0.25">
      <c r="A1481" t="s">
        <v>1006</v>
      </c>
      <c r="B1481" s="4">
        <v>0.59</v>
      </c>
      <c r="C1481" t="str">
        <f t="shared" si="23"/>
        <v>neither</v>
      </c>
      <c r="D1481" t="str">
        <f>VLOOKUP(A1481,Antioxidant!A1481:F4616,2,FALSE)</f>
        <v>Juice, apple, with added vitamin C</v>
      </c>
    </row>
    <row r="1482" spans="1:4" x14ac:dyDescent="0.25">
      <c r="A1482" t="s">
        <v>2163</v>
      </c>
      <c r="B1482" s="4">
        <v>0.59</v>
      </c>
      <c r="C1482" t="str">
        <f t="shared" si="23"/>
        <v>neither</v>
      </c>
      <c r="D1482" t="str">
        <f>VLOOKUP(A1482,Antioxidant!A1482:F4617,2,FALSE)</f>
        <v>Jalfrezi cooking sauce</v>
      </c>
    </row>
    <row r="1483" spans="1:4" x14ac:dyDescent="0.25">
      <c r="A1483" t="s">
        <v>1701</v>
      </c>
      <c r="B1483" s="4">
        <v>0.59</v>
      </c>
      <c r="C1483" t="str">
        <f t="shared" si="23"/>
        <v>neither</v>
      </c>
      <c r="D1483" t="str">
        <f>VLOOKUP(A1483,Antioxidant!A1483:F4618,2,FALSE)</f>
        <v>Hot dog, barbecue, fried</v>
      </c>
    </row>
    <row r="1484" spans="1:4" x14ac:dyDescent="0.25">
      <c r="A1484" t="s">
        <v>1006</v>
      </c>
      <c r="B1484" s="4">
        <v>0.59</v>
      </c>
      <c r="C1484" t="str">
        <f t="shared" si="23"/>
        <v>neither</v>
      </c>
      <c r="D1484" t="str">
        <f>VLOOKUP(A1484,Antioxidant!A1484:F4619,2,FALSE)</f>
        <v>Grapefruit, red</v>
      </c>
    </row>
    <row r="1485" spans="1:4" x14ac:dyDescent="0.25">
      <c r="A1485" t="s">
        <v>496</v>
      </c>
      <c r="B1485" s="4">
        <v>0.59</v>
      </c>
      <c r="C1485" t="str">
        <f t="shared" si="23"/>
        <v>neither</v>
      </c>
      <c r="D1485" t="str">
        <f>VLOOKUP(A1485,Antioxidant!A1485:F4620,2,FALSE)</f>
        <v>Crusli, Solfrokost</v>
      </c>
    </row>
    <row r="1486" spans="1:4" x14ac:dyDescent="0.25">
      <c r="A1486" t="s">
        <v>2427</v>
      </c>
      <c r="B1486" s="4">
        <v>0.59</v>
      </c>
      <c r="C1486" t="str">
        <f t="shared" si="23"/>
        <v>neither</v>
      </c>
      <c r="D1486" t="str">
        <f>VLOOKUP(A1486,Antioxidant!A1486:F4621,2,FALSE)</f>
        <v>Chives, fresh</v>
      </c>
    </row>
    <row r="1487" spans="1:4" x14ac:dyDescent="0.25">
      <c r="A1487" t="s">
        <v>1267</v>
      </c>
      <c r="B1487" s="4">
        <v>0.57999999999999996</v>
      </c>
      <c r="C1487" t="str">
        <f t="shared" si="23"/>
        <v>neither</v>
      </c>
      <c r="D1487" t="str">
        <f>VLOOKUP(A1487,Antioxidant!A1487:F4622,2,FALSE)</f>
        <v>Taco shells, corn, hard, ready‐to‐eat</v>
      </c>
    </row>
    <row r="1488" spans="1:4" x14ac:dyDescent="0.25">
      <c r="A1488" t="s">
        <v>1006</v>
      </c>
      <c r="B1488" s="4">
        <v>0.57999999999999996</v>
      </c>
      <c r="C1488" t="str">
        <f t="shared" si="23"/>
        <v>neither</v>
      </c>
      <c r="D1488" t="str">
        <f>VLOOKUP(A1488,Antioxidant!A1488:F4623,2,FALSE)</f>
        <v>Mango, dried</v>
      </c>
    </row>
    <row r="1489" spans="1:4" x14ac:dyDescent="0.25">
      <c r="A1489" t="s">
        <v>1006</v>
      </c>
      <c r="B1489" s="4">
        <v>0.57999999999999996</v>
      </c>
      <c r="C1489" t="str">
        <f t="shared" si="23"/>
        <v>neither</v>
      </c>
      <c r="D1489" t="str">
        <f>VLOOKUP(A1489,Antioxidant!A1489:F4624,2,FALSE)</f>
        <v>Lime</v>
      </c>
    </row>
    <row r="1490" spans="1:4" x14ac:dyDescent="0.25">
      <c r="A1490" t="s">
        <v>496</v>
      </c>
      <c r="B1490" s="4">
        <v>0.57999999999999996</v>
      </c>
      <c r="C1490" t="str">
        <f t="shared" si="23"/>
        <v>neither</v>
      </c>
      <c r="D1490" t="str">
        <f>VLOOKUP(A1490,Antioxidant!A1490:F4625,2,FALSE)</f>
        <v>Just Right</v>
      </c>
    </row>
    <row r="1491" spans="1:4" x14ac:dyDescent="0.25">
      <c r="A1491" t="s">
        <v>1006</v>
      </c>
      <c r="B1491" s="4">
        <v>0.57999999999999996</v>
      </c>
      <c r="C1491" t="str">
        <f t="shared" si="23"/>
        <v>neither</v>
      </c>
      <c r="D1491" t="str">
        <f>VLOOKUP(A1491,Antioxidant!A1491:F4626,2,FALSE)</f>
        <v>Juice, orange, from concentrate</v>
      </c>
    </row>
    <row r="1492" spans="1:4" x14ac:dyDescent="0.25">
      <c r="A1492" t="s">
        <v>1006</v>
      </c>
      <c r="B1492" s="4">
        <v>0.57999999999999996</v>
      </c>
      <c r="C1492" t="str">
        <f t="shared" si="23"/>
        <v>neither</v>
      </c>
      <c r="D1492" t="str">
        <f>VLOOKUP(A1492,Antioxidant!A1492:F4627,2,FALSE)</f>
        <v>Juice, orange, from concentrate</v>
      </c>
    </row>
    <row r="1493" spans="1:4" x14ac:dyDescent="0.25">
      <c r="A1493" t="s">
        <v>149</v>
      </c>
      <c r="B1493" s="4">
        <v>0.56999999999999995</v>
      </c>
      <c r="C1493" t="str">
        <f t="shared" si="23"/>
        <v>neither</v>
      </c>
      <c r="D1493" t="str">
        <f>VLOOKUP(A1493,Antioxidant!A1493:F4628,2,FALSE)</f>
        <v>Tea, green, Monkey, prepared</v>
      </c>
    </row>
    <row r="1494" spans="1:4" x14ac:dyDescent="0.25">
      <c r="A1494" t="s">
        <v>2163</v>
      </c>
      <c r="B1494" s="4">
        <v>0.56999999999999995</v>
      </c>
      <c r="C1494" t="str">
        <f t="shared" si="23"/>
        <v>neither</v>
      </c>
      <c r="D1494" t="str">
        <f>VLOOKUP(A1494,Antioxidant!A1494:F4629,2,FALSE)</f>
        <v>Sauce, for pizza, Spicy</v>
      </c>
    </row>
    <row r="1495" spans="1:4" x14ac:dyDescent="0.25">
      <c r="A1495" t="s">
        <v>2163</v>
      </c>
      <c r="B1495" s="4">
        <v>0.56999999999999995</v>
      </c>
      <c r="C1495" t="str">
        <f t="shared" si="23"/>
        <v>neither</v>
      </c>
      <c r="D1495" t="str">
        <f>VLOOKUP(A1495,Antioxidant!A1495:F4630,2,FALSE)</f>
        <v>Sauce, for pasta, with chilli and onion, heated</v>
      </c>
    </row>
    <row r="1496" spans="1:4" x14ac:dyDescent="0.25">
      <c r="A1496" t="s">
        <v>2163</v>
      </c>
      <c r="B1496" s="4">
        <v>0.56999999999999995</v>
      </c>
      <c r="C1496" t="str">
        <f t="shared" si="23"/>
        <v>neither</v>
      </c>
      <c r="D1496" t="str">
        <f>VLOOKUP(A1496,Antioxidant!A1496:F4631,2,FALSE)</f>
        <v>Sauce, for pasta, with basil</v>
      </c>
    </row>
    <row r="1497" spans="1:4" x14ac:dyDescent="0.25">
      <c r="A1497" t="s">
        <v>1267</v>
      </c>
      <c r="B1497" s="4">
        <v>0.56999999999999995</v>
      </c>
      <c r="C1497" t="str">
        <f t="shared" si="23"/>
        <v>neither</v>
      </c>
      <c r="D1497" t="str">
        <f>VLOOKUP(A1497,Antioxidant!A1497:F4632,2,FALSE)</f>
        <v>Rye, wholemeal, fine</v>
      </c>
    </row>
    <row r="1498" spans="1:4" x14ac:dyDescent="0.25">
      <c r="A1498" t="s">
        <v>1983</v>
      </c>
      <c r="B1498" s="4">
        <v>0.56999999999999995</v>
      </c>
      <c r="C1498" t="str">
        <f t="shared" si="23"/>
        <v>neither</v>
      </c>
      <c r="D1498" t="str">
        <f>VLOOKUP(A1498,Antioxidant!A1498:F4633,2,FALSE)</f>
        <v>Peanut butter, creamy</v>
      </c>
    </row>
    <row r="1499" spans="1:4" x14ac:dyDescent="0.25">
      <c r="A1499" t="s">
        <v>1622</v>
      </c>
      <c r="B1499" s="4">
        <v>0.56999999999999995</v>
      </c>
      <c r="C1499" t="str">
        <f t="shared" si="23"/>
        <v>neither</v>
      </c>
      <c r="D1499" t="str">
        <f>VLOOKUP(A1499,Antioxidant!A1499:F4634,2,FALSE)</f>
        <v>Navy beans, dry</v>
      </c>
    </row>
    <row r="1500" spans="1:4" x14ac:dyDescent="0.25">
      <c r="A1500" t="s">
        <v>3029</v>
      </c>
      <c r="B1500" s="4">
        <v>0.56999999999999995</v>
      </c>
      <c r="C1500" t="str">
        <f t="shared" si="23"/>
        <v>neither</v>
      </c>
      <c r="D1500" t="str">
        <f>VLOOKUP(A1500,Antioxidant!A1500:F4635,2,FALSE)</f>
        <v>Metamucil, dierary fiber suplement, orange, powder</v>
      </c>
    </row>
    <row r="1501" spans="1:4" x14ac:dyDescent="0.25">
      <c r="A1501" t="s">
        <v>1006</v>
      </c>
      <c r="B1501" s="4">
        <v>0.56999999999999995</v>
      </c>
      <c r="C1501" t="str">
        <f t="shared" si="23"/>
        <v>neither</v>
      </c>
      <c r="D1501" t="str">
        <f>VLOOKUP(A1501,Antioxidant!A1501:F4636,2,FALSE)</f>
        <v>Juice, orange, refrigerated</v>
      </c>
    </row>
    <row r="1502" spans="1:4" x14ac:dyDescent="0.25">
      <c r="A1502" t="s">
        <v>1006</v>
      </c>
      <c r="B1502" s="4">
        <v>0.56999999999999995</v>
      </c>
      <c r="C1502" t="str">
        <f t="shared" si="23"/>
        <v>neither</v>
      </c>
      <c r="D1502" t="str">
        <f>VLOOKUP(A1502,Antioxidant!A1502:F4637,2,FALSE)</f>
        <v>Juice, orange, from Florida, with Omega‐3 from plant</v>
      </c>
    </row>
    <row r="1503" spans="1:4" x14ac:dyDescent="0.25">
      <c r="A1503" t="s">
        <v>1622</v>
      </c>
      <c r="B1503" s="4">
        <v>0.56999999999999995</v>
      </c>
      <c r="C1503" t="str">
        <f t="shared" si="23"/>
        <v>neither</v>
      </c>
      <c r="D1503" t="str">
        <f>VLOOKUP(A1503,Antioxidant!A1503:F4638,2,FALSE)</f>
        <v>Chickpeas, small size</v>
      </c>
    </row>
    <row r="1504" spans="1:4" x14ac:dyDescent="0.25">
      <c r="A1504" t="s">
        <v>1006</v>
      </c>
      <c r="B1504" s="4">
        <v>0.56999999999999995</v>
      </c>
      <c r="C1504" t="str">
        <f t="shared" si="23"/>
        <v>neither</v>
      </c>
      <c r="D1504" t="str">
        <f>VLOOKUP(A1504,Antioxidant!A1504:F4639,2,FALSE)</f>
        <v>Apples, red, Pinova</v>
      </c>
    </row>
    <row r="1505" spans="1:4" x14ac:dyDescent="0.25">
      <c r="A1505" t="s">
        <v>149</v>
      </c>
      <c r="B1505" s="4">
        <v>0.56000000000000005</v>
      </c>
      <c r="C1505" t="str">
        <f t="shared" si="23"/>
        <v>neither</v>
      </c>
      <c r="D1505" t="str">
        <f>VLOOKUP(A1505,Antioxidant!A1505:F4640,2,FALSE)</f>
        <v>Wine, white, Viogner</v>
      </c>
    </row>
    <row r="1506" spans="1:4" x14ac:dyDescent="0.25">
      <c r="A1506" t="s">
        <v>2776</v>
      </c>
      <c r="B1506" s="4">
        <v>0.56000000000000005</v>
      </c>
      <c r="C1506" t="str">
        <f t="shared" si="23"/>
        <v>neither</v>
      </c>
      <c r="D1506" t="str">
        <f>VLOOKUP(A1506,Antioxidant!A1506:F4641,2,FALSE)</f>
        <v>Tomatoes, with chili, extra rich, crushed, without skin, canned</v>
      </c>
    </row>
    <row r="1507" spans="1:4" x14ac:dyDescent="0.25">
      <c r="A1507" t="s">
        <v>2163</v>
      </c>
      <c r="B1507" s="4">
        <v>0.56000000000000005</v>
      </c>
      <c r="C1507" t="str">
        <f t="shared" si="23"/>
        <v>neither</v>
      </c>
      <c r="D1507" t="str">
        <f>VLOOKUP(A1507,Antioxidant!A1507:F4642,2,FALSE)</f>
        <v>Tabasco Brand</v>
      </c>
    </row>
    <row r="1508" spans="1:4" x14ac:dyDescent="0.25">
      <c r="A1508" t="s">
        <v>2100</v>
      </c>
      <c r="B1508" s="4">
        <v>0.56000000000000005</v>
      </c>
      <c r="C1508" t="str">
        <f t="shared" si="23"/>
        <v>neither</v>
      </c>
      <c r="D1508" t="str">
        <f>VLOOKUP(A1508,Antioxidant!A1508:F4643,2,FALSE)</f>
        <v>Popcorn</v>
      </c>
    </row>
    <row r="1509" spans="1:4" x14ac:dyDescent="0.25">
      <c r="A1509" t="s">
        <v>2163</v>
      </c>
      <c r="B1509" s="4">
        <v>0.56000000000000005</v>
      </c>
      <c r="C1509" t="str">
        <f t="shared" si="23"/>
        <v>neither</v>
      </c>
      <c r="D1509" t="str">
        <f>VLOOKUP(A1509,Antioxidant!A1509:F4644,2,FALSE)</f>
        <v>Pomodoro al basilico</v>
      </c>
    </row>
    <row r="1510" spans="1:4" x14ac:dyDescent="0.25">
      <c r="A1510" t="s">
        <v>1578</v>
      </c>
      <c r="B1510" s="4">
        <v>0.56000000000000005</v>
      </c>
      <c r="C1510" t="str">
        <f t="shared" si="23"/>
        <v>neither</v>
      </c>
      <c r="D1510" t="str">
        <f>VLOOKUP(A1510,Antioxidant!A1510:F4645,2,FALSE)</f>
        <v>Oatmeal cereal, unprepared</v>
      </c>
    </row>
    <row r="1511" spans="1:4" x14ac:dyDescent="0.25">
      <c r="A1511" t="s">
        <v>1006</v>
      </c>
      <c r="B1511" s="4">
        <v>0.56000000000000005</v>
      </c>
      <c r="C1511" t="str">
        <f t="shared" si="23"/>
        <v>neither</v>
      </c>
      <c r="D1511" t="str">
        <f>VLOOKUP(A1511,Antioxidant!A1511:F4646,2,FALSE)</f>
        <v>Lemon</v>
      </c>
    </row>
    <row r="1512" spans="1:4" x14ac:dyDescent="0.25">
      <c r="A1512" t="s">
        <v>1006</v>
      </c>
      <c r="B1512" s="4">
        <v>0.56000000000000005</v>
      </c>
      <c r="C1512" t="str">
        <f t="shared" si="23"/>
        <v>neither</v>
      </c>
      <c r="D1512" t="str">
        <f>VLOOKUP(A1512,Antioxidant!A1512:F4647,2,FALSE)</f>
        <v>Juice, orange, refrigerated, pure premium</v>
      </c>
    </row>
    <row r="1513" spans="1:4" x14ac:dyDescent="0.25">
      <c r="A1513" t="s">
        <v>1006</v>
      </c>
      <c r="B1513" s="4">
        <v>0.56000000000000005</v>
      </c>
      <c r="C1513" t="str">
        <f t="shared" si="23"/>
        <v>neither</v>
      </c>
      <c r="D1513" t="str">
        <f>VLOOKUP(A1513,Antioxidant!A1513:F4648,2,FALSE)</f>
        <v>Dates, Medjool</v>
      </c>
    </row>
    <row r="1514" spans="1:4" x14ac:dyDescent="0.25">
      <c r="A1514" t="s">
        <v>2776</v>
      </c>
      <c r="B1514" s="4">
        <v>0.56000000000000005</v>
      </c>
      <c r="C1514" t="str">
        <f t="shared" si="23"/>
        <v>neither</v>
      </c>
      <c r="D1514" t="str">
        <f>VLOOKUP(A1514,Antioxidant!A1514:F4649,2,FALSE)</f>
        <v>Chinese cabbage</v>
      </c>
    </row>
    <row r="1515" spans="1:4" x14ac:dyDescent="0.25">
      <c r="A1515" t="s">
        <v>2163</v>
      </c>
      <c r="B1515" s="4">
        <v>0.55000000000000004</v>
      </c>
      <c r="C1515" t="str">
        <f t="shared" si="23"/>
        <v>neither</v>
      </c>
      <c r="D1515" t="str">
        <f>VLOOKUP(A1515,Antioxidant!A1515:F4650,2,FALSE)</f>
        <v>Sauce, for pasta, classic</v>
      </c>
    </row>
    <row r="1516" spans="1:4" x14ac:dyDescent="0.25">
      <c r="A1516" t="s">
        <v>1983</v>
      </c>
      <c r="B1516" s="4">
        <v>0.55000000000000004</v>
      </c>
      <c r="C1516" t="str">
        <f t="shared" si="23"/>
        <v>neither</v>
      </c>
      <c r="D1516" t="str">
        <f>VLOOKUP(A1516,Antioxidant!A1516:F4651,2,FALSE)</f>
        <v>Peanut butter, crunchy</v>
      </c>
    </row>
    <row r="1517" spans="1:4" x14ac:dyDescent="0.25">
      <c r="A1517" t="s">
        <v>1983</v>
      </c>
      <c r="B1517" s="4">
        <v>0.55000000000000004</v>
      </c>
      <c r="C1517" t="str">
        <f t="shared" si="23"/>
        <v>neither</v>
      </c>
      <c r="D1517" t="str">
        <f>VLOOKUP(A1517,Antioxidant!A1517:F4652,2,FALSE)</f>
        <v>Macadamia nuts, without pellicle</v>
      </c>
    </row>
    <row r="1518" spans="1:4" x14ac:dyDescent="0.25">
      <c r="A1518" t="s">
        <v>496</v>
      </c>
      <c r="B1518" s="4">
        <v>0.55000000000000004</v>
      </c>
      <c r="C1518" t="str">
        <f t="shared" si="23"/>
        <v>neither</v>
      </c>
      <c r="D1518" t="str">
        <f>VLOOKUP(A1518,Antioxidant!A1518:F4653,2,FALSE)</f>
        <v>Kix</v>
      </c>
    </row>
    <row r="1519" spans="1:4" x14ac:dyDescent="0.25">
      <c r="A1519" t="s">
        <v>1006</v>
      </c>
      <c r="B1519" s="4">
        <v>0.55000000000000004</v>
      </c>
      <c r="C1519" t="str">
        <f t="shared" si="23"/>
        <v>neither</v>
      </c>
      <c r="D1519" t="str">
        <f>VLOOKUP(A1519,Antioxidant!A1519:F4654,2,FALSE)</f>
        <v>Juice, orange, with pulp</v>
      </c>
    </row>
    <row r="1520" spans="1:4" x14ac:dyDescent="0.25">
      <c r="A1520" t="s">
        <v>1006</v>
      </c>
      <c r="B1520" s="4">
        <v>0.55000000000000004</v>
      </c>
      <c r="C1520" t="str">
        <f t="shared" si="23"/>
        <v>neither</v>
      </c>
      <c r="D1520" t="str">
        <f>VLOOKUP(A1520,Antioxidant!A1520:F4655,2,FALSE)</f>
        <v>Juice, grapefruit, red, with pulp</v>
      </c>
    </row>
    <row r="1521" spans="1:4" x14ac:dyDescent="0.25">
      <c r="A1521" t="s">
        <v>3029</v>
      </c>
      <c r="B1521" s="4">
        <v>0.55000000000000004</v>
      </c>
      <c r="C1521" t="str">
        <f t="shared" si="23"/>
        <v>neither</v>
      </c>
      <c r="D1521" t="str">
        <f>VLOOKUP(A1521,Antioxidant!A1521:F4656,2,FALSE)</f>
        <v>Dog Rose oil</v>
      </c>
    </row>
    <row r="1522" spans="1:4" x14ac:dyDescent="0.25">
      <c r="A1522" t="s">
        <v>2163</v>
      </c>
      <c r="B1522" s="4">
        <v>0.55000000000000004</v>
      </c>
      <c r="C1522" t="str">
        <f t="shared" si="23"/>
        <v>neither</v>
      </c>
      <c r="D1522" t="str">
        <f>VLOOKUP(A1522,Antioxidant!A1522:F4657,2,FALSE)</f>
        <v>Barbecue sauce</v>
      </c>
    </row>
    <row r="1523" spans="1:4" x14ac:dyDescent="0.25">
      <c r="A1523" t="s">
        <v>1267</v>
      </c>
      <c r="B1523" s="4">
        <v>0.54</v>
      </c>
      <c r="C1523" t="str">
        <f t="shared" si="23"/>
        <v>neither</v>
      </c>
      <c r="D1523" t="str">
        <f>VLOOKUP(A1523,Antioxidant!A1523:F4658,2,FALSE)</f>
        <v>Wheat bread, toasted</v>
      </c>
    </row>
    <row r="1524" spans="1:4" x14ac:dyDescent="0.25">
      <c r="A1524" t="s">
        <v>149</v>
      </c>
      <c r="B1524" s="4">
        <v>0.54</v>
      </c>
      <c r="C1524" t="str">
        <f t="shared" si="23"/>
        <v>neither</v>
      </c>
      <c r="D1524" t="str">
        <f>VLOOKUP(A1524,Antioxidant!A1524:F4659,2,FALSE)</f>
        <v>Tang, Naranja, drinking powder</v>
      </c>
    </row>
    <row r="1525" spans="1:4" x14ac:dyDescent="0.25">
      <c r="A1525" t="s">
        <v>2776</v>
      </c>
      <c r="B1525" s="4">
        <v>0.54</v>
      </c>
      <c r="C1525" t="str">
        <f t="shared" si="23"/>
        <v>neither</v>
      </c>
      <c r="D1525" t="str">
        <f>VLOOKUP(A1525,Antioxidant!A1525:F4660,2,FALSE)</f>
        <v>Sweet potato, blue (Yam), peeled</v>
      </c>
    </row>
    <row r="1526" spans="1:4" x14ac:dyDescent="0.25">
      <c r="A1526" t="s">
        <v>2163</v>
      </c>
      <c r="B1526" s="4">
        <v>0.54</v>
      </c>
      <c r="C1526" t="str">
        <f t="shared" si="23"/>
        <v>neither</v>
      </c>
      <c r="D1526" t="str">
        <f>VLOOKUP(A1526,Antioxidant!A1526:F4661,2,FALSE)</f>
        <v>Sauce, soya sauce, light</v>
      </c>
    </row>
    <row r="1527" spans="1:4" x14ac:dyDescent="0.25">
      <c r="A1527" t="s">
        <v>2163</v>
      </c>
      <c r="B1527" s="4">
        <v>0.54</v>
      </c>
      <c r="C1527" t="str">
        <f t="shared" si="23"/>
        <v>neither</v>
      </c>
      <c r="D1527" t="str">
        <f>VLOOKUP(A1527,Antioxidant!A1527:F4662,2,FALSE)</f>
        <v>Sauce, for pasta, with basil, heated</v>
      </c>
    </row>
    <row r="1528" spans="1:4" x14ac:dyDescent="0.25">
      <c r="A1528" t="s">
        <v>1267</v>
      </c>
      <c r="B1528" s="4">
        <v>0.54</v>
      </c>
      <c r="C1528" t="str">
        <f t="shared" si="23"/>
        <v>neither</v>
      </c>
      <c r="D1528" t="str">
        <f>VLOOKUP(A1528,Antioxidant!A1528:F4663,2,FALSE)</f>
        <v>Oats, rolled, rough oatmeal</v>
      </c>
    </row>
    <row r="1529" spans="1:4" x14ac:dyDescent="0.25">
      <c r="A1529" t="s">
        <v>701</v>
      </c>
      <c r="B1529" s="4">
        <v>0.54</v>
      </c>
      <c r="C1529" t="str">
        <f t="shared" si="23"/>
        <v>neither</v>
      </c>
      <c r="D1529" t="str">
        <f>VLOOKUP(A1529,Antioxidant!A1529:F4664,2,FALSE)</f>
        <v>Cheese, Stilton ring</v>
      </c>
    </row>
    <row r="1530" spans="1:4" x14ac:dyDescent="0.25">
      <c r="A1530" t="s">
        <v>701</v>
      </c>
      <c r="B1530" s="4">
        <v>0.54</v>
      </c>
      <c r="C1530" t="str">
        <f t="shared" si="23"/>
        <v>neither</v>
      </c>
      <c r="D1530" t="str">
        <f>VLOOKUP(A1530,Antioxidant!A1530:F4665,2,FALSE)</f>
        <v>Cheese, Gorgonzola dolce</v>
      </c>
    </row>
    <row r="1531" spans="1:4" x14ac:dyDescent="0.25">
      <c r="A1531" t="s">
        <v>1006</v>
      </c>
      <c r="B1531" s="4">
        <v>0.54</v>
      </c>
      <c r="C1531" t="str">
        <f t="shared" si="23"/>
        <v>neither</v>
      </c>
      <c r="D1531" t="str">
        <f>VLOOKUP(A1531,Antioxidant!A1531:F4666,2,FALSE)</f>
        <v>Apples, Granny Smith</v>
      </c>
    </row>
    <row r="1532" spans="1:4" x14ac:dyDescent="0.25">
      <c r="A1532" t="s">
        <v>2163</v>
      </c>
      <c r="B1532" s="4">
        <v>0.53</v>
      </c>
      <c r="C1532" t="str">
        <f t="shared" si="23"/>
        <v>neither</v>
      </c>
      <c r="D1532" t="str">
        <f>VLOOKUP(A1532,Antioxidant!A1532:F4667,2,FALSE)</f>
        <v>Tomato purée</v>
      </c>
    </row>
    <row r="1533" spans="1:4" x14ac:dyDescent="0.25">
      <c r="A1533" t="s">
        <v>2163</v>
      </c>
      <c r="B1533" s="4">
        <v>0.53</v>
      </c>
      <c r="C1533" t="str">
        <f t="shared" si="23"/>
        <v>neither</v>
      </c>
      <c r="D1533" t="str">
        <f>VLOOKUP(A1533,Antioxidant!A1533:F4668,2,FALSE)</f>
        <v>Tomato ketchup, classico</v>
      </c>
    </row>
    <row r="1534" spans="1:4" x14ac:dyDescent="0.25">
      <c r="A1534" t="s">
        <v>1267</v>
      </c>
      <c r="B1534" s="4">
        <v>0.53</v>
      </c>
      <c r="C1534" t="str">
        <f t="shared" si="23"/>
        <v>neither</v>
      </c>
      <c r="D1534" t="str">
        <f>VLOOKUP(A1534,Antioxidant!A1534:F4669,2,FALSE)</f>
        <v>Taco shells, corn, hard, ready‐to‐eat</v>
      </c>
    </row>
    <row r="1535" spans="1:4" x14ac:dyDescent="0.25">
      <c r="A1535" t="s">
        <v>927</v>
      </c>
      <c r="B1535" s="4">
        <v>0.53</v>
      </c>
      <c r="C1535" t="str">
        <f t="shared" si="23"/>
        <v>neither</v>
      </c>
      <c r="D1535" t="str">
        <f>VLOOKUP(A1535,Antioxidant!A1535:F4670,2,FALSE)</f>
        <v>Soy bean oil</v>
      </c>
    </row>
    <row r="1536" spans="1:4" x14ac:dyDescent="0.25">
      <c r="A1536" t="s">
        <v>2163</v>
      </c>
      <c r="B1536" s="4">
        <v>0.53</v>
      </c>
      <c r="C1536" t="str">
        <f t="shared" si="23"/>
        <v>neither</v>
      </c>
      <c r="D1536" t="str">
        <f>VLOOKUP(A1536,Antioxidant!A1536:F4671,2,FALSE)</f>
        <v>Sauce, chilli sauce, hot</v>
      </c>
    </row>
    <row r="1537" spans="1:4" x14ac:dyDescent="0.25">
      <c r="A1537" t="s">
        <v>1622</v>
      </c>
      <c r="B1537" s="4">
        <v>0.53</v>
      </c>
      <c r="C1537" t="str">
        <f t="shared" si="23"/>
        <v>neither</v>
      </c>
      <c r="D1537" t="str">
        <f>VLOOKUP(A1537,Antioxidant!A1537:F4672,2,FALSE)</f>
        <v>Moung Dal, with peel</v>
      </c>
    </row>
    <row r="1538" spans="1:4" x14ac:dyDescent="0.25">
      <c r="A1538" t="s">
        <v>496</v>
      </c>
      <c r="B1538" s="4">
        <v>0.53</v>
      </c>
      <c r="C1538" t="str">
        <f t="shared" si="23"/>
        <v>neither</v>
      </c>
      <c r="D1538" t="str">
        <f>VLOOKUP(A1538,Antioxidant!A1538:F4673,2,FALSE)</f>
        <v>Low fat Granola</v>
      </c>
    </row>
    <row r="1539" spans="1:4" x14ac:dyDescent="0.25">
      <c r="A1539" t="s">
        <v>496</v>
      </c>
      <c r="B1539" s="4">
        <v>0.53</v>
      </c>
      <c r="C1539" t="str">
        <f t="shared" ref="C1539:C1602" si="24">IF(B1539&gt;=5.45125,"OUTLIER",IF(B1539&lt;=-2.99875,"outlier","neither"))</f>
        <v>neither</v>
      </c>
      <c r="D1539" t="str">
        <f>VLOOKUP(A1539,Antioxidant!A1539:F4674,2,FALSE)</f>
        <v>Loops, Multi Grain</v>
      </c>
    </row>
    <row r="1540" spans="1:4" x14ac:dyDescent="0.25">
      <c r="A1540" t="s">
        <v>1006</v>
      </c>
      <c r="B1540" s="4">
        <v>0.53</v>
      </c>
      <c r="C1540" t="str">
        <f t="shared" si="24"/>
        <v>neither</v>
      </c>
      <c r="D1540" t="str">
        <f>VLOOKUP(A1540,Antioxidant!A1540:F4675,2,FALSE)</f>
        <v>Juice, orange and pineapple</v>
      </c>
    </row>
    <row r="1541" spans="1:4" x14ac:dyDescent="0.25">
      <c r="A1541" t="s">
        <v>496</v>
      </c>
      <c r="B1541" s="4">
        <v>0.53</v>
      </c>
      <c r="C1541" t="str">
        <f t="shared" si="24"/>
        <v>neither</v>
      </c>
      <c r="D1541" t="str">
        <f>VLOOKUP(A1541,Antioxidant!A1541:F4676,2,FALSE)</f>
        <v>Fitness &amp; Fruits</v>
      </c>
    </row>
    <row r="1542" spans="1:4" x14ac:dyDescent="0.25">
      <c r="A1542" t="s">
        <v>1795</v>
      </c>
      <c r="B1542" s="4">
        <v>0.53</v>
      </c>
      <c r="C1542" t="str">
        <f t="shared" si="24"/>
        <v>neither</v>
      </c>
      <c r="D1542" t="str">
        <f>VLOOKUP(A1542,Antioxidant!A1542:F4677,2,FALSE)</f>
        <v>Cheese lasagna, frozen, five cheese, cooked</v>
      </c>
    </row>
    <row r="1543" spans="1:4" x14ac:dyDescent="0.25">
      <c r="A1543" t="s">
        <v>496</v>
      </c>
      <c r="B1543" s="4">
        <v>0.53</v>
      </c>
      <c r="C1543" t="str">
        <f t="shared" si="24"/>
        <v>neither</v>
      </c>
      <c r="D1543" t="str">
        <f>VLOOKUP(A1543,Antioxidant!A1543:F4678,2,FALSE)</f>
        <v>Cap'n Crunch Peanut Butter Cereal</v>
      </c>
    </row>
    <row r="1544" spans="1:4" x14ac:dyDescent="0.25">
      <c r="A1544" t="s">
        <v>1267</v>
      </c>
      <c r="B1544" s="4">
        <v>0.53</v>
      </c>
      <c r="C1544" t="str">
        <f t="shared" si="24"/>
        <v>neither</v>
      </c>
      <c r="D1544" t="str">
        <f>VLOOKUP(A1544,Antioxidant!A1544:F4679,2,FALSE)</f>
        <v>Bread, with fibre/wholemeal, Panda</v>
      </c>
    </row>
    <row r="1545" spans="1:4" x14ac:dyDescent="0.25">
      <c r="A1545" t="s">
        <v>2163</v>
      </c>
      <c r="B1545" s="4">
        <v>0.53</v>
      </c>
      <c r="C1545" t="str">
        <f t="shared" si="24"/>
        <v>neither</v>
      </c>
      <c r="D1545" t="str">
        <f>VLOOKUP(A1545,Antioxidant!A1545:F4680,2,FALSE)</f>
        <v>Barbeque sauce</v>
      </c>
    </row>
    <row r="1546" spans="1:4" x14ac:dyDescent="0.25">
      <c r="A1546" t="s">
        <v>1983</v>
      </c>
      <c r="B1546" s="4">
        <v>0.53</v>
      </c>
      <c r="C1546" t="str">
        <f t="shared" si="24"/>
        <v>neither</v>
      </c>
      <c r="D1546" t="str">
        <f>VLOOKUP(A1546,Antioxidant!A1546:F4681,2,FALSE)</f>
        <v>Almonds, with pellicle</v>
      </c>
    </row>
    <row r="1547" spans="1:4" x14ac:dyDescent="0.25">
      <c r="A1547" t="s">
        <v>1267</v>
      </c>
      <c r="B1547" s="4">
        <v>0.52</v>
      </c>
      <c r="C1547" t="str">
        <f t="shared" si="24"/>
        <v>neither</v>
      </c>
      <c r="D1547" t="str">
        <f>VLOOKUP(A1547,Antioxidant!A1547:F4682,2,FALSE)</f>
        <v>Wheat bread, toasted</v>
      </c>
    </row>
    <row r="1548" spans="1:4" x14ac:dyDescent="0.25">
      <c r="A1548" t="s">
        <v>2163</v>
      </c>
      <c r="B1548" s="4">
        <v>0.52</v>
      </c>
      <c r="C1548" t="str">
        <f t="shared" si="24"/>
        <v>neither</v>
      </c>
      <c r="D1548" t="str">
        <f>VLOOKUP(A1548,Antioxidant!A1548:F4683,2,FALSE)</f>
        <v>Soup, Pea soup, Svensk/Swedish type, prepared</v>
      </c>
    </row>
    <row r="1549" spans="1:4" x14ac:dyDescent="0.25">
      <c r="A1549" t="s">
        <v>2163</v>
      </c>
      <c r="B1549" s="4">
        <v>0.52</v>
      </c>
      <c r="C1549" t="str">
        <f t="shared" si="24"/>
        <v>neither</v>
      </c>
      <c r="D1549" t="str">
        <f>VLOOKUP(A1549,Antioxidant!A1549:F4684,2,FALSE)</f>
        <v>Sauce, sun dried tomato</v>
      </c>
    </row>
    <row r="1550" spans="1:4" x14ac:dyDescent="0.25">
      <c r="A1550" t="s">
        <v>2163</v>
      </c>
      <c r="B1550" s="4">
        <v>0.52</v>
      </c>
      <c r="C1550" t="str">
        <f t="shared" si="24"/>
        <v>neither</v>
      </c>
      <c r="D1550" t="str">
        <f>VLOOKUP(A1550,Antioxidant!A1550:F4685,2,FALSE)</f>
        <v>Sauce, Indian Tandori</v>
      </c>
    </row>
    <row r="1551" spans="1:4" x14ac:dyDescent="0.25">
      <c r="A1551" t="s">
        <v>2100</v>
      </c>
      <c r="B1551" s="4">
        <v>0.52</v>
      </c>
      <c r="C1551" t="str">
        <f t="shared" si="24"/>
        <v>neither</v>
      </c>
      <c r="D1551" t="str">
        <f>VLOOKUP(A1551,Antioxidant!A1551:F4686,2,FALSE)</f>
        <v>Popcorn, microwave, butter flavor</v>
      </c>
    </row>
    <row r="1552" spans="1:4" x14ac:dyDescent="0.25">
      <c r="A1552" t="s">
        <v>1983</v>
      </c>
      <c r="B1552" s="4">
        <v>0.52</v>
      </c>
      <c r="C1552" t="str">
        <f t="shared" si="24"/>
        <v>neither</v>
      </c>
      <c r="D1552" t="str">
        <f>VLOOKUP(A1552,Antioxidant!A1552:F4687,2,FALSE)</f>
        <v>Pine nuts</v>
      </c>
    </row>
    <row r="1553" spans="1:4" x14ac:dyDescent="0.25">
      <c r="A1553" t="s">
        <v>927</v>
      </c>
      <c r="B1553" s="4">
        <v>0.52</v>
      </c>
      <c r="C1553" t="str">
        <f t="shared" si="24"/>
        <v>neither</v>
      </c>
      <c r="D1553" t="str">
        <f>VLOOKUP(A1553,Antioxidant!A1553:F4688,2,FALSE)</f>
        <v>Margarine, Brelett, light</v>
      </c>
    </row>
    <row r="1554" spans="1:4" x14ac:dyDescent="0.25">
      <c r="A1554" t="s">
        <v>496</v>
      </c>
      <c r="B1554" s="4">
        <v>0.52</v>
      </c>
      <c r="C1554" t="str">
        <f t="shared" si="24"/>
        <v>neither</v>
      </c>
      <c r="D1554" t="str">
        <f>VLOOKUP(A1554,Antioxidant!A1554:F4689,2,FALSE)</f>
        <v>Crusli</v>
      </c>
    </row>
    <row r="1555" spans="1:4" x14ac:dyDescent="0.25">
      <c r="A1555" t="s">
        <v>1795</v>
      </c>
      <c r="B1555" s="4">
        <v>0.52</v>
      </c>
      <c r="C1555" t="str">
        <f t="shared" si="24"/>
        <v>neither</v>
      </c>
      <c r="D1555" t="str">
        <f>VLOOKUP(A1555,Antioxidant!A1555:F4690,2,FALSE)</f>
        <v>Chili with meat and beans, canned</v>
      </c>
    </row>
    <row r="1556" spans="1:4" x14ac:dyDescent="0.25">
      <c r="A1556" t="s">
        <v>1006</v>
      </c>
      <c r="B1556" s="4">
        <v>0.52</v>
      </c>
      <c r="C1556" t="str">
        <f t="shared" si="24"/>
        <v>neither</v>
      </c>
      <c r="D1556" t="str">
        <f>VLOOKUP(A1556,Antioxidant!A1556:F4691,2,FALSE)</f>
        <v>Apricots</v>
      </c>
    </row>
    <row r="1557" spans="1:4" x14ac:dyDescent="0.25">
      <c r="A1557" t="s">
        <v>1267</v>
      </c>
      <c r="B1557" s="4">
        <v>0.51</v>
      </c>
      <c r="C1557" t="str">
        <f t="shared" si="24"/>
        <v>neither</v>
      </c>
      <c r="D1557" t="str">
        <f>VLOOKUP(A1557,Antioxidant!A1557:F4692,2,FALSE)</f>
        <v>Whole wheat bread</v>
      </c>
    </row>
    <row r="1558" spans="1:4" x14ac:dyDescent="0.25">
      <c r="A1558" t="s">
        <v>2163</v>
      </c>
      <c r="B1558" s="4">
        <v>0.51</v>
      </c>
      <c r="C1558" t="str">
        <f t="shared" si="24"/>
        <v>neither</v>
      </c>
      <c r="D1558" t="str">
        <f>VLOOKUP(A1558,Antioxidant!A1558:F4693,2,FALSE)</f>
        <v>Sauce, for pasta, no meat, mushroom flavor</v>
      </c>
    </row>
    <row r="1559" spans="1:4" x14ac:dyDescent="0.25">
      <c r="A1559" t="s">
        <v>2163</v>
      </c>
      <c r="B1559" s="4">
        <v>0.51</v>
      </c>
      <c r="C1559" t="str">
        <f t="shared" si="24"/>
        <v>neither</v>
      </c>
      <c r="D1559" t="str">
        <f>VLOOKUP(A1559,Antioxidant!A1559:F4694,2,FALSE)</f>
        <v>Sauce, for pasta, no meat, mushroom flavor</v>
      </c>
    </row>
    <row r="1560" spans="1:4" x14ac:dyDescent="0.25">
      <c r="A1560" t="s">
        <v>2163</v>
      </c>
      <c r="B1560" s="4">
        <v>0.51</v>
      </c>
      <c r="C1560" t="str">
        <f t="shared" si="24"/>
        <v>neither</v>
      </c>
      <c r="D1560" t="str">
        <f>VLOOKUP(A1560,Antioxidant!A1560:F4695,2,FALSE)</f>
        <v>Salsa dip, medium</v>
      </c>
    </row>
    <row r="1561" spans="1:4" x14ac:dyDescent="0.25">
      <c r="A1561" t="s">
        <v>1983</v>
      </c>
      <c r="B1561" s="4">
        <v>0.51</v>
      </c>
      <c r="C1561" t="str">
        <f t="shared" si="24"/>
        <v>neither</v>
      </c>
      <c r="D1561" t="str">
        <f>VLOOKUP(A1561,Antioxidant!A1561:F4696,2,FALSE)</f>
        <v>Peanut butter, crunchy</v>
      </c>
    </row>
    <row r="1562" spans="1:4" x14ac:dyDescent="0.25">
      <c r="A1562" t="s">
        <v>1006</v>
      </c>
      <c r="B1562" s="4">
        <v>0.51</v>
      </c>
      <c r="C1562" t="str">
        <f t="shared" si="24"/>
        <v>neither</v>
      </c>
      <c r="D1562" t="str">
        <f>VLOOKUP(A1562,Antioxidant!A1562:F4697,2,FALSE)</f>
        <v>Juice, orange and pineapple with pulp</v>
      </c>
    </row>
    <row r="1563" spans="1:4" x14ac:dyDescent="0.25">
      <c r="A1563" t="s">
        <v>1701</v>
      </c>
      <c r="B1563" s="4">
        <v>0.51</v>
      </c>
      <c r="C1563" t="str">
        <f t="shared" si="24"/>
        <v>neither</v>
      </c>
      <c r="D1563" t="str">
        <f>VLOOKUP(A1563,Antioxidant!A1563:F4698,2,FALSE)</f>
        <v>Hot dog, barbecue</v>
      </c>
    </row>
    <row r="1564" spans="1:4" x14ac:dyDescent="0.25">
      <c r="A1564" t="s">
        <v>927</v>
      </c>
      <c r="B1564" s="4">
        <v>0.51</v>
      </c>
      <c r="C1564" t="str">
        <f t="shared" si="24"/>
        <v>neither</v>
      </c>
      <c r="D1564" t="str">
        <f>VLOOKUP(A1564,Antioxidant!A1564:F4699,2,FALSE)</f>
        <v>Canola oil</v>
      </c>
    </row>
    <row r="1565" spans="1:4" x14ac:dyDescent="0.25">
      <c r="A1565" t="s">
        <v>1701</v>
      </c>
      <c r="B1565" s="4">
        <v>0.51</v>
      </c>
      <c r="C1565" t="str">
        <f t="shared" si="24"/>
        <v>neither</v>
      </c>
      <c r="D1565" t="str">
        <f>VLOOKUP(A1565,Antioxidant!A1565:F4700,2,FALSE)</f>
        <v>Beef hot dogs</v>
      </c>
    </row>
    <row r="1566" spans="1:4" x14ac:dyDescent="0.25">
      <c r="A1566" t="s">
        <v>1006</v>
      </c>
      <c r="B1566" s="4">
        <v>0.51</v>
      </c>
      <c r="C1566" t="str">
        <f t="shared" si="24"/>
        <v>neither</v>
      </c>
      <c r="D1566" t="str">
        <f>VLOOKUP(A1566,Antioxidant!A1566:F4701,2,FALSE)</f>
        <v>Apples, Granny Smith</v>
      </c>
    </row>
    <row r="1567" spans="1:4" x14ac:dyDescent="0.25">
      <c r="A1567" t="s">
        <v>149</v>
      </c>
      <c r="B1567" s="4">
        <v>0.5</v>
      </c>
      <c r="C1567" t="str">
        <f t="shared" si="24"/>
        <v>neither</v>
      </c>
      <c r="D1567" t="str">
        <f>VLOOKUP(A1567,Antioxidant!A1567:F4702,2,FALSE)</f>
        <v>Wine, white, Tarquet</v>
      </c>
    </row>
    <row r="1568" spans="1:4" x14ac:dyDescent="0.25">
      <c r="A1568" t="s">
        <v>149</v>
      </c>
      <c r="B1568" s="4">
        <v>0.5</v>
      </c>
      <c r="C1568" t="str">
        <f t="shared" si="24"/>
        <v>neither</v>
      </c>
      <c r="D1568" t="str">
        <f>VLOOKUP(A1568,Antioxidant!A1568:F4703,2,FALSE)</f>
        <v>Wine, white, Liebfraumilch Silbervin</v>
      </c>
    </row>
    <row r="1569" spans="1:4" x14ac:dyDescent="0.25">
      <c r="A1569" t="s">
        <v>2776</v>
      </c>
      <c r="B1569" s="4">
        <v>0.5</v>
      </c>
      <c r="C1569" t="str">
        <f t="shared" si="24"/>
        <v>neither</v>
      </c>
      <c r="D1569" t="str">
        <f>VLOOKUP(A1569,Antioxidant!A1569:F4704,2,FALSE)</f>
        <v>Vegetable juice</v>
      </c>
    </row>
    <row r="1570" spans="1:4" x14ac:dyDescent="0.25">
      <c r="A1570" t="s">
        <v>2163</v>
      </c>
      <c r="B1570" s="4">
        <v>0.5</v>
      </c>
      <c r="C1570" t="str">
        <f t="shared" si="24"/>
        <v>neither</v>
      </c>
      <c r="D1570" t="str">
        <f>VLOOKUP(A1570,Antioxidant!A1570:F4705,2,FALSE)</f>
        <v>Sauce, for pasta, with garlic</v>
      </c>
    </row>
    <row r="1571" spans="1:4" x14ac:dyDescent="0.25">
      <c r="A1571" t="s">
        <v>2163</v>
      </c>
      <c r="B1571" s="4">
        <v>0.5</v>
      </c>
      <c r="C1571" t="str">
        <f t="shared" si="24"/>
        <v>neither</v>
      </c>
      <c r="D1571" t="str">
        <f>VLOOKUP(A1571,Antioxidant!A1571:F4706,2,FALSE)</f>
        <v>Sauce, for pasta, with extra spices</v>
      </c>
    </row>
    <row r="1572" spans="1:4" x14ac:dyDescent="0.25">
      <c r="A1572" t="s">
        <v>1267</v>
      </c>
      <c r="B1572" s="4">
        <v>0.5</v>
      </c>
      <c r="C1572" t="str">
        <f t="shared" si="24"/>
        <v>neither</v>
      </c>
      <c r="D1572" t="str">
        <f>VLOOKUP(A1572,Antioxidant!A1572:F4707,2,FALSE)</f>
        <v>Rye, wholemeal flour</v>
      </c>
    </row>
    <row r="1573" spans="1:4" x14ac:dyDescent="0.25">
      <c r="A1573" t="s">
        <v>2776</v>
      </c>
      <c r="B1573" s="4">
        <v>0.5</v>
      </c>
      <c r="C1573" t="str">
        <f t="shared" si="24"/>
        <v>neither</v>
      </c>
      <c r="D1573" t="str">
        <f>VLOOKUP(A1573,Antioxidant!A1573:F4708,2,FALSE)</f>
        <v>Potatoes, Russet, cooked</v>
      </c>
    </row>
    <row r="1574" spans="1:4" x14ac:dyDescent="0.25">
      <c r="A1574" t="s">
        <v>1267</v>
      </c>
      <c r="B1574" s="4">
        <v>0.5</v>
      </c>
      <c r="C1574" t="str">
        <f t="shared" si="24"/>
        <v>neither</v>
      </c>
      <c r="D1574" t="str">
        <f>VLOOKUP(A1574,Antioxidant!A1574:F4709,2,FALSE)</f>
        <v>Oat, flour</v>
      </c>
    </row>
    <row r="1575" spans="1:4" x14ac:dyDescent="0.25">
      <c r="A1575" t="s">
        <v>2776</v>
      </c>
      <c r="B1575" s="4">
        <v>0.5</v>
      </c>
      <c r="C1575" t="str">
        <f t="shared" si="24"/>
        <v>neither</v>
      </c>
      <c r="D1575" t="str">
        <f>VLOOKUP(A1575,Antioxidant!A1575:F4710,2,FALSE)</f>
        <v>Mushroom (Pholiota mutabilis)</v>
      </c>
    </row>
    <row r="1576" spans="1:4" x14ac:dyDescent="0.25">
      <c r="A1576" t="s">
        <v>701</v>
      </c>
      <c r="B1576" s="4">
        <v>0.5</v>
      </c>
      <c r="C1576" t="str">
        <f t="shared" si="24"/>
        <v>neither</v>
      </c>
      <c r="D1576" t="str">
        <f>VLOOKUP(A1576,Antioxidant!A1576:F4711,2,FALSE)</f>
        <v>Ice cream, chocolate, regular fat</v>
      </c>
    </row>
    <row r="1577" spans="1:4" x14ac:dyDescent="0.25">
      <c r="A1577" t="s">
        <v>1983</v>
      </c>
      <c r="B1577" s="4">
        <v>0.5</v>
      </c>
      <c r="C1577" t="str">
        <f t="shared" si="24"/>
        <v>neither</v>
      </c>
      <c r="D1577" t="str">
        <f>VLOOKUP(A1577,Antioxidant!A1577:F4712,2,FALSE)</f>
        <v>Hazelnuts, with pellicle</v>
      </c>
    </row>
    <row r="1578" spans="1:4" x14ac:dyDescent="0.25">
      <c r="A1578" t="s">
        <v>496</v>
      </c>
      <c r="B1578" s="4">
        <v>0.5</v>
      </c>
      <c r="C1578" t="str">
        <f t="shared" si="24"/>
        <v>neither</v>
      </c>
      <c r="D1578" t="str">
        <f>VLOOKUP(A1578,Antioxidant!A1578:F4713,2,FALSE)</f>
        <v>Corn Squares, Toasted Corn</v>
      </c>
    </row>
    <row r="1579" spans="1:4" x14ac:dyDescent="0.25">
      <c r="A1579" t="s">
        <v>1795</v>
      </c>
      <c r="B1579" s="4">
        <v>0.5</v>
      </c>
      <c r="C1579" t="str">
        <f t="shared" si="24"/>
        <v>neither</v>
      </c>
      <c r="D1579" t="str">
        <f>VLOOKUP(A1579,Antioxidant!A1579:F4714,2,FALSE)</f>
        <v>Chili with meat and beans, canned, heated</v>
      </c>
    </row>
    <row r="1580" spans="1:4" x14ac:dyDescent="0.25">
      <c r="A1580" t="s">
        <v>2100</v>
      </c>
      <c r="B1580" s="4">
        <v>0.5</v>
      </c>
      <c r="C1580" t="str">
        <f t="shared" si="24"/>
        <v>neither</v>
      </c>
      <c r="D1580" t="str">
        <f>VLOOKUP(A1580,Antioxidant!A1580:F4715,2,FALSE)</f>
        <v>Cheese puff‐type cheese snacks</v>
      </c>
    </row>
    <row r="1581" spans="1:4" x14ac:dyDescent="0.25">
      <c r="A1581" t="s">
        <v>788</v>
      </c>
      <c r="B1581" s="4">
        <v>0.5</v>
      </c>
      <c r="C1581" t="str">
        <f t="shared" si="24"/>
        <v>neither</v>
      </c>
      <c r="D1581" t="str">
        <f>VLOOKUP(A1581,Antioxidant!A1581:F4716,2,FALSE)</f>
        <v>Bun, with cinnamon</v>
      </c>
    </row>
    <row r="1582" spans="1:4" x14ac:dyDescent="0.25">
      <c r="A1582" t="s">
        <v>1983</v>
      </c>
      <c r="B1582" s="4">
        <v>0.5</v>
      </c>
      <c r="C1582" t="str">
        <f t="shared" si="24"/>
        <v>neither</v>
      </c>
      <c r="D1582" t="str">
        <f>VLOOKUP(A1582,Antioxidant!A1582:F4717,2,FALSE)</f>
        <v>Brazil nuts, with pellicle (partly)</v>
      </c>
    </row>
    <row r="1583" spans="1:4" x14ac:dyDescent="0.25">
      <c r="A1583" t="s">
        <v>1622</v>
      </c>
      <c r="B1583" s="4">
        <v>0.5</v>
      </c>
      <c r="C1583" t="str">
        <f t="shared" si="24"/>
        <v>neither</v>
      </c>
      <c r="D1583" t="str">
        <f>VLOOKUP(A1583,Antioxidant!A1583:F4718,2,FALSE)</f>
        <v>Black eyes beans, white, medium size, dry</v>
      </c>
    </row>
    <row r="1584" spans="1:4" x14ac:dyDescent="0.25">
      <c r="A1584" t="s">
        <v>2776</v>
      </c>
      <c r="B1584" s="4">
        <v>0.49</v>
      </c>
      <c r="C1584" t="str">
        <f t="shared" si="24"/>
        <v>neither</v>
      </c>
      <c r="D1584" t="str">
        <f>VLOOKUP(A1584,Antioxidant!A1584:F4719,2,FALSE)</f>
        <v>Tomatoes, canned, chopped, heated</v>
      </c>
    </row>
    <row r="1585" spans="1:4" x14ac:dyDescent="0.25">
      <c r="A1585" t="s">
        <v>2163</v>
      </c>
      <c r="B1585" s="4">
        <v>0.49</v>
      </c>
      <c r="C1585" t="str">
        <f t="shared" si="24"/>
        <v>neither</v>
      </c>
      <c r="D1585" t="str">
        <f>VLOOKUP(A1585,Antioxidant!A1585:F4720,2,FALSE)</f>
        <v>Tomato purée, canned</v>
      </c>
    </row>
    <row r="1586" spans="1:4" x14ac:dyDescent="0.25">
      <c r="A1586" t="s">
        <v>149</v>
      </c>
      <c r="B1586" s="4">
        <v>0.49</v>
      </c>
      <c r="C1586" t="str">
        <f t="shared" si="24"/>
        <v>neither</v>
      </c>
      <c r="D1586" t="str">
        <f>VLOOKUP(A1586,Antioxidant!A1586:F4721,2,FALSE)</f>
        <v>Tea, fruit, wild berries, prepared</v>
      </c>
    </row>
    <row r="1587" spans="1:4" x14ac:dyDescent="0.25">
      <c r="A1587" t="s">
        <v>1983</v>
      </c>
      <c r="B1587" s="4">
        <v>0.49</v>
      </c>
      <c r="C1587" t="str">
        <f t="shared" si="24"/>
        <v>neither</v>
      </c>
      <c r="D1587" t="str">
        <f>VLOOKUP(A1587,Antioxidant!A1587:F4722,2,FALSE)</f>
        <v>Sesame seeds, white</v>
      </c>
    </row>
    <row r="1588" spans="1:4" x14ac:dyDescent="0.25">
      <c r="A1588" t="s">
        <v>3029</v>
      </c>
      <c r="B1588" s="4">
        <v>0.49</v>
      </c>
      <c r="C1588" t="str">
        <f t="shared" si="24"/>
        <v>neither</v>
      </c>
      <c r="D1588" t="str">
        <f>VLOOKUP(A1588,Antioxidant!A1588:F4723,2,FALSE)</f>
        <v>Saw Palmetto, 20 mg</v>
      </c>
    </row>
    <row r="1589" spans="1:4" x14ac:dyDescent="0.25">
      <c r="A1589" t="s">
        <v>2163</v>
      </c>
      <c r="B1589" s="4">
        <v>0.49</v>
      </c>
      <c r="C1589" t="str">
        <f t="shared" si="24"/>
        <v>neither</v>
      </c>
      <c r="D1589" t="str">
        <f>VLOOKUP(A1589,Antioxidant!A1589:F4724,2,FALSE)</f>
        <v>Sauce, for pasta, tomato and mushrooms</v>
      </c>
    </row>
    <row r="1590" spans="1:4" x14ac:dyDescent="0.25">
      <c r="A1590" t="s">
        <v>2163</v>
      </c>
      <c r="B1590" s="4">
        <v>0.49</v>
      </c>
      <c r="C1590" t="str">
        <f t="shared" si="24"/>
        <v>neither</v>
      </c>
      <c r="D1590" t="str">
        <f>VLOOKUP(A1590,Antioxidant!A1590:F4725,2,FALSE)</f>
        <v>Salsa, Thick 'n Chunky, medium, bottled</v>
      </c>
    </row>
    <row r="1591" spans="1:4" x14ac:dyDescent="0.25">
      <c r="A1591" t="s">
        <v>2163</v>
      </c>
      <c r="B1591" s="4">
        <v>0.49</v>
      </c>
      <c r="C1591" t="str">
        <f t="shared" si="24"/>
        <v>neither</v>
      </c>
      <c r="D1591" t="str">
        <f>VLOOKUP(A1591,Antioxidant!A1591:F4726,2,FALSE)</f>
        <v>Pomodorini di collini</v>
      </c>
    </row>
    <row r="1592" spans="1:4" x14ac:dyDescent="0.25">
      <c r="A1592" t="s">
        <v>2163</v>
      </c>
      <c r="B1592" s="4">
        <v>0.49</v>
      </c>
      <c r="C1592" t="str">
        <f t="shared" si="24"/>
        <v>neither</v>
      </c>
      <c r="D1592" t="str">
        <f>VLOOKUP(A1592,Antioxidant!A1592:F4727,2,FALSE)</f>
        <v>Pesto Rosso Piccante</v>
      </c>
    </row>
    <row r="1593" spans="1:4" x14ac:dyDescent="0.25">
      <c r="A1593" t="s">
        <v>1006</v>
      </c>
      <c r="B1593" s="4">
        <v>0.49</v>
      </c>
      <c r="C1593" t="str">
        <f t="shared" si="24"/>
        <v>neither</v>
      </c>
      <c r="D1593" t="str">
        <f>VLOOKUP(A1593,Antioxidant!A1593:F4728,2,FALSE)</f>
        <v>Juice, 4 frukter (4 fruits)</v>
      </c>
    </row>
    <row r="1594" spans="1:4" x14ac:dyDescent="0.25">
      <c r="A1594" t="s">
        <v>2776</v>
      </c>
      <c r="B1594" s="4">
        <v>0.49</v>
      </c>
      <c r="C1594" t="str">
        <f t="shared" si="24"/>
        <v>neither</v>
      </c>
      <c r="D1594" t="str">
        <f>VLOOKUP(A1594,Antioxidant!A1594:F4729,2,FALSE)</f>
        <v>Horse radish</v>
      </c>
    </row>
    <row r="1595" spans="1:4" x14ac:dyDescent="0.25">
      <c r="A1595" t="s">
        <v>1983</v>
      </c>
      <c r="B1595" s="4">
        <v>0.49</v>
      </c>
      <c r="C1595" t="str">
        <f t="shared" si="24"/>
        <v>neither</v>
      </c>
      <c r="D1595" t="str">
        <f>VLOOKUP(A1595,Antioxidant!A1595:F4730,2,FALSE)</f>
        <v>Hazelnuts, with pellicle</v>
      </c>
    </row>
    <row r="1596" spans="1:4" x14ac:dyDescent="0.25">
      <c r="A1596" t="s">
        <v>927</v>
      </c>
      <c r="B1596" s="4">
        <v>0.49</v>
      </c>
      <c r="C1596" t="str">
        <f t="shared" si="24"/>
        <v>neither</v>
      </c>
      <c r="D1596" t="str">
        <f>VLOOKUP(A1596,Antioxidant!A1596:F4731,2,FALSE)</f>
        <v>Corn oil</v>
      </c>
    </row>
    <row r="1597" spans="1:4" x14ac:dyDescent="0.25">
      <c r="A1597" t="s">
        <v>1795</v>
      </c>
      <c r="B1597" s="4">
        <v>0.49</v>
      </c>
      <c r="C1597" t="str">
        <f t="shared" si="24"/>
        <v>neither</v>
      </c>
      <c r="D1597" t="str">
        <f>VLOOKUP(A1597,Antioxidant!A1597:F4732,2,FALSE)</f>
        <v>Chili with meat, no beans, canned</v>
      </c>
    </row>
    <row r="1598" spans="1:4" x14ac:dyDescent="0.25">
      <c r="A1598" t="s">
        <v>2427</v>
      </c>
      <c r="B1598" s="4">
        <v>0.49</v>
      </c>
      <c r="C1598" t="str">
        <f t="shared" si="24"/>
        <v>neither</v>
      </c>
      <c r="D1598" t="str">
        <f>VLOOKUP(A1598,Antioxidant!A1598:F4733,2,FALSE)</f>
        <v>Basil, dried</v>
      </c>
    </row>
    <row r="1599" spans="1:4" x14ac:dyDescent="0.25">
      <c r="A1599" t="s">
        <v>2100</v>
      </c>
      <c r="B1599" s="4">
        <v>0.48</v>
      </c>
      <c r="C1599" t="str">
        <f t="shared" si="24"/>
        <v>neither</v>
      </c>
      <c r="D1599" t="str">
        <f>VLOOKUP(A1599,Antioxidant!A1599:F4734,2,FALSE)</f>
        <v>Tortilla chips, cheese</v>
      </c>
    </row>
    <row r="1600" spans="1:4" x14ac:dyDescent="0.25">
      <c r="A1600" t="s">
        <v>2776</v>
      </c>
      <c r="B1600" s="4">
        <v>0.48</v>
      </c>
      <c r="C1600" t="str">
        <f t="shared" si="24"/>
        <v>neither</v>
      </c>
      <c r="D1600" t="str">
        <f>VLOOKUP(A1600,Antioxidant!A1600:F4735,2,FALSE)</f>
        <v>Tomatoes, chopped, canned, heated</v>
      </c>
    </row>
    <row r="1601" spans="1:4" x14ac:dyDescent="0.25">
      <c r="A1601" t="s">
        <v>2163</v>
      </c>
      <c r="B1601" s="4">
        <v>0.48</v>
      </c>
      <c r="C1601" t="str">
        <f t="shared" si="24"/>
        <v>neither</v>
      </c>
      <c r="D1601" t="str">
        <f>VLOOKUP(A1601,Antioxidant!A1601:F4736,2,FALSE)</f>
        <v>Sauce, taco, TexMex, hot</v>
      </c>
    </row>
    <row r="1602" spans="1:4" x14ac:dyDescent="0.25">
      <c r="A1602" t="s">
        <v>2100</v>
      </c>
      <c r="B1602" s="4">
        <v>0.48</v>
      </c>
      <c r="C1602" t="str">
        <f t="shared" si="24"/>
        <v>neither</v>
      </c>
      <c r="D1602" t="str">
        <f>VLOOKUP(A1602,Antioxidant!A1602:F4737,2,FALSE)</f>
        <v>Popcorn, microwave, butter flavor</v>
      </c>
    </row>
    <row r="1603" spans="1:4" x14ac:dyDescent="0.25">
      <c r="A1603" t="s">
        <v>2163</v>
      </c>
      <c r="B1603" s="4">
        <v>0.48</v>
      </c>
      <c r="C1603" t="str">
        <f t="shared" ref="C1603:C1666" si="25">IF(B1603&gt;=5.45125,"OUTLIER",IF(B1603&lt;=-2.99875,"outlier","neither"))</f>
        <v>neither</v>
      </c>
      <c r="D1603" t="str">
        <f>VLOOKUP(A1603,Antioxidant!A1603:F4738,2,FALSE)</f>
        <v>Pizza filling</v>
      </c>
    </row>
    <row r="1604" spans="1:4" x14ac:dyDescent="0.25">
      <c r="A1604" t="s">
        <v>496</v>
      </c>
      <c r="B1604" s="4">
        <v>0.48</v>
      </c>
      <c r="C1604" t="str">
        <f t="shared" si="25"/>
        <v>neither</v>
      </c>
      <c r="D1604" t="str">
        <f>VLOOKUP(A1604,Antioxidant!A1604:F4739,2,FALSE)</f>
        <v>Müsli, Frokost</v>
      </c>
    </row>
    <row r="1605" spans="1:4" x14ac:dyDescent="0.25">
      <c r="A1605" t="s">
        <v>2776</v>
      </c>
      <c r="B1605" s="4">
        <v>0.48</v>
      </c>
      <c r="C1605" t="str">
        <f t="shared" si="25"/>
        <v>neither</v>
      </c>
      <c r="D1605" t="str">
        <f>VLOOKUP(A1605,Antioxidant!A1605:F4740,2,FALSE)</f>
        <v>Leaves of the Sweet Potato plant</v>
      </c>
    </row>
    <row r="1606" spans="1:4" x14ac:dyDescent="0.25">
      <c r="A1606" t="s">
        <v>1795</v>
      </c>
      <c r="B1606" s="4">
        <v>0.48</v>
      </c>
      <c r="C1606" t="str">
        <f t="shared" si="25"/>
        <v>neither</v>
      </c>
      <c r="D1606" t="str">
        <f>VLOOKUP(A1606,Antioxidant!A1606:F4741,2,FALSE)</f>
        <v>Lasagna with meat, regular, frozen</v>
      </c>
    </row>
    <row r="1607" spans="1:4" x14ac:dyDescent="0.25">
      <c r="A1607" t="s">
        <v>1267</v>
      </c>
      <c r="B1607" s="4">
        <v>0.48</v>
      </c>
      <c r="C1607" t="str">
        <f t="shared" si="25"/>
        <v>neither</v>
      </c>
      <c r="D1607" t="str">
        <f>VLOOKUP(A1607,Antioxidant!A1607:F4742,2,FALSE)</f>
        <v>Corn tortillas, refrigerated</v>
      </c>
    </row>
    <row r="1608" spans="1:4" x14ac:dyDescent="0.25">
      <c r="A1608" t="s">
        <v>1795</v>
      </c>
      <c r="B1608" s="4">
        <v>0.48</v>
      </c>
      <c r="C1608" t="str">
        <f t="shared" si="25"/>
        <v>neither</v>
      </c>
      <c r="D1608" t="str">
        <f>VLOOKUP(A1608,Antioxidant!A1608:F4743,2,FALSE)</f>
        <v>Chili with meat and beans, canned (thick)</v>
      </c>
    </row>
    <row r="1609" spans="1:4" x14ac:dyDescent="0.25">
      <c r="A1609" t="s">
        <v>2427</v>
      </c>
      <c r="B1609" s="4">
        <v>0.48</v>
      </c>
      <c r="C1609" t="str">
        <f t="shared" si="25"/>
        <v>neither</v>
      </c>
      <c r="D1609" t="str">
        <f>VLOOKUP(A1609,Antioxidant!A1609:F4744,2,FALSE)</f>
        <v>Cardamom seeds, dried</v>
      </c>
    </row>
    <row r="1610" spans="1:4" x14ac:dyDescent="0.25">
      <c r="A1610" t="s">
        <v>927</v>
      </c>
      <c r="B1610" s="4">
        <v>0.48</v>
      </c>
      <c r="C1610" t="str">
        <f t="shared" si="25"/>
        <v>neither</v>
      </c>
      <c r="D1610" t="str">
        <f>VLOOKUP(A1610,Antioxidant!A1610:F4745,2,FALSE)</f>
        <v>Canola oil</v>
      </c>
    </row>
    <row r="1611" spans="1:4" x14ac:dyDescent="0.25">
      <c r="A1611" t="s">
        <v>1006</v>
      </c>
      <c r="B1611" s="4">
        <v>0.48</v>
      </c>
      <c r="C1611" t="str">
        <f t="shared" si="25"/>
        <v>neither</v>
      </c>
      <c r="D1611" t="str">
        <f>VLOOKUP(A1611,Antioxidant!A1611:F4746,2,FALSE)</f>
        <v>Apples, red, Red Delicious, ecological</v>
      </c>
    </row>
    <row r="1612" spans="1:4" x14ac:dyDescent="0.25">
      <c r="A1612" t="s">
        <v>149</v>
      </c>
      <c r="B1612" s="4">
        <v>0.47</v>
      </c>
      <c r="C1612" t="str">
        <f t="shared" si="25"/>
        <v>neither</v>
      </c>
      <c r="D1612" t="str">
        <f>VLOOKUP(A1612,Antioxidant!A1612:F4747,2,FALSE)</f>
        <v>Wine, white, Milestone 2001</v>
      </c>
    </row>
    <row r="1613" spans="1:4" x14ac:dyDescent="0.25">
      <c r="A1613" t="s">
        <v>1267</v>
      </c>
      <c r="B1613" s="4">
        <v>0.47</v>
      </c>
      <c r="C1613" t="str">
        <f t="shared" si="25"/>
        <v>neither</v>
      </c>
      <c r="D1613" t="str">
        <f>VLOOKUP(A1613,Antioxidant!A1613:F4748,2,FALSE)</f>
        <v>Whole wheat bread</v>
      </c>
    </row>
    <row r="1614" spans="1:4" x14ac:dyDescent="0.25">
      <c r="A1614" t="s">
        <v>927</v>
      </c>
      <c r="B1614" s="4">
        <v>0.47</v>
      </c>
      <c r="C1614" t="str">
        <f t="shared" si="25"/>
        <v>neither</v>
      </c>
      <c r="D1614" t="str">
        <f>VLOOKUP(A1614,Antioxidant!A1614:F4749,2,FALSE)</f>
        <v>Soy bean oil</v>
      </c>
    </row>
    <row r="1615" spans="1:4" x14ac:dyDescent="0.25">
      <c r="A1615" t="s">
        <v>1511</v>
      </c>
      <c r="B1615" s="4">
        <v>0.47</v>
      </c>
      <c r="C1615" t="str">
        <f t="shared" si="25"/>
        <v>neither</v>
      </c>
      <c r="D1615" t="str">
        <f>VLOOKUP(A1615,Antioxidant!A1615:F4750,2,FALSE)</f>
        <v>Sano Sano</v>
      </c>
    </row>
    <row r="1616" spans="1:4" x14ac:dyDescent="0.25">
      <c r="A1616" t="s">
        <v>2100</v>
      </c>
      <c r="B1616" s="4">
        <v>0.47</v>
      </c>
      <c r="C1616" t="str">
        <f t="shared" si="25"/>
        <v>neither</v>
      </c>
      <c r="D1616" t="str">
        <f>VLOOKUP(A1616,Antioxidant!A1616:F4751,2,FALSE)</f>
        <v>Potato chips</v>
      </c>
    </row>
    <row r="1617" spans="1:4" x14ac:dyDescent="0.25">
      <c r="A1617" t="s">
        <v>2100</v>
      </c>
      <c r="B1617" s="4">
        <v>0.47</v>
      </c>
      <c r="C1617" t="str">
        <f t="shared" si="25"/>
        <v>neither</v>
      </c>
      <c r="D1617" t="str">
        <f>VLOOKUP(A1617,Antioxidant!A1617:F4752,2,FALSE)</f>
        <v>Popcorn, microwave, butter flavor</v>
      </c>
    </row>
    <row r="1618" spans="1:4" x14ac:dyDescent="0.25">
      <c r="A1618" t="s">
        <v>2163</v>
      </c>
      <c r="B1618" s="4">
        <v>0.47</v>
      </c>
      <c r="C1618" t="str">
        <f t="shared" si="25"/>
        <v>neither</v>
      </c>
      <c r="D1618" t="str">
        <f>VLOOKUP(A1618,Antioxidant!A1618:F4753,2,FALSE)</f>
        <v>Pomodori capperi acciughi</v>
      </c>
    </row>
    <row r="1619" spans="1:4" x14ac:dyDescent="0.25">
      <c r="A1619" t="s">
        <v>1983</v>
      </c>
      <c r="B1619" s="4">
        <v>0.47</v>
      </c>
      <c r="C1619" t="str">
        <f t="shared" si="25"/>
        <v>neither</v>
      </c>
      <c r="D1619" t="str">
        <f>VLOOKUP(A1619,Antioxidant!A1619:F4754,2,FALSE)</f>
        <v>Peanut butter, coarse type</v>
      </c>
    </row>
    <row r="1620" spans="1:4" x14ac:dyDescent="0.25">
      <c r="A1620" t="s">
        <v>1267</v>
      </c>
      <c r="B1620" s="4">
        <v>0.47</v>
      </c>
      <c r="C1620" t="str">
        <f t="shared" si="25"/>
        <v>neither</v>
      </c>
      <c r="D1620" t="str">
        <f>VLOOKUP(A1620,Antioxidant!A1620:F4755,2,FALSE)</f>
        <v>Maize, white flour</v>
      </c>
    </row>
    <row r="1621" spans="1:4" x14ac:dyDescent="0.25">
      <c r="A1621" t="s">
        <v>1006</v>
      </c>
      <c r="B1621" s="4">
        <v>0.47</v>
      </c>
      <c r="C1621" t="str">
        <f t="shared" si="25"/>
        <v>neither</v>
      </c>
      <c r="D1621" t="str">
        <f>VLOOKUP(A1621,Antioxidant!A1621:F4756,2,FALSE)</f>
        <v>Lime</v>
      </c>
    </row>
    <row r="1622" spans="1:4" x14ac:dyDescent="0.25">
      <c r="A1622" t="s">
        <v>1006</v>
      </c>
      <c r="B1622" s="4">
        <v>0.47</v>
      </c>
      <c r="C1622" t="str">
        <f t="shared" si="25"/>
        <v>neither</v>
      </c>
      <c r="D1622" t="str">
        <f>VLOOKUP(A1622,Antioxidant!A1622:F4757,2,FALSE)</f>
        <v>Juice, orange</v>
      </c>
    </row>
    <row r="1623" spans="1:4" x14ac:dyDescent="0.25">
      <c r="A1623" t="s">
        <v>1006</v>
      </c>
      <c r="B1623" s="4">
        <v>0.47</v>
      </c>
      <c r="C1623" t="str">
        <f t="shared" si="25"/>
        <v>neither</v>
      </c>
      <c r="D1623" t="str">
        <f>VLOOKUP(A1623,Antioxidant!A1623:F4758,2,FALSE)</f>
        <v>Juice, apple, premium</v>
      </c>
    </row>
    <row r="1624" spans="1:4" x14ac:dyDescent="0.25">
      <c r="A1624" t="s">
        <v>1006</v>
      </c>
      <c r="B1624" s="4">
        <v>0.47</v>
      </c>
      <c r="C1624" t="str">
        <f t="shared" si="25"/>
        <v>neither</v>
      </c>
      <c r="D1624" t="str">
        <f>VLOOKUP(A1624,Antioxidant!A1624:F4759,2,FALSE)</f>
        <v>Grapes, red</v>
      </c>
    </row>
    <row r="1625" spans="1:4" x14ac:dyDescent="0.25">
      <c r="A1625" t="s">
        <v>1622</v>
      </c>
      <c r="B1625" s="4">
        <v>0.47</v>
      </c>
      <c r="C1625" t="str">
        <f t="shared" si="25"/>
        <v>neither</v>
      </c>
      <c r="D1625" t="str">
        <f>VLOOKUP(A1625,Antioxidant!A1625:F4760,2,FALSE)</f>
        <v>Edamame, frozen</v>
      </c>
    </row>
    <row r="1626" spans="1:4" x14ac:dyDescent="0.25">
      <c r="A1626" t="s">
        <v>2776</v>
      </c>
      <c r="B1626" s="4">
        <v>0.47</v>
      </c>
      <c r="C1626" t="str">
        <f t="shared" si="25"/>
        <v>neither</v>
      </c>
      <c r="D1626" t="str">
        <f>VLOOKUP(A1626,Antioxidant!A1626:F4761,2,FALSE)</f>
        <v>Chinese cabbage</v>
      </c>
    </row>
    <row r="1627" spans="1:4" x14ac:dyDescent="0.25">
      <c r="A1627" t="s">
        <v>1578</v>
      </c>
      <c r="B1627" s="4">
        <v>0.47</v>
      </c>
      <c r="C1627" t="str">
        <f t="shared" si="25"/>
        <v>neither</v>
      </c>
      <c r="D1627" t="str">
        <f>VLOOKUP(A1627,Antioxidant!A1627:F4762,2,FALSE)</f>
        <v>Broccoli and chicken dinner, heated</v>
      </c>
    </row>
    <row r="1628" spans="1:4" x14ac:dyDescent="0.25">
      <c r="A1628" t="s">
        <v>1267</v>
      </c>
      <c r="B1628" s="4">
        <v>0.47</v>
      </c>
      <c r="C1628" t="str">
        <f t="shared" si="25"/>
        <v>neither</v>
      </c>
      <c r="D1628" t="str">
        <f>VLOOKUP(A1628,Antioxidant!A1628:F4763,2,FALSE)</f>
        <v>Bread crumbs, seasoned, garlic &amp; herb</v>
      </c>
    </row>
    <row r="1629" spans="1:4" x14ac:dyDescent="0.25">
      <c r="A1629" t="s">
        <v>1983</v>
      </c>
      <c r="B1629" s="4">
        <v>0.47</v>
      </c>
      <c r="C1629" t="str">
        <f t="shared" si="25"/>
        <v>neither</v>
      </c>
      <c r="D1629" t="str">
        <f>VLOOKUP(A1629,Antioxidant!A1629:F4764,2,FALSE)</f>
        <v>Brazil nuts</v>
      </c>
    </row>
    <row r="1630" spans="1:4" x14ac:dyDescent="0.25">
      <c r="A1630" t="s">
        <v>1622</v>
      </c>
      <c r="B1630" s="4">
        <v>0.47</v>
      </c>
      <c r="C1630" t="str">
        <f t="shared" si="25"/>
        <v>neither</v>
      </c>
      <c r="D1630" t="str">
        <f>VLOOKUP(A1630,Antioxidant!A1630:F4765,2,FALSE)</f>
        <v>Black eye beans, white, cornille</v>
      </c>
    </row>
    <row r="1631" spans="1:4" x14ac:dyDescent="0.25">
      <c r="A1631" t="s">
        <v>1701</v>
      </c>
      <c r="B1631" s="4">
        <v>0.47</v>
      </c>
      <c r="C1631" t="str">
        <f t="shared" si="25"/>
        <v>neither</v>
      </c>
      <c r="D1631" t="str">
        <f>VLOOKUP(A1631,Antioxidant!A1631:F4766,2,FALSE)</f>
        <v>Beef hot dogs, cooked (boiled)</v>
      </c>
    </row>
    <row r="1632" spans="1:4" x14ac:dyDescent="0.25">
      <c r="A1632" t="s">
        <v>1701</v>
      </c>
      <c r="B1632" s="4">
        <v>0.47</v>
      </c>
      <c r="C1632" t="str">
        <f t="shared" si="25"/>
        <v>neither</v>
      </c>
      <c r="D1632" t="str">
        <f>VLOOKUP(A1632,Antioxidant!A1632:F4767,2,FALSE)</f>
        <v>Beef hot dogs</v>
      </c>
    </row>
    <row r="1633" spans="1:4" x14ac:dyDescent="0.25">
      <c r="A1633" t="s">
        <v>2163</v>
      </c>
      <c r="B1633" s="4">
        <v>0.46</v>
      </c>
      <c r="C1633" t="str">
        <f t="shared" si="25"/>
        <v>neither</v>
      </c>
      <c r="D1633" t="str">
        <f>VLOOKUP(A1633,Antioxidant!A1633:F4768,2,FALSE)</f>
        <v>Wok sauce, Indian Curry</v>
      </c>
    </row>
    <row r="1634" spans="1:4" x14ac:dyDescent="0.25">
      <c r="A1634" t="s">
        <v>1267</v>
      </c>
      <c r="B1634" s="4">
        <v>0.46</v>
      </c>
      <c r="C1634" t="str">
        <f t="shared" si="25"/>
        <v>neither</v>
      </c>
      <c r="D1634" t="str">
        <f>VLOOKUP(A1634,Antioxidant!A1634:F4769,2,FALSE)</f>
        <v>Whole wheat bread</v>
      </c>
    </row>
    <row r="1635" spans="1:4" x14ac:dyDescent="0.25">
      <c r="A1635" t="s">
        <v>1983</v>
      </c>
      <c r="B1635" s="4">
        <v>0.46</v>
      </c>
      <c r="C1635" t="str">
        <f t="shared" si="25"/>
        <v>neither</v>
      </c>
      <c r="D1635" t="str">
        <f>VLOOKUP(A1635,Antioxidant!A1635:F4770,2,FALSE)</f>
        <v>Walnuts, without pellicle (purchased with shell and cupule)</v>
      </c>
    </row>
    <row r="1636" spans="1:4" x14ac:dyDescent="0.25">
      <c r="A1636" t="s">
        <v>149</v>
      </c>
      <c r="B1636" s="4">
        <v>0.46</v>
      </c>
      <c r="C1636" t="str">
        <f t="shared" si="25"/>
        <v>neither</v>
      </c>
      <c r="D1636" t="str">
        <f>VLOOKUP(A1636,Antioxidant!A1636:F4771,2,FALSE)</f>
        <v>Tea, iced tea, peach</v>
      </c>
    </row>
    <row r="1637" spans="1:4" x14ac:dyDescent="0.25">
      <c r="A1637" t="s">
        <v>2163</v>
      </c>
      <c r="B1637" s="4">
        <v>0.46</v>
      </c>
      <c r="C1637" t="str">
        <f t="shared" si="25"/>
        <v>neither</v>
      </c>
      <c r="D1637" t="str">
        <f>VLOOKUP(A1637,Antioxidant!A1637:F4772,2,FALSE)</f>
        <v>Salsa, Sweet red chili salsa, medium</v>
      </c>
    </row>
    <row r="1638" spans="1:4" x14ac:dyDescent="0.25">
      <c r="A1638" t="s">
        <v>1701</v>
      </c>
      <c r="B1638" s="4">
        <v>0.46</v>
      </c>
      <c r="C1638" t="str">
        <f t="shared" si="25"/>
        <v>neither</v>
      </c>
      <c r="D1638" t="str">
        <f>VLOOKUP(A1638,Antioxidant!A1638:F4773,2,FALSE)</f>
        <v>Salami</v>
      </c>
    </row>
    <row r="1639" spans="1:4" x14ac:dyDescent="0.25">
      <c r="A1639" t="s">
        <v>2100</v>
      </c>
      <c r="B1639" s="4">
        <v>0.46</v>
      </c>
      <c r="C1639" t="str">
        <f t="shared" si="25"/>
        <v>neither</v>
      </c>
      <c r="D1639" t="str">
        <f>VLOOKUP(A1639,Antioxidant!A1639:F4774,2,FALSE)</f>
        <v>Popcorn, microwave, 94% fat free butter flavor</v>
      </c>
    </row>
    <row r="1640" spans="1:4" x14ac:dyDescent="0.25">
      <c r="A1640" t="s">
        <v>2427</v>
      </c>
      <c r="B1640" s="4">
        <v>0.46</v>
      </c>
      <c r="C1640" t="str">
        <f t="shared" si="25"/>
        <v>neither</v>
      </c>
      <c r="D1640" t="str">
        <f>VLOOKUP(A1640,Antioxidant!A1640:F4775,2,FALSE)</f>
        <v>Pepper, green "berries" on the stem, fresh</v>
      </c>
    </row>
    <row r="1641" spans="1:4" x14ac:dyDescent="0.25">
      <c r="A1641" t="s">
        <v>1267</v>
      </c>
      <c r="B1641" s="4">
        <v>0.46</v>
      </c>
      <c r="C1641" t="str">
        <f t="shared" si="25"/>
        <v>neither</v>
      </c>
      <c r="D1641" t="str">
        <f>VLOOKUP(A1641,Antioxidant!A1641:F4776,2,FALSE)</f>
        <v>Oatmeal, instant</v>
      </c>
    </row>
    <row r="1642" spans="1:4" x14ac:dyDescent="0.25">
      <c r="A1642" t="s">
        <v>788</v>
      </c>
      <c r="B1642" s="4">
        <v>0.46</v>
      </c>
      <c r="C1642" t="str">
        <f t="shared" si="25"/>
        <v>neither</v>
      </c>
      <c r="D1642" t="str">
        <f>VLOOKUP(A1642,Antioxidant!A1642:F4777,2,FALSE)</f>
        <v>Muffin with blueberries</v>
      </c>
    </row>
    <row r="1643" spans="1:4" x14ac:dyDescent="0.25">
      <c r="A1643" t="s">
        <v>788</v>
      </c>
      <c r="B1643" s="4">
        <v>0.46</v>
      </c>
      <c r="C1643" t="str">
        <f t="shared" si="25"/>
        <v>neither</v>
      </c>
      <c r="D1643" t="str">
        <f>VLOOKUP(A1643,Antioxidant!A1643:F4778,2,FALSE)</f>
        <v>Muffin with blueberries</v>
      </c>
    </row>
    <row r="1644" spans="1:4" x14ac:dyDescent="0.25">
      <c r="A1644" t="s">
        <v>1701</v>
      </c>
      <c r="B1644" s="4">
        <v>0.46</v>
      </c>
      <c r="C1644" t="str">
        <f t="shared" si="25"/>
        <v>neither</v>
      </c>
      <c r="D1644" t="str">
        <f>VLOOKUP(A1644,Antioxidant!A1644:F4779,2,FALSE)</f>
        <v>Liver, pork, frozen</v>
      </c>
    </row>
    <row r="1645" spans="1:4" x14ac:dyDescent="0.25">
      <c r="A1645" t="s">
        <v>149</v>
      </c>
      <c r="B1645" s="4">
        <v>0.46</v>
      </c>
      <c r="C1645" t="str">
        <f t="shared" si="25"/>
        <v>neither</v>
      </c>
      <c r="D1645" t="str">
        <f>VLOOKUP(A1645,Antioxidant!A1645:F4780,2,FALSE)</f>
        <v>Lemonade, pink, frozen concentrate</v>
      </c>
    </row>
    <row r="1646" spans="1:4" x14ac:dyDescent="0.25">
      <c r="A1646" t="s">
        <v>1983</v>
      </c>
      <c r="B1646" s="4">
        <v>0.46</v>
      </c>
      <c r="C1646" t="str">
        <f t="shared" si="25"/>
        <v>neither</v>
      </c>
      <c r="D1646" t="str">
        <f>VLOOKUP(A1646,Antioxidant!A1646:F4781,2,FALSE)</f>
        <v>Hazelnuts, roasted with salt and spices, with pellicle</v>
      </c>
    </row>
    <row r="1647" spans="1:4" x14ac:dyDescent="0.25">
      <c r="A1647" t="s">
        <v>2163</v>
      </c>
      <c r="B1647" s="4">
        <v>0.46</v>
      </c>
      <c r="C1647" t="str">
        <f t="shared" si="25"/>
        <v>neither</v>
      </c>
      <c r="D1647" t="str">
        <f>VLOOKUP(A1647,Antioxidant!A1647:F4782,2,FALSE)</f>
        <v>Dressing, Ranch, salad dressing</v>
      </c>
    </row>
    <row r="1648" spans="1:4" x14ac:dyDescent="0.25">
      <c r="A1648" t="s">
        <v>2163</v>
      </c>
      <c r="B1648" s="4">
        <v>0.46</v>
      </c>
      <c r="C1648" t="str">
        <f t="shared" si="25"/>
        <v>neither</v>
      </c>
      <c r="D1648" t="str">
        <f>VLOOKUP(A1648,Antioxidant!A1648:F4783,2,FALSE)</f>
        <v>Dressing, French, salad dressing, regular</v>
      </c>
    </row>
    <row r="1649" spans="1:4" x14ac:dyDescent="0.25">
      <c r="A1649" t="s">
        <v>496</v>
      </c>
      <c r="B1649" s="4">
        <v>0.46</v>
      </c>
      <c r="C1649" t="str">
        <f t="shared" si="25"/>
        <v>neither</v>
      </c>
      <c r="D1649" t="str">
        <f>VLOOKUP(A1649,Antioxidant!A1649:F4784,2,FALSE)</f>
        <v>Corn Squares, Corn Biscuits</v>
      </c>
    </row>
    <row r="1650" spans="1:4" x14ac:dyDescent="0.25">
      <c r="A1650" t="s">
        <v>1795</v>
      </c>
      <c r="B1650" s="4">
        <v>0.46</v>
      </c>
      <c r="C1650" t="str">
        <f t="shared" si="25"/>
        <v>neither</v>
      </c>
      <c r="D1650" t="str">
        <f>VLOOKUP(A1650,Antioxidant!A1650:F4785,2,FALSE)</f>
        <v>Chili with meat, no beans, canned</v>
      </c>
    </row>
    <row r="1651" spans="1:4" x14ac:dyDescent="0.25">
      <c r="A1651" t="s">
        <v>927</v>
      </c>
      <c r="B1651" s="4">
        <v>0.46</v>
      </c>
      <c r="C1651" t="str">
        <f t="shared" si="25"/>
        <v>neither</v>
      </c>
      <c r="D1651" t="str">
        <f>VLOOKUP(A1651,Antioxidant!A1651:F4786,2,FALSE)</f>
        <v>Canola oil</v>
      </c>
    </row>
    <row r="1652" spans="1:4" x14ac:dyDescent="0.25">
      <c r="A1652" t="s">
        <v>788</v>
      </c>
      <c r="B1652" s="4">
        <v>0.46</v>
      </c>
      <c r="C1652" t="str">
        <f t="shared" si="25"/>
        <v>neither</v>
      </c>
      <c r="D1652" t="str">
        <f>VLOOKUP(A1652,Antioxidant!A1652:F4787,2,FALSE)</f>
        <v>Bun, with currants</v>
      </c>
    </row>
    <row r="1653" spans="1:4" x14ac:dyDescent="0.25">
      <c r="A1653" t="s">
        <v>1267</v>
      </c>
      <c r="B1653" s="4">
        <v>0.46</v>
      </c>
      <c r="C1653" t="str">
        <f t="shared" si="25"/>
        <v>neither</v>
      </c>
      <c r="D1653" t="str">
        <f>VLOOKUP(A1653,Antioxidant!A1653:F4788,2,FALSE)</f>
        <v>Bread, Graham</v>
      </c>
    </row>
    <row r="1654" spans="1:4" x14ac:dyDescent="0.25">
      <c r="A1654" t="s">
        <v>149</v>
      </c>
      <c r="B1654" s="4">
        <v>0.46</v>
      </c>
      <c r="C1654" t="str">
        <f t="shared" si="25"/>
        <v>neither</v>
      </c>
      <c r="D1654" t="str">
        <f>VLOOKUP(A1654,Antioxidant!A1654:F4789,2,FALSE)</f>
        <v>Beer, Samichlaus Bier (Santa Claus Beer), Lager Beer</v>
      </c>
    </row>
    <row r="1655" spans="1:4" x14ac:dyDescent="0.25">
      <c r="A1655" t="s">
        <v>149</v>
      </c>
      <c r="B1655" s="4">
        <v>0.46</v>
      </c>
      <c r="C1655" t="str">
        <f t="shared" si="25"/>
        <v>neither</v>
      </c>
      <c r="D1655" t="str">
        <f>VLOOKUP(A1655,Antioxidant!A1655:F4790,2,FALSE)</f>
        <v>Beer, Porter</v>
      </c>
    </row>
    <row r="1656" spans="1:4" x14ac:dyDescent="0.25">
      <c r="A1656" t="s">
        <v>701</v>
      </c>
      <c r="B1656" s="4">
        <v>0.45</v>
      </c>
      <c r="C1656" t="str">
        <f t="shared" si="25"/>
        <v>neither</v>
      </c>
      <c r="D1656" t="str">
        <f>VLOOKUP(A1656,Antioxidant!A1656:F4791,2,FALSE)</f>
        <v>Yogurt, frozen, chocolate</v>
      </c>
    </row>
    <row r="1657" spans="1:4" x14ac:dyDescent="0.25">
      <c r="A1657" t="s">
        <v>2163</v>
      </c>
      <c r="B1657" s="4">
        <v>0.45</v>
      </c>
      <c r="C1657" t="str">
        <f t="shared" si="25"/>
        <v>neither</v>
      </c>
      <c r="D1657" t="str">
        <f>VLOOKUP(A1657,Antioxidant!A1657:F4792,2,FALSE)</f>
        <v>Tomatoes, with sweet basil and oregano, chopped, canned</v>
      </c>
    </row>
    <row r="1658" spans="1:4" x14ac:dyDescent="0.25">
      <c r="A1658" t="s">
        <v>2163</v>
      </c>
      <c r="B1658" s="4">
        <v>0.45</v>
      </c>
      <c r="C1658" t="str">
        <f t="shared" si="25"/>
        <v>neither</v>
      </c>
      <c r="D1658" t="str">
        <f>VLOOKUP(A1658,Antioxidant!A1658:F4793,2,FALSE)</f>
        <v>Soup, chicken noodle cup a soup, dry</v>
      </c>
    </row>
    <row r="1659" spans="1:4" x14ac:dyDescent="0.25">
      <c r="A1659" t="s">
        <v>2776</v>
      </c>
      <c r="B1659" s="4">
        <v>0.45</v>
      </c>
      <c r="C1659" t="str">
        <f t="shared" si="25"/>
        <v>neither</v>
      </c>
      <c r="D1659" t="str">
        <f>VLOOKUP(A1659,Antioxidant!A1659:F4794,2,FALSE)</f>
        <v>Potatoes, red, cooked</v>
      </c>
    </row>
    <row r="1660" spans="1:4" x14ac:dyDescent="0.25">
      <c r="A1660" t="s">
        <v>1267</v>
      </c>
      <c r="B1660" s="4">
        <v>0.45</v>
      </c>
      <c r="C1660" t="str">
        <f t="shared" si="25"/>
        <v>neither</v>
      </c>
      <c r="D1660" t="str">
        <f>VLOOKUP(A1660,Antioxidant!A1660:F4795,2,FALSE)</f>
        <v>Oatmeal, quick cooking, 1‐ Minute Oats</v>
      </c>
    </row>
    <row r="1661" spans="1:4" x14ac:dyDescent="0.25">
      <c r="A1661" t="s">
        <v>1267</v>
      </c>
      <c r="B1661" s="4">
        <v>0.45</v>
      </c>
      <c r="C1661" t="str">
        <f t="shared" si="25"/>
        <v>neither</v>
      </c>
      <c r="D1661" t="str">
        <f>VLOOKUP(A1661,Antioxidant!A1661:F4796,2,FALSE)</f>
        <v>Oatmeal, instant</v>
      </c>
    </row>
    <row r="1662" spans="1:4" x14ac:dyDescent="0.25">
      <c r="A1662" t="s">
        <v>1736</v>
      </c>
      <c r="B1662" s="4">
        <v>0.45</v>
      </c>
      <c r="C1662" t="str">
        <f t="shared" si="25"/>
        <v>neither</v>
      </c>
      <c r="D1662" t="str">
        <f>VLOOKUP(A1662,Antioxidant!A1662:F4797,2,FALSE)</f>
        <v>Maple syrup, 100% pure</v>
      </c>
    </row>
    <row r="1663" spans="1:4" x14ac:dyDescent="0.25">
      <c r="A1663" t="s">
        <v>149</v>
      </c>
      <c r="B1663" s="4">
        <v>0.45</v>
      </c>
      <c r="C1663" t="str">
        <f t="shared" si="25"/>
        <v>neither</v>
      </c>
      <c r="D1663" t="str">
        <f>VLOOKUP(A1663,Antioxidant!A1663:F4798,2,FALSE)</f>
        <v>Lemonade, regular, frozen concentrate</v>
      </c>
    </row>
    <row r="1664" spans="1:4" x14ac:dyDescent="0.25">
      <c r="A1664" t="s">
        <v>1006</v>
      </c>
      <c r="B1664" s="4">
        <v>0.45</v>
      </c>
      <c r="C1664" t="str">
        <f t="shared" si="25"/>
        <v>neither</v>
      </c>
      <c r="D1664" t="str">
        <f>VLOOKUP(A1664,Antioxidant!A1664:F4799,2,FALSE)</f>
        <v>Japanese plum pulp, paste</v>
      </c>
    </row>
    <row r="1665" spans="1:4" x14ac:dyDescent="0.25">
      <c r="A1665" t="s">
        <v>149</v>
      </c>
      <c r="B1665" s="4">
        <v>0.45</v>
      </c>
      <c r="C1665" t="str">
        <f t="shared" si="25"/>
        <v>neither</v>
      </c>
      <c r="D1665" t="str">
        <f>VLOOKUP(A1665,Antioxidant!A1665:F4800,2,FALSE)</f>
        <v>Instant cocoa, Regia express, original, prepared</v>
      </c>
    </row>
    <row r="1666" spans="1:4" x14ac:dyDescent="0.25">
      <c r="A1666" t="s">
        <v>496</v>
      </c>
      <c r="B1666" s="4">
        <v>0.45</v>
      </c>
      <c r="C1666" t="str">
        <f t="shared" si="25"/>
        <v>neither</v>
      </c>
      <c r="D1666" t="str">
        <f>VLOOKUP(A1666,Antioxidant!A1666:F4801,2,FALSE)</f>
        <v>Energy Mix</v>
      </c>
    </row>
    <row r="1667" spans="1:4" x14ac:dyDescent="0.25">
      <c r="A1667" t="s">
        <v>788</v>
      </c>
      <c r="B1667" s="4">
        <v>0.45</v>
      </c>
      <c r="C1667" t="str">
        <f t="shared" ref="C1667:C1730" si="26">IF(B1667&gt;=5.45125,"OUTLIER",IF(B1667&lt;=-2.99875,"outlier","neither"))</f>
        <v>neither</v>
      </c>
      <c r="D1667" t="str">
        <f>VLOOKUP(A1667,Antioxidant!A1667:F4802,2,FALSE)</f>
        <v>Doughnuts, chocolate‐glazed</v>
      </c>
    </row>
    <row r="1668" spans="1:4" x14ac:dyDescent="0.25">
      <c r="A1668" t="s">
        <v>149</v>
      </c>
      <c r="B1668" s="4">
        <v>0.45</v>
      </c>
      <c r="C1668" t="str">
        <f t="shared" si="26"/>
        <v>neither</v>
      </c>
      <c r="D1668" t="str">
        <f>VLOOKUP(A1668,Antioxidant!A1668:F4803,2,FALSE)</f>
        <v>Cordial, strawberry flavored, Fun light Jordbær, undiluted</v>
      </c>
    </row>
    <row r="1669" spans="1:4" x14ac:dyDescent="0.25">
      <c r="A1669" t="s">
        <v>149</v>
      </c>
      <c r="B1669" s="4">
        <v>0.45</v>
      </c>
      <c r="C1669" t="str">
        <f t="shared" si="26"/>
        <v>neither</v>
      </c>
      <c r="D1669" t="str">
        <f>VLOOKUP(A1669,Antioxidant!A1669:F4804,2,FALSE)</f>
        <v>Cordial, orange flavored, Fun Light Appelsin, undiluted</v>
      </c>
    </row>
    <row r="1670" spans="1:4" x14ac:dyDescent="0.25">
      <c r="A1670" t="s">
        <v>149</v>
      </c>
      <c r="B1670" s="4">
        <v>0.45</v>
      </c>
      <c r="C1670" t="str">
        <f t="shared" si="26"/>
        <v>neither</v>
      </c>
      <c r="D1670" t="str">
        <f>VLOOKUP(A1670,Antioxidant!A1670:F4805,2,FALSE)</f>
        <v>Cognac, X.O.Braastad, FineChampagne</v>
      </c>
    </row>
    <row r="1671" spans="1:4" x14ac:dyDescent="0.25">
      <c r="A1671" t="s">
        <v>1795</v>
      </c>
      <c r="B1671" s="4">
        <v>0.45</v>
      </c>
      <c r="C1671" t="str">
        <f t="shared" si="26"/>
        <v>neither</v>
      </c>
      <c r="D1671" t="str">
        <f>VLOOKUP(A1671,Antioxidant!A1671:F4806,2,FALSE)</f>
        <v>Chili with meat, no beans, canned</v>
      </c>
    </row>
    <row r="1672" spans="1:4" x14ac:dyDescent="0.25">
      <c r="A1672" t="s">
        <v>2776</v>
      </c>
      <c r="B1672" s="4">
        <v>0.45</v>
      </c>
      <c r="C1672" t="str">
        <f t="shared" si="26"/>
        <v>neither</v>
      </c>
      <c r="D1672" t="str">
        <f>VLOOKUP(A1672,Antioxidant!A1672:F4807,2,FALSE)</f>
        <v>Cabbage, cooked</v>
      </c>
    </row>
    <row r="1673" spans="1:4" x14ac:dyDescent="0.25">
      <c r="A1673" t="s">
        <v>1578</v>
      </c>
      <c r="B1673" s="4">
        <v>0.45</v>
      </c>
      <c r="C1673" t="str">
        <f t="shared" si="26"/>
        <v>neither</v>
      </c>
      <c r="D1673" t="str">
        <f>VLOOKUP(A1673,Antioxidant!A1673:F4808,2,FALSE)</f>
        <v>Broccoli and chicken dinner</v>
      </c>
    </row>
    <row r="1674" spans="1:4" x14ac:dyDescent="0.25">
      <c r="A1674" t="s">
        <v>149</v>
      </c>
      <c r="B1674" s="4">
        <v>0.44</v>
      </c>
      <c r="C1674" t="str">
        <f t="shared" si="26"/>
        <v>neither</v>
      </c>
      <c r="D1674" t="str">
        <f>VLOOKUP(A1674,Antioxidant!A1674:F4809,2,FALSE)</f>
        <v>Wine, white, Dunvar</v>
      </c>
    </row>
    <row r="1675" spans="1:4" x14ac:dyDescent="0.25">
      <c r="A1675" t="s">
        <v>2776</v>
      </c>
      <c r="B1675" s="4">
        <v>0.44</v>
      </c>
      <c r="C1675" t="str">
        <f t="shared" si="26"/>
        <v>neither</v>
      </c>
      <c r="D1675" t="str">
        <f>VLOOKUP(A1675,Antioxidant!A1675:F4810,2,FALSE)</f>
        <v>Tomato juice, Sun‐C</v>
      </c>
    </row>
    <row r="1676" spans="1:4" x14ac:dyDescent="0.25">
      <c r="A1676" t="s">
        <v>2776</v>
      </c>
      <c r="B1676" s="4">
        <v>0.44</v>
      </c>
      <c r="C1676" t="str">
        <f t="shared" si="26"/>
        <v>neither</v>
      </c>
      <c r="D1676" t="str">
        <f>VLOOKUP(A1676,Antioxidant!A1676:F4811,2,FALSE)</f>
        <v>Tomato juice, ecological</v>
      </c>
    </row>
    <row r="1677" spans="1:4" x14ac:dyDescent="0.25">
      <c r="A1677" t="s">
        <v>1006</v>
      </c>
      <c r="B1677" s="4">
        <v>0.44</v>
      </c>
      <c r="C1677" t="str">
        <f t="shared" si="26"/>
        <v>neither</v>
      </c>
      <c r="D1677" t="str">
        <f>VLOOKUP(A1677,Antioxidant!A1677:F4812,2,FALSE)</f>
        <v>Tangerines, Honey</v>
      </c>
    </row>
    <row r="1678" spans="1:4" x14ac:dyDescent="0.25">
      <c r="A1678" t="s">
        <v>2163</v>
      </c>
      <c r="B1678" s="4">
        <v>0.44</v>
      </c>
      <c r="C1678" t="str">
        <f t="shared" si="26"/>
        <v>neither</v>
      </c>
      <c r="D1678" t="str">
        <f>VLOOKUP(A1678,Antioxidant!A1678:F4813,2,FALSE)</f>
        <v>Sauce, taco, TexMex, mild</v>
      </c>
    </row>
    <row r="1679" spans="1:4" x14ac:dyDescent="0.25">
      <c r="A1679" t="s">
        <v>2163</v>
      </c>
      <c r="B1679" s="4">
        <v>0.44</v>
      </c>
      <c r="C1679" t="str">
        <f t="shared" si="26"/>
        <v>neither</v>
      </c>
      <c r="D1679" t="str">
        <f>VLOOKUP(A1679,Antioxidant!A1679:F4814,2,FALSE)</f>
        <v>Salsa, garlic, TEXMEX, medium</v>
      </c>
    </row>
    <row r="1680" spans="1:4" x14ac:dyDescent="0.25">
      <c r="A1680" t="s">
        <v>2100</v>
      </c>
      <c r="B1680" s="4">
        <v>0.44</v>
      </c>
      <c r="C1680" t="str">
        <f t="shared" si="26"/>
        <v>neither</v>
      </c>
      <c r="D1680" t="str">
        <f>VLOOKUP(A1680,Antioxidant!A1680:F4815,2,FALSE)</f>
        <v>Potato chips, fat free, made with olean (olestra), original flavor</v>
      </c>
    </row>
    <row r="1681" spans="1:4" x14ac:dyDescent="0.25">
      <c r="A1681" t="s">
        <v>1983</v>
      </c>
      <c r="B1681" s="4">
        <v>0.44</v>
      </c>
      <c r="C1681" t="str">
        <f t="shared" si="26"/>
        <v>neither</v>
      </c>
      <c r="D1681" t="str">
        <f>VLOOKUP(A1681,Antioxidant!A1681:F4816,2,FALSE)</f>
        <v>Poppy seeds</v>
      </c>
    </row>
    <row r="1682" spans="1:4" x14ac:dyDescent="0.25">
      <c r="A1682" t="s">
        <v>2776</v>
      </c>
      <c r="B1682" s="4">
        <v>0.44</v>
      </c>
      <c r="C1682" t="str">
        <f t="shared" si="26"/>
        <v>neither</v>
      </c>
      <c r="D1682" t="str">
        <f>VLOOKUP(A1682,Antioxidant!A1682:F4817,2,FALSE)</f>
        <v>Pepper, bell‐, green</v>
      </c>
    </row>
    <row r="1683" spans="1:4" x14ac:dyDescent="0.25">
      <c r="A1683" t="s">
        <v>1006</v>
      </c>
      <c r="B1683" s="4">
        <v>0.44</v>
      </c>
      <c r="C1683" t="str">
        <f t="shared" si="26"/>
        <v>neither</v>
      </c>
      <c r="D1683" t="str">
        <f>VLOOKUP(A1683,Antioxidant!A1683:F4818,2,FALSE)</f>
        <v>Passion fruit, wild, handpicked</v>
      </c>
    </row>
    <row r="1684" spans="1:4" x14ac:dyDescent="0.25">
      <c r="A1684" t="s">
        <v>1006</v>
      </c>
      <c r="B1684" s="4">
        <v>0.44</v>
      </c>
      <c r="C1684" t="str">
        <f t="shared" si="26"/>
        <v>neither</v>
      </c>
      <c r="D1684" t="str">
        <f>VLOOKUP(A1684,Antioxidant!A1684:F4819,2,FALSE)</f>
        <v>Nectar, Tropical</v>
      </c>
    </row>
    <row r="1685" spans="1:4" x14ac:dyDescent="0.25">
      <c r="A1685" t="s">
        <v>496</v>
      </c>
      <c r="B1685" s="4">
        <v>0.44</v>
      </c>
      <c r="C1685" t="str">
        <f t="shared" si="26"/>
        <v>neither</v>
      </c>
      <c r="D1685" t="str">
        <f>VLOOKUP(A1685,Antioxidant!A1685:F4820,2,FALSE)</f>
        <v>Nabisco Shredded</v>
      </c>
    </row>
    <row r="1686" spans="1:4" x14ac:dyDescent="0.25">
      <c r="A1686" t="s">
        <v>927</v>
      </c>
      <c r="B1686" s="4">
        <v>0.44</v>
      </c>
      <c r="C1686" t="str">
        <f t="shared" si="26"/>
        <v>neither</v>
      </c>
      <c r="D1686" t="str">
        <f>VLOOKUP(A1686,Antioxidant!A1686:F4821,2,FALSE)</f>
        <v>Margarine, Brelett Oliven, light</v>
      </c>
    </row>
    <row r="1687" spans="1:4" x14ac:dyDescent="0.25">
      <c r="A1687" t="s">
        <v>1983</v>
      </c>
      <c r="B1687" s="4">
        <v>0.44</v>
      </c>
      <c r="C1687" t="str">
        <f t="shared" si="26"/>
        <v>neither</v>
      </c>
      <c r="D1687" t="str">
        <f>VLOOKUP(A1687,Antioxidant!A1687:F4822,2,FALSE)</f>
        <v>Macadamia nuts, without pellicle</v>
      </c>
    </row>
    <row r="1688" spans="1:4" x14ac:dyDescent="0.25">
      <c r="A1688" t="s">
        <v>2163</v>
      </c>
      <c r="B1688" s="4">
        <v>0.44</v>
      </c>
      <c r="C1688" t="str">
        <f t="shared" si="26"/>
        <v>neither</v>
      </c>
      <c r="D1688" t="str">
        <f>VLOOKUP(A1688,Antioxidant!A1688:F4823,2,FALSE)</f>
        <v>Dressing, French, salad dressing, regular</v>
      </c>
    </row>
    <row r="1689" spans="1:4" x14ac:dyDescent="0.25">
      <c r="A1689" t="s">
        <v>2163</v>
      </c>
      <c r="B1689" s="4">
        <v>0.44</v>
      </c>
      <c r="C1689" t="str">
        <f t="shared" si="26"/>
        <v>neither</v>
      </c>
      <c r="D1689" t="str">
        <f>VLOOKUP(A1689,Antioxidant!A1689:F4824,2,FALSE)</f>
        <v>Dressing, French, salad dressing, regular</v>
      </c>
    </row>
    <row r="1690" spans="1:4" x14ac:dyDescent="0.25">
      <c r="A1690" t="s">
        <v>2058</v>
      </c>
      <c r="B1690" s="4">
        <v>0.44</v>
      </c>
      <c r="C1690" t="str">
        <f t="shared" si="26"/>
        <v>neither</v>
      </c>
      <c r="D1690" t="str">
        <f>VLOOKUP(A1690,Antioxidant!A1690:F4825,2,FALSE)</f>
        <v>Chicken, drumstick, grilled, with skin</v>
      </c>
    </row>
    <row r="1691" spans="1:4" x14ac:dyDescent="0.25">
      <c r="A1691" t="s">
        <v>927</v>
      </c>
      <c r="B1691" s="4">
        <v>0.44</v>
      </c>
      <c r="C1691" t="str">
        <f t="shared" si="26"/>
        <v>neither</v>
      </c>
      <c r="D1691" t="str">
        <f>VLOOKUP(A1691,Antioxidant!A1691:F4826,2,FALSE)</f>
        <v>Canola oil, cold‐pressed</v>
      </c>
    </row>
    <row r="1692" spans="1:4" x14ac:dyDescent="0.25">
      <c r="A1692" t="s">
        <v>2776</v>
      </c>
      <c r="B1692" s="4">
        <v>0.44</v>
      </c>
      <c r="C1692" t="str">
        <f t="shared" si="26"/>
        <v>neither</v>
      </c>
      <c r="D1692" t="str">
        <f>VLOOKUP(A1692,Antioxidant!A1692:F4827,2,FALSE)</f>
        <v>Avocado</v>
      </c>
    </row>
    <row r="1693" spans="1:4" x14ac:dyDescent="0.25">
      <c r="A1693" t="s">
        <v>2163</v>
      </c>
      <c r="B1693" s="4">
        <v>0.43</v>
      </c>
      <c r="C1693" t="str">
        <f t="shared" si="26"/>
        <v>neither</v>
      </c>
      <c r="D1693" t="str">
        <f>VLOOKUP(A1693,Antioxidant!A1693:F4828,2,FALSE)</f>
        <v>Tomato purée, canned</v>
      </c>
    </row>
    <row r="1694" spans="1:4" x14ac:dyDescent="0.25">
      <c r="A1694" t="s">
        <v>2163</v>
      </c>
      <c r="B1694" s="4">
        <v>0.43</v>
      </c>
      <c r="C1694" t="str">
        <f t="shared" si="26"/>
        <v>neither</v>
      </c>
      <c r="D1694" t="str">
        <f>VLOOKUP(A1694,Antioxidant!A1694:F4829,2,FALSE)</f>
        <v>Tomato ketchup</v>
      </c>
    </row>
    <row r="1695" spans="1:4" x14ac:dyDescent="0.25">
      <c r="A1695" t="s">
        <v>149</v>
      </c>
      <c r="B1695" s="4">
        <v>0.43</v>
      </c>
      <c r="C1695" t="str">
        <f t="shared" si="26"/>
        <v>neither</v>
      </c>
      <c r="D1695" t="str">
        <f>VLOOKUP(A1695,Antioxidant!A1695:F4830,2,FALSE)</f>
        <v>Tea, Peppermint, ground and whole fresh leaves, prepared</v>
      </c>
    </row>
    <row r="1696" spans="1:4" x14ac:dyDescent="0.25">
      <c r="A1696" t="s">
        <v>2776</v>
      </c>
      <c r="B1696" s="4">
        <v>0.43</v>
      </c>
      <c r="C1696" t="str">
        <f t="shared" si="26"/>
        <v>neither</v>
      </c>
      <c r="D1696" t="str">
        <f>VLOOKUP(A1696,Antioxidant!A1696:F4831,2,FALSE)</f>
        <v>Swede (rutabaga)</v>
      </c>
    </row>
    <row r="1697" spans="1:4" x14ac:dyDescent="0.25">
      <c r="A1697" t="s">
        <v>927</v>
      </c>
      <c r="B1697" s="4">
        <v>0.43</v>
      </c>
      <c r="C1697" t="str">
        <f t="shared" si="26"/>
        <v>neither</v>
      </c>
      <c r="D1697" t="str">
        <f>VLOOKUP(A1697,Antioxidant!A1697:F4832,2,FALSE)</f>
        <v>Soy bean oil</v>
      </c>
    </row>
    <row r="1698" spans="1:4" x14ac:dyDescent="0.25">
      <c r="A1698" t="s">
        <v>1983</v>
      </c>
      <c r="B1698" s="4">
        <v>0.43</v>
      </c>
      <c r="C1698" t="str">
        <f t="shared" si="26"/>
        <v>neither</v>
      </c>
      <c r="D1698" t="str">
        <f>VLOOKUP(A1698,Antioxidant!A1698:F4833,2,FALSE)</f>
        <v>Sesame seeds, without shell</v>
      </c>
    </row>
    <row r="1699" spans="1:4" x14ac:dyDescent="0.25">
      <c r="A1699" t="s">
        <v>2163</v>
      </c>
      <c r="B1699" s="4">
        <v>0.43</v>
      </c>
      <c r="C1699" t="str">
        <f t="shared" si="26"/>
        <v>neither</v>
      </c>
      <c r="D1699" t="str">
        <f>VLOOKUP(A1699,Antioxidant!A1699:F4834,2,FALSE)</f>
        <v>Sauce, for pasta, with extra vegetables</v>
      </c>
    </row>
    <row r="1700" spans="1:4" x14ac:dyDescent="0.25">
      <c r="A1700" t="s">
        <v>2100</v>
      </c>
      <c r="B1700" s="4">
        <v>0.43</v>
      </c>
      <c r="C1700" t="str">
        <f t="shared" si="26"/>
        <v>neither</v>
      </c>
      <c r="D1700" t="str">
        <f>VLOOKUP(A1700,Antioxidant!A1700:F4835,2,FALSE)</f>
        <v>Saltine crackers</v>
      </c>
    </row>
    <row r="1701" spans="1:4" x14ac:dyDescent="0.25">
      <c r="A1701" t="s">
        <v>2163</v>
      </c>
      <c r="B1701" s="4">
        <v>0.43</v>
      </c>
      <c r="C1701" t="str">
        <f t="shared" si="26"/>
        <v>neither</v>
      </c>
      <c r="D1701" t="str">
        <f>VLOOKUP(A1701,Antioxidant!A1701:F4836,2,FALSE)</f>
        <v>Salsa, Garlic salsa</v>
      </c>
    </row>
    <row r="1702" spans="1:4" x14ac:dyDescent="0.25">
      <c r="A1702" t="s">
        <v>496</v>
      </c>
      <c r="B1702" s="4">
        <v>0.43</v>
      </c>
      <c r="C1702" t="str">
        <f t="shared" si="26"/>
        <v>neither</v>
      </c>
      <c r="D1702" t="str">
        <f>VLOOKUP(A1702,Antioxidant!A1702:F4837,2,FALSE)</f>
        <v>Puffed Rice</v>
      </c>
    </row>
    <row r="1703" spans="1:4" x14ac:dyDescent="0.25">
      <c r="A1703" t="s">
        <v>2776</v>
      </c>
      <c r="B1703" s="4">
        <v>0.43</v>
      </c>
      <c r="C1703" t="str">
        <f t="shared" si="26"/>
        <v>neither</v>
      </c>
      <c r="D1703" t="str">
        <f>VLOOKUP(A1703,Antioxidant!A1703:F4838,2,FALSE)</f>
        <v>Potatoes, white, cooked</v>
      </c>
    </row>
    <row r="1704" spans="1:4" x14ac:dyDescent="0.25">
      <c r="A1704" t="s">
        <v>2776</v>
      </c>
      <c r="B1704" s="4">
        <v>0.43</v>
      </c>
      <c r="C1704" t="str">
        <f t="shared" si="26"/>
        <v>neither</v>
      </c>
      <c r="D1704" t="str">
        <f>VLOOKUP(A1704,Antioxidant!A1704:F4839,2,FALSE)</f>
        <v>Mushroom, white, microwave cooked</v>
      </c>
    </row>
    <row r="1705" spans="1:4" x14ac:dyDescent="0.25">
      <c r="A1705" t="s">
        <v>149</v>
      </c>
      <c r="B1705" s="4">
        <v>0.43</v>
      </c>
      <c r="C1705" t="str">
        <f t="shared" si="26"/>
        <v>neither</v>
      </c>
      <c r="D1705" t="str">
        <f>VLOOKUP(A1705,Antioxidant!A1705:F4840,2,FALSE)</f>
        <v>Lemonade, pink, frozen concentrate</v>
      </c>
    </row>
    <row r="1706" spans="1:4" x14ac:dyDescent="0.25">
      <c r="A1706" t="s">
        <v>1006</v>
      </c>
      <c r="B1706" s="4">
        <v>0.43</v>
      </c>
      <c r="C1706" t="str">
        <f t="shared" si="26"/>
        <v>neither</v>
      </c>
      <c r="D1706" t="str">
        <f>VLOOKUP(A1706,Antioxidant!A1706:F4841,2,FALSE)</f>
        <v>Kiwi, green</v>
      </c>
    </row>
    <row r="1707" spans="1:4" x14ac:dyDescent="0.25">
      <c r="A1707" t="s">
        <v>3</v>
      </c>
      <c r="B1707" s="4">
        <v>0.43</v>
      </c>
      <c r="C1707" t="str">
        <f t="shared" si="26"/>
        <v>neither</v>
      </c>
      <c r="D1707" t="str">
        <f>VLOOKUP(A1707,Antioxidant!A1707:F4842,2,FALSE)</f>
        <v>Juice, strawberry</v>
      </c>
    </row>
    <row r="1708" spans="1:4" x14ac:dyDescent="0.25">
      <c r="A1708" t="s">
        <v>2776</v>
      </c>
      <c r="B1708" s="4">
        <v>0.43</v>
      </c>
      <c r="C1708" t="str">
        <f t="shared" si="26"/>
        <v>neither</v>
      </c>
      <c r="D1708" t="str">
        <f>VLOOKUP(A1708,Antioxidant!A1708:F4843,2,FALSE)</f>
        <v>French fries</v>
      </c>
    </row>
    <row r="1709" spans="1:4" x14ac:dyDescent="0.25">
      <c r="A1709" t="s">
        <v>1622</v>
      </c>
      <c r="B1709" s="4">
        <v>0.43</v>
      </c>
      <c r="C1709" t="str">
        <f t="shared" si="26"/>
        <v>neither</v>
      </c>
      <c r="D1709" t="str">
        <f>VLOOKUP(A1709,Antioxidant!A1709:F4844,2,FALSE)</f>
        <v>Edamame, frozen, prepared</v>
      </c>
    </row>
    <row r="1710" spans="1:4" x14ac:dyDescent="0.25">
      <c r="A1710" t="s">
        <v>1267</v>
      </c>
      <c r="B1710" s="4">
        <v>0.43</v>
      </c>
      <c r="C1710" t="str">
        <f t="shared" si="26"/>
        <v>neither</v>
      </c>
      <c r="D1710" t="str">
        <f>VLOOKUP(A1710,Antioxidant!A1710:F4845,2,FALSE)</f>
        <v>Crispbread, white, Wasa Frukost</v>
      </c>
    </row>
    <row r="1711" spans="1:4" x14ac:dyDescent="0.25">
      <c r="A1711" t="s">
        <v>1267</v>
      </c>
      <c r="B1711" s="4">
        <v>0.43</v>
      </c>
      <c r="C1711" t="str">
        <f t="shared" si="26"/>
        <v>neither</v>
      </c>
      <c r="D1711" t="str">
        <f>VLOOKUP(A1711,Antioxidant!A1711:F4846,2,FALSE)</f>
        <v>Crispbread, white, Frokost</v>
      </c>
    </row>
    <row r="1712" spans="1:4" x14ac:dyDescent="0.25">
      <c r="A1712" t="s">
        <v>701</v>
      </c>
      <c r="B1712" s="4">
        <v>0.43</v>
      </c>
      <c r="C1712" t="str">
        <f t="shared" si="26"/>
        <v>neither</v>
      </c>
      <c r="D1712" t="str">
        <f>VLOOKUP(A1712,Antioxidant!A1712:F4847,2,FALSE)</f>
        <v>Cheese, Roquefort</v>
      </c>
    </row>
    <row r="1713" spans="1:4" x14ac:dyDescent="0.25">
      <c r="A1713" t="s">
        <v>788</v>
      </c>
      <c r="B1713" s="4">
        <v>0.43</v>
      </c>
      <c r="C1713" t="str">
        <f t="shared" si="26"/>
        <v>neither</v>
      </c>
      <c r="D1713" t="str">
        <f>VLOOKUP(A1713,Antioxidant!A1713:F4848,2,FALSE)</f>
        <v>Cake mix, chocolate devils food cake mix, prepared, super moist</v>
      </c>
    </row>
    <row r="1714" spans="1:4" x14ac:dyDescent="0.25">
      <c r="A1714" t="s">
        <v>149</v>
      </c>
      <c r="B1714" s="4">
        <v>0.43</v>
      </c>
      <c r="C1714" t="str">
        <f t="shared" si="26"/>
        <v>neither</v>
      </c>
      <c r="D1714" t="str">
        <f>VLOOKUP(A1714,Antioxidant!A1714:F4849,2,FALSE)</f>
        <v>Beer, Mack Bok‐øl</v>
      </c>
    </row>
    <row r="1715" spans="1:4" x14ac:dyDescent="0.25">
      <c r="A1715" t="s">
        <v>149</v>
      </c>
      <c r="B1715" s="4">
        <v>0.43</v>
      </c>
      <c r="C1715" t="str">
        <f t="shared" si="26"/>
        <v>neither</v>
      </c>
      <c r="D1715" t="str">
        <f>VLOOKUP(A1715,Antioxidant!A1715:F4850,2,FALSE)</f>
        <v>Beer, Limfjords Porter, double brown stout</v>
      </c>
    </row>
    <row r="1716" spans="1:4" x14ac:dyDescent="0.25">
      <c r="A1716" t="s">
        <v>1701</v>
      </c>
      <c r="B1716" s="4">
        <v>0.43</v>
      </c>
      <c r="C1716" t="str">
        <f t="shared" si="26"/>
        <v>neither</v>
      </c>
      <c r="D1716" t="str">
        <f>VLOOKUP(A1716,Antioxidant!A1716:F4851,2,FALSE)</f>
        <v>Beef hot dogs</v>
      </c>
    </row>
    <row r="1717" spans="1:4" x14ac:dyDescent="0.25">
      <c r="A1717" t="s">
        <v>149</v>
      </c>
      <c r="B1717" s="4">
        <v>0.42</v>
      </c>
      <c r="C1717" t="str">
        <f t="shared" si="26"/>
        <v>neither</v>
      </c>
      <c r="D1717" t="str">
        <f>VLOOKUP(A1717,Antioxidant!A1717:F4852,2,FALSE)</f>
        <v>Wine, white, Moscato</v>
      </c>
    </row>
    <row r="1718" spans="1:4" x14ac:dyDescent="0.25">
      <c r="A1718" t="s">
        <v>2776</v>
      </c>
      <c r="B1718" s="4">
        <v>0.42</v>
      </c>
      <c r="C1718" t="str">
        <f t="shared" si="26"/>
        <v>neither</v>
      </c>
      <c r="D1718" t="str">
        <f>VLOOKUP(A1718,Antioxidant!A1718:F4853,2,FALSE)</f>
        <v>Tomatoes, chopped, canned</v>
      </c>
    </row>
    <row r="1719" spans="1:4" x14ac:dyDescent="0.25">
      <c r="A1719" t="s">
        <v>2163</v>
      </c>
      <c r="B1719" s="4">
        <v>0.42</v>
      </c>
      <c r="C1719" t="str">
        <f t="shared" si="26"/>
        <v>neither</v>
      </c>
      <c r="D1719" t="str">
        <f>VLOOKUP(A1719,Antioxidant!A1719:F4854,2,FALSE)</f>
        <v>Tomato purée, canned</v>
      </c>
    </row>
    <row r="1720" spans="1:4" x14ac:dyDescent="0.25">
      <c r="A1720" t="s">
        <v>2163</v>
      </c>
      <c r="B1720" s="4">
        <v>0.42</v>
      </c>
      <c r="C1720" t="str">
        <f t="shared" si="26"/>
        <v>neither</v>
      </c>
      <c r="D1720" t="str">
        <f>VLOOKUP(A1720,Antioxidant!A1720:F4855,2,FALSE)</f>
        <v>Tomato purée, canned</v>
      </c>
    </row>
    <row r="1721" spans="1:4" x14ac:dyDescent="0.25">
      <c r="A1721" t="s">
        <v>149</v>
      </c>
      <c r="B1721" s="4">
        <v>0.42</v>
      </c>
      <c r="C1721" t="str">
        <f t="shared" si="26"/>
        <v>neither</v>
      </c>
      <c r="D1721" t="str">
        <f>VLOOKUP(A1721,Antioxidant!A1721:F4856,2,FALSE)</f>
        <v>Tea, Roiboos, Aspalathus linearis, prepared</v>
      </c>
    </row>
    <row r="1722" spans="1:4" x14ac:dyDescent="0.25">
      <c r="A1722" t="s">
        <v>2776</v>
      </c>
      <c r="B1722" s="4">
        <v>0.42</v>
      </c>
      <c r="C1722" t="str">
        <f t="shared" si="26"/>
        <v>neither</v>
      </c>
      <c r="D1722" t="str">
        <f>VLOOKUP(A1722,Antioxidant!A1722:F4857,2,FALSE)</f>
        <v>Savoy cabbage</v>
      </c>
    </row>
    <row r="1723" spans="1:4" x14ac:dyDescent="0.25">
      <c r="A1723" t="s">
        <v>2163</v>
      </c>
      <c r="B1723" s="4">
        <v>0.42</v>
      </c>
      <c r="C1723" t="str">
        <f t="shared" si="26"/>
        <v>neither</v>
      </c>
      <c r="D1723" t="str">
        <f>VLOOKUP(A1723,Antioxidant!A1723:F4858,2,FALSE)</f>
        <v>Sauce, tomato, Tomatensauce, Toskana</v>
      </c>
    </row>
    <row r="1724" spans="1:4" x14ac:dyDescent="0.25">
      <c r="A1724" t="s">
        <v>2776</v>
      </c>
      <c r="B1724" s="4">
        <v>0.42</v>
      </c>
      <c r="C1724" t="str">
        <f t="shared" si="26"/>
        <v>neither</v>
      </c>
      <c r="D1724" t="str">
        <f>VLOOKUP(A1724,Antioxidant!A1724:F4859,2,FALSE)</f>
        <v>Potatoes, Russet</v>
      </c>
    </row>
    <row r="1725" spans="1:4" x14ac:dyDescent="0.25">
      <c r="A1725" t="s">
        <v>2776</v>
      </c>
      <c r="B1725" s="4">
        <v>0.42</v>
      </c>
      <c r="C1725" t="str">
        <f t="shared" si="26"/>
        <v>neither</v>
      </c>
      <c r="D1725" t="str">
        <f>VLOOKUP(A1725,Antioxidant!A1725:F4860,2,FALSE)</f>
        <v>Okra (Abelmoschus esculentus)</v>
      </c>
    </row>
    <row r="1726" spans="1:4" x14ac:dyDescent="0.25">
      <c r="A1726" t="s">
        <v>701</v>
      </c>
      <c r="B1726" s="4">
        <v>0.42</v>
      </c>
      <c r="C1726" t="str">
        <f t="shared" si="26"/>
        <v>neither</v>
      </c>
      <c r="D1726" t="str">
        <f>VLOOKUP(A1726,Antioxidant!A1726:F4861,2,FALSE)</f>
        <v>Milk, skimmed fermented with blueberries</v>
      </c>
    </row>
    <row r="1727" spans="1:4" x14ac:dyDescent="0.25">
      <c r="A1727" t="s">
        <v>149</v>
      </c>
      <c r="B1727" s="4">
        <v>0.42</v>
      </c>
      <c r="C1727" t="str">
        <f t="shared" si="26"/>
        <v>neither</v>
      </c>
      <c r="D1727" t="str">
        <f>VLOOKUP(A1727,Antioxidant!A1727:F4862,2,FALSE)</f>
        <v>Liquor of crowberries, Frost</v>
      </c>
    </row>
    <row r="1728" spans="1:4" x14ac:dyDescent="0.25">
      <c r="A1728" t="s">
        <v>1006</v>
      </c>
      <c r="B1728" s="4">
        <v>0.42</v>
      </c>
      <c r="C1728" t="str">
        <f t="shared" si="26"/>
        <v>neither</v>
      </c>
      <c r="D1728" t="str">
        <f>VLOOKUP(A1728,Antioxidant!A1728:F4863,2,FALSE)</f>
        <v>Juice, pineapple</v>
      </c>
    </row>
    <row r="1729" spans="1:4" x14ac:dyDescent="0.25">
      <c r="A1729" t="s">
        <v>149</v>
      </c>
      <c r="B1729" s="4">
        <v>0.42</v>
      </c>
      <c r="C1729" t="str">
        <f t="shared" si="26"/>
        <v>neither</v>
      </c>
      <c r="D1729" t="str">
        <f>VLOOKUP(A1729,Antioxidant!A1729:F4864,2,FALSE)</f>
        <v>Instant cocoa, Regia express, light, prepared</v>
      </c>
    </row>
    <row r="1730" spans="1:4" x14ac:dyDescent="0.25">
      <c r="A1730" t="s">
        <v>1006</v>
      </c>
      <c r="B1730" s="4">
        <v>0.42</v>
      </c>
      <c r="C1730" t="str">
        <f t="shared" si="26"/>
        <v>neither</v>
      </c>
      <c r="D1730" t="str">
        <f>VLOOKUP(A1730,Antioxidant!A1730:F4865,2,FALSE)</f>
        <v>Figs, dried</v>
      </c>
    </row>
    <row r="1731" spans="1:4" x14ac:dyDescent="0.25">
      <c r="A1731" t="s">
        <v>2163</v>
      </c>
      <c r="B1731" s="4">
        <v>0.42</v>
      </c>
      <c r="C1731" t="str">
        <f t="shared" ref="C1731:C1794" si="27">IF(B1731&gt;=5.45125,"OUTLIER",IF(B1731&lt;=-2.99875,"outlier","neither"))</f>
        <v>neither</v>
      </c>
      <c r="D1731" t="str">
        <f>VLOOKUP(A1731,Antioxidant!A1731:F4866,2,FALSE)</f>
        <v>Dressing, French, salad dressing, regular</v>
      </c>
    </row>
    <row r="1732" spans="1:4" x14ac:dyDescent="0.25">
      <c r="A1732" t="s">
        <v>2163</v>
      </c>
      <c r="B1732" s="4">
        <v>0.42</v>
      </c>
      <c r="C1732" t="str">
        <f t="shared" si="27"/>
        <v>neither</v>
      </c>
      <c r="D1732" t="str">
        <f>VLOOKUP(A1732,Antioxidant!A1732:F4867,2,FALSE)</f>
        <v>Dressing, French, salad dressing, lite</v>
      </c>
    </row>
    <row r="1733" spans="1:4" x14ac:dyDescent="0.25">
      <c r="A1733" t="s">
        <v>3029</v>
      </c>
      <c r="B1733" s="4">
        <v>0.42</v>
      </c>
      <c r="C1733" t="str">
        <f t="shared" si="27"/>
        <v>neither</v>
      </c>
      <c r="D1733" t="str">
        <f>VLOOKUP(A1733,Antioxidant!A1733:F4868,2,FALSE)</f>
        <v>Coneflower solution</v>
      </c>
    </row>
    <row r="1734" spans="1:4" x14ac:dyDescent="0.25">
      <c r="A1734" t="s">
        <v>1795</v>
      </c>
      <c r="B1734" s="4">
        <v>0.42</v>
      </c>
      <c r="C1734" t="str">
        <f t="shared" si="27"/>
        <v>neither</v>
      </c>
      <c r="D1734" t="str">
        <f>VLOOKUP(A1734,Antioxidant!A1734:F4869,2,FALSE)</f>
        <v>Chili with meat and beans, canned</v>
      </c>
    </row>
    <row r="1735" spans="1:4" x14ac:dyDescent="0.25">
      <c r="A1735" t="s">
        <v>1795</v>
      </c>
      <c r="B1735" s="4">
        <v>0.42</v>
      </c>
      <c r="C1735" t="str">
        <f t="shared" si="27"/>
        <v>neither</v>
      </c>
      <c r="D1735" t="str">
        <f>VLOOKUP(A1735,Antioxidant!A1735:F4870,2,FALSE)</f>
        <v>Chili with meat and beans, canned</v>
      </c>
    </row>
    <row r="1736" spans="1:4" x14ac:dyDescent="0.25">
      <c r="A1736" t="s">
        <v>1267</v>
      </c>
      <c r="B1736" s="4">
        <v>0.42</v>
      </c>
      <c r="C1736" t="str">
        <f t="shared" si="27"/>
        <v>neither</v>
      </c>
      <c r="D1736" t="str">
        <f>VLOOKUP(A1736,Antioxidant!A1736:F4871,2,FALSE)</f>
        <v>Bread crumbs, seasoned, italian style</v>
      </c>
    </row>
    <row r="1737" spans="1:4" x14ac:dyDescent="0.25">
      <c r="A1737" t="s">
        <v>149</v>
      </c>
      <c r="B1737" s="4">
        <v>0.42</v>
      </c>
      <c r="C1737" t="str">
        <f t="shared" si="27"/>
        <v>neither</v>
      </c>
      <c r="D1737" t="str">
        <f>VLOOKUP(A1737,Antioxidant!A1737:F4872,2,FALSE)</f>
        <v>Beer, Maredsous, Trippel 10</v>
      </c>
    </row>
    <row r="1738" spans="1:4" x14ac:dyDescent="0.25">
      <c r="A1738" t="s">
        <v>2163</v>
      </c>
      <c r="B1738" s="4">
        <v>0.41</v>
      </c>
      <c r="C1738" t="str">
        <f t="shared" si="27"/>
        <v>neither</v>
      </c>
      <c r="D1738" t="str">
        <f>VLOOKUP(A1738,Antioxidant!A1738:F4873,2,FALSE)</f>
        <v>Wok sauce, Red Hot Curry Thailand</v>
      </c>
    </row>
    <row r="1739" spans="1:4" x14ac:dyDescent="0.25">
      <c r="A1739" t="s">
        <v>1736</v>
      </c>
      <c r="B1739" s="4">
        <v>0.41</v>
      </c>
      <c r="C1739" t="str">
        <f t="shared" si="27"/>
        <v>neither</v>
      </c>
      <c r="D1739" t="str">
        <f>VLOOKUP(A1739,Antioxidant!A1739:F4874,2,FALSE)</f>
        <v>Vinegar, red wine</v>
      </c>
    </row>
    <row r="1740" spans="1:4" x14ac:dyDescent="0.25">
      <c r="A1740" t="s">
        <v>2163</v>
      </c>
      <c r="B1740" s="4">
        <v>0.41</v>
      </c>
      <c r="C1740" t="str">
        <f t="shared" si="27"/>
        <v>neither</v>
      </c>
      <c r="D1740" t="str">
        <f>VLOOKUP(A1740,Antioxidant!A1740:F4875,2,FALSE)</f>
        <v>Vinaigrette with sundried tomato</v>
      </c>
    </row>
    <row r="1741" spans="1:4" x14ac:dyDescent="0.25">
      <c r="A1741" t="s">
        <v>927</v>
      </c>
      <c r="B1741" s="4">
        <v>0.41</v>
      </c>
      <c r="C1741" t="str">
        <f t="shared" si="27"/>
        <v>neither</v>
      </c>
      <c r="D1741" t="str">
        <f>VLOOKUP(A1741,Antioxidant!A1741:F4876,2,FALSE)</f>
        <v>Vegetable oil</v>
      </c>
    </row>
    <row r="1742" spans="1:4" x14ac:dyDescent="0.25">
      <c r="A1742" t="s">
        <v>2776</v>
      </c>
      <c r="B1742" s="4">
        <v>0.41</v>
      </c>
      <c r="C1742" t="str">
        <f t="shared" si="27"/>
        <v>neither</v>
      </c>
      <c r="D1742" t="str">
        <f>VLOOKUP(A1742,Antioxidant!A1742:F4877,2,FALSE)</f>
        <v>Tomatoes, whole, canned</v>
      </c>
    </row>
    <row r="1743" spans="1:4" x14ac:dyDescent="0.25">
      <c r="A1743" t="s">
        <v>2163</v>
      </c>
      <c r="B1743" s="4">
        <v>0.41</v>
      </c>
      <c r="C1743" t="str">
        <f t="shared" si="27"/>
        <v>neither</v>
      </c>
      <c r="D1743" t="str">
        <f>VLOOKUP(A1743,Antioxidant!A1743:F4878,2,FALSE)</f>
        <v>Tomato ketchup</v>
      </c>
    </row>
    <row r="1744" spans="1:4" x14ac:dyDescent="0.25">
      <c r="A1744" t="s">
        <v>2776</v>
      </c>
      <c r="B1744" s="4">
        <v>0.41</v>
      </c>
      <c r="C1744" t="str">
        <f t="shared" si="27"/>
        <v>neither</v>
      </c>
      <c r="D1744" t="str">
        <f>VLOOKUP(A1744,Antioxidant!A1744:F4879,2,FALSE)</f>
        <v>Tomato juice</v>
      </c>
    </row>
    <row r="1745" spans="1:4" x14ac:dyDescent="0.25">
      <c r="A1745" t="s">
        <v>2776</v>
      </c>
      <c r="B1745" s="4">
        <v>0.41</v>
      </c>
      <c r="C1745" t="str">
        <f t="shared" si="27"/>
        <v>neither</v>
      </c>
      <c r="D1745" t="str">
        <f>VLOOKUP(A1745,Antioxidant!A1745:F4880,2,FALSE)</f>
        <v>Tomato juice</v>
      </c>
    </row>
    <row r="1746" spans="1:4" x14ac:dyDescent="0.25">
      <c r="A1746" t="s">
        <v>2163</v>
      </c>
      <c r="B1746" s="4">
        <v>0.41</v>
      </c>
      <c r="C1746" t="str">
        <f t="shared" si="27"/>
        <v>neither</v>
      </c>
      <c r="D1746" t="str">
        <f>VLOOKUP(A1746,Antioxidant!A1746:F4881,2,FALSE)</f>
        <v>Soup, Ramen noodle soup, beef flavor, dry</v>
      </c>
    </row>
    <row r="1747" spans="1:4" x14ac:dyDescent="0.25">
      <c r="A1747" t="s">
        <v>2163</v>
      </c>
      <c r="B1747" s="4">
        <v>0.41</v>
      </c>
      <c r="C1747" t="str">
        <f t="shared" si="27"/>
        <v>neither</v>
      </c>
      <c r="D1747" t="str">
        <f>VLOOKUP(A1747,Antioxidant!A1747:F4882,2,FALSE)</f>
        <v>Soup, chinese chicken soup stock, powder</v>
      </c>
    </row>
    <row r="1748" spans="1:4" x14ac:dyDescent="0.25">
      <c r="A1748" t="s">
        <v>2163</v>
      </c>
      <c r="B1748" s="4">
        <v>0.41</v>
      </c>
      <c r="C1748" t="str">
        <f t="shared" si="27"/>
        <v>neither</v>
      </c>
      <c r="D1748" t="str">
        <f>VLOOKUP(A1748,Antioxidant!A1748:F4883,2,FALSE)</f>
        <v>Ricotta</v>
      </c>
    </row>
    <row r="1749" spans="1:4" x14ac:dyDescent="0.25">
      <c r="A1749" t="s">
        <v>788</v>
      </c>
      <c r="B1749" s="4">
        <v>0.41</v>
      </c>
      <c r="C1749" t="str">
        <f t="shared" si="27"/>
        <v>neither</v>
      </c>
      <c r="D1749" t="str">
        <f>VLOOKUP(A1749,Antioxidant!A1749:F4884,2,FALSE)</f>
        <v>Pudding, handi snacks, chocolate flavor</v>
      </c>
    </row>
    <row r="1750" spans="1:4" x14ac:dyDescent="0.25">
      <c r="A1750" t="s">
        <v>927</v>
      </c>
      <c r="B1750" s="4">
        <v>0.41</v>
      </c>
      <c r="C1750" t="str">
        <f t="shared" si="27"/>
        <v>neither</v>
      </c>
      <c r="D1750" t="str">
        <f>VLOOKUP(A1750,Antioxidant!A1750:F4885,2,FALSE)</f>
        <v>Olive oil, extra virgin</v>
      </c>
    </row>
    <row r="1751" spans="1:4" x14ac:dyDescent="0.25">
      <c r="A1751" t="s">
        <v>496</v>
      </c>
      <c r="B1751" s="4">
        <v>0.41</v>
      </c>
      <c r="C1751" t="str">
        <f t="shared" si="27"/>
        <v>neither</v>
      </c>
      <c r="D1751" t="str">
        <f>VLOOKUP(A1751,Antioxidant!A1751:F4886,2,FALSE)</f>
        <v>Müsli Whole Grain</v>
      </c>
    </row>
    <row r="1752" spans="1:4" x14ac:dyDescent="0.25">
      <c r="A1752" t="s">
        <v>1006</v>
      </c>
      <c r="B1752" s="4">
        <v>0.41</v>
      </c>
      <c r="C1752" t="str">
        <f t="shared" si="27"/>
        <v>neither</v>
      </c>
      <c r="D1752" t="str">
        <f>VLOOKUP(A1752,Antioxidant!A1752:F4887,2,FALSE)</f>
        <v>Juice, apple</v>
      </c>
    </row>
    <row r="1753" spans="1:4" x14ac:dyDescent="0.25">
      <c r="A1753" t="s">
        <v>1006</v>
      </c>
      <c r="B1753" s="4">
        <v>0.41</v>
      </c>
      <c r="C1753" t="str">
        <f t="shared" si="27"/>
        <v>neither</v>
      </c>
      <c r="D1753" t="str">
        <f>VLOOKUP(A1753,Antioxidant!A1753:F4888,2,FALSE)</f>
        <v>Grapes, green</v>
      </c>
    </row>
    <row r="1754" spans="1:4" x14ac:dyDescent="0.25">
      <c r="A1754" t="s">
        <v>2163</v>
      </c>
      <c r="B1754" s="4">
        <v>0.41</v>
      </c>
      <c r="C1754" t="str">
        <f t="shared" si="27"/>
        <v>neither</v>
      </c>
      <c r="D1754" t="str">
        <f>VLOOKUP(A1754,Antioxidant!A1754:F4889,2,FALSE)</f>
        <v>Dressing, Ranch, salad dressing</v>
      </c>
    </row>
    <row r="1755" spans="1:4" x14ac:dyDescent="0.25">
      <c r="A1755" t="s">
        <v>2163</v>
      </c>
      <c r="B1755" s="4">
        <v>0.41</v>
      </c>
      <c r="C1755" t="str">
        <f t="shared" si="27"/>
        <v>neither</v>
      </c>
      <c r="D1755" t="str">
        <f>VLOOKUP(A1755,Antioxidant!A1755:F4890,2,FALSE)</f>
        <v>Dressing, Italian, salad dressing, regular</v>
      </c>
    </row>
    <row r="1756" spans="1:4" x14ac:dyDescent="0.25">
      <c r="A1756" t="s">
        <v>2427</v>
      </c>
      <c r="B1756" s="4">
        <v>0.41</v>
      </c>
      <c r="C1756" t="str">
        <f t="shared" si="27"/>
        <v>neither</v>
      </c>
      <c r="D1756" t="str">
        <f>VLOOKUP(A1756,Antioxidant!A1756:F4891,2,FALSE)</f>
        <v>Coriander, leaves, fresh</v>
      </c>
    </row>
    <row r="1757" spans="1:4" x14ac:dyDescent="0.25">
      <c r="A1757" t="s">
        <v>1795</v>
      </c>
      <c r="B1757" s="4">
        <v>0.41</v>
      </c>
      <c r="C1757" t="str">
        <f t="shared" si="27"/>
        <v>neither</v>
      </c>
      <c r="D1757" t="str">
        <f>VLOOKUP(A1757,Antioxidant!A1757:F4892,2,FALSE)</f>
        <v>Chili with meat and beans, canned</v>
      </c>
    </row>
    <row r="1758" spans="1:4" x14ac:dyDescent="0.25">
      <c r="A1758" t="s">
        <v>1267</v>
      </c>
      <c r="B1758" s="4">
        <v>0.41</v>
      </c>
      <c r="C1758" t="str">
        <f t="shared" si="27"/>
        <v>neither</v>
      </c>
      <c r="D1758" t="str">
        <f>VLOOKUP(A1758,Antioxidant!A1758:F4893,2,FALSE)</f>
        <v>Bread, with fibre/wholemeal, Birkebeiner</v>
      </c>
    </row>
    <row r="1759" spans="1:4" x14ac:dyDescent="0.25">
      <c r="A1759" t="s">
        <v>2100</v>
      </c>
      <c r="B1759" s="4">
        <v>0.41</v>
      </c>
      <c r="C1759" t="str">
        <f t="shared" si="27"/>
        <v>neither</v>
      </c>
      <c r="D1759" t="str">
        <f>VLOOKUP(A1759,Antioxidant!A1759:F4894,2,FALSE)</f>
        <v>Biscuits, RITZ crackers</v>
      </c>
    </row>
    <row r="1760" spans="1:4" x14ac:dyDescent="0.25">
      <c r="A1760" t="s">
        <v>2776</v>
      </c>
      <c r="B1760" s="4">
        <v>0.41</v>
      </c>
      <c r="C1760" t="str">
        <f t="shared" si="27"/>
        <v>neither</v>
      </c>
      <c r="D1760" t="str">
        <f>VLOOKUP(A1760,Antioxidant!A1760:F4895,2,FALSE)</f>
        <v>Avocado</v>
      </c>
    </row>
    <row r="1761" spans="1:4" x14ac:dyDescent="0.25">
      <c r="A1761" t="s">
        <v>149</v>
      </c>
      <c r="B1761" s="4">
        <v>0.4</v>
      </c>
      <c r="C1761" t="str">
        <f t="shared" si="27"/>
        <v>neither</v>
      </c>
      <c r="D1761" t="str">
        <f>VLOOKUP(A1761,Antioxidant!A1761:F4896,2,FALSE)</f>
        <v>Wine, white, Moselland Ars Vitis</v>
      </c>
    </row>
    <row r="1762" spans="1:4" x14ac:dyDescent="0.25">
      <c r="A1762" t="s">
        <v>2163</v>
      </c>
      <c r="B1762" s="4">
        <v>0.4</v>
      </c>
      <c r="C1762" t="str">
        <f t="shared" si="27"/>
        <v>neither</v>
      </c>
      <c r="D1762" t="str">
        <f>VLOOKUP(A1762,Antioxidant!A1762:F4897,2,FALSE)</f>
        <v>Tomato purée, canned</v>
      </c>
    </row>
    <row r="1763" spans="1:4" x14ac:dyDescent="0.25">
      <c r="A1763" t="s">
        <v>1736</v>
      </c>
      <c r="B1763" s="4">
        <v>0.4</v>
      </c>
      <c r="C1763" t="str">
        <f t="shared" si="27"/>
        <v>neither</v>
      </c>
      <c r="D1763" t="str">
        <f>VLOOKUP(A1763,Antioxidant!A1763:F4898,2,FALSE)</f>
        <v>Stevia Dråper, liquid</v>
      </c>
    </row>
    <row r="1764" spans="1:4" x14ac:dyDescent="0.25">
      <c r="A1764" t="s">
        <v>2776</v>
      </c>
      <c r="B1764" s="4">
        <v>0.4</v>
      </c>
      <c r="C1764" t="str">
        <f t="shared" si="27"/>
        <v>neither</v>
      </c>
      <c r="D1764" t="str">
        <f>VLOOKUP(A1764,Antioxidant!A1764:F4899,2,FALSE)</f>
        <v>Savoy cabbage, Taler</v>
      </c>
    </row>
    <row r="1765" spans="1:4" x14ac:dyDescent="0.25">
      <c r="A1765" t="s">
        <v>2163</v>
      </c>
      <c r="B1765" s="4">
        <v>0.4</v>
      </c>
      <c r="C1765" t="str">
        <f t="shared" si="27"/>
        <v>neither</v>
      </c>
      <c r="D1765" t="str">
        <f>VLOOKUP(A1765,Antioxidant!A1765:F4900,2,FALSE)</f>
        <v>Sauce, for pasta, no meat, old world style</v>
      </c>
    </row>
    <row r="1766" spans="1:4" x14ac:dyDescent="0.25">
      <c r="A1766" t="s">
        <v>2776</v>
      </c>
      <c r="B1766" s="4">
        <v>0.4</v>
      </c>
      <c r="C1766" t="str">
        <f t="shared" si="27"/>
        <v>neither</v>
      </c>
      <c r="D1766" t="str">
        <f>VLOOKUP(A1766,Antioxidant!A1766:F4901,2,FALSE)</f>
        <v>Radishes</v>
      </c>
    </row>
    <row r="1767" spans="1:4" x14ac:dyDescent="0.25">
      <c r="A1767" t="s">
        <v>788</v>
      </c>
      <c r="B1767" s="4">
        <v>0.4</v>
      </c>
      <c r="C1767" t="str">
        <f t="shared" si="27"/>
        <v>neither</v>
      </c>
      <c r="D1767" t="str">
        <f>VLOOKUP(A1767,Antioxidant!A1767:F4902,2,FALSE)</f>
        <v>Pudding, refrigerated, snack pack, chocolate flavor</v>
      </c>
    </row>
    <row r="1768" spans="1:4" x14ac:dyDescent="0.25">
      <c r="A1768" t="s">
        <v>1006</v>
      </c>
      <c r="B1768" s="4">
        <v>0.4</v>
      </c>
      <c r="C1768" t="str">
        <f t="shared" si="27"/>
        <v>neither</v>
      </c>
      <c r="D1768" t="str">
        <f>VLOOKUP(A1768,Antioxidant!A1768:F4903,2,FALSE)</f>
        <v>Nectar, Sydhavsnektar</v>
      </c>
    </row>
    <row r="1769" spans="1:4" x14ac:dyDescent="0.25">
      <c r="A1769" t="s">
        <v>927</v>
      </c>
      <c r="B1769" s="4">
        <v>0.4</v>
      </c>
      <c r="C1769" t="str">
        <f t="shared" si="27"/>
        <v>neither</v>
      </c>
      <c r="D1769" t="str">
        <f>VLOOKUP(A1769,Antioxidant!A1769:F4904,2,FALSE)</f>
        <v>Margarine, Bremykt</v>
      </c>
    </row>
    <row r="1770" spans="1:4" x14ac:dyDescent="0.25">
      <c r="A1770" t="s">
        <v>1267</v>
      </c>
      <c r="B1770" s="4">
        <v>0.4</v>
      </c>
      <c r="C1770" t="str">
        <f t="shared" si="27"/>
        <v>neither</v>
      </c>
      <c r="D1770" t="str">
        <f>VLOOKUP(A1770,Antioxidant!A1770:F4905,2,FALSE)</f>
        <v>Maize cob (Corn), dried</v>
      </c>
    </row>
    <row r="1771" spans="1:4" x14ac:dyDescent="0.25">
      <c r="A1771" t="s">
        <v>1983</v>
      </c>
      <c r="B1771" s="4">
        <v>0.4</v>
      </c>
      <c r="C1771" t="str">
        <f t="shared" si="27"/>
        <v>neither</v>
      </c>
      <c r="D1771" t="str">
        <f>VLOOKUP(A1771,Antioxidant!A1771:F4906,2,FALSE)</f>
        <v>Kernels from pumpkin, roasted with salt and spices</v>
      </c>
    </row>
    <row r="1772" spans="1:4" x14ac:dyDescent="0.25">
      <c r="A1772" t="s">
        <v>609</v>
      </c>
      <c r="B1772" s="4">
        <v>0.4</v>
      </c>
      <c r="C1772" t="str">
        <f t="shared" si="27"/>
        <v>neither</v>
      </c>
      <c r="D1772" t="str">
        <f>VLOOKUP(A1772,Antioxidant!A1772:F4907,2,FALSE)</f>
        <v>Granola bars, chewy, oats and honey</v>
      </c>
    </row>
    <row r="1773" spans="1:4" x14ac:dyDescent="0.25">
      <c r="A1773" t="s">
        <v>1267</v>
      </c>
      <c r="B1773" s="4">
        <v>0.4</v>
      </c>
      <c r="C1773" t="str">
        <f t="shared" si="27"/>
        <v>neither</v>
      </c>
      <c r="D1773" t="str">
        <f>VLOOKUP(A1773,Antioxidant!A1773:F4908,2,FALSE)</f>
        <v>Corn tortillas, refrigerated</v>
      </c>
    </row>
    <row r="1774" spans="1:4" x14ac:dyDescent="0.25">
      <c r="A1774" t="s">
        <v>1267</v>
      </c>
      <c r="B1774" s="4">
        <v>0.4</v>
      </c>
      <c r="C1774" t="str">
        <f t="shared" si="27"/>
        <v>neither</v>
      </c>
      <c r="D1774" t="str">
        <f>VLOOKUP(A1774,Antioxidant!A1774:F4909,2,FALSE)</f>
        <v>Corn Meal, degermed</v>
      </c>
    </row>
    <row r="1775" spans="1:4" x14ac:dyDescent="0.25">
      <c r="A1775" t="s">
        <v>149</v>
      </c>
      <c r="B1775" s="4">
        <v>0.4</v>
      </c>
      <c r="C1775" t="str">
        <f t="shared" si="27"/>
        <v>neither</v>
      </c>
      <c r="D1775" t="str">
        <f>VLOOKUP(A1775,Antioxidant!A1775:F4910,2,FALSE)</f>
        <v>Cordial, lemon flavored, Fun light, Sitron, undiluted</v>
      </c>
    </row>
    <row r="1776" spans="1:4" x14ac:dyDescent="0.25">
      <c r="A1776" t="s">
        <v>1795</v>
      </c>
      <c r="B1776" s="4">
        <v>0.4</v>
      </c>
      <c r="C1776" t="str">
        <f t="shared" si="27"/>
        <v>neither</v>
      </c>
      <c r="D1776" t="str">
        <f>VLOOKUP(A1776,Antioxidant!A1776:F4911,2,FALSE)</f>
        <v>Chili with meat, no beans, canned, heated</v>
      </c>
    </row>
    <row r="1777" spans="1:4" x14ac:dyDescent="0.25">
      <c r="A1777" t="s">
        <v>1795</v>
      </c>
      <c r="B1777" s="4">
        <v>0.4</v>
      </c>
      <c r="C1777" t="str">
        <f t="shared" si="27"/>
        <v>neither</v>
      </c>
      <c r="D1777" t="str">
        <f>VLOOKUP(A1777,Antioxidant!A1777:F4912,2,FALSE)</f>
        <v>Chili with meat and beans, canned</v>
      </c>
    </row>
    <row r="1778" spans="1:4" x14ac:dyDescent="0.25">
      <c r="A1778" t="s">
        <v>1795</v>
      </c>
      <c r="B1778" s="4">
        <v>0.4</v>
      </c>
      <c r="C1778" t="str">
        <f t="shared" si="27"/>
        <v>neither</v>
      </c>
      <c r="D1778" t="str">
        <f>VLOOKUP(A1778,Antioxidant!A1778:F4913,2,FALSE)</f>
        <v>Chili with meat and beans, canned</v>
      </c>
    </row>
    <row r="1779" spans="1:4" x14ac:dyDescent="0.25">
      <c r="A1779" t="s">
        <v>1983</v>
      </c>
      <c r="B1779" s="4">
        <v>0.4</v>
      </c>
      <c r="C1779" t="str">
        <f t="shared" si="27"/>
        <v>neither</v>
      </c>
      <c r="D1779" t="str">
        <f>VLOOKUP(A1779,Antioxidant!A1779:F4914,2,FALSE)</f>
        <v>Cashews, without pellicle, roasted</v>
      </c>
    </row>
    <row r="1780" spans="1:4" x14ac:dyDescent="0.25">
      <c r="A1780" t="s">
        <v>1267</v>
      </c>
      <c r="B1780" s="4">
        <v>0.4</v>
      </c>
      <c r="C1780" t="str">
        <f t="shared" si="27"/>
        <v>neither</v>
      </c>
      <c r="D1780" t="str">
        <f>VLOOKUP(A1780,Antioxidant!A1780:F4915,2,FALSE)</f>
        <v>Bread crumbs, seasoned</v>
      </c>
    </row>
    <row r="1781" spans="1:4" x14ac:dyDescent="0.25">
      <c r="A1781" t="s">
        <v>1267</v>
      </c>
      <c r="B1781" s="4">
        <v>0.4</v>
      </c>
      <c r="C1781" t="str">
        <f t="shared" si="27"/>
        <v>neither</v>
      </c>
      <c r="D1781" t="str">
        <f>VLOOKUP(A1781,Antioxidant!A1781:F4916,2,FALSE)</f>
        <v>Bagels, plain, toasted</v>
      </c>
    </row>
    <row r="1782" spans="1:4" x14ac:dyDescent="0.25">
      <c r="A1782" t="s">
        <v>1006</v>
      </c>
      <c r="B1782" s="4">
        <v>0.4</v>
      </c>
      <c r="C1782" t="str">
        <f t="shared" si="27"/>
        <v>neither</v>
      </c>
      <c r="D1782" t="str">
        <f>VLOOKUP(A1782,Antioxidant!A1782:F4917,2,FALSE)</f>
        <v>Apples, red, Red Delicious</v>
      </c>
    </row>
    <row r="1783" spans="1:4" x14ac:dyDescent="0.25">
      <c r="A1783" t="s">
        <v>1006</v>
      </c>
      <c r="B1783" s="4">
        <v>0.4</v>
      </c>
      <c r="C1783" t="str">
        <f t="shared" si="27"/>
        <v>neither</v>
      </c>
      <c r="D1783" t="str">
        <f>VLOOKUP(A1783,Antioxidant!A1783:F4918,2,FALSE)</f>
        <v>Apples, red, Fuji</v>
      </c>
    </row>
    <row r="1784" spans="1:4" x14ac:dyDescent="0.25">
      <c r="A1784" t="s">
        <v>2776</v>
      </c>
      <c r="B1784" s="4">
        <v>0.39</v>
      </c>
      <c r="C1784" t="str">
        <f t="shared" si="27"/>
        <v>neither</v>
      </c>
      <c r="D1784" t="str">
        <f>VLOOKUP(A1784,Antioxidant!A1784:F4919,2,FALSE)</f>
        <v>Tomatoes, cluster tomatoes, small</v>
      </c>
    </row>
    <row r="1785" spans="1:4" x14ac:dyDescent="0.25">
      <c r="A1785" t="s">
        <v>2776</v>
      </c>
      <c r="B1785" s="4">
        <v>0.39</v>
      </c>
      <c r="C1785" t="str">
        <f t="shared" si="27"/>
        <v>neither</v>
      </c>
      <c r="D1785" t="str">
        <f>VLOOKUP(A1785,Antioxidant!A1785:F4920,2,FALSE)</f>
        <v>Tomatoes, chopped, canned</v>
      </c>
    </row>
    <row r="1786" spans="1:4" x14ac:dyDescent="0.25">
      <c r="A1786" t="s">
        <v>2776</v>
      </c>
      <c r="B1786" s="4">
        <v>0.39</v>
      </c>
      <c r="C1786" t="str">
        <f t="shared" si="27"/>
        <v>neither</v>
      </c>
      <c r="D1786" t="str">
        <f>VLOOKUP(A1786,Antioxidant!A1786:F4921,2,FALSE)</f>
        <v>Tomatoes, cherry‐</v>
      </c>
    </row>
    <row r="1787" spans="1:4" x14ac:dyDescent="0.25">
      <c r="A1787" t="s">
        <v>2427</v>
      </c>
      <c r="B1787" s="4">
        <v>0.39</v>
      </c>
      <c r="C1787" t="str">
        <f t="shared" si="27"/>
        <v>neither</v>
      </c>
      <c r="D1787" t="str">
        <f>VLOOKUP(A1787,Antioxidant!A1787:F4922,2,FALSE)</f>
        <v>Spice mix,  Kjøkkensjef Natvigs</v>
      </c>
    </row>
    <row r="1788" spans="1:4" x14ac:dyDescent="0.25">
      <c r="A1788" t="s">
        <v>1006</v>
      </c>
      <c r="B1788" s="4">
        <v>0.39</v>
      </c>
      <c r="C1788" t="str">
        <f t="shared" si="27"/>
        <v>neither</v>
      </c>
      <c r="D1788" t="str">
        <f>VLOOKUP(A1788,Antioxidant!A1788:F4923,2,FALSE)</f>
        <v>Sharon</v>
      </c>
    </row>
    <row r="1789" spans="1:4" x14ac:dyDescent="0.25">
      <c r="A1789" t="s">
        <v>2163</v>
      </c>
      <c r="B1789" s="4">
        <v>0.39</v>
      </c>
      <c r="C1789" t="str">
        <f t="shared" si="27"/>
        <v>neither</v>
      </c>
      <c r="D1789" t="str">
        <f>VLOOKUP(A1789,Antioxidant!A1789:F4924,2,FALSE)</f>
        <v>Sauce, for pasta, with chilli, Arrabbiata</v>
      </c>
    </row>
    <row r="1790" spans="1:4" x14ac:dyDescent="0.25">
      <c r="A1790" t="s">
        <v>2163</v>
      </c>
      <c r="B1790" s="4">
        <v>0.39</v>
      </c>
      <c r="C1790" t="str">
        <f t="shared" si="27"/>
        <v>neither</v>
      </c>
      <c r="D1790" t="str">
        <f>VLOOKUP(A1790,Antioxidant!A1790:F4925,2,FALSE)</f>
        <v>Sauce, for pasta, with chilli and onion</v>
      </c>
    </row>
    <row r="1791" spans="1:4" x14ac:dyDescent="0.25">
      <c r="A1791" t="s">
        <v>2776</v>
      </c>
      <c r="B1791" s="4">
        <v>0.39</v>
      </c>
      <c r="C1791" t="str">
        <f t="shared" si="27"/>
        <v>neither</v>
      </c>
      <c r="D1791" t="str">
        <f>VLOOKUP(A1791,Antioxidant!A1791:F4926,2,FALSE)</f>
        <v>Radishes</v>
      </c>
    </row>
    <row r="1792" spans="1:4" x14ac:dyDescent="0.25">
      <c r="A1792" t="s">
        <v>1795</v>
      </c>
      <c r="B1792" s="4">
        <v>0.39</v>
      </c>
      <c r="C1792" t="str">
        <f t="shared" si="27"/>
        <v>neither</v>
      </c>
      <c r="D1792" t="str">
        <f>VLOOKUP(A1792,Antioxidant!A1792:F4927,2,FALSE)</f>
        <v>Chili with meat, no beans, canned</v>
      </c>
    </row>
    <row r="1793" spans="1:4" x14ac:dyDescent="0.25">
      <c r="A1793" t="s">
        <v>1795</v>
      </c>
      <c r="B1793" s="4">
        <v>0.39</v>
      </c>
      <c r="C1793" t="str">
        <f t="shared" si="27"/>
        <v>neither</v>
      </c>
      <c r="D1793" t="str">
        <f>VLOOKUP(A1793,Antioxidant!A1793:F4928,2,FALSE)</f>
        <v>Chili with meat and beans, canned (hot)</v>
      </c>
    </row>
    <row r="1794" spans="1:4" x14ac:dyDescent="0.25">
      <c r="A1794" t="s">
        <v>927</v>
      </c>
      <c r="B1794" s="4">
        <v>0.39</v>
      </c>
      <c r="C1794" t="str">
        <f t="shared" si="27"/>
        <v>neither</v>
      </c>
      <c r="D1794" t="str">
        <f>VLOOKUP(A1794,Antioxidant!A1794:F4929,2,FALSE)</f>
        <v>Canola oil</v>
      </c>
    </row>
    <row r="1795" spans="1:4" x14ac:dyDescent="0.25">
      <c r="A1795" t="s">
        <v>1701</v>
      </c>
      <c r="B1795" s="4">
        <v>0.39</v>
      </c>
      <c r="C1795" t="str">
        <f t="shared" ref="C1795:C1858" si="28">IF(B1795&gt;=5.45125,"OUTLIER",IF(B1795&lt;=-2.99875,"outlier","neither"))</f>
        <v>neither</v>
      </c>
      <c r="D1795" t="str">
        <f>VLOOKUP(A1795,Antioxidant!A1795:F4930,2,FALSE)</f>
        <v>Beef hot dogs</v>
      </c>
    </row>
    <row r="1796" spans="1:4" x14ac:dyDescent="0.25">
      <c r="A1796" t="s">
        <v>2058</v>
      </c>
      <c r="B1796" s="4">
        <v>0.39</v>
      </c>
      <c r="C1796" t="str">
        <f t="shared" si="28"/>
        <v>neither</v>
      </c>
      <c r="D1796" t="str">
        <f>VLOOKUP(A1796,Antioxidant!A1796:F4931,2,FALSE)</f>
        <v>BBQ chicken wings, frozen</v>
      </c>
    </row>
    <row r="1797" spans="1:4" x14ac:dyDescent="0.25">
      <c r="A1797" t="s">
        <v>1795</v>
      </c>
      <c r="B1797" s="4">
        <v>0.39</v>
      </c>
      <c r="C1797" t="str">
        <f t="shared" si="28"/>
        <v>neither</v>
      </c>
      <c r="D1797" t="str">
        <f>VLOOKUP(A1797,Antioxidant!A1797:F4932,2,FALSE)</f>
        <v>Baked beans, pork and beans in brown sugar sauce</v>
      </c>
    </row>
    <row r="1798" spans="1:4" x14ac:dyDescent="0.25">
      <c r="A1798" t="s">
        <v>149</v>
      </c>
      <c r="B1798" s="4">
        <v>0.38</v>
      </c>
      <c r="C1798" t="str">
        <f t="shared" si="28"/>
        <v>neither</v>
      </c>
      <c r="D1798" t="str">
        <f>VLOOKUP(A1798,Antioxidant!A1798:F4933,2,FALSE)</f>
        <v>Wine, white, Moselland</v>
      </c>
    </row>
    <row r="1799" spans="1:4" x14ac:dyDescent="0.25">
      <c r="A1799" t="s">
        <v>1267</v>
      </c>
      <c r="B1799" s="4">
        <v>0.38</v>
      </c>
      <c r="C1799" t="str">
        <f t="shared" si="28"/>
        <v>neither</v>
      </c>
      <c r="D1799" t="str">
        <f>VLOOKUP(A1799,Antioxidant!A1799:F4934,2,FALSE)</f>
        <v>Wheat, whole grain</v>
      </c>
    </row>
    <row r="1800" spans="1:4" x14ac:dyDescent="0.25">
      <c r="A1800" t="s">
        <v>2163</v>
      </c>
      <c r="B1800" s="4">
        <v>0.38</v>
      </c>
      <c r="C1800" t="str">
        <f t="shared" si="28"/>
        <v>neither</v>
      </c>
      <c r="D1800" t="str">
        <f>VLOOKUP(A1800,Antioxidant!A1800:F4935,2,FALSE)</f>
        <v>Tomatoes, with garlic, chopped, canned</v>
      </c>
    </row>
    <row r="1801" spans="1:4" x14ac:dyDescent="0.25">
      <c r="A1801" t="s">
        <v>2776</v>
      </c>
      <c r="B1801" s="4">
        <v>0.38</v>
      </c>
      <c r="C1801" t="str">
        <f t="shared" si="28"/>
        <v>neither</v>
      </c>
      <c r="D1801" t="str">
        <f>VLOOKUP(A1801,Antioxidant!A1801:F4936,2,FALSE)</f>
        <v>Tomatoes, coarsely chopped, canned</v>
      </c>
    </row>
    <row r="1802" spans="1:4" x14ac:dyDescent="0.25">
      <c r="A1802" t="s">
        <v>149</v>
      </c>
      <c r="B1802" s="4">
        <v>0.38</v>
      </c>
      <c r="C1802" t="str">
        <f t="shared" si="28"/>
        <v>neither</v>
      </c>
      <c r="D1802" t="str">
        <f>VLOOKUP(A1802,Antioxidant!A1802:F4937,2,FALSE)</f>
        <v>Spirulina Cocktail</v>
      </c>
    </row>
    <row r="1803" spans="1:4" x14ac:dyDescent="0.25">
      <c r="A1803" t="s">
        <v>2163</v>
      </c>
      <c r="B1803" s="4">
        <v>0.38</v>
      </c>
      <c r="C1803" t="str">
        <f t="shared" si="28"/>
        <v>neither</v>
      </c>
      <c r="D1803" t="str">
        <f>VLOOKUP(A1803,Antioxidant!A1803:F4938,2,FALSE)</f>
        <v>Sauce, for pizza, Orginal</v>
      </c>
    </row>
    <row r="1804" spans="1:4" x14ac:dyDescent="0.25">
      <c r="A1804" t="s">
        <v>2163</v>
      </c>
      <c r="B1804" s="4">
        <v>0.38</v>
      </c>
      <c r="C1804" t="str">
        <f t="shared" si="28"/>
        <v>neither</v>
      </c>
      <c r="D1804" t="str">
        <f>VLOOKUP(A1804,Antioxidant!A1804:F4939,2,FALSE)</f>
        <v>Polpapezzi di pomodori italiani</v>
      </c>
    </row>
    <row r="1805" spans="1:4" x14ac:dyDescent="0.25">
      <c r="A1805" t="s">
        <v>1622</v>
      </c>
      <c r="B1805" s="4">
        <v>0.38</v>
      </c>
      <c r="C1805" t="str">
        <f t="shared" si="28"/>
        <v>neither</v>
      </c>
      <c r="D1805" t="str">
        <f>VLOOKUP(A1805,Antioxidant!A1805:F4940,2,FALSE)</f>
        <v>Navy beans</v>
      </c>
    </row>
    <row r="1806" spans="1:4" x14ac:dyDescent="0.25">
      <c r="A1806" t="s">
        <v>2776</v>
      </c>
      <c r="B1806" s="4">
        <v>0.38</v>
      </c>
      <c r="C1806" t="str">
        <f t="shared" si="28"/>
        <v>neither</v>
      </c>
      <c r="D1806" t="str">
        <f>VLOOKUP(A1806,Antioxidant!A1806:F4941,2,FALSE)</f>
        <v>Mushroom, white</v>
      </c>
    </row>
    <row r="1807" spans="1:4" x14ac:dyDescent="0.25">
      <c r="A1807" t="s">
        <v>788</v>
      </c>
      <c r="B1807" s="4">
        <v>0.38</v>
      </c>
      <c r="C1807" t="str">
        <f t="shared" si="28"/>
        <v>neither</v>
      </c>
      <c r="D1807" t="str">
        <f>VLOOKUP(A1807,Antioxidant!A1807:F4942,2,FALSE)</f>
        <v>Fruit dessert, red</v>
      </c>
    </row>
    <row r="1808" spans="1:4" x14ac:dyDescent="0.25">
      <c r="A1808" t="s">
        <v>2776</v>
      </c>
      <c r="B1808" s="4">
        <v>0.38</v>
      </c>
      <c r="C1808" t="str">
        <f t="shared" si="28"/>
        <v>neither</v>
      </c>
      <c r="D1808" t="str">
        <f>VLOOKUP(A1808,Antioxidant!A1808:F4943,2,FALSE)</f>
        <v>French fried potatoes, frozen, shoestring</v>
      </c>
    </row>
    <row r="1809" spans="1:4" x14ac:dyDescent="0.25">
      <c r="A1809" t="s">
        <v>1267</v>
      </c>
      <c r="B1809" s="4">
        <v>0.38</v>
      </c>
      <c r="C1809" t="str">
        <f t="shared" si="28"/>
        <v>neither</v>
      </c>
      <c r="D1809" t="str">
        <f>VLOOKUP(A1809,Antioxidant!A1809:F4944,2,FALSE)</f>
        <v>Corn tortillas, refrigerated</v>
      </c>
    </row>
    <row r="1810" spans="1:4" x14ac:dyDescent="0.25">
      <c r="A1810" t="s">
        <v>788</v>
      </c>
      <c r="B1810" s="4">
        <v>0.38</v>
      </c>
      <c r="C1810" t="str">
        <f t="shared" si="28"/>
        <v>neither</v>
      </c>
      <c r="D1810" t="str">
        <f>VLOOKUP(A1810,Antioxidant!A1810:F4945,2,FALSE)</f>
        <v>Chocolate cake</v>
      </c>
    </row>
    <row r="1811" spans="1:4" x14ac:dyDescent="0.25">
      <c r="A1811" t="s">
        <v>788</v>
      </c>
      <c r="B1811" s="4">
        <v>0.38</v>
      </c>
      <c r="C1811" t="str">
        <f t="shared" si="28"/>
        <v>neither</v>
      </c>
      <c r="D1811" t="str">
        <f>VLOOKUP(A1811,Antioxidant!A1811:F4946,2,FALSE)</f>
        <v>Cake Mix, chocolate devils food cake mix, prepared, moist deluxe</v>
      </c>
    </row>
    <row r="1812" spans="1:4" x14ac:dyDescent="0.25">
      <c r="A1812" t="s">
        <v>1578</v>
      </c>
      <c r="B1812" s="4">
        <v>0.38</v>
      </c>
      <c r="C1812" t="str">
        <f t="shared" si="28"/>
        <v>neither</v>
      </c>
      <c r="D1812" t="str">
        <f>VLOOKUP(A1812,Antioxidant!A1812:F4947,2,FALSE)</f>
        <v>Broccoli and chicken dinner</v>
      </c>
    </row>
    <row r="1813" spans="1:4" x14ac:dyDescent="0.25">
      <c r="A1813" t="s">
        <v>149</v>
      </c>
      <c r="B1813" s="4">
        <v>0.38</v>
      </c>
      <c r="C1813" t="str">
        <f t="shared" si="28"/>
        <v>neither</v>
      </c>
      <c r="D1813" t="str">
        <f>VLOOKUP(A1813,Antioxidant!A1813:F4948,2,FALSE)</f>
        <v>Blackcurrant, toddy, instant, Regia, prepared</v>
      </c>
    </row>
    <row r="1814" spans="1:4" x14ac:dyDescent="0.25">
      <c r="A1814" t="s">
        <v>1701</v>
      </c>
      <c r="B1814" s="4">
        <v>0.38</v>
      </c>
      <c r="C1814" t="str">
        <f t="shared" si="28"/>
        <v>neither</v>
      </c>
      <c r="D1814" t="str">
        <f>VLOOKUP(A1814,Antioxidant!A1814:F4949,2,FALSE)</f>
        <v>Beef hot dogs</v>
      </c>
    </row>
    <row r="1815" spans="1:4" x14ac:dyDescent="0.25">
      <c r="A1815" t="s">
        <v>2058</v>
      </c>
      <c r="B1815" s="4">
        <v>0.38</v>
      </c>
      <c r="C1815" t="str">
        <f t="shared" si="28"/>
        <v>neither</v>
      </c>
      <c r="D1815" t="str">
        <f>VLOOKUP(A1815,Antioxidant!A1815:F4950,2,FALSE)</f>
        <v>BBQ chicken wings, frozen, cooked in conventional oven</v>
      </c>
    </row>
    <row r="1816" spans="1:4" x14ac:dyDescent="0.25">
      <c r="A1816" t="s">
        <v>1795</v>
      </c>
      <c r="B1816" s="4">
        <v>0.38</v>
      </c>
      <c r="C1816" t="str">
        <f t="shared" si="28"/>
        <v>neither</v>
      </c>
      <c r="D1816" t="str">
        <f>VLOOKUP(A1816,Antioxidant!A1816:F4951,2,FALSE)</f>
        <v>Baked beans, pork and beans in brown sugar sauce, heated</v>
      </c>
    </row>
    <row r="1817" spans="1:4" x14ac:dyDescent="0.25">
      <c r="A1817" t="s">
        <v>149</v>
      </c>
      <c r="B1817" s="4">
        <v>0.37</v>
      </c>
      <c r="C1817" t="str">
        <f t="shared" si="28"/>
        <v>neither</v>
      </c>
      <c r="D1817" t="str">
        <f>VLOOKUP(A1817,Antioxidant!A1817:F4952,2,FALSE)</f>
        <v>Wine, white, Blue Nun</v>
      </c>
    </row>
    <row r="1818" spans="1:4" x14ac:dyDescent="0.25">
      <c r="A1818" t="s">
        <v>2776</v>
      </c>
      <c r="B1818" s="4">
        <v>0.37</v>
      </c>
      <c r="C1818" t="str">
        <f t="shared" si="28"/>
        <v>neither</v>
      </c>
      <c r="D1818" t="str">
        <f>VLOOKUP(A1818,Antioxidant!A1818:F4953,2,FALSE)</f>
        <v>Tomatoes, crushed, passed, canned</v>
      </c>
    </row>
    <row r="1819" spans="1:4" x14ac:dyDescent="0.25">
      <c r="A1819" t="s">
        <v>2163</v>
      </c>
      <c r="B1819" s="4">
        <v>0.37</v>
      </c>
      <c r="C1819" t="str">
        <f t="shared" si="28"/>
        <v>neither</v>
      </c>
      <c r="D1819" t="str">
        <f>VLOOKUP(A1819,Antioxidant!A1819:F4954,2,FALSE)</f>
        <v>Tomato ketchup</v>
      </c>
    </row>
    <row r="1820" spans="1:4" x14ac:dyDescent="0.25">
      <c r="A1820" t="s">
        <v>2163</v>
      </c>
      <c r="B1820" s="4">
        <v>0.37</v>
      </c>
      <c r="C1820" t="str">
        <f t="shared" si="28"/>
        <v>neither</v>
      </c>
      <c r="D1820" t="str">
        <f>VLOOKUP(A1820,Antioxidant!A1820:F4955,2,FALSE)</f>
        <v>Tomato ketchup</v>
      </c>
    </row>
    <row r="1821" spans="1:4" x14ac:dyDescent="0.25">
      <c r="A1821" t="s">
        <v>149</v>
      </c>
      <c r="B1821" s="4">
        <v>0.37</v>
      </c>
      <c r="C1821" t="str">
        <f t="shared" si="28"/>
        <v>neither</v>
      </c>
      <c r="D1821" t="str">
        <f>VLOOKUP(A1821,Antioxidant!A1821:F4956,2,FALSE)</f>
        <v>Tea, iced tea, brewed, unsweetened</v>
      </c>
    </row>
    <row r="1822" spans="1:4" x14ac:dyDescent="0.25">
      <c r="A1822" t="s">
        <v>1267</v>
      </c>
      <c r="B1822" s="4">
        <v>0.37</v>
      </c>
      <c r="C1822" t="str">
        <f t="shared" si="28"/>
        <v>neither</v>
      </c>
      <c r="D1822" t="str">
        <f>VLOOKUP(A1822,Antioxidant!A1822:F4957,2,FALSE)</f>
        <v>Taco shells, corn, hard, ready‐to‐eat</v>
      </c>
    </row>
    <row r="1823" spans="1:4" x14ac:dyDescent="0.25">
      <c r="A1823" t="s">
        <v>2776</v>
      </c>
      <c r="B1823" s="4">
        <v>0.37</v>
      </c>
      <c r="C1823" t="str">
        <f t="shared" si="28"/>
        <v>neither</v>
      </c>
      <c r="D1823" t="str">
        <f>VLOOKUP(A1823,Antioxidant!A1823:F4958,2,FALSE)</f>
        <v>Swede (rutabaga), Vige</v>
      </c>
    </row>
    <row r="1824" spans="1:4" x14ac:dyDescent="0.25">
      <c r="A1824" t="s">
        <v>1795</v>
      </c>
      <c r="B1824" s="4">
        <v>0.37</v>
      </c>
      <c r="C1824" t="str">
        <f t="shared" si="28"/>
        <v>neither</v>
      </c>
      <c r="D1824" t="str">
        <f>VLOOKUP(A1824,Antioxidant!A1824:F4959,2,FALSE)</f>
        <v>Sausage biscuit</v>
      </c>
    </row>
    <row r="1825" spans="1:4" x14ac:dyDescent="0.25">
      <c r="A1825" t="s">
        <v>2163</v>
      </c>
      <c r="B1825" s="4">
        <v>0.37</v>
      </c>
      <c r="C1825" t="str">
        <f t="shared" si="28"/>
        <v>neither</v>
      </c>
      <c r="D1825" t="str">
        <f>VLOOKUP(A1825,Antioxidant!A1825:F4960,2,FALSE)</f>
        <v>Sauce, for pasta, no meat, three‐cheese flavor</v>
      </c>
    </row>
    <row r="1826" spans="1:4" x14ac:dyDescent="0.25">
      <c r="A1826" t="s">
        <v>2163</v>
      </c>
      <c r="B1826" s="4">
        <v>0.37</v>
      </c>
      <c r="C1826" t="str">
        <f t="shared" si="28"/>
        <v>neither</v>
      </c>
      <c r="D1826" t="str">
        <f>VLOOKUP(A1826,Antioxidant!A1826:F4961,2,FALSE)</f>
        <v>Sauce, for pasta, no meat, chunky garden combination</v>
      </c>
    </row>
    <row r="1827" spans="1:4" x14ac:dyDescent="0.25">
      <c r="A1827" t="s">
        <v>2100</v>
      </c>
      <c r="B1827" s="4">
        <v>0.37</v>
      </c>
      <c r="C1827" t="str">
        <f t="shared" si="28"/>
        <v>neither</v>
      </c>
      <c r="D1827" t="str">
        <f>VLOOKUP(A1827,Antioxidant!A1827:F4962,2,FALSE)</f>
        <v>Saltine crackers</v>
      </c>
    </row>
    <row r="1828" spans="1:4" x14ac:dyDescent="0.25">
      <c r="A1828" t="s">
        <v>496</v>
      </c>
      <c r="B1828" s="4">
        <v>0.37</v>
      </c>
      <c r="C1828" t="str">
        <f t="shared" si="28"/>
        <v>neither</v>
      </c>
      <c r="D1828" t="str">
        <f>VLOOKUP(A1828,Antioxidant!A1828:F4963,2,FALSE)</f>
        <v>Rice Chex</v>
      </c>
    </row>
    <row r="1829" spans="1:4" x14ac:dyDescent="0.25">
      <c r="A1829" t="s">
        <v>2163</v>
      </c>
      <c r="B1829" s="4">
        <v>0.37</v>
      </c>
      <c r="C1829" t="str">
        <f t="shared" si="28"/>
        <v>neither</v>
      </c>
      <c r="D1829" t="str">
        <f>VLOOKUP(A1829,Antioxidant!A1829:F4964,2,FALSE)</f>
        <v>Ragu alla bolognese</v>
      </c>
    </row>
    <row r="1830" spans="1:4" x14ac:dyDescent="0.25">
      <c r="A1830" t="s">
        <v>788</v>
      </c>
      <c r="B1830" s="4">
        <v>0.37</v>
      </c>
      <c r="C1830" t="str">
        <f t="shared" si="28"/>
        <v>neither</v>
      </c>
      <c r="D1830" t="str">
        <f>VLOOKUP(A1830,Antioxidant!A1830:F4965,2,FALSE)</f>
        <v>Pudding mix, vanilla,  sugar‐ free, fat‐free instant</v>
      </c>
    </row>
    <row r="1831" spans="1:4" x14ac:dyDescent="0.25">
      <c r="A1831" t="s">
        <v>2100</v>
      </c>
      <c r="B1831" s="4">
        <v>0.37</v>
      </c>
      <c r="C1831" t="str">
        <f t="shared" si="28"/>
        <v>neither</v>
      </c>
      <c r="D1831" t="str">
        <f>VLOOKUP(A1831,Antioxidant!A1831:F4966,2,FALSE)</f>
        <v>Popcorn, microwave, butter flavor</v>
      </c>
    </row>
    <row r="1832" spans="1:4" x14ac:dyDescent="0.25">
      <c r="A1832" t="s">
        <v>2163</v>
      </c>
      <c r="B1832" s="4">
        <v>0.37</v>
      </c>
      <c r="C1832" t="str">
        <f t="shared" si="28"/>
        <v>neither</v>
      </c>
      <c r="D1832" t="str">
        <f>VLOOKUP(A1832,Antioxidant!A1832:F4967,2,FALSE)</f>
        <v>Piccante sauce, medium</v>
      </c>
    </row>
    <row r="1833" spans="1:4" x14ac:dyDescent="0.25">
      <c r="A1833" t="s">
        <v>1006</v>
      </c>
      <c r="B1833" s="4">
        <v>0.37</v>
      </c>
      <c r="C1833" t="str">
        <f t="shared" si="28"/>
        <v>neither</v>
      </c>
      <c r="D1833" t="str">
        <f>VLOOKUP(A1833,Antioxidant!A1833:F4968,2,FALSE)</f>
        <v>Physalis (Physalis peruviana), wild</v>
      </c>
    </row>
    <row r="1834" spans="1:4" x14ac:dyDescent="0.25">
      <c r="A1834" t="s">
        <v>1006</v>
      </c>
      <c r="B1834" s="4">
        <v>0.37</v>
      </c>
      <c r="C1834" t="str">
        <f t="shared" si="28"/>
        <v>neither</v>
      </c>
      <c r="D1834" t="str">
        <f>VLOOKUP(A1834,Antioxidant!A1834:F4969,2,FALSE)</f>
        <v>Peaches, canned with syrup</v>
      </c>
    </row>
    <row r="1835" spans="1:4" x14ac:dyDescent="0.25">
      <c r="A1835" t="s">
        <v>1267</v>
      </c>
      <c r="B1835" s="4">
        <v>0.37</v>
      </c>
      <c r="C1835" t="str">
        <f t="shared" si="28"/>
        <v>neither</v>
      </c>
      <c r="D1835" t="str">
        <f>VLOOKUP(A1835,Antioxidant!A1835:F4970,2,FALSE)</f>
        <v>Oatmeal, old fashioned</v>
      </c>
    </row>
    <row r="1836" spans="1:4" x14ac:dyDescent="0.25">
      <c r="A1836" t="s">
        <v>788</v>
      </c>
      <c r="B1836" s="4">
        <v>0.37</v>
      </c>
      <c r="C1836" t="str">
        <f t="shared" si="28"/>
        <v>neither</v>
      </c>
      <c r="D1836" t="str">
        <f>VLOOKUP(A1836,Antioxidant!A1836:F4971,2,FALSE)</f>
        <v>Muffin with blueberries, Mini Muffins</v>
      </c>
    </row>
    <row r="1837" spans="1:4" x14ac:dyDescent="0.25">
      <c r="A1837" t="s">
        <v>1006</v>
      </c>
      <c r="B1837" s="4">
        <v>0.37</v>
      </c>
      <c r="C1837" t="str">
        <f t="shared" si="28"/>
        <v>neither</v>
      </c>
      <c r="D1837" t="str">
        <f>VLOOKUP(A1837,Antioxidant!A1837:F4972,2,FALSE)</f>
        <v>Mango, red</v>
      </c>
    </row>
    <row r="1838" spans="1:4" x14ac:dyDescent="0.25">
      <c r="A1838" t="s">
        <v>149</v>
      </c>
      <c r="B1838" s="4">
        <v>0.37</v>
      </c>
      <c r="C1838" t="str">
        <f t="shared" si="28"/>
        <v>neither</v>
      </c>
      <c r="D1838" t="str">
        <f>VLOOKUP(A1838,Antioxidant!A1838:F4973,2,FALSE)</f>
        <v>Lemonade, regular, frozen concentrate</v>
      </c>
    </row>
    <row r="1839" spans="1:4" x14ac:dyDescent="0.25">
      <c r="A1839" t="s">
        <v>1795</v>
      </c>
      <c r="B1839" s="4">
        <v>0.37</v>
      </c>
      <c r="C1839" t="str">
        <f t="shared" si="28"/>
        <v>neither</v>
      </c>
      <c r="D1839" t="str">
        <f>VLOOKUP(A1839,Antioxidant!A1839:F4974,2,FALSE)</f>
        <v>Lasagna with meat, frozen, lower fat</v>
      </c>
    </row>
    <row r="1840" spans="1:4" x14ac:dyDescent="0.25">
      <c r="A1840" t="s">
        <v>2163</v>
      </c>
      <c r="B1840" s="4">
        <v>0.37</v>
      </c>
      <c r="C1840" t="str">
        <f t="shared" si="28"/>
        <v>neither</v>
      </c>
      <c r="D1840" t="str">
        <f>VLOOKUP(A1840,Antioxidant!A1840:F4975,2,FALSE)</f>
        <v>Dressing, Ranch, salad dressing</v>
      </c>
    </row>
    <row r="1841" spans="1:4" x14ac:dyDescent="0.25">
      <c r="A1841" t="s">
        <v>788</v>
      </c>
      <c r="B1841" s="4">
        <v>0.37</v>
      </c>
      <c r="C1841" t="str">
        <f t="shared" si="28"/>
        <v>neither</v>
      </c>
      <c r="D1841" t="str">
        <f>VLOOKUP(A1841,Antioxidant!A1841:F4976,2,FALSE)</f>
        <v>Bun, with cinnamon and vanilla cream</v>
      </c>
    </row>
    <row r="1842" spans="1:4" x14ac:dyDescent="0.25">
      <c r="A1842" t="s">
        <v>1267</v>
      </c>
      <c r="B1842" s="4">
        <v>0.37</v>
      </c>
      <c r="C1842" t="str">
        <f t="shared" si="28"/>
        <v>neither</v>
      </c>
      <c r="D1842" t="str">
        <f>VLOOKUP(A1842,Antioxidant!A1842:F4977,2,FALSE)</f>
        <v>Bread crumbs, seasoned, Parmesan cheese</v>
      </c>
    </row>
    <row r="1843" spans="1:4" x14ac:dyDescent="0.25">
      <c r="A1843" t="s">
        <v>1701</v>
      </c>
      <c r="B1843" s="4">
        <v>0.37</v>
      </c>
      <c r="C1843" t="str">
        <f t="shared" si="28"/>
        <v>neither</v>
      </c>
      <c r="D1843" t="str">
        <f>VLOOKUP(A1843,Antioxidant!A1843:F4978,2,FALSE)</f>
        <v>Beef hot dogs</v>
      </c>
    </row>
    <row r="1844" spans="1:4" x14ac:dyDescent="0.25">
      <c r="A1844" t="s">
        <v>2163</v>
      </c>
      <c r="B1844" s="4">
        <v>0.37</v>
      </c>
      <c r="C1844" t="str">
        <f t="shared" si="28"/>
        <v>neither</v>
      </c>
      <c r="D1844" t="str">
        <f>VLOOKUP(A1844,Antioxidant!A1844:F4979,2,FALSE)</f>
        <v>BBQ sauce orginal</v>
      </c>
    </row>
    <row r="1845" spans="1:4" x14ac:dyDescent="0.25">
      <c r="A1845" t="s">
        <v>1983</v>
      </c>
      <c r="B1845" s="4">
        <v>0.37</v>
      </c>
      <c r="C1845" t="str">
        <f t="shared" si="28"/>
        <v>neither</v>
      </c>
      <c r="D1845" t="str">
        <f>VLOOKUP(A1845,Antioxidant!A1845:F4980,2,FALSE)</f>
        <v>Almonds, with pellicle</v>
      </c>
    </row>
    <row r="1846" spans="1:4" x14ac:dyDescent="0.25">
      <c r="A1846" t="s">
        <v>1267</v>
      </c>
      <c r="B1846" s="4">
        <v>0.36</v>
      </c>
      <c r="C1846" t="str">
        <f t="shared" si="28"/>
        <v>neither</v>
      </c>
      <c r="D1846" t="str">
        <f>VLOOKUP(A1846,Antioxidant!A1846:F4981,2,FALSE)</f>
        <v>Wheat, wholemeal flour</v>
      </c>
    </row>
    <row r="1847" spans="1:4" x14ac:dyDescent="0.25">
      <c r="A1847" t="s">
        <v>1622</v>
      </c>
      <c r="B1847" s="4">
        <v>0.36</v>
      </c>
      <c r="C1847" t="str">
        <f t="shared" si="28"/>
        <v>neither</v>
      </c>
      <c r="D1847" t="str">
        <f>VLOOKUP(A1847,Antioxidant!A1847:F4982,2,FALSE)</f>
        <v>Urid Dal Split</v>
      </c>
    </row>
    <row r="1848" spans="1:4" x14ac:dyDescent="0.25">
      <c r="A1848" t="s">
        <v>2163</v>
      </c>
      <c r="B1848" s="4">
        <v>0.36</v>
      </c>
      <c r="C1848" t="str">
        <f t="shared" si="28"/>
        <v>neither</v>
      </c>
      <c r="D1848" t="str">
        <f>VLOOKUP(A1848,Antioxidant!A1848:F4983,2,FALSE)</f>
        <v>Sauce, Tikka Masala, Indian</v>
      </c>
    </row>
    <row r="1849" spans="1:4" x14ac:dyDescent="0.25">
      <c r="A1849" t="s">
        <v>2163</v>
      </c>
      <c r="B1849" s="4">
        <v>0.36</v>
      </c>
      <c r="C1849" t="str">
        <f t="shared" si="28"/>
        <v>neither</v>
      </c>
      <c r="D1849" t="str">
        <f>VLOOKUP(A1849,Antioxidant!A1849:F4984,2,FALSE)</f>
        <v>Sauce, taco, medium</v>
      </c>
    </row>
    <row r="1850" spans="1:4" x14ac:dyDescent="0.25">
      <c r="A1850" t="s">
        <v>2163</v>
      </c>
      <c r="B1850" s="4">
        <v>0.36</v>
      </c>
      <c r="C1850" t="str">
        <f t="shared" si="28"/>
        <v>neither</v>
      </c>
      <c r="D1850" t="str">
        <f>VLOOKUP(A1850,Antioxidant!A1850:F4985,2,FALSE)</f>
        <v>Sauce, chili, Oriental</v>
      </c>
    </row>
    <row r="1851" spans="1:4" x14ac:dyDescent="0.25">
      <c r="A1851" t="s">
        <v>2163</v>
      </c>
      <c r="B1851" s="4">
        <v>0.36</v>
      </c>
      <c r="C1851" t="str">
        <f t="shared" si="28"/>
        <v>neither</v>
      </c>
      <c r="D1851" t="str">
        <f>VLOOKUP(A1851,Antioxidant!A1851:F4986,2,FALSE)</f>
        <v>Salsa, Thick &amp; Chunky mild, bottled</v>
      </c>
    </row>
    <row r="1852" spans="1:4" x14ac:dyDescent="0.25">
      <c r="A1852" t="s">
        <v>1267</v>
      </c>
      <c r="B1852" s="4">
        <v>0.36</v>
      </c>
      <c r="C1852" t="str">
        <f t="shared" si="28"/>
        <v>neither</v>
      </c>
      <c r="D1852" t="str">
        <f>VLOOKUP(A1852,Antioxidant!A1852:F4987,2,FALSE)</f>
        <v>Rice, brown, grain, Basmati</v>
      </c>
    </row>
    <row r="1853" spans="1:4" x14ac:dyDescent="0.25">
      <c r="A1853" t="s">
        <v>2163</v>
      </c>
      <c r="B1853" s="4">
        <v>0.36</v>
      </c>
      <c r="C1853" t="str">
        <f t="shared" si="28"/>
        <v>neither</v>
      </c>
      <c r="D1853" t="str">
        <f>VLOOKUP(A1853,Antioxidant!A1853:F4988,2,FALSE)</f>
        <v>Passata di pomodoro con basilico</v>
      </c>
    </row>
    <row r="1854" spans="1:4" x14ac:dyDescent="0.25">
      <c r="A1854" t="s">
        <v>1006</v>
      </c>
      <c r="B1854" s="4">
        <v>0.36</v>
      </c>
      <c r="C1854" t="str">
        <f t="shared" si="28"/>
        <v>neither</v>
      </c>
      <c r="D1854" t="str">
        <f>VLOOKUP(A1854,Antioxidant!A1854:F4989,2,FALSE)</f>
        <v>Papaya</v>
      </c>
    </row>
    <row r="1855" spans="1:4" x14ac:dyDescent="0.25">
      <c r="A1855" t="s">
        <v>927</v>
      </c>
      <c r="B1855" s="4">
        <v>0.36</v>
      </c>
      <c r="C1855" t="str">
        <f t="shared" si="28"/>
        <v>neither</v>
      </c>
      <c r="D1855" t="str">
        <f>VLOOKUP(A1855,Antioxidant!A1855:F4990,2,FALSE)</f>
        <v>Olive oil, extra virgin</v>
      </c>
    </row>
    <row r="1856" spans="1:4" x14ac:dyDescent="0.25">
      <c r="A1856" t="s">
        <v>1267</v>
      </c>
      <c r="B1856" s="4">
        <v>0.36</v>
      </c>
      <c r="C1856" t="str">
        <f t="shared" si="28"/>
        <v>neither</v>
      </c>
      <c r="D1856" t="str">
        <f>VLOOKUP(A1856,Antioxidant!A1856:F4991,2,FALSE)</f>
        <v>Oatmeal, quick cooking</v>
      </c>
    </row>
    <row r="1857" spans="1:4" x14ac:dyDescent="0.25">
      <c r="A1857" t="s">
        <v>1795</v>
      </c>
      <c r="B1857" s="4">
        <v>0.36</v>
      </c>
      <c r="C1857" t="str">
        <f t="shared" si="28"/>
        <v>neither</v>
      </c>
      <c r="D1857" t="str">
        <f>VLOOKUP(A1857,Antioxidant!A1857:F4992,2,FALSE)</f>
        <v>Nachos</v>
      </c>
    </row>
    <row r="1858" spans="1:4" x14ac:dyDescent="0.25">
      <c r="A1858" t="s">
        <v>2163</v>
      </c>
      <c r="B1858" s="4">
        <v>0.36</v>
      </c>
      <c r="C1858" t="str">
        <f t="shared" si="28"/>
        <v>neither</v>
      </c>
      <c r="D1858" t="str">
        <f>VLOOKUP(A1858,Antioxidant!A1858:F4993,2,FALSE)</f>
        <v>Mexican sauce</v>
      </c>
    </row>
    <row r="1859" spans="1:4" x14ac:dyDescent="0.25">
      <c r="A1859" t="s">
        <v>1006</v>
      </c>
      <c r="B1859" s="4">
        <v>0.36</v>
      </c>
      <c r="C1859" t="str">
        <f t="shared" ref="C1859:C1922" si="29">IF(B1859&gt;=5.45125,"OUTLIER",IF(B1859&lt;=-2.99875,"outlier","neither"))</f>
        <v>neither</v>
      </c>
      <c r="D1859" t="str">
        <f>VLOOKUP(A1859,Antioxidant!A1859:F4994,2,FALSE)</f>
        <v>Mango, yellow</v>
      </c>
    </row>
    <row r="1860" spans="1:4" x14ac:dyDescent="0.25">
      <c r="A1860" t="s">
        <v>496</v>
      </c>
      <c r="B1860" s="4">
        <v>0.36</v>
      </c>
      <c r="C1860" t="str">
        <f t="shared" si="29"/>
        <v>neither</v>
      </c>
      <c r="D1860" t="str">
        <f>VLOOKUP(A1860,Antioxidant!A1860:F4995,2,FALSE)</f>
        <v>Life</v>
      </c>
    </row>
    <row r="1861" spans="1:4" x14ac:dyDescent="0.25">
      <c r="A1861" t="s">
        <v>149</v>
      </c>
      <c r="B1861" s="4">
        <v>0.36</v>
      </c>
      <c r="C1861" t="str">
        <f t="shared" si="29"/>
        <v>neither</v>
      </c>
      <c r="D1861" t="str">
        <f>VLOOKUP(A1861,Antioxidant!A1861:F4996,2,FALSE)</f>
        <v>Latino beverages, tamarind (tamarindo) nectar</v>
      </c>
    </row>
    <row r="1862" spans="1:4" x14ac:dyDescent="0.25">
      <c r="A1862" t="s">
        <v>1006</v>
      </c>
      <c r="B1862" s="4">
        <v>0.36</v>
      </c>
      <c r="C1862" t="str">
        <f t="shared" si="29"/>
        <v>neither</v>
      </c>
      <c r="D1862" t="str">
        <f>VLOOKUP(A1862,Antioxidant!A1862:F4997,2,FALSE)</f>
        <v>Juice, apple</v>
      </c>
    </row>
    <row r="1863" spans="1:4" x14ac:dyDescent="0.25">
      <c r="A1863" t="s">
        <v>2163</v>
      </c>
      <c r="B1863" s="4">
        <v>0.36</v>
      </c>
      <c r="C1863" t="str">
        <f t="shared" si="29"/>
        <v>neither</v>
      </c>
      <c r="D1863" t="str">
        <f>VLOOKUP(A1863,Antioxidant!A1863:F4998,2,FALSE)</f>
        <v>Hot chili sauce</v>
      </c>
    </row>
    <row r="1864" spans="1:4" x14ac:dyDescent="0.25">
      <c r="A1864" t="s">
        <v>609</v>
      </c>
      <c r="B1864" s="4">
        <v>0.36</v>
      </c>
      <c r="C1864" t="str">
        <f t="shared" si="29"/>
        <v>neither</v>
      </c>
      <c r="D1864" t="str">
        <f>VLOOKUP(A1864,Antioxidant!A1864:F4999,2,FALSE)</f>
        <v>Granola bars, chewy, chocolate chip</v>
      </c>
    </row>
    <row r="1865" spans="1:4" x14ac:dyDescent="0.25">
      <c r="A1865" t="s">
        <v>1006</v>
      </c>
      <c r="B1865" s="4">
        <v>0.36</v>
      </c>
      <c r="C1865" t="str">
        <f t="shared" si="29"/>
        <v>neither</v>
      </c>
      <c r="D1865" t="str">
        <f>VLOOKUP(A1865,Antioxidant!A1865:F5000,2,FALSE)</f>
        <v>Fruit salad, traditional, in natural juice</v>
      </c>
    </row>
    <row r="1866" spans="1:4" x14ac:dyDescent="0.25">
      <c r="A1866" t="s">
        <v>1267</v>
      </c>
      <c r="B1866" s="4">
        <v>0.36</v>
      </c>
      <c r="C1866" t="str">
        <f t="shared" si="29"/>
        <v>neither</v>
      </c>
      <c r="D1866" t="str">
        <f>VLOOKUP(A1866,Antioxidant!A1866:F5001,2,FALSE)</f>
        <v>English muffins, cinnamon raisin, toasted</v>
      </c>
    </row>
    <row r="1867" spans="1:4" x14ac:dyDescent="0.25">
      <c r="A1867" t="s">
        <v>1267</v>
      </c>
      <c r="B1867" s="4">
        <v>0.36</v>
      </c>
      <c r="C1867" t="str">
        <f t="shared" si="29"/>
        <v>neither</v>
      </c>
      <c r="D1867" t="str">
        <f>VLOOKUP(A1867,Antioxidant!A1867:F5002,2,FALSE)</f>
        <v>English muffins, cinnamon raisin, toasted</v>
      </c>
    </row>
    <row r="1868" spans="1:4" x14ac:dyDescent="0.25">
      <c r="A1868" t="s">
        <v>149</v>
      </c>
      <c r="B1868" s="4">
        <v>0.36</v>
      </c>
      <c r="C1868" t="str">
        <f t="shared" si="29"/>
        <v>neither</v>
      </c>
      <c r="D1868" t="str">
        <f>VLOOKUP(A1868,Antioxidant!A1868:F5003,2,FALSE)</f>
        <v>Cordial, peach flavored, Fun light, Peach Passion, undiluted</v>
      </c>
    </row>
    <row r="1869" spans="1:4" x14ac:dyDescent="0.25">
      <c r="A1869" t="s">
        <v>1267</v>
      </c>
      <c r="B1869" s="4">
        <v>0.36</v>
      </c>
      <c r="C1869" t="str">
        <f t="shared" si="29"/>
        <v>neither</v>
      </c>
      <c r="D1869" t="str">
        <f>VLOOKUP(A1869,Antioxidant!A1869:F5004,2,FALSE)</f>
        <v>Common millet, white flour</v>
      </c>
    </row>
    <row r="1870" spans="1:4" x14ac:dyDescent="0.25">
      <c r="A1870" t="s">
        <v>927</v>
      </c>
      <c r="B1870" s="4">
        <v>0.36</v>
      </c>
      <c r="C1870" t="str">
        <f t="shared" si="29"/>
        <v>neither</v>
      </c>
      <c r="D1870" t="str">
        <f>VLOOKUP(A1870,Antioxidant!A1870:F5005,2,FALSE)</f>
        <v>Butter, Tine smør, Ekte Meierismør</v>
      </c>
    </row>
    <row r="1871" spans="1:4" x14ac:dyDescent="0.25">
      <c r="A1871" t="s">
        <v>2100</v>
      </c>
      <c r="B1871" s="4">
        <v>0.36</v>
      </c>
      <c r="C1871" t="str">
        <f t="shared" si="29"/>
        <v>neither</v>
      </c>
      <c r="D1871" t="str">
        <f>VLOOKUP(A1871,Antioxidant!A1871:F5006,2,FALSE)</f>
        <v>Biscuits, crunch cream croustillants</v>
      </c>
    </row>
    <row r="1872" spans="1:4" x14ac:dyDescent="0.25">
      <c r="A1872" t="s">
        <v>1622</v>
      </c>
      <c r="B1872" s="4">
        <v>0.36</v>
      </c>
      <c r="C1872" t="str">
        <f t="shared" si="29"/>
        <v>neither</v>
      </c>
      <c r="D1872" t="str">
        <f>VLOOKUP(A1872,Antioxidant!A1872:F5007,2,FALSE)</f>
        <v>Beans, white, large size, haricotes lingots Blanc</v>
      </c>
    </row>
    <row r="1873" spans="1:4" x14ac:dyDescent="0.25">
      <c r="A1873" t="s">
        <v>2163</v>
      </c>
      <c r="B1873" s="4">
        <v>0.36</v>
      </c>
      <c r="C1873" t="str">
        <f t="shared" si="29"/>
        <v>neither</v>
      </c>
      <c r="D1873" t="str">
        <f>VLOOKUP(A1873,Antioxidant!A1873:F5008,2,FALSE)</f>
        <v>Barbeque ketchup</v>
      </c>
    </row>
    <row r="1874" spans="1:4" x14ac:dyDescent="0.25">
      <c r="A1874" t="s">
        <v>2776</v>
      </c>
      <c r="B1874" s="4">
        <v>0.36</v>
      </c>
      <c r="C1874" t="str">
        <f t="shared" si="29"/>
        <v>neither</v>
      </c>
      <c r="D1874" t="str">
        <f>VLOOKUP(A1874,Antioxidant!A1874:F5009,2,FALSE)</f>
        <v>Asparagus</v>
      </c>
    </row>
    <row r="1875" spans="1:4" x14ac:dyDescent="0.25">
      <c r="A1875" t="s">
        <v>2776</v>
      </c>
      <c r="B1875" s="4">
        <v>0.35</v>
      </c>
      <c r="C1875" t="str">
        <f t="shared" si="29"/>
        <v>neither</v>
      </c>
      <c r="D1875" t="str">
        <f>VLOOKUP(A1875,Antioxidant!A1875:F5010,2,FALSE)</f>
        <v>Tomatoes, plum‐</v>
      </c>
    </row>
    <row r="1876" spans="1:4" x14ac:dyDescent="0.25">
      <c r="A1876" t="s">
        <v>2163</v>
      </c>
      <c r="B1876" s="4">
        <v>0.35</v>
      </c>
      <c r="C1876" t="str">
        <f t="shared" si="29"/>
        <v>neither</v>
      </c>
      <c r="D1876" t="str">
        <f>VLOOKUP(A1876,Antioxidant!A1876:F5011,2,FALSE)</f>
        <v>Tiptree organic tomato chutney</v>
      </c>
    </row>
    <row r="1877" spans="1:4" x14ac:dyDescent="0.25">
      <c r="A1877" t="s">
        <v>927</v>
      </c>
      <c r="B1877" s="4">
        <v>0.35</v>
      </c>
      <c r="C1877" t="str">
        <f t="shared" si="29"/>
        <v>neither</v>
      </c>
      <c r="D1877" t="str">
        <f>VLOOKUP(A1877,Antioxidant!A1877:F5012,2,FALSE)</f>
        <v>Soy bean oil</v>
      </c>
    </row>
    <row r="1878" spans="1:4" x14ac:dyDescent="0.25">
      <c r="A1878" t="s">
        <v>2163</v>
      </c>
      <c r="B1878" s="4">
        <v>0.35</v>
      </c>
      <c r="C1878" t="str">
        <f t="shared" si="29"/>
        <v>neither</v>
      </c>
      <c r="D1878" t="str">
        <f>VLOOKUP(A1878,Antioxidant!A1878:F5013,2,FALSE)</f>
        <v>Sauce, for pasta, with chilli</v>
      </c>
    </row>
    <row r="1879" spans="1:4" x14ac:dyDescent="0.25">
      <c r="A1879" t="s">
        <v>1267</v>
      </c>
      <c r="B1879" s="4">
        <v>0.35</v>
      </c>
      <c r="C1879" t="str">
        <f t="shared" si="29"/>
        <v>neither</v>
      </c>
      <c r="D1879" t="str">
        <f>VLOOKUP(A1879,Antioxidant!A1879:F5014,2,FALSE)</f>
        <v>Rye, squeezed, wholemeal flour</v>
      </c>
    </row>
    <row r="1880" spans="1:4" x14ac:dyDescent="0.25">
      <c r="A1880" t="s">
        <v>788</v>
      </c>
      <c r="B1880" s="4">
        <v>0.35</v>
      </c>
      <c r="C1880" t="str">
        <f t="shared" si="29"/>
        <v>neither</v>
      </c>
      <c r="D1880" t="str">
        <f>VLOOKUP(A1880,Antioxidant!A1880:F5015,2,FALSE)</f>
        <v>Pudding, chocolate, Piano, ready‐to‐eat</v>
      </c>
    </row>
    <row r="1881" spans="1:4" x14ac:dyDescent="0.25">
      <c r="A1881" t="s">
        <v>1983</v>
      </c>
      <c r="B1881" s="4">
        <v>0.35</v>
      </c>
      <c r="C1881" t="str">
        <f t="shared" si="29"/>
        <v>neither</v>
      </c>
      <c r="D1881" t="str">
        <f>VLOOKUP(A1881,Antioxidant!A1881:F5016,2,FALSE)</f>
        <v>Peanuts, without pellicle</v>
      </c>
    </row>
    <row r="1882" spans="1:4" x14ac:dyDescent="0.25">
      <c r="A1882" t="s">
        <v>1006</v>
      </c>
      <c r="B1882" s="4">
        <v>0.35</v>
      </c>
      <c r="C1882" t="str">
        <f t="shared" si="29"/>
        <v>neither</v>
      </c>
      <c r="D1882" t="str">
        <f>VLOOKUP(A1882,Antioxidant!A1882:F5017,2,FALSE)</f>
        <v>Olives, black, Hojiblanca I, without stone</v>
      </c>
    </row>
    <row r="1883" spans="1:4" x14ac:dyDescent="0.25">
      <c r="A1883" t="s">
        <v>701</v>
      </c>
      <c r="B1883" s="4">
        <v>0.35</v>
      </c>
      <c r="C1883" t="str">
        <f t="shared" si="29"/>
        <v>neither</v>
      </c>
      <c r="D1883" t="str">
        <f>VLOOKUP(A1883,Antioxidant!A1883:F5018,2,FALSE)</f>
        <v>Milk, skimmed with blueberries</v>
      </c>
    </row>
    <row r="1884" spans="1:4" x14ac:dyDescent="0.25">
      <c r="A1884" t="s">
        <v>1701</v>
      </c>
      <c r="B1884" s="4">
        <v>0.35</v>
      </c>
      <c r="C1884" t="str">
        <f t="shared" si="29"/>
        <v>neither</v>
      </c>
      <c r="D1884" t="str">
        <f>VLOOKUP(A1884,Antioxidant!A1884:F5019,2,FALSE)</f>
        <v>Meat franks, cooked (boiled)</v>
      </c>
    </row>
    <row r="1885" spans="1:4" x14ac:dyDescent="0.25">
      <c r="A1885" t="s">
        <v>1622</v>
      </c>
      <c r="B1885" s="4">
        <v>0.35</v>
      </c>
      <c r="C1885" t="str">
        <f t="shared" si="29"/>
        <v>neither</v>
      </c>
      <c r="D1885" t="str">
        <f>VLOOKUP(A1885,Antioxidant!A1885:F5020,2,FALSE)</f>
        <v>Lentils, Toor Dal, yellow</v>
      </c>
    </row>
    <row r="1886" spans="1:4" x14ac:dyDescent="0.25">
      <c r="A1886" t="s">
        <v>2776</v>
      </c>
      <c r="B1886" s="4">
        <v>0.35</v>
      </c>
      <c r="C1886" t="str">
        <f t="shared" si="29"/>
        <v>neither</v>
      </c>
      <c r="D1886" t="str">
        <f>VLOOKUP(A1886,Antioxidant!A1886:F5021,2,FALSE)</f>
        <v>Hash browns</v>
      </c>
    </row>
    <row r="1887" spans="1:4" x14ac:dyDescent="0.25">
      <c r="A1887" t="s">
        <v>1267</v>
      </c>
      <c r="B1887" s="4">
        <v>0.35</v>
      </c>
      <c r="C1887" t="str">
        <f t="shared" si="29"/>
        <v>neither</v>
      </c>
      <c r="D1887" t="str">
        <f>VLOOKUP(A1887,Antioxidant!A1887:F5022,2,FALSE)</f>
        <v>Durum wheat, brown</v>
      </c>
    </row>
    <row r="1888" spans="1:4" x14ac:dyDescent="0.25">
      <c r="A1888" t="s">
        <v>1795</v>
      </c>
      <c r="B1888" s="4">
        <v>0.35</v>
      </c>
      <c r="C1888" t="str">
        <f t="shared" si="29"/>
        <v>neither</v>
      </c>
      <c r="D1888" t="str">
        <f>VLOOKUP(A1888,Antioxidant!A1888:F5023,2,FALSE)</f>
        <v>Chili with meat, no beans, canned</v>
      </c>
    </row>
    <row r="1889" spans="1:4" x14ac:dyDescent="0.25">
      <c r="A1889" t="s">
        <v>1006</v>
      </c>
      <c r="B1889" s="4">
        <v>0.35</v>
      </c>
      <c r="C1889" t="str">
        <f t="shared" si="29"/>
        <v>neither</v>
      </c>
      <c r="D1889" t="str">
        <f>VLOOKUP(A1889,Antioxidant!A1889:F5024,2,FALSE)</f>
        <v>Cherries</v>
      </c>
    </row>
    <row r="1890" spans="1:4" x14ac:dyDescent="0.25">
      <c r="A1890" t="s">
        <v>2776</v>
      </c>
      <c r="B1890" s="4">
        <v>0.35</v>
      </c>
      <c r="C1890" t="str">
        <f t="shared" si="29"/>
        <v>neither</v>
      </c>
      <c r="D1890" t="str">
        <f>VLOOKUP(A1890,Antioxidant!A1890:F5025,2,FALSE)</f>
        <v>Cauliflower</v>
      </c>
    </row>
    <row r="1891" spans="1:4" x14ac:dyDescent="0.25">
      <c r="A1891" t="s">
        <v>1006</v>
      </c>
      <c r="B1891" s="4">
        <v>0.35</v>
      </c>
      <c r="C1891" t="str">
        <f t="shared" si="29"/>
        <v>neither</v>
      </c>
      <c r="D1891" t="str">
        <f>VLOOKUP(A1891,Antioxidant!A1891:F5026,2,FALSE)</f>
        <v>Apples, red, Pink Lady</v>
      </c>
    </row>
    <row r="1892" spans="1:4" x14ac:dyDescent="0.25">
      <c r="A1892" t="s">
        <v>1267</v>
      </c>
      <c r="B1892" s="4">
        <v>0.34</v>
      </c>
      <c r="C1892" t="str">
        <f t="shared" si="29"/>
        <v>neither</v>
      </c>
      <c r="D1892" t="str">
        <f>VLOOKUP(A1892,Antioxidant!A1892:F5027,2,FALSE)</f>
        <v>Wheat bread</v>
      </c>
    </row>
    <row r="1893" spans="1:4" x14ac:dyDescent="0.25">
      <c r="A1893" t="s">
        <v>927</v>
      </c>
      <c r="B1893" s="4">
        <v>0.34</v>
      </c>
      <c r="C1893" t="str">
        <f t="shared" si="29"/>
        <v>neither</v>
      </c>
      <c r="D1893" t="str">
        <f>VLOOKUP(A1893,Antioxidant!A1893:F5028,2,FALSE)</f>
        <v>Vegetable oil</v>
      </c>
    </row>
    <row r="1894" spans="1:4" x14ac:dyDescent="0.25">
      <c r="A1894" t="s">
        <v>2776</v>
      </c>
      <c r="B1894" s="4">
        <v>0.34</v>
      </c>
      <c r="C1894" t="str">
        <f t="shared" si="29"/>
        <v>neither</v>
      </c>
      <c r="D1894" t="str">
        <f>VLOOKUP(A1894,Antioxidant!A1894:F5029,2,FALSE)</f>
        <v>Tomatoes, cherry‐</v>
      </c>
    </row>
    <row r="1895" spans="1:4" x14ac:dyDescent="0.25">
      <c r="A1895" t="s">
        <v>2776</v>
      </c>
      <c r="B1895" s="4">
        <v>0.34</v>
      </c>
      <c r="C1895" t="str">
        <f t="shared" si="29"/>
        <v>neither</v>
      </c>
      <c r="D1895" t="str">
        <f>VLOOKUP(A1895,Antioxidant!A1895:F5030,2,FALSE)</f>
        <v>Tomato juice</v>
      </c>
    </row>
    <row r="1896" spans="1:4" x14ac:dyDescent="0.25">
      <c r="A1896" t="s">
        <v>2163</v>
      </c>
      <c r="B1896" s="4">
        <v>0.34</v>
      </c>
      <c r="C1896" t="str">
        <f t="shared" si="29"/>
        <v>neither</v>
      </c>
      <c r="D1896" t="str">
        <f>VLOOKUP(A1896,Antioxidant!A1896:F5031,2,FALSE)</f>
        <v>Soup, tomato, Sunny tomato extra, prepared</v>
      </c>
    </row>
    <row r="1897" spans="1:4" x14ac:dyDescent="0.25">
      <c r="A1897" t="s">
        <v>2163</v>
      </c>
      <c r="B1897" s="4">
        <v>0.34</v>
      </c>
      <c r="C1897" t="str">
        <f t="shared" si="29"/>
        <v>neither</v>
      </c>
      <c r="D1897" t="str">
        <f>VLOOKUP(A1897,Antioxidant!A1897:F5032,2,FALSE)</f>
        <v>Sauce, canned tomato</v>
      </c>
    </row>
    <row r="1898" spans="1:4" x14ac:dyDescent="0.25">
      <c r="A1898" t="s">
        <v>2163</v>
      </c>
      <c r="B1898" s="4">
        <v>0.34</v>
      </c>
      <c r="C1898" t="str">
        <f t="shared" si="29"/>
        <v>neither</v>
      </c>
      <c r="D1898" t="str">
        <f>VLOOKUP(A1898,Antioxidant!A1898:F5033,2,FALSE)</f>
        <v>Sauce for pasta, with sundried tomato and shallot, Casa di Italia</v>
      </c>
    </row>
    <row r="1899" spans="1:4" x14ac:dyDescent="0.25">
      <c r="A1899" t="s">
        <v>2163</v>
      </c>
      <c r="B1899" s="4">
        <v>0.34</v>
      </c>
      <c r="C1899" t="str">
        <f t="shared" si="29"/>
        <v>neither</v>
      </c>
      <c r="D1899" t="str">
        <f>VLOOKUP(A1899,Antioxidant!A1899:F5034,2,FALSE)</f>
        <v>Salsa, Chunky salsa, medium</v>
      </c>
    </row>
    <row r="1900" spans="1:4" x14ac:dyDescent="0.25">
      <c r="A1900" t="s">
        <v>2163</v>
      </c>
      <c r="B1900" s="4">
        <v>0.34</v>
      </c>
      <c r="C1900" t="str">
        <f t="shared" si="29"/>
        <v>neither</v>
      </c>
      <c r="D1900" t="str">
        <f>VLOOKUP(A1900,Antioxidant!A1900:F5035,2,FALSE)</f>
        <v>Polpa pomodori in finissimini pezzi</v>
      </c>
    </row>
    <row r="1901" spans="1:4" x14ac:dyDescent="0.25">
      <c r="A1901" t="s">
        <v>2776</v>
      </c>
      <c r="B1901" s="4">
        <v>0.34</v>
      </c>
      <c r="C1901" t="str">
        <f t="shared" si="29"/>
        <v>neither</v>
      </c>
      <c r="D1901" t="str">
        <f>VLOOKUP(A1901,Antioxidant!A1901:F5036,2,FALSE)</f>
        <v>Onion, boiled</v>
      </c>
    </row>
    <row r="1902" spans="1:4" x14ac:dyDescent="0.25">
      <c r="A1902" t="s">
        <v>1267</v>
      </c>
      <c r="B1902" s="4">
        <v>0.34</v>
      </c>
      <c r="C1902" t="str">
        <f t="shared" si="29"/>
        <v>neither</v>
      </c>
      <c r="D1902" t="str">
        <f>VLOOKUP(A1902,Antioxidant!A1902:F5037,2,FALSE)</f>
        <v>Oatmeal, old fashioned</v>
      </c>
    </row>
    <row r="1903" spans="1:4" x14ac:dyDescent="0.25">
      <c r="A1903" t="s">
        <v>1006</v>
      </c>
      <c r="B1903" s="4">
        <v>0.34</v>
      </c>
      <c r="C1903" t="str">
        <f t="shared" si="29"/>
        <v>neither</v>
      </c>
      <c r="D1903" t="str">
        <f>VLOOKUP(A1903,Antioxidant!A1903:F5038,2,FALSE)</f>
        <v>Nectar, orange</v>
      </c>
    </row>
    <row r="1904" spans="1:4" x14ac:dyDescent="0.25">
      <c r="A1904" t="s">
        <v>2776</v>
      </c>
      <c r="B1904" s="4">
        <v>0.34</v>
      </c>
      <c r="C1904" t="str">
        <f t="shared" si="29"/>
        <v>neither</v>
      </c>
      <c r="D1904" t="str">
        <f>VLOOKUP(A1904,Antioxidant!A1904:F5039,2,FALSE)</f>
        <v>Mushroom, Portabella, grilled</v>
      </c>
    </row>
    <row r="1905" spans="1:4" x14ac:dyDescent="0.25">
      <c r="A1905" t="s">
        <v>1622</v>
      </c>
      <c r="B1905" s="4">
        <v>0.34</v>
      </c>
      <c r="C1905" t="str">
        <f t="shared" si="29"/>
        <v>neither</v>
      </c>
      <c r="D1905" t="str">
        <f>VLOOKUP(A1905,Antioxidant!A1905:F5040,2,FALSE)</f>
        <v>Mung beans</v>
      </c>
    </row>
    <row r="1906" spans="1:4" x14ac:dyDescent="0.25">
      <c r="A1906" t="s">
        <v>3029</v>
      </c>
      <c r="B1906" s="4">
        <v>0.34</v>
      </c>
      <c r="C1906" t="str">
        <f t="shared" si="29"/>
        <v>neither</v>
      </c>
      <c r="D1906" t="str">
        <f>VLOOKUP(A1906,Antioxidant!A1906:F5041,2,FALSE)</f>
        <v>Metamucil, dierary fiber suplement, powder</v>
      </c>
    </row>
    <row r="1907" spans="1:4" x14ac:dyDescent="0.25">
      <c r="A1907" t="s">
        <v>1622</v>
      </c>
      <c r="B1907" s="4">
        <v>0.34</v>
      </c>
      <c r="C1907" t="str">
        <f t="shared" si="29"/>
        <v>neither</v>
      </c>
      <c r="D1907" t="str">
        <f>VLOOKUP(A1907,Antioxidant!A1907:F5042,2,FALSE)</f>
        <v>Lentils, Masoor‐Dal Sabat, dark brown, with peel</v>
      </c>
    </row>
    <row r="1908" spans="1:4" x14ac:dyDescent="0.25">
      <c r="A1908" t="s">
        <v>1006</v>
      </c>
      <c r="B1908" s="4">
        <v>0.34</v>
      </c>
      <c r="C1908" t="str">
        <f t="shared" si="29"/>
        <v>neither</v>
      </c>
      <c r="D1908" t="str">
        <f>VLOOKUP(A1908,Antioxidant!A1908:F5043,2,FALSE)</f>
        <v>Juice, mango and pineapple</v>
      </c>
    </row>
    <row r="1909" spans="1:4" x14ac:dyDescent="0.25">
      <c r="A1909" t="s">
        <v>1006</v>
      </c>
      <c r="B1909" s="4">
        <v>0.34</v>
      </c>
      <c r="C1909" t="str">
        <f t="shared" si="29"/>
        <v>neither</v>
      </c>
      <c r="D1909" t="str">
        <f>VLOOKUP(A1909,Antioxidant!A1909:F5044,2,FALSE)</f>
        <v>Juice, apple, with added vitamin C</v>
      </c>
    </row>
    <row r="1910" spans="1:4" x14ac:dyDescent="0.25">
      <c r="A1910" t="s">
        <v>496</v>
      </c>
      <c r="B1910" s="4">
        <v>0.34</v>
      </c>
      <c r="C1910" t="str">
        <f t="shared" si="29"/>
        <v>neither</v>
      </c>
      <c r="D1910" t="str">
        <f>VLOOKUP(A1910,Antioxidant!A1910:F5045,2,FALSE)</f>
        <v>Honey Bunckes of Oats</v>
      </c>
    </row>
    <row r="1911" spans="1:4" x14ac:dyDescent="0.25">
      <c r="A1911" t="s">
        <v>1267</v>
      </c>
      <c r="B1911" s="4">
        <v>0.34</v>
      </c>
      <c r="C1911" t="str">
        <f t="shared" si="29"/>
        <v>neither</v>
      </c>
      <c r="D1911" t="str">
        <f>VLOOKUP(A1911,Antioxidant!A1911:F5046,2,FALSE)</f>
        <v>Hamburger bread, with sesame seeds</v>
      </c>
    </row>
    <row r="1912" spans="1:4" x14ac:dyDescent="0.25">
      <c r="A1912" t="s">
        <v>2776</v>
      </c>
      <c r="B1912" s="4">
        <v>0.34</v>
      </c>
      <c r="C1912" t="str">
        <f t="shared" si="29"/>
        <v>neither</v>
      </c>
      <c r="D1912" t="str">
        <f>VLOOKUP(A1912,Antioxidant!A1912:F5047,2,FALSE)</f>
        <v>French fries</v>
      </c>
    </row>
    <row r="1913" spans="1:4" x14ac:dyDescent="0.25">
      <c r="A1913" t="s">
        <v>2776</v>
      </c>
      <c r="B1913" s="4">
        <v>0.34</v>
      </c>
      <c r="C1913" t="str">
        <f t="shared" si="29"/>
        <v>neither</v>
      </c>
      <c r="D1913" t="str">
        <f>VLOOKUP(A1913,Antioxidant!A1913:F5048,2,FALSE)</f>
        <v>French fried potatoes, frozen, shoestring , cooked</v>
      </c>
    </row>
    <row r="1914" spans="1:4" x14ac:dyDescent="0.25">
      <c r="A1914" t="s">
        <v>2427</v>
      </c>
      <c r="B1914" s="4">
        <v>0.34</v>
      </c>
      <c r="C1914" t="str">
        <f t="shared" si="29"/>
        <v>neither</v>
      </c>
      <c r="D1914" t="str">
        <f>VLOOKUP(A1914,Antioxidant!A1914:F5049,2,FALSE)</f>
        <v>Curled parsley, fresh</v>
      </c>
    </row>
    <row r="1915" spans="1:4" x14ac:dyDescent="0.25">
      <c r="A1915" t="s">
        <v>927</v>
      </c>
      <c r="B1915" s="4">
        <v>0.34</v>
      </c>
      <c r="C1915" t="str">
        <f t="shared" si="29"/>
        <v>neither</v>
      </c>
      <c r="D1915" t="str">
        <f>VLOOKUP(A1915,Antioxidant!A1915:F5050,2,FALSE)</f>
        <v>Corn oil</v>
      </c>
    </row>
    <row r="1916" spans="1:4" x14ac:dyDescent="0.25">
      <c r="A1916" t="s">
        <v>3029</v>
      </c>
      <c r="B1916" s="4">
        <v>0.34</v>
      </c>
      <c r="C1916" t="str">
        <f t="shared" si="29"/>
        <v>neither</v>
      </c>
      <c r="D1916" t="str">
        <f>VLOOKUP(A1916,Antioxidant!A1916:F5051,2,FALSE)</f>
        <v>Cod liver oil</v>
      </c>
    </row>
    <row r="1917" spans="1:4" x14ac:dyDescent="0.25">
      <c r="A1917" t="s">
        <v>1701</v>
      </c>
      <c r="B1917" s="4">
        <v>0.34</v>
      </c>
      <c r="C1917" t="str">
        <f t="shared" si="29"/>
        <v>neither</v>
      </c>
      <c r="D1917" t="str">
        <f>VLOOKUP(A1917,Antioxidant!A1917:F5052,2,FALSE)</f>
        <v>Beef hot dogs, cooked (boiled)</v>
      </c>
    </row>
    <row r="1918" spans="1:4" x14ac:dyDescent="0.25">
      <c r="A1918" t="s">
        <v>2058</v>
      </c>
      <c r="B1918" s="4">
        <v>0.34</v>
      </c>
      <c r="C1918" t="str">
        <f t="shared" si="29"/>
        <v>neither</v>
      </c>
      <c r="D1918" t="str">
        <f>VLOOKUP(A1918,Antioxidant!A1918:F5053,2,FALSE)</f>
        <v>BBQ chicken wings, frozen, microwave cooked</v>
      </c>
    </row>
    <row r="1919" spans="1:4" x14ac:dyDescent="0.25">
      <c r="A1919" t="s">
        <v>1006</v>
      </c>
      <c r="B1919" s="4">
        <v>0.34</v>
      </c>
      <c r="C1919" t="str">
        <f t="shared" si="29"/>
        <v>neither</v>
      </c>
      <c r="D1919" t="str">
        <f>VLOOKUP(A1919,Antioxidant!A1919:F5054,2,FALSE)</f>
        <v>Banana</v>
      </c>
    </row>
    <row r="1920" spans="1:4" x14ac:dyDescent="0.25">
      <c r="A1920" t="s">
        <v>2776</v>
      </c>
      <c r="B1920" s="4">
        <v>0.34</v>
      </c>
      <c r="C1920" t="str">
        <f t="shared" si="29"/>
        <v>neither</v>
      </c>
      <c r="D1920" t="str">
        <f>VLOOKUP(A1920,Antioxidant!A1920:F5055,2,FALSE)</f>
        <v>Asparagus bean, frozen</v>
      </c>
    </row>
    <row r="1921" spans="1:4" x14ac:dyDescent="0.25">
      <c r="A1921" t="s">
        <v>2776</v>
      </c>
      <c r="B1921" s="4">
        <v>0.33</v>
      </c>
      <c r="C1921" t="str">
        <f t="shared" si="29"/>
        <v>neither</v>
      </c>
      <c r="D1921" t="str">
        <f>VLOOKUP(A1921,Antioxidant!A1921:F5056,2,FALSE)</f>
        <v>Tomatoes, cluster tomatoes, small</v>
      </c>
    </row>
    <row r="1922" spans="1:4" x14ac:dyDescent="0.25">
      <c r="A1922" t="s">
        <v>2776</v>
      </c>
      <c r="B1922" s="4">
        <v>0.33</v>
      </c>
      <c r="C1922" t="str">
        <f t="shared" si="29"/>
        <v>neither</v>
      </c>
      <c r="D1922" t="str">
        <f>VLOOKUP(A1922,Antioxidant!A1922:F5057,2,FALSE)</f>
        <v>Tomatoes, chopped</v>
      </c>
    </row>
    <row r="1923" spans="1:4" x14ac:dyDescent="0.25">
      <c r="A1923" t="s">
        <v>2163</v>
      </c>
      <c r="B1923" s="4">
        <v>0.33</v>
      </c>
      <c r="C1923" t="str">
        <f t="shared" ref="C1923:C1986" si="30">IF(B1923&gt;=5.45125,"OUTLIER",IF(B1923&lt;=-2.99875,"outlier","neither"))</f>
        <v>neither</v>
      </c>
      <c r="D1923" t="str">
        <f>VLOOKUP(A1923,Antioxidant!A1923:F5058,2,FALSE)</f>
        <v>Tomato ketchup</v>
      </c>
    </row>
    <row r="1924" spans="1:4" x14ac:dyDescent="0.25">
      <c r="A1924" t="s">
        <v>2776</v>
      </c>
      <c r="B1924" s="4">
        <v>0.33</v>
      </c>
      <c r="C1924" t="str">
        <f t="shared" si="30"/>
        <v>neither</v>
      </c>
      <c r="D1924" t="str">
        <f>VLOOKUP(A1924,Antioxidant!A1924:F5059,2,FALSE)</f>
        <v>Sweet potatoe, boiled</v>
      </c>
    </row>
    <row r="1925" spans="1:4" x14ac:dyDescent="0.25">
      <c r="A1925" t="s">
        <v>927</v>
      </c>
      <c r="B1925" s="4">
        <v>0.33</v>
      </c>
      <c r="C1925" t="str">
        <f t="shared" si="30"/>
        <v>neither</v>
      </c>
      <c r="D1925" t="str">
        <f>VLOOKUP(A1925,Antioxidant!A1925:F5060,2,FALSE)</f>
        <v>Sunflower oil</v>
      </c>
    </row>
    <row r="1926" spans="1:4" x14ac:dyDescent="0.25">
      <c r="A1926" t="s">
        <v>1736</v>
      </c>
      <c r="B1926" s="4">
        <v>0.33</v>
      </c>
      <c r="C1926" t="str">
        <f t="shared" si="30"/>
        <v>neither</v>
      </c>
      <c r="D1926" t="str">
        <f>VLOOKUP(A1926,Antioxidant!A1926:F5061,2,FALSE)</f>
        <v>Sugar, raw cane, organic</v>
      </c>
    </row>
    <row r="1927" spans="1:4" x14ac:dyDescent="0.25">
      <c r="A1927" t="s">
        <v>2163</v>
      </c>
      <c r="B1927" s="4">
        <v>0.33</v>
      </c>
      <c r="C1927" t="str">
        <f t="shared" si="30"/>
        <v>neither</v>
      </c>
      <c r="D1927" t="str">
        <f>VLOOKUP(A1927,Antioxidant!A1927:F5062,2,FALSE)</f>
        <v>Sauce, for pasta, with garlic</v>
      </c>
    </row>
    <row r="1928" spans="1:4" x14ac:dyDescent="0.25">
      <c r="A1928" t="s">
        <v>2163</v>
      </c>
      <c r="B1928" s="4">
        <v>0.33</v>
      </c>
      <c r="C1928" t="str">
        <f t="shared" si="30"/>
        <v>neither</v>
      </c>
      <c r="D1928" t="str">
        <f>VLOOKUP(A1928,Antioxidant!A1928:F5063,2,FALSE)</f>
        <v>Salsa, All natural mild, bottled</v>
      </c>
    </row>
    <row r="1929" spans="1:4" x14ac:dyDescent="0.25">
      <c r="A1929" t="s">
        <v>1267</v>
      </c>
      <c r="B1929" s="4">
        <v>0.33</v>
      </c>
      <c r="C1929" t="str">
        <f t="shared" si="30"/>
        <v>neither</v>
      </c>
      <c r="D1929" t="str">
        <f>VLOOKUP(A1929,Antioxidant!A1929:F5064,2,FALSE)</f>
        <v>Rice, brown, ecologically grown</v>
      </c>
    </row>
    <row r="1930" spans="1:4" x14ac:dyDescent="0.25">
      <c r="A1930" t="s">
        <v>1795</v>
      </c>
      <c r="B1930" s="4">
        <v>0.33</v>
      </c>
      <c r="C1930" t="str">
        <f t="shared" si="30"/>
        <v>neither</v>
      </c>
      <c r="D1930" t="str">
        <f>VLOOKUP(A1930,Antioxidant!A1930:F5065,2,FALSE)</f>
        <v>Pizza, Pizza Margherita, prepared</v>
      </c>
    </row>
    <row r="1931" spans="1:4" x14ac:dyDescent="0.25">
      <c r="A1931" t="s">
        <v>2776</v>
      </c>
      <c r="B1931" s="4">
        <v>0.33</v>
      </c>
      <c r="C1931" t="str">
        <f t="shared" si="30"/>
        <v>neither</v>
      </c>
      <c r="D1931" t="str">
        <f>VLOOKUP(A1931,Antioxidant!A1931:F5066,2,FALSE)</f>
        <v>Onion</v>
      </c>
    </row>
    <row r="1932" spans="1:4" x14ac:dyDescent="0.25">
      <c r="A1932" t="s">
        <v>2776</v>
      </c>
      <c r="B1932" s="4">
        <v>0.33</v>
      </c>
      <c r="C1932" t="str">
        <f t="shared" si="30"/>
        <v>neither</v>
      </c>
      <c r="D1932" t="str">
        <f>VLOOKUP(A1932,Antioxidant!A1932:F5067,2,FALSE)</f>
        <v>Mushroom, Shiitake, stir‐ fried</v>
      </c>
    </row>
    <row r="1933" spans="1:4" x14ac:dyDescent="0.25">
      <c r="A1933" t="s">
        <v>2776</v>
      </c>
      <c r="B1933" s="4">
        <v>0.33</v>
      </c>
      <c r="C1933" t="str">
        <f t="shared" si="30"/>
        <v>neither</v>
      </c>
      <c r="D1933" t="str">
        <f>VLOOKUP(A1933,Antioxidant!A1933:F5068,2,FALSE)</f>
        <v>Mushroom, Enoki</v>
      </c>
    </row>
    <row r="1934" spans="1:4" x14ac:dyDescent="0.25">
      <c r="A1934" t="s">
        <v>1006</v>
      </c>
      <c r="B1934" s="4">
        <v>0.33</v>
      </c>
      <c r="C1934" t="str">
        <f t="shared" si="30"/>
        <v>neither</v>
      </c>
      <c r="D1934" t="str">
        <f>VLOOKUP(A1934,Antioxidant!A1934:F5069,2,FALSE)</f>
        <v>Mango</v>
      </c>
    </row>
    <row r="1935" spans="1:4" x14ac:dyDescent="0.25">
      <c r="A1935" t="s">
        <v>149</v>
      </c>
      <c r="B1935" s="4">
        <v>0.33</v>
      </c>
      <c r="C1935" t="str">
        <f t="shared" si="30"/>
        <v>neither</v>
      </c>
      <c r="D1935" t="str">
        <f>VLOOKUP(A1935,Antioxidant!A1935:F5070,2,FALSE)</f>
        <v>Lemonade, mixed wild berries</v>
      </c>
    </row>
    <row r="1936" spans="1:4" x14ac:dyDescent="0.25">
      <c r="A1936" t="s">
        <v>1006</v>
      </c>
      <c r="B1936" s="4">
        <v>0.33</v>
      </c>
      <c r="C1936" t="str">
        <f t="shared" si="30"/>
        <v>neither</v>
      </c>
      <c r="D1936" t="str">
        <f>VLOOKUP(A1936,Antioxidant!A1936:F5071,2,FALSE)</f>
        <v>Juice, lemon</v>
      </c>
    </row>
    <row r="1937" spans="1:4" x14ac:dyDescent="0.25">
      <c r="A1937" t="s">
        <v>149</v>
      </c>
      <c r="B1937" s="4">
        <v>0.33</v>
      </c>
      <c r="C1937" t="str">
        <f t="shared" si="30"/>
        <v>neither</v>
      </c>
      <c r="D1937" t="str">
        <f>VLOOKUP(A1937,Antioxidant!A1937:F5072,2,FALSE)</f>
        <v>Instant cocoa, Choco‐Mocca, prepared</v>
      </c>
    </row>
    <row r="1938" spans="1:4" x14ac:dyDescent="0.25">
      <c r="A1938" t="s">
        <v>3029</v>
      </c>
      <c r="B1938" s="4">
        <v>0.33</v>
      </c>
      <c r="C1938" t="str">
        <f t="shared" si="30"/>
        <v>neither</v>
      </c>
      <c r="D1938" t="str">
        <f>VLOOKUP(A1938,Antioxidant!A1938:F5073,2,FALSE)</f>
        <v>Geritol Liquid</v>
      </c>
    </row>
    <row r="1939" spans="1:4" x14ac:dyDescent="0.25">
      <c r="A1939" t="s">
        <v>2776</v>
      </c>
      <c r="B1939" s="4">
        <v>0.33</v>
      </c>
      <c r="C1939" t="str">
        <f t="shared" si="30"/>
        <v>neither</v>
      </c>
      <c r="D1939" t="str">
        <f>VLOOKUP(A1939,Antioxidant!A1939:F5074,2,FALSE)</f>
        <v>French fries</v>
      </c>
    </row>
    <row r="1940" spans="1:4" x14ac:dyDescent="0.25">
      <c r="A1940" t="s">
        <v>927</v>
      </c>
      <c r="B1940" s="4">
        <v>0.33</v>
      </c>
      <c r="C1940" t="str">
        <f t="shared" si="30"/>
        <v>neither</v>
      </c>
      <c r="D1940" t="str">
        <f>VLOOKUP(A1940,Antioxidant!A1940:F5075,2,FALSE)</f>
        <v>Corn oil</v>
      </c>
    </row>
    <row r="1941" spans="1:4" x14ac:dyDescent="0.25">
      <c r="A1941" t="s">
        <v>2776</v>
      </c>
      <c r="B1941" s="4">
        <v>0.33</v>
      </c>
      <c r="C1941" t="str">
        <f t="shared" si="30"/>
        <v>neither</v>
      </c>
      <c r="D1941" t="str">
        <f>VLOOKUP(A1941,Antioxidant!A1941:F5076,2,FALSE)</f>
        <v>Chinese cabbage</v>
      </c>
    </row>
    <row r="1942" spans="1:4" x14ac:dyDescent="0.25">
      <c r="A1942" t="s">
        <v>2776</v>
      </c>
      <c r="B1942" s="4">
        <v>0.33</v>
      </c>
      <c r="C1942" t="str">
        <f t="shared" si="30"/>
        <v>neither</v>
      </c>
      <c r="D1942" t="str">
        <f>VLOOKUP(A1942,Antioxidant!A1942:F5077,2,FALSE)</f>
        <v>Cauliflower</v>
      </c>
    </row>
    <row r="1943" spans="1:4" x14ac:dyDescent="0.25">
      <c r="A1943" t="s">
        <v>1267</v>
      </c>
      <c r="B1943" s="4">
        <v>0.33</v>
      </c>
      <c r="C1943" t="str">
        <f t="shared" si="30"/>
        <v>neither</v>
      </c>
      <c r="D1943" t="str">
        <f>VLOOKUP(A1943,Antioxidant!A1943:F5078,2,FALSE)</f>
        <v>Biscuits, refrigerated, Golden Layers buttermilk, cooked</v>
      </c>
    </row>
    <row r="1944" spans="1:4" x14ac:dyDescent="0.25">
      <c r="A1944" t="s">
        <v>149</v>
      </c>
      <c r="B1944" s="4">
        <v>0.33</v>
      </c>
      <c r="C1944" t="str">
        <f t="shared" si="30"/>
        <v>neither</v>
      </c>
      <c r="D1944" t="str">
        <f>VLOOKUP(A1944,Antioxidant!A1944:F5079,2,FALSE)</f>
        <v>Beer, Pères Trappistes</v>
      </c>
    </row>
    <row r="1945" spans="1:4" x14ac:dyDescent="0.25">
      <c r="A1945" t="s">
        <v>1622</v>
      </c>
      <c r="B1945" s="4">
        <v>0.33</v>
      </c>
      <c r="C1945" t="str">
        <f t="shared" si="30"/>
        <v>neither</v>
      </c>
      <c r="D1945" t="str">
        <f>VLOOKUP(A1945,Antioxidant!A1945:F5080,2,FALSE)</f>
        <v>Beans, red, canned, boiled</v>
      </c>
    </row>
    <row r="1946" spans="1:4" x14ac:dyDescent="0.25">
      <c r="A1946" t="s">
        <v>2058</v>
      </c>
      <c r="B1946" s="4">
        <v>0.33</v>
      </c>
      <c r="C1946" t="str">
        <f t="shared" si="30"/>
        <v>neither</v>
      </c>
      <c r="D1946" t="str">
        <f>VLOOKUP(A1946,Antioxidant!A1946:F5081,2,FALSE)</f>
        <v>BBQ chicken wings, frozen, cooked in conventional oven</v>
      </c>
    </row>
    <row r="1947" spans="1:4" x14ac:dyDescent="0.25">
      <c r="A1947" t="s">
        <v>1267</v>
      </c>
      <c r="B1947" s="4">
        <v>0.32</v>
      </c>
      <c r="C1947" t="str">
        <f t="shared" si="30"/>
        <v>neither</v>
      </c>
      <c r="D1947" t="str">
        <f>VLOOKUP(A1947,Antioxidant!A1947:F5082,2,FALSE)</f>
        <v>Wheat, wholemeal flour, Graham flour</v>
      </c>
    </row>
    <row r="1948" spans="1:4" x14ac:dyDescent="0.25">
      <c r="A1948" t="s">
        <v>1267</v>
      </c>
      <c r="B1948" s="4">
        <v>0.32</v>
      </c>
      <c r="C1948" t="str">
        <f t="shared" si="30"/>
        <v>neither</v>
      </c>
      <c r="D1948" t="str">
        <f>VLOOKUP(A1948,Antioxidant!A1948:F5083,2,FALSE)</f>
        <v>Wheat bread</v>
      </c>
    </row>
    <row r="1949" spans="1:4" x14ac:dyDescent="0.25">
      <c r="A1949" t="s">
        <v>1267</v>
      </c>
      <c r="B1949" s="4">
        <v>0.32</v>
      </c>
      <c r="C1949" t="str">
        <f t="shared" si="30"/>
        <v>neither</v>
      </c>
      <c r="D1949" t="str">
        <f>VLOOKUP(A1949,Antioxidant!A1949:F5084,2,FALSE)</f>
        <v>Oat, rolled, Bjørn havregryn</v>
      </c>
    </row>
    <row r="1950" spans="1:4" x14ac:dyDescent="0.25">
      <c r="A1950" t="s">
        <v>3029</v>
      </c>
      <c r="B1950" s="4">
        <v>0.32</v>
      </c>
      <c r="C1950" t="str">
        <f t="shared" si="30"/>
        <v>neither</v>
      </c>
      <c r="D1950" t="str">
        <f>VLOOKUP(A1950,Antioxidant!A1950:F5085,2,FALSE)</f>
        <v>Nature's Bounty Salmon oil, 1000 mg softgels</v>
      </c>
    </row>
    <row r="1951" spans="1:4" x14ac:dyDescent="0.25">
      <c r="A1951" t="s">
        <v>1701</v>
      </c>
      <c r="B1951" s="4">
        <v>0.32</v>
      </c>
      <c r="C1951" t="str">
        <f t="shared" si="30"/>
        <v>neither</v>
      </c>
      <c r="D1951" t="str">
        <f>VLOOKUP(A1951,Antioxidant!A1951:F5086,2,FALSE)</f>
        <v>Meat franks</v>
      </c>
    </row>
    <row r="1952" spans="1:4" x14ac:dyDescent="0.25">
      <c r="A1952" t="s">
        <v>1267</v>
      </c>
      <c r="B1952" s="4">
        <v>0.32</v>
      </c>
      <c r="C1952" t="str">
        <f t="shared" si="30"/>
        <v>neither</v>
      </c>
      <c r="D1952" t="str">
        <f>VLOOKUP(A1952,Antioxidant!A1952:F5087,2,FALSE)</f>
        <v>Maize flour, Ufa, made from locally grown white mais</v>
      </c>
    </row>
    <row r="1953" spans="1:4" x14ac:dyDescent="0.25">
      <c r="A1953" t="s">
        <v>701</v>
      </c>
      <c r="B1953" s="4">
        <v>0.32</v>
      </c>
      <c r="C1953" t="str">
        <f t="shared" si="30"/>
        <v>neither</v>
      </c>
      <c r="D1953" t="str">
        <f>VLOOKUP(A1953,Antioxidant!A1953:F5088,2,FALSE)</f>
        <v>Ice cream, vanilla</v>
      </c>
    </row>
    <row r="1954" spans="1:4" x14ac:dyDescent="0.25">
      <c r="A1954" t="s">
        <v>1006</v>
      </c>
      <c r="B1954" s="4">
        <v>0.32</v>
      </c>
      <c r="C1954" t="str">
        <f t="shared" si="30"/>
        <v>neither</v>
      </c>
      <c r="D1954" t="str">
        <f>VLOOKUP(A1954,Antioxidant!A1954:F5089,2,FALSE)</f>
        <v>Grapes, red</v>
      </c>
    </row>
    <row r="1955" spans="1:4" x14ac:dyDescent="0.25">
      <c r="A1955" t="s">
        <v>2163</v>
      </c>
      <c r="B1955" s="4">
        <v>0.32</v>
      </c>
      <c r="C1955" t="str">
        <f t="shared" si="30"/>
        <v>neither</v>
      </c>
      <c r="D1955" t="str">
        <f>VLOOKUP(A1955,Antioxidant!A1955:F5090,2,FALSE)</f>
        <v>Dressing, Thousand Island, salad dressing, lite</v>
      </c>
    </row>
    <row r="1956" spans="1:4" x14ac:dyDescent="0.25">
      <c r="A1956" t="s">
        <v>2163</v>
      </c>
      <c r="B1956" s="4">
        <v>0.32</v>
      </c>
      <c r="C1956" t="str">
        <f t="shared" si="30"/>
        <v>neither</v>
      </c>
      <c r="D1956" t="str">
        <f>VLOOKUP(A1956,Antioxidant!A1956:F5091,2,FALSE)</f>
        <v>Dressing, Italian, salad dressing, regular</v>
      </c>
    </row>
    <row r="1957" spans="1:4" x14ac:dyDescent="0.25">
      <c r="A1957" t="s">
        <v>788</v>
      </c>
      <c r="B1957" s="4">
        <v>0.32</v>
      </c>
      <c r="C1957" t="str">
        <f t="shared" si="30"/>
        <v>neither</v>
      </c>
      <c r="D1957" t="str">
        <f>VLOOKUP(A1957,Antioxidant!A1957:F5092,2,FALSE)</f>
        <v>Doughnuts, original glazed</v>
      </c>
    </row>
    <row r="1958" spans="1:4" x14ac:dyDescent="0.25">
      <c r="A1958" t="s">
        <v>149</v>
      </c>
      <c r="B1958" s="4">
        <v>0.32</v>
      </c>
      <c r="C1958" t="str">
        <f t="shared" si="30"/>
        <v>neither</v>
      </c>
      <c r="D1958" t="str">
        <f>VLOOKUP(A1958,Antioxidant!A1958:F5093,2,FALSE)</f>
        <v>Cognac, V.S.Martell, Fine Cognac</v>
      </c>
    </row>
    <row r="1959" spans="1:4" x14ac:dyDescent="0.25">
      <c r="A1959" t="s">
        <v>1795</v>
      </c>
      <c r="B1959" s="4">
        <v>0.32</v>
      </c>
      <c r="C1959" t="str">
        <f t="shared" si="30"/>
        <v>neither</v>
      </c>
      <c r="D1959" t="str">
        <f>VLOOKUP(A1959,Antioxidant!A1959:F5094,2,FALSE)</f>
        <v>Chili with meat and beans, canned</v>
      </c>
    </row>
    <row r="1960" spans="1:4" x14ac:dyDescent="0.25">
      <c r="A1960" t="s">
        <v>1267</v>
      </c>
      <c r="B1960" s="4">
        <v>0.32</v>
      </c>
      <c r="C1960" t="str">
        <f t="shared" si="30"/>
        <v>neither</v>
      </c>
      <c r="D1960" t="str">
        <f>VLOOKUP(A1960,Antioxidant!A1960:F5095,2,FALSE)</f>
        <v>Bread crumbs, plain</v>
      </c>
    </row>
    <row r="1961" spans="1:4" x14ac:dyDescent="0.25">
      <c r="A1961" t="s">
        <v>1267</v>
      </c>
      <c r="B1961" s="4">
        <v>0.32</v>
      </c>
      <c r="C1961" t="str">
        <f t="shared" si="30"/>
        <v>neither</v>
      </c>
      <c r="D1961" t="str">
        <f>VLOOKUP(A1961,Antioxidant!A1961:F5096,2,FALSE)</f>
        <v>Bread crumbs, plain</v>
      </c>
    </row>
    <row r="1962" spans="1:4" x14ac:dyDescent="0.25">
      <c r="A1962" t="s">
        <v>1701</v>
      </c>
      <c r="B1962" s="4">
        <v>0.32</v>
      </c>
      <c r="C1962" t="str">
        <f t="shared" si="30"/>
        <v>neither</v>
      </c>
      <c r="D1962" t="str">
        <f>VLOOKUP(A1962,Antioxidant!A1962:F5097,2,FALSE)</f>
        <v>Bacon, Frokostbacon</v>
      </c>
    </row>
    <row r="1963" spans="1:4" x14ac:dyDescent="0.25">
      <c r="A1963" t="s">
        <v>1267</v>
      </c>
      <c r="B1963" s="4">
        <v>0.31</v>
      </c>
      <c r="C1963" t="str">
        <f t="shared" si="30"/>
        <v>neither</v>
      </c>
      <c r="D1963" t="str">
        <f>VLOOKUP(A1963,Antioxidant!A1963:F5098,2,FALSE)</f>
        <v>Wheat bread</v>
      </c>
    </row>
    <row r="1964" spans="1:4" x14ac:dyDescent="0.25">
      <c r="A1964" t="s">
        <v>2776</v>
      </c>
      <c r="B1964" s="4">
        <v>0.31</v>
      </c>
      <c r="C1964" t="str">
        <f t="shared" si="30"/>
        <v>neither</v>
      </c>
      <c r="D1964" t="str">
        <f>VLOOKUP(A1964,Antioxidant!A1964:F5099,2,FALSE)</f>
        <v>Tomatoes, whole, canned</v>
      </c>
    </row>
    <row r="1965" spans="1:4" x14ac:dyDescent="0.25">
      <c r="A1965" t="s">
        <v>2776</v>
      </c>
      <c r="B1965" s="4">
        <v>0.31</v>
      </c>
      <c r="C1965" t="str">
        <f t="shared" si="30"/>
        <v>neither</v>
      </c>
      <c r="D1965" t="str">
        <f>VLOOKUP(A1965,Antioxidant!A1965:F5100,2,FALSE)</f>
        <v>Tomatoes, chopped, canned</v>
      </c>
    </row>
    <row r="1966" spans="1:4" x14ac:dyDescent="0.25">
      <c r="A1966" t="s">
        <v>788</v>
      </c>
      <c r="B1966" s="4">
        <v>0.31</v>
      </c>
      <c r="C1966" t="str">
        <f t="shared" si="30"/>
        <v>neither</v>
      </c>
      <c r="D1966" t="str">
        <f>VLOOKUP(A1966,Antioxidant!A1966:F5101,2,FALSE)</f>
        <v>Toaster pastries, strawberry, plain, toasted (not frosted)</v>
      </c>
    </row>
    <row r="1967" spans="1:4" x14ac:dyDescent="0.25">
      <c r="A1967" t="s">
        <v>149</v>
      </c>
      <c r="B1967" s="4">
        <v>0.31</v>
      </c>
      <c r="C1967" t="str">
        <f t="shared" si="30"/>
        <v>neither</v>
      </c>
      <c r="D1967" t="str">
        <f>VLOOKUP(A1967,Antioxidant!A1967:F5102,2,FALSE)</f>
        <v>Tea, dog rose, herb tea, prepared</v>
      </c>
    </row>
    <row r="1968" spans="1:4" x14ac:dyDescent="0.25">
      <c r="A1968" t="s">
        <v>1736</v>
      </c>
      <c r="B1968" s="4">
        <v>0.31</v>
      </c>
      <c r="C1968" t="str">
        <f t="shared" si="30"/>
        <v>neither</v>
      </c>
      <c r="D1968" t="str">
        <f>VLOOKUP(A1968,Antioxidant!A1968:F5103,2,FALSE)</f>
        <v>Stevia Dryss, powder</v>
      </c>
    </row>
    <row r="1969" spans="1:4" x14ac:dyDescent="0.25">
      <c r="A1969" t="s">
        <v>2163</v>
      </c>
      <c r="B1969" s="4">
        <v>0.31</v>
      </c>
      <c r="C1969" t="str">
        <f t="shared" si="30"/>
        <v>neither</v>
      </c>
      <c r="D1969" t="str">
        <f>VLOOKUP(A1969,Antioxidant!A1969:F5104,2,FALSE)</f>
        <v>Spaghetti sauce, prepared</v>
      </c>
    </row>
    <row r="1970" spans="1:4" x14ac:dyDescent="0.25">
      <c r="A1970" t="s">
        <v>2163</v>
      </c>
      <c r="B1970" s="4">
        <v>0.31</v>
      </c>
      <c r="C1970" t="str">
        <f t="shared" si="30"/>
        <v>neither</v>
      </c>
      <c r="D1970" t="str">
        <f>VLOOKUP(A1970,Antioxidant!A1970:F5105,2,FALSE)</f>
        <v>Sauce, slices of tomato, with garlic, oregano and basil, canned</v>
      </c>
    </row>
    <row r="1971" spans="1:4" x14ac:dyDescent="0.25">
      <c r="A1971" t="s">
        <v>2163</v>
      </c>
      <c r="B1971" s="4">
        <v>0.31</v>
      </c>
      <c r="C1971" t="str">
        <f t="shared" si="30"/>
        <v>neither</v>
      </c>
      <c r="D1971" t="str">
        <f>VLOOKUP(A1971,Antioxidant!A1971:F5106,2,FALSE)</f>
        <v>Sauce, for spagetti, Italian tomato sauce with spices</v>
      </c>
    </row>
    <row r="1972" spans="1:4" x14ac:dyDescent="0.25">
      <c r="A1972" t="s">
        <v>2163</v>
      </c>
      <c r="B1972" s="4">
        <v>0.31</v>
      </c>
      <c r="C1972" t="str">
        <f t="shared" si="30"/>
        <v>neither</v>
      </c>
      <c r="D1972" t="str">
        <f>VLOOKUP(A1972,Antioxidant!A1972:F5107,2,FALSE)</f>
        <v>Sauce, for pasta</v>
      </c>
    </row>
    <row r="1973" spans="1:4" x14ac:dyDescent="0.25">
      <c r="A1973" t="s">
        <v>2163</v>
      </c>
      <c r="B1973" s="4">
        <v>0.31</v>
      </c>
      <c r="C1973" t="str">
        <f t="shared" si="30"/>
        <v>neither</v>
      </c>
      <c r="D1973" t="str">
        <f>VLOOKUP(A1973,Antioxidant!A1973:F5108,2,FALSE)</f>
        <v>Salsa, Thick 'n' Chunky mild, bottled</v>
      </c>
    </row>
    <row r="1974" spans="1:4" x14ac:dyDescent="0.25">
      <c r="A1974" t="s">
        <v>2163</v>
      </c>
      <c r="B1974" s="4">
        <v>0.31</v>
      </c>
      <c r="C1974" t="str">
        <f t="shared" si="30"/>
        <v>neither</v>
      </c>
      <c r="D1974" t="str">
        <f>VLOOKUP(A1974,Antioxidant!A1974:F5109,2,FALSE)</f>
        <v>Salsa, Roasted garlic, bottled</v>
      </c>
    </row>
    <row r="1975" spans="1:4" x14ac:dyDescent="0.25">
      <c r="A1975" t="s">
        <v>2163</v>
      </c>
      <c r="B1975" s="4">
        <v>0.31</v>
      </c>
      <c r="C1975" t="str">
        <f t="shared" si="30"/>
        <v>neither</v>
      </c>
      <c r="D1975" t="str">
        <f>VLOOKUP(A1975,Antioxidant!A1975:F5110,2,FALSE)</f>
        <v>Salsa dip, medium</v>
      </c>
    </row>
    <row r="1976" spans="1:4" x14ac:dyDescent="0.25">
      <c r="A1976" t="s">
        <v>788</v>
      </c>
      <c r="B1976" s="4">
        <v>0.31</v>
      </c>
      <c r="C1976" t="str">
        <f t="shared" si="30"/>
        <v>neither</v>
      </c>
      <c r="D1976" t="str">
        <f>VLOOKUP(A1976,Antioxidant!A1976:F5111,2,FALSE)</f>
        <v>Pudding, refrigerated, snack pack, chocolate flavor</v>
      </c>
    </row>
    <row r="1977" spans="1:4" x14ac:dyDescent="0.25">
      <c r="A1977" t="s">
        <v>1578</v>
      </c>
      <c r="B1977" s="4">
        <v>0.31</v>
      </c>
      <c r="C1977" t="str">
        <f t="shared" si="30"/>
        <v>neither</v>
      </c>
      <c r="D1977" t="str">
        <f>VLOOKUP(A1977,Antioxidant!A1977:F5112,2,FALSE)</f>
        <v>Porridge, wholemeal, without sugar, with fruit and supplements, prepared</v>
      </c>
    </row>
    <row r="1978" spans="1:4" x14ac:dyDescent="0.25">
      <c r="A1978" t="s">
        <v>1983</v>
      </c>
      <c r="B1978" s="4">
        <v>0.31</v>
      </c>
      <c r="C1978" t="str">
        <f t="shared" si="30"/>
        <v>neither</v>
      </c>
      <c r="D1978" t="str">
        <f>VLOOKUP(A1978,Antioxidant!A1978:F5113,2,FALSE)</f>
        <v>Poppy seeds, dried</v>
      </c>
    </row>
    <row r="1979" spans="1:4" x14ac:dyDescent="0.25">
      <c r="A1979" t="s">
        <v>1795</v>
      </c>
      <c r="B1979" s="4">
        <v>0.31</v>
      </c>
      <c r="C1979" t="str">
        <f t="shared" si="30"/>
        <v>neither</v>
      </c>
      <c r="D1979" t="str">
        <f>VLOOKUP(A1979,Antioxidant!A1979:F5114,2,FALSE)</f>
        <v>Pizza, Pizza Margherita</v>
      </c>
    </row>
    <row r="1980" spans="1:4" x14ac:dyDescent="0.25">
      <c r="A1980" t="s">
        <v>1795</v>
      </c>
      <c r="B1980" s="4">
        <v>0.31</v>
      </c>
      <c r="C1980" t="str">
        <f t="shared" si="30"/>
        <v>neither</v>
      </c>
      <c r="D1980" t="str">
        <f>VLOOKUP(A1980,Antioxidant!A1980:F5115,2,FALSE)</f>
        <v>Pizza, Grandiosa</v>
      </c>
    </row>
    <row r="1981" spans="1:4" x14ac:dyDescent="0.25">
      <c r="A1981" t="s">
        <v>788</v>
      </c>
      <c r="B1981" s="4">
        <v>0.31</v>
      </c>
      <c r="C1981" t="str">
        <f t="shared" si="30"/>
        <v>neither</v>
      </c>
      <c r="D1981" t="str">
        <f>VLOOKUP(A1981,Antioxidant!A1981:F5116,2,FALSE)</f>
        <v>Pie crust, frozen, regular fat, baked</v>
      </c>
    </row>
    <row r="1982" spans="1:4" x14ac:dyDescent="0.25">
      <c r="A1982" t="s">
        <v>927</v>
      </c>
      <c r="B1982" s="4">
        <v>0.31</v>
      </c>
      <c r="C1982" t="str">
        <f t="shared" si="30"/>
        <v>neither</v>
      </c>
      <c r="D1982" t="str">
        <f>VLOOKUP(A1982,Antioxidant!A1982:F5117,2,FALSE)</f>
        <v>Olive oil, extra virgin, Kalamata D.O.P.</v>
      </c>
    </row>
    <row r="1983" spans="1:4" x14ac:dyDescent="0.25">
      <c r="A1983" t="s">
        <v>927</v>
      </c>
      <c r="B1983" s="4">
        <v>0.31</v>
      </c>
      <c r="C1983" t="str">
        <f t="shared" si="30"/>
        <v>neither</v>
      </c>
      <c r="D1983" t="str">
        <f>VLOOKUP(A1983,Antioxidant!A1983:F5118,2,FALSE)</f>
        <v>Olive oil, extra virgin</v>
      </c>
    </row>
    <row r="1984" spans="1:4" x14ac:dyDescent="0.25">
      <c r="A1984" t="s">
        <v>1267</v>
      </c>
      <c r="B1984" s="4">
        <v>0.31</v>
      </c>
      <c r="C1984" t="str">
        <f t="shared" si="30"/>
        <v>neither</v>
      </c>
      <c r="D1984" t="str">
        <f>VLOOKUP(A1984,Antioxidant!A1984:F5119,2,FALSE)</f>
        <v>Oat patent flour</v>
      </c>
    </row>
    <row r="1985" spans="1:4" x14ac:dyDescent="0.25">
      <c r="A1985" t="s">
        <v>2776</v>
      </c>
      <c r="B1985" s="4">
        <v>0.31</v>
      </c>
      <c r="C1985" t="str">
        <f t="shared" si="30"/>
        <v>neither</v>
      </c>
      <c r="D1985" t="str">
        <f>VLOOKUP(A1985,Antioxidant!A1985:F5120,2,FALSE)</f>
        <v>Mushroom, Enoki</v>
      </c>
    </row>
    <row r="1986" spans="1:4" x14ac:dyDescent="0.25">
      <c r="A1986" t="s">
        <v>2776</v>
      </c>
      <c r="B1986" s="4">
        <v>0.31</v>
      </c>
      <c r="C1986" t="str">
        <f t="shared" si="30"/>
        <v>neither</v>
      </c>
      <c r="D1986" t="str">
        <f>VLOOKUP(A1986,Antioxidant!A1986:F5121,2,FALSE)</f>
        <v>Mixed vegetables</v>
      </c>
    </row>
    <row r="1987" spans="1:4" x14ac:dyDescent="0.25">
      <c r="A1987" t="s">
        <v>2776</v>
      </c>
      <c r="B1987" s="4">
        <v>0.31</v>
      </c>
      <c r="C1987" t="str">
        <f t="shared" ref="C1987:C2050" si="31">IF(B1987&gt;=5.45125,"OUTLIER",IF(B1987&lt;=-2.99875,"outlier","neither"))</f>
        <v>neither</v>
      </c>
      <c r="D1987" t="str">
        <f>VLOOKUP(A1987,Antioxidant!A1987:F5122,2,FALSE)</f>
        <v>French fried potatoes, frozen, shoestring, cooked</v>
      </c>
    </row>
    <row r="1988" spans="1:4" x14ac:dyDescent="0.25">
      <c r="A1988" t="s">
        <v>1267</v>
      </c>
      <c r="B1988" s="4">
        <v>0.31</v>
      </c>
      <c r="C1988" t="str">
        <f t="shared" si="31"/>
        <v>neither</v>
      </c>
      <c r="D1988" t="str">
        <f>VLOOKUP(A1988,Antioxidant!A1988:F5123,2,FALSE)</f>
        <v>French bread, toasted</v>
      </c>
    </row>
    <row r="1989" spans="1:4" x14ac:dyDescent="0.25">
      <c r="A1989" t="s">
        <v>1267</v>
      </c>
      <c r="B1989" s="4">
        <v>0.31</v>
      </c>
      <c r="C1989" t="str">
        <f t="shared" si="31"/>
        <v>neither</v>
      </c>
      <c r="D1989" t="str">
        <f>VLOOKUP(A1989,Antioxidant!A1989:F5124,2,FALSE)</f>
        <v>Bread crumbs, plain</v>
      </c>
    </row>
    <row r="1990" spans="1:4" x14ac:dyDescent="0.25">
      <c r="A1990" t="s">
        <v>149</v>
      </c>
      <c r="B1990" s="4">
        <v>0.31</v>
      </c>
      <c r="C1990" t="str">
        <f t="shared" si="31"/>
        <v>neither</v>
      </c>
      <c r="D1990" t="str">
        <f>VLOOKUP(A1990,Antioxidant!A1990:F5125,2,FALSE)</f>
        <v>Beer, Pale ale</v>
      </c>
    </row>
    <row r="1991" spans="1:4" x14ac:dyDescent="0.25">
      <c r="A1991" t="s">
        <v>1267</v>
      </c>
      <c r="B1991" s="4">
        <v>0.31</v>
      </c>
      <c r="C1991" t="str">
        <f t="shared" si="31"/>
        <v>neither</v>
      </c>
      <c r="D1991" t="str">
        <f>VLOOKUP(A1991,Antioxidant!A1991:F5126,2,FALSE)</f>
        <v>Bagels, plain, New York style, toasted</v>
      </c>
    </row>
    <row r="1992" spans="1:4" x14ac:dyDescent="0.25">
      <c r="A1992" t="s">
        <v>1006</v>
      </c>
      <c r="B1992" s="4">
        <v>0.31</v>
      </c>
      <c r="C1992" t="str">
        <f t="shared" si="31"/>
        <v>neither</v>
      </c>
      <c r="D1992" t="str">
        <f>VLOOKUP(A1992,Antioxidant!A1992:F5127,2,FALSE)</f>
        <v>Apples, Composite of Red Delicious, Golden Delicious, Granny Smith, Gala, &amp; Fuji,</v>
      </c>
    </row>
    <row r="1993" spans="1:4" x14ac:dyDescent="0.25">
      <c r="A1993" t="s">
        <v>149</v>
      </c>
      <c r="B1993" s="4">
        <v>0.3</v>
      </c>
      <c r="C1993" t="str">
        <f t="shared" si="31"/>
        <v>neither</v>
      </c>
      <c r="D1993" t="str">
        <f>VLOOKUP(A1993,Antioxidant!A1993:F5128,2,FALSE)</f>
        <v>Wine, white, Müller Reiler Wom Heissen Stein</v>
      </c>
    </row>
    <row r="1994" spans="1:4" x14ac:dyDescent="0.25">
      <c r="A1994" t="s">
        <v>149</v>
      </c>
      <c r="B1994" s="4">
        <v>0.3</v>
      </c>
      <c r="C1994" t="str">
        <f t="shared" si="31"/>
        <v>neither</v>
      </c>
      <c r="D1994" t="str">
        <f>VLOOKUP(A1994,Antioxidant!A1994:F5129,2,FALSE)</f>
        <v>Wine, white, Caliterra 2000</v>
      </c>
    </row>
    <row r="1995" spans="1:4" x14ac:dyDescent="0.25">
      <c r="A1995" t="s">
        <v>1795</v>
      </c>
      <c r="B1995" s="4">
        <v>0.3</v>
      </c>
      <c r="C1995" t="str">
        <f t="shared" si="31"/>
        <v>neither</v>
      </c>
      <c r="D1995" t="str">
        <f>VLOOKUP(A1995,Antioxidant!A1995:F5130,2,FALSE)</f>
        <v>Vegatarian burgers, Morningstar Farms Garden Veggie</v>
      </c>
    </row>
    <row r="1996" spans="1:4" x14ac:dyDescent="0.25">
      <c r="A1996" t="s">
        <v>2776</v>
      </c>
      <c r="B1996" s="4">
        <v>0.3</v>
      </c>
      <c r="C1996" t="str">
        <f t="shared" si="31"/>
        <v>neither</v>
      </c>
      <c r="D1996" t="str">
        <f>VLOOKUP(A1996,Antioxidant!A1996:F5131,2,FALSE)</f>
        <v>Tomatoes</v>
      </c>
    </row>
    <row r="1997" spans="1:4" x14ac:dyDescent="0.25">
      <c r="A1997" t="s">
        <v>1622</v>
      </c>
      <c r="B1997" s="4">
        <v>0.3</v>
      </c>
      <c r="C1997" t="str">
        <f t="shared" si="31"/>
        <v>neither</v>
      </c>
      <c r="D1997" t="str">
        <f>VLOOKUP(A1997,Antioxidant!A1997:F5132,2,FALSE)</f>
        <v>Soy milk with chocolate, Alpro Soya</v>
      </c>
    </row>
    <row r="1998" spans="1:4" x14ac:dyDescent="0.25">
      <c r="A1998" t="s">
        <v>1267</v>
      </c>
      <c r="B1998" s="4">
        <v>0.3</v>
      </c>
      <c r="C1998" t="str">
        <f t="shared" si="31"/>
        <v>neither</v>
      </c>
      <c r="D1998" t="str">
        <f>VLOOKUP(A1998,Antioxidant!A1998:F5133,2,FALSE)</f>
        <v>Sorghum (Sorgam), flour</v>
      </c>
    </row>
    <row r="1999" spans="1:4" x14ac:dyDescent="0.25">
      <c r="A1999" t="s">
        <v>1983</v>
      </c>
      <c r="B1999" s="4">
        <v>0.3</v>
      </c>
      <c r="C1999" t="str">
        <f t="shared" si="31"/>
        <v>neither</v>
      </c>
      <c r="D1999" t="str">
        <f>VLOOKUP(A1999,Antioxidant!A1999:F5134,2,FALSE)</f>
        <v>Sesame seeds, without shell</v>
      </c>
    </row>
    <row r="2000" spans="1:4" x14ac:dyDescent="0.25">
      <c r="A2000" t="s">
        <v>2163</v>
      </c>
      <c r="B2000" s="4">
        <v>0.3</v>
      </c>
      <c r="C2000" t="str">
        <f t="shared" si="31"/>
        <v>neither</v>
      </c>
      <c r="D2000" t="str">
        <f>VLOOKUP(A2000,Antioxidant!A2000:F5135,2,FALSE)</f>
        <v>Salsa, Thick 'n Chunky, medium, bottled</v>
      </c>
    </row>
    <row r="2001" spans="1:4" x14ac:dyDescent="0.25">
      <c r="A2001" t="s">
        <v>496</v>
      </c>
      <c r="B2001" s="4">
        <v>0.3</v>
      </c>
      <c r="C2001" t="str">
        <f t="shared" si="31"/>
        <v>neither</v>
      </c>
      <c r="D2001" t="str">
        <f>VLOOKUP(A2001,Antioxidant!A2001:F5136,2,FALSE)</f>
        <v>Rice, puffed</v>
      </c>
    </row>
    <row r="2002" spans="1:4" x14ac:dyDescent="0.25">
      <c r="A2002" t="s">
        <v>1795</v>
      </c>
      <c r="B2002" s="4">
        <v>0.3</v>
      </c>
      <c r="C2002" t="str">
        <f t="shared" si="31"/>
        <v>neither</v>
      </c>
      <c r="D2002" t="str">
        <f>VLOOKUP(A2002,Antioxidant!A2002:F5137,2,FALSE)</f>
        <v>Pizza, cheese, original crust</v>
      </c>
    </row>
    <row r="2003" spans="1:4" x14ac:dyDescent="0.25">
      <c r="A2003" t="s">
        <v>1795</v>
      </c>
      <c r="B2003" s="4">
        <v>0.3</v>
      </c>
      <c r="C2003" t="str">
        <f t="shared" si="31"/>
        <v>neither</v>
      </c>
      <c r="D2003" t="str">
        <f>VLOOKUP(A2003,Antioxidant!A2003:F5138,2,FALSE)</f>
        <v>Nachos supreme</v>
      </c>
    </row>
    <row r="2004" spans="1:4" x14ac:dyDescent="0.25">
      <c r="A2004" t="s">
        <v>2776</v>
      </c>
      <c r="B2004" s="4">
        <v>0.3</v>
      </c>
      <c r="C2004" t="str">
        <f t="shared" si="31"/>
        <v>neither</v>
      </c>
      <c r="D2004" t="str">
        <f>VLOOKUP(A2004,Antioxidant!A2004:F5139,2,FALSE)</f>
        <v>Mushroom, Chanterelle, wild</v>
      </c>
    </row>
    <row r="2005" spans="1:4" x14ac:dyDescent="0.25">
      <c r="A2005" t="s">
        <v>1701</v>
      </c>
      <c r="B2005" s="4">
        <v>0.3</v>
      </c>
      <c r="C2005" t="str">
        <f t="shared" si="31"/>
        <v>neither</v>
      </c>
      <c r="D2005" t="str">
        <f>VLOOKUP(A2005,Antioxidant!A2005:F5140,2,FALSE)</f>
        <v>Meat franks</v>
      </c>
    </row>
    <row r="2006" spans="1:4" x14ac:dyDescent="0.25">
      <c r="A2006" t="s">
        <v>1006</v>
      </c>
      <c r="B2006" s="4">
        <v>0.3</v>
      </c>
      <c r="C2006" t="str">
        <f t="shared" si="31"/>
        <v>neither</v>
      </c>
      <c r="D2006" t="str">
        <f>VLOOKUP(A2006,Antioxidant!A2006:F5141,2,FALSE)</f>
        <v>Grapes, green, Mario de Cristo</v>
      </c>
    </row>
    <row r="2007" spans="1:4" x14ac:dyDescent="0.25">
      <c r="A2007" t="s">
        <v>2776</v>
      </c>
      <c r="B2007" s="4">
        <v>0.3</v>
      </c>
      <c r="C2007" t="str">
        <f t="shared" si="31"/>
        <v>neither</v>
      </c>
      <c r="D2007" t="str">
        <f>VLOOKUP(A2007,Antioxidant!A2007:F5142,2,FALSE)</f>
        <v>Broccoli</v>
      </c>
    </row>
    <row r="2008" spans="1:4" x14ac:dyDescent="0.25">
      <c r="A2008" t="s">
        <v>1267</v>
      </c>
      <c r="B2008" s="4">
        <v>0.3</v>
      </c>
      <c r="C2008" t="str">
        <f t="shared" si="31"/>
        <v>neither</v>
      </c>
      <c r="D2008" t="str">
        <f>VLOOKUP(A2008,Antioxidant!A2008:F5143,2,FALSE)</f>
        <v>Bread, white</v>
      </c>
    </row>
    <row r="2009" spans="1:4" x14ac:dyDescent="0.25">
      <c r="A2009" t="s">
        <v>2776</v>
      </c>
      <c r="B2009" s="4">
        <v>0.28999999999999998</v>
      </c>
      <c r="C2009" t="str">
        <f t="shared" si="31"/>
        <v>neither</v>
      </c>
      <c r="D2009" t="str">
        <f>VLOOKUP(A2009,Antioxidant!A2009:F5144,2,FALSE)</f>
        <v>Turnip</v>
      </c>
    </row>
    <row r="2010" spans="1:4" x14ac:dyDescent="0.25">
      <c r="A2010" t="s">
        <v>2776</v>
      </c>
      <c r="B2010" s="4">
        <v>0.28999999999999998</v>
      </c>
      <c r="C2010" t="str">
        <f t="shared" si="31"/>
        <v>neither</v>
      </c>
      <c r="D2010" t="str">
        <f>VLOOKUP(A2010,Antioxidant!A2010:F5145,2,FALSE)</f>
        <v>Tomatoes, cluster tomatoes</v>
      </c>
    </row>
    <row r="2011" spans="1:4" x14ac:dyDescent="0.25">
      <c r="A2011" t="s">
        <v>2163</v>
      </c>
      <c r="B2011" s="4">
        <v>0.28999999999999998</v>
      </c>
      <c r="C2011" t="str">
        <f t="shared" si="31"/>
        <v>neither</v>
      </c>
      <c r="D2011" t="str">
        <f>VLOOKUP(A2011,Antioxidant!A2011:F5146,2,FALSE)</f>
        <v>Soup, tomato, canned, prepared</v>
      </c>
    </row>
    <row r="2012" spans="1:4" x14ac:dyDescent="0.25">
      <c r="A2012" t="s">
        <v>2163</v>
      </c>
      <c r="B2012" s="4">
        <v>0.28999999999999998</v>
      </c>
      <c r="C2012" t="str">
        <f t="shared" si="31"/>
        <v>neither</v>
      </c>
      <c r="D2012" t="str">
        <f>VLOOKUP(A2012,Antioxidant!A2012:F5147,2,FALSE)</f>
        <v>Sauce, canned tomato</v>
      </c>
    </row>
    <row r="2013" spans="1:4" x14ac:dyDescent="0.25">
      <c r="A2013" t="s">
        <v>2163</v>
      </c>
      <c r="B2013" s="4">
        <v>0.28999999999999998</v>
      </c>
      <c r="C2013" t="str">
        <f t="shared" si="31"/>
        <v>neither</v>
      </c>
      <c r="D2013" t="str">
        <f>VLOOKUP(A2013,Antioxidant!A2013:F5148,2,FALSE)</f>
        <v>Salsa, Tropical salsa, medium</v>
      </c>
    </row>
    <row r="2014" spans="1:4" x14ac:dyDescent="0.25">
      <c r="A2014" t="s">
        <v>496</v>
      </c>
      <c r="B2014" s="4">
        <v>0.28999999999999998</v>
      </c>
      <c r="C2014" t="str">
        <f t="shared" si="31"/>
        <v>neither</v>
      </c>
      <c r="D2014" t="str">
        <f>VLOOKUP(A2014,Antioxidant!A2014:F5149,2,FALSE)</f>
        <v>Puffed Rice</v>
      </c>
    </row>
    <row r="2015" spans="1:4" x14ac:dyDescent="0.25">
      <c r="A2015" t="s">
        <v>1006</v>
      </c>
      <c r="B2015" s="4">
        <v>0.28999999999999998</v>
      </c>
      <c r="C2015" t="str">
        <f t="shared" si="31"/>
        <v>neither</v>
      </c>
      <c r="D2015" t="str">
        <f>VLOOKUP(A2015,Antioxidant!A2015:F5150,2,FALSE)</f>
        <v>Pineapple</v>
      </c>
    </row>
    <row r="2016" spans="1:4" x14ac:dyDescent="0.25">
      <c r="A2016" t="s">
        <v>927</v>
      </c>
      <c r="B2016" s="4">
        <v>0.28999999999999998</v>
      </c>
      <c r="C2016" t="str">
        <f t="shared" si="31"/>
        <v>neither</v>
      </c>
      <c r="D2016" t="str">
        <f>VLOOKUP(A2016,Antioxidant!A2016:F5151,2,FALSE)</f>
        <v>Olive oil, Kalamata extra virgin, golden selection</v>
      </c>
    </row>
    <row r="2017" spans="1:4" x14ac:dyDescent="0.25">
      <c r="A2017" t="s">
        <v>927</v>
      </c>
      <c r="B2017" s="4">
        <v>0.28999999999999998</v>
      </c>
      <c r="C2017" t="str">
        <f t="shared" si="31"/>
        <v>neither</v>
      </c>
      <c r="D2017" t="str">
        <f>VLOOKUP(A2017,Antioxidant!A2017:F5152,2,FALSE)</f>
        <v>Olive oil, extra virgin</v>
      </c>
    </row>
    <row r="2018" spans="1:4" x14ac:dyDescent="0.25">
      <c r="A2018" t="s">
        <v>2776</v>
      </c>
      <c r="B2018" s="4">
        <v>0.28999999999999998</v>
      </c>
      <c r="C2018" t="str">
        <f t="shared" si="31"/>
        <v>neither</v>
      </c>
      <c r="D2018" t="str">
        <f>VLOOKUP(A2018,Antioxidant!A2018:F5153,2,FALSE)</f>
        <v>Mixed vegetables</v>
      </c>
    </row>
    <row r="2019" spans="1:4" x14ac:dyDescent="0.25">
      <c r="A2019" t="s">
        <v>2776</v>
      </c>
      <c r="B2019" s="4">
        <v>0.28999999999999998</v>
      </c>
      <c r="C2019" t="str">
        <f t="shared" si="31"/>
        <v>neither</v>
      </c>
      <c r="D2019" t="str">
        <f>VLOOKUP(A2019,Antioxidant!A2019:F5154,2,FALSE)</f>
        <v>Mixed vegetables</v>
      </c>
    </row>
    <row r="2020" spans="1:4" x14ac:dyDescent="0.25">
      <c r="A2020" t="s">
        <v>1006</v>
      </c>
      <c r="B2020" s="4">
        <v>0.28999999999999998</v>
      </c>
      <c r="C2020" t="str">
        <f t="shared" si="31"/>
        <v>neither</v>
      </c>
      <c r="D2020" t="str">
        <f>VLOOKUP(A2020,Antioxidant!A2020:F5155,2,FALSE)</f>
        <v>Melon, yellow</v>
      </c>
    </row>
    <row r="2021" spans="1:4" x14ac:dyDescent="0.25">
      <c r="A2021" t="s">
        <v>1267</v>
      </c>
      <c r="B2021" s="4">
        <v>0.28999999999999998</v>
      </c>
      <c r="C2021" t="str">
        <f t="shared" si="31"/>
        <v>neither</v>
      </c>
      <c r="D2021" t="str">
        <f>VLOOKUP(A2021,Antioxidant!A2021:F5156,2,FALSE)</f>
        <v>Maize cob (Corn cob), frozen</v>
      </c>
    </row>
    <row r="2022" spans="1:4" x14ac:dyDescent="0.25">
      <c r="A2022" t="s">
        <v>1006</v>
      </c>
      <c r="B2022" s="4">
        <v>0.28999999999999998</v>
      </c>
      <c r="C2022" t="str">
        <f t="shared" si="31"/>
        <v>neither</v>
      </c>
      <c r="D2022" t="str">
        <f>VLOOKUP(A2022,Antioxidant!A2022:F5157,2,FALSE)</f>
        <v>Juice, orange and carrot</v>
      </c>
    </row>
    <row r="2023" spans="1:4" x14ac:dyDescent="0.25">
      <c r="A2023" t="s">
        <v>1701</v>
      </c>
      <c r="B2023" s="4">
        <v>0.28999999999999998</v>
      </c>
      <c r="C2023" t="str">
        <f t="shared" si="31"/>
        <v>neither</v>
      </c>
      <c r="D2023" t="str">
        <f>VLOOKUP(A2023,Antioxidant!A2023:F5158,2,FALSE)</f>
        <v>Hot dog, frankfurter</v>
      </c>
    </row>
    <row r="2024" spans="1:4" x14ac:dyDescent="0.25">
      <c r="A2024" t="s">
        <v>788</v>
      </c>
      <c r="B2024" s="4">
        <v>0.28999999999999998</v>
      </c>
      <c r="C2024" t="str">
        <f t="shared" si="31"/>
        <v>neither</v>
      </c>
      <c r="D2024" t="str">
        <f>VLOOKUP(A2024,Antioxidant!A2024:F5159,2,FALSE)</f>
        <v>Fruit dessert</v>
      </c>
    </row>
    <row r="2025" spans="1:4" x14ac:dyDescent="0.25">
      <c r="A2025" t="s">
        <v>1267</v>
      </c>
      <c r="B2025" s="4">
        <v>0.28999999999999998</v>
      </c>
      <c r="C2025" t="str">
        <f t="shared" si="31"/>
        <v>neither</v>
      </c>
      <c r="D2025" t="str">
        <f>VLOOKUP(A2025,Antioxidant!A2025:F5160,2,FALSE)</f>
        <v>Durum wheat, white</v>
      </c>
    </row>
    <row r="2026" spans="1:4" x14ac:dyDescent="0.25">
      <c r="A2026" t="s">
        <v>788</v>
      </c>
      <c r="B2026" s="4">
        <v>0.28999999999999998</v>
      </c>
      <c r="C2026" t="str">
        <f t="shared" si="31"/>
        <v>neither</v>
      </c>
      <c r="D2026" t="str">
        <f>VLOOKUP(A2026,Antioxidant!A2026:F5161,2,FALSE)</f>
        <v>Doughnuts, cake, chocolate covered</v>
      </c>
    </row>
    <row r="2027" spans="1:4" x14ac:dyDescent="0.25">
      <c r="A2027" t="s">
        <v>927</v>
      </c>
      <c r="B2027" s="4">
        <v>0.28999999999999998</v>
      </c>
      <c r="C2027" t="str">
        <f t="shared" si="31"/>
        <v>neither</v>
      </c>
      <c r="D2027" t="str">
        <f>VLOOKUP(A2027,Antioxidant!A2027:F5162,2,FALSE)</f>
        <v>Canola and corn oil blend</v>
      </c>
    </row>
    <row r="2028" spans="1:4" x14ac:dyDescent="0.25">
      <c r="A2028" t="s">
        <v>149</v>
      </c>
      <c r="B2028" s="4">
        <v>0.28999999999999998</v>
      </c>
      <c r="C2028" t="str">
        <f t="shared" si="31"/>
        <v>neither</v>
      </c>
      <c r="D2028" t="str">
        <f>VLOOKUP(A2028,Antioxidant!A2028:F5163,2,FALSE)</f>
        <v>Beer, Saison Dupont, Biologique</v>
      </c>
    </row>
    <row r="2029" spans="1:4" x14ac:dyDescent="0.25">
      <c r="A2029" t="s">
        <v>1795</v>
      </c>
      <c r="B2029" s="4">
        <v>0.28999999999999998</v>
      </c>
      <c r="C2029" t="str">
        <f t="shared" si="31"/>
        <v>neither</v>
      </c>
      <c r="D2029" t="str">
        <f>VLOOKUP(A2029,Antioxidant!A2029:F5164,2,FALSE)</f>
        <v>Baked beans, vegetarian</v>
      </c>
    </row>
    <row r="2030" spans="1:4" x14ac:dyDescent="0.25">
      <c r="A2030" t="s">
        <v>1795</v>
      </c>
      <c r="B2030" s="4">
        <v>0.28999999999999998</v>
      </c>
      <c r="C2030" t="str">
        <f t="shared" si="31"/>
        <v>neither</v>
      </c>
      <c r="D2030" t="str">
        <f>VLOOKUP(A2030,Antioxidant!A2030:F5165,2,FALSE)</f>
        <v>Baked beans, pork and beans in brown sugar sauce</v>
      </c>
    </row>
    <row r="2031" spans="1:4" x14ac:dyDescent="0.25">
      <c r="A2031" t="s">
        <v>1795</v>
      </c>
      <c r="B2031" s="4">
        <v>0.28999999999999998</v>
      </c>
      <c r="C2031" t="str">
        <f t="shared" si="31"/>
        <v>neither</v>
      </c>
      <c r="D2031" t="str">
        <f>VLOOKUP(A2031,Antioxidant!A2031:F5166,2,FALSE)</f>
        <v>Baked beans, pork and beans in brown sugar sauce</v>
      </c>
    </row>
    <row r="2032" spans="1:4" x14ac:dyDescent="0.25">
      <c r="A2032" t="s">
        <v>1267</v>
      </c>
      <c r="B2032" s="4">
        <v>0.28999999999999998</v>
      </c>
      <c r="C2032" t="str">
        <f t="shared" si="31"/>
        <v>neither</v>
      </c>
      <c r="D2032" t="str">
        <f>VLOOKUP(A2032,Antioxidant!A2032:F5167,2,FALSE)</f>
        <v>Bagels, plain, frozen, toasted</v>
      </c>
    </row>
    <row r="2033" spans="1:4" x14ac:dyDescent="0.25">
      <c r="A2033" t="s">
        <v>1736</v>
      </c>
      <c r="B2033" s="4">
        <v>0.28000000000000003</v>
      </c>
      <c r="C2033" t="str">
        <f t="shared" si="31"/>
        <v>neither</v>
      </c>
      <c r="D2033" t="str">
        <f>VLOOKUP(A2033,Antioxidant!A2033:F5168,2,FALSE)</f>
        <v>Vinegar, red wine</v>
      </c>
    </row>
    <row r="2034" spans="1:4" x14ac:dyDescent="0.25">
      <c r="A2034" t="s">
        <v>2776</v>
      </c>
      <c r="B2034" s="4">
        <v>0.28000000000000003</v>
      </c>
      <c r="C2034" t="str">
        <f t="shared" si="31"/>
        <v>neither</v>
      </c>
      <c r="D2034" t="str">
        <f>VLOOKUP(A2034,Antioxidant!A2034:F5169,2,FALSE)</f>
        <v>Tomatoes, whole, canned</v>
      </c>
    </row>
    <row r="2035" spans="1:4" x14ac:dyDescent="0.25">
      <c r="A2035" t="s">
        <v>2776</v>
      </c>
      <c r="B2035" s="4">
        <v>0.28000000000000003</v>
      </c>
      <c r="C2035" t="str">
        <f t="shared" si="31"/>
        <v>neither</v>
      </c>
      <c r="D2035" t="str">
        <f>VLOOKUP(A2035,Antioxidant!A2035:F5170,2,FALSE)</f>
        <v>Tomatoes, organic peeled tomatoes, canned</v>
      </c>
    </row>
    <row r="2036" spans="1:4" x14ac:dyDescent="0.25">
      <c r="A2036" t="s">
        <v>788</v>
      </c>
      <c r="B2036" s="4">
        <v>0.28000000000000003</v>
      </c>
      <c r="C2036" t="str">
        <f t="shared" si="31"/>
        <v>neither</v>
      </c>
      <c r="D2036" t="str">
        <f>VLOOKUP(A2036,Antioxidant!A2036:F5171,2,FALSE)</f>
        <v>Toaster pastries, strawberry, frosted, toasted</v>
      </c>
    </row>
    <row r="2037" spans="1:4" x14ac:dyDescent="0.25">
      <c r="A2037" t="s">
        <v>788</v>
      </c>
      <c r="B2037" s="4">
        <v>0.28000000000000003</v>
      </c>
      <c r="C2037" t="str">
        <f t="shared" si="31"/>
        <v>neither</v>
      </c>
      <c r="D2037" t="str">
        <f>VLOOKUP(A2037,Antioxidant!A2037:F5172,2,FALSE)</f>
        <v>Toaster pastries, strawberry, frosted, toasted</v>
      </c>
    </row>
    <row r="2038" spans="1:4" x14ac:dyDescent="0.25">
      <c r="A2038" t="s">
        <v>1267</v>
      </c>
      <c r="B2038" s="4">
        <v>0.28000000000000003</v>
      </c>
      <c r="C2038" t="str">
        <f t="shared" si="31"/>
        <v>neither</v>
      </c>
      <c r="D2038" t="str">
        <f>VLOOKUP(A2038,Antioxidant!A2038:F5173,2,FALSE)</f>
        <v>Taco shells, Mariachi</v>
      </c>
    </row>
    <row r="2039" spans="1:4" x14ac:dyDescent="0.25">
      <c r="A2039" t="s">
        <v>2163</v>
      </c>
      <c r="B2039" s="4">
        <v>0.28000000000000003</v>
      </c>
      <c r="C2039" t="str">
        <f t="shared" si="31"/>
        <v>neither</v>
      </c>
      <c r="D2039" t="str">
        <f>VLOOKUP(A2039,Antioxidant!A2039:F5174,2,FALSE)</f>
        <v>Sauce, taco, smooth, medium spiced</v>
      </c>
    </row>
    <row r="2040" spans="1:4" x14ac:dyDescent="0.25">
      <c r="A2040" t="s">
        <v>2100</v>
      </c>
      <c r="B2040" s="4">
        <v>0.28000000000000003</v>
      </c>
      <c r="C2040" t="str">
        <f t="shared" si="31"/>
        <v>neither</v>
      </c>
      <c r="D2040" t="str">
        <f>VLOOKUP(A2040,Antioxidant!A2040:F5175,2,FALSE)</f>
        <v>Saltine crackers</v>
      </c>
    </row>
    <row r="2041" spans="1:4" x14ac:dyDescent="0.25">
      <c r="A2041" t="s">
        <v>2100</v>
      </c>
      <c r="B2041" s="4">
        <v>0.28000000000000003</v>
      </c>
      <c r="C2041" t="str">
        <f t="shared" si="31"/>
        <v>neither</v>
      </c>
      <c r="D2041" t="str">
        <f>VLOOKUP(A2041,Antioxidant!A2041:F5176,2,FALSE)</f>
        <v>Saltine crackers</v>
      </c>
    </row>
    <row r="2042" spans="1:4" x14ac:dyDescent="0.25">
      <c r="A2042" t="s">
        <v>2163</v>
      </c>
      <c r="B2042" s="4">
        <v>0.28000000000000003</v>
      </c>
      <c r="C2042" t="str">
        <f t="shared" si="31"/>
        <v>neither</v>
      </c>
      <c r="D2042" t="str">
        <f>VLOOKUP(A2042,Antioxidant!A2042:F5177,2,FALSE)</f>
        <v>Salsa, Rio grande, medium</v>
      </c>
    </row>
    <row r="2043" spans="1:4" x14ac:dyDescent="0.25">
      <c r="A2043" t="s">
        <v>1795</v>
      </c>
      <c r="B2043" s="4">
        <v>0.28000000000000003</v>
      </c>
      <c r="C2043" t="str">
        <f t="shared" si="31"/>
        <v>neither</v>
      </c>
      <c r="D2043" t="str">
        <f>VLOOKUP(A2043,Antioxidant!A2043:F5178,2,FALSE)</f>
        <v>Pizza, thin crust</v>
      </c>
    </row>
    <row r="2044" spans="1:4" x14ac:dyDescent="0.25">
      <c r="A2044" t="s">
        <v>1511</v>
      </c>
      <c r="B2044" s="4">
        <v>0.28000000000000003</v>
      </c>
      <c r="C2044" t="str">
        <f t="shared" si="31"/>
        <v>neither</v>
      </c>
      <c r="D2044" t="str">
        <f>VLOOKUP(A2044,Antioxidant!A2044:F5179,2,FALSE)</f>
        <v>Pinelliae Tuber</v>
      </c>
    </row>
    <row r="2045" spans="1:4" x14ac:dyDescent="0.25">
      <c r="A2045" t="s">
        <v>927</v>
      </c>
      <c r="B2045" s="4">
        <v>0.28000000000000003</v>
      </c>
      <c r="C2045" t="str">
        <f t="shared" si="31"/>
        <v>neither</v>
      </c>
      <c r="D2045" t="str">
        <f>VLOOKUP(A2045,Antioxidant!A2045:F5180,2,FALSE)</f>
        <v>Olive oil, extra virgin, Sitia‐ crete D.O.P.</v>
      </c>
    </row>
    <row r="2046" spans="1:4" x14ac:dyDescent="0.25">
      <c r="A2046" t="s">
        <v>2163</v>
      </c>
      <c r="B2046" s="4">
        <v>0.28000000000000003</v>
      </c>
      <c r="C2046" t="str">
        <f t="shared" si="31"/>
        <v>neither</v>
      </c>
      <c r="D2046" t="str">
        <f>VLOOKUP(A2046,Antioxidant!A2046:F5181,2,FALSE)</f>
        <v>Meditarranean olive sauce</v>
      </c>
    </row>
    <row r="2047" spans="1:4" x14ac:dyDescent="0.25">
      <c r="A2047" t="s">
        <v>2163</v>
      </c>
      <c r="B2047" s="4">
        <v>0.28000000000000003</v>
      </c>
      <c r="C2047" t="str">
        <f t="shared" si="31"/>
        <v>neither</v>
      </c>
      <c r="D2047" t="str">
        <f>VLOOKUP(A2047,Antioxidant!A2047:F5182,2,FALSE)</f>
        <v>Mashed potatoes, prepared</v>
      </c>
    </row>
    <row r="2048" spans="1:4" x14ac:dyDescent="0.25">
      <c r="A2048" t="s">
        <v>149</v>
      </c>
      <c r="B2048" s="4">
        <v>0.28000000000000003</v>
      </c>
      <c r="C2048" t="str">
        <f t="shared" si="31"/>
        <v>neither</v>
      </c>
      <c r="D2048" t="str">
        <f>VLOOKUP(A2048,Antioxidant!A2048:F5183,2,FALSE)</f>
        <v>Latino beverages, guanabana nectar</v>
      </c>
    </row>
    <row r="2049" spans="1:4" x14ac:dyDescent="0.25">
      <c r="A2049" t="s">
        <v>2776</v>
      </c>
      <c r="B2049" s="4">
        <v>0.28000000000000003</v>
      </c>
      <c r="C2049" t="str">
        <f t="shared" si="31"/>
        <v>neither</v>
      </c>
      <c r="D2049" t="str">
        <f>VLOOKUP(A2049,Antioxidant!A2049:F5184,2,FALSE)</f>
        <v>French fried potatoes, frozen, tater tots</v>
      </c>
    </row>
    <row r="2050" spans="1:4" x14ac:dyDescent="0.25">
      <c r="A2050" t="s">
        <v>2776</v>
      </c>
      <c r="B2050" s="4">
        <v>0.28000000000000003</v>
      </c>
      <c r="C2050" t="str">
        <f t="shared" si="31"/>
        <v>neither</v>
      </c>
      <c r="D2050" t="str">
        <f>VLOOKUP(A2050,Antioxidant!A2050:F5185,2,FALSE)</f>
        <v>Cucumber pickles</v>
      </c>
    </row>
    <row r="2051" spans="1:4" x14ac:dyDescent="0.25">
      <c r="A2051" t="s">
        <v>1267</v>
      </c>
      <c r="B2051" s="4">
        <v>0.28000000000000003</v>
      </c>
      <c r="C2051" t="str">
        <f t="shared" ref="C2051:C2114" si="32">IF(B2051&gt;=5.45125,"OUTLIER",IF(B2051&lt;=-2.99875,"outlier","neither"))</f>
        <v>neither</v>
      </c>
      <c r="D2051" t="str">
        <f>VLOOKUP(A2051,Antioxidant!A2051:F5186,2,FALSE)</f>
        <v>Corn Grits, yellow, cooked on stovetop</v>
      </c>
    </row>
    <row r="2052" spans="1:4" x14ac:dyDescent="0.25">
      <c r="A2052" t="s">
        <v>2427</v>
      </c>
      <c r="B2052" s="4">
        <v>0.28000000000000003</v>
      </c>
      <c r="C2052" t="str">
        <f t="shared" si="32"/>
        <v>neither</v>
      </c>
      <c r="D2052" t="str">
        <f>VLOOKUP(A2052,Antioxidant!A2052:F5187,2,FALSE)</f>
        <v>Coriander seeds</v>
      </c>
    </row>
    <row r="2053" spans="1:4" x14ac:dyDescent="0.25">
      <c r="A2053" t="s">
        <v>2776</v>
      </c>
      <c r="B2053" s="4">
        <v>0.28000000000000003</v>
      </c>
      <c r="C2053" t="str">
        <f t="shared" si="32"/>
        <v>neither</v>
      </c>
      <c r="D2053" t="str">
        <f>VLOOKUP(A2053,Antioxidant!A2053:F5188,2,FALSE)</f>
        <v>Carrot drink</v>
      </c>
    </row>
    <row r="2054" spans="1:4" x14ac:dyDescent="0.25">
      <c r="A2054" t="s">
        <v>1267</v>
      </c>
      <c r="B2054" s="4">
        <v>0.28000000000000003</v>
      </c>
      <c r="C2054" t="str">
        <f t="shared" si="32"/>
        <v>neither</v>
      </c>
      <c r="D2054" t="str">
        <f>VLOOKUP(A2054,Antioxidant!A2054:F5189,2,FALSE)</f>
        <v>Biscuits, refrigerated, Big Country Butter Tastin' Fluffy Biscuits, cooked</v>
      </c>
    </row>
    <row r="2055" spans="1:4" x14ac:dyDescent="0.25">
      <c r="A2055" t="s">
        <v>2058</v>
      </c>
      <c r="B2055" s="4">
        <v>0.28000000000000003</v>
      </c>
      <c r="C2055" t="str">
        <f t="shared" si="32"/>
        <v>neither</v>
      </c>
      <c r="D2055" t="str">
        <f>VLOOKUP(A2055,Antioxidant!A2055:F5190,2,FALSE)</f>
        <v>BBQ chicken wings, frozen, microwave cooked</v>
      </c>
    </row>
    <row r="2056" spans="1:4" x14ac:dyDescent="0.25">
      <c r="A2056" t="s">
        <v>1795</v>
      </c>
      <c r="B2056" s="4">
        <v>0.28000000000000003</v>
      </c>
      <c r="C2056" t="str">
        <f t="shared" si="32"/>
        <v>neither</v>
      </c>
      <c r="D2056" t="str">
        <f>VLOOKUP(A2056,Antioxidant!A2056:F5191,2,FALSE)</f>
        <v>Baked beans, pork and beans in brown sugar sauce, heated</v>
      </c>
    </row>
    <row r="2057" spans="1:4" x14ac:dyDescent="0.25">
      <c r="A2057" t="s">
        <v>1983</v>
      </c>
      <c r="B2057" s="4">
        <v>0.28000000000000003</v>
      </c>
      <c r="C2057" t="str">
        <f t="shared" si="32"/>
        <v>neither</v>
      </c>
      <c r="D2057" t="str">
        <f>VLOOKUP(A2057,Antioxidant!A2057:F5192,2,FALSE)</f>
        <v>Almonds, with pellicle</v>
      </c>
    </row>
    <row r="2058" spans="1:4" x14ac:dyDescent="0.25">
      <c r="A2058" t="s">
        <v>2776</v>
      </c>
      <c r="B2058" s="4">
        <v>0.27</v>
      </c>
      <c r="C2058" t="str">
        <f t="shared" si="32"/>
        <v>neither</v>
      </c>
      <c r="D2058" t="str">
        <f>VLOOKUP(A2058,Antioxidant!A2058:F5193,2,FALSE)</f>
        <v>Vegetable juice</v>
      </c>
    </row>
    <row r="2059" spans="1:4" x14ac:dyDescent="0.25">
      <c r="A2059" t="s">
        <v>149</v>
      </c>
      <c r="B2059" s="4">
        <v>0.27</v>
      </c>
      <c r="C2059" t="str">
        <f t="shared" si="32"/>
        <v>neither</v>
      </c>
      <c r="D2059" t="str">
        <f>VLOOKUP(A2059,Antioxidant!A2059:F5194,2,FALSE)</f>
        <v>Tea, herb, Mate‐brown, prepared</v>
      </c>
    </row>
    <row r="2060" spans="1:4" x14ac:dyDescent="0.25">
      <c r="A2060" t="s">
        <v>1267</v>
      </c>
      <c r="B2060" s="4">
        <v>0.27</v>
      </c>
      <c r="C2060" t="str">
        <f t="shared" si="32"/>
        <v>neither</v>
      </c>
      <c r="D2060" t="str">
        <f>VLOOKUP(A2060,Antioxidant!A2060:F5195,2,FALSE)</f>
        <v>Taco shells, Texmex</v>
      </c>
    </row>
    <row r="2061" spans="1:4" x14ac:dyDescent="0.25">
      <c r="A2061" t="s">
        <v>2427</v>
      </c>
      <c r="B2061" s="4">
        <v>0.27</v>
      </c>
      <c r="C2061" t="str">
        <f t="shared" si="32"/>
        <v>neither</v>
      </c>
      <c r="D2061" t="str">
        <f>VLOOKUP(A2061,Antioxidant!A2061:F5196,2,FALSE)</f>
        <v>Spice mix, Aromat</v>
      </c>
    </row>
    <row r="2062" spans="1:4" x14ac:dyDescent="0.25">
      <c r="A2062" t="s">
        <v>2163</v>
      </c>
      <c r="B2062" s="4">
        <v>0.27</v>
      </c>
      <c r="C2062" t="str">
        <f t="shared" si="32"/>
        <v>neither</v>
      </c>
      <c r="D2062" t="str">
        <f>VLOOKUP(A2062,Antioxidant!A2062:F5197,2,FALSE)</f>
        <v>Sauce, slices of tomato, with pepper, onion and creole spices, canned</v>
      </c>
    </row>
    <row r="2063" spans="1:4" x14ac:dyDescent="0.25">
      <c r="A2063" t="s">
        <v>2163</v>
      </c>
      <c r="B2063" s="4">
        <v>0.27</v>
      </c>
      <c r="C2063" t="str">
        <f t="shared" si="32"/>
        <v>neither</v>
      </c>
      <c r="D2063" t="str">
        <f>VLOOKUP(A2063,Antioxidant!A2063:F5198,2,FALSE)</f>
        <v>Sauce, for spaghetti</v>
      </c>
    </row>
    <row r="2064" spans="1:4" x14ac:dyDescent="0.25">
      <c r="A2064" t="s">
        <v>2163</v>
      </c>
      <c r="B2064" s="4">
        <v>0.27</v>
      </c>
      <c r="C2064" t="str">
        <f t="shared" si="32"/>
        <v>neither</v>
      </c>
      <c r="D2064" t="str">
        <f>VLOOKUP(A2064,Antioxidant!A2064:F5199,2,FALSE)</f>
        <v>Salsa, Habanero and tequila salsa, extra hot</v>
      </c>
    </row>
    <row r="2065" spans="1:4" x14ac:dyDescent="0.25">
      <c r="A2065" t="s">
        <v>1267</v>
      </c>
      <c r="B2065" s="4">
        <v>0.27</v>
      </c>
      <c r="C2065" t="str">
        <f t="shared" si="32"/>
        <v>neither</v>
      </c>
      <c r="D2065" t="str">
        <f>VLOOKUP(A2065,Antioxidant!A2065:F5200,2,FALSE)</f>
        <v>Rice, brown, grain, Basmati, cooked</v>
      </c>
    </row>
    <row r="2066" spans="1:4" x14ac:dyDescent="0.25">
      <c r="A2066" t="s">
        <v>1578</v>
      </c>
      <c r="B2066" s="4">
        <v>0.27</v>
      </c>
      <c r="C2066" t="str">
        <f t="shared" si="32"/>
        <v>neither</v>
      </c>
      <c r="D2066" t="str">
        <f>VLOOKUP(A2066,Antioxidant!A2066:F5201,2,FALSE)</f>
        <v>Porridge, wholemeal, without sugar, with banana/apricot and supplements, prepared</v>
      </c>
    </row>
    <row r="2067" spans="1:4" x14ac:dyDescent="0.25">
      <c r="A2067" t="s">
        <v>788</v>
      </c>
      <c r="B2067" s="4">
        <v>0.27</v>
      </c>
      <c r="C2067" t="str">
        <f t="shared" si="32"/>
        <v>neither</v>
      </c>
      <c r="D2067" t="str">
        <f>VLOOKUP(A2067,Antioxidant!A2067:F5202,2,FALSE)</f>
        <v>Pancakes, buttermilk, frozen, toasted</v>
      </c>
    </row>
    <row r="2068" spans="1:4" x14ac:dyDescent="0.25">
      <c r="A2068" t="s">
        <v>1267</v>
      </c>
      <c r="B2068" s="4">
        <v>0.27</v>
      </c>
      <c r="C2068" t="str">
        <f t="shared" si="32"/>
        <v>neither</v>
      </c>
      <c r="D2068" t="str">
        <f>VLOOKUP(A2068,Antioxidant!A2068:F5203,2,FALSE)</f>
        <v>Oat bran</v>
      </c>
    </row>
    <row r="2069" spans="1:4" x14ac:dyDescent="0.25">
      <c r="A2069" t="s">
        <v>2776</v>
      </c>
      <c r="B2069" s="4">
        <v>0.27</v>
      </c>
      <c r="C2069" t="str">
        <f t="shared" si="32"/>
        <v>neither</v>
      </c>
      <c r="D2069" t="str">
        <f>VLOOKUP(A2069,Antioxidant!A2069:F5204,2,FALSE)</f>
        <v>Mushroom, Hedgehog fungus</v>
      </c>
    </row>
    <row r="2070" spans="1:4" x14ac:dyDescent="0.25">
      <c r="A2070" t="s">
        <v>701</v>
      </c>
      <c r="B2070" s="4">
        <v>0.27</v>
      </c>
      <c r="C2070" t="str">
        <f t="shared" si="32"/>
        <v>neither</v>
      </c>
      <c r="D2070" t="str">
        <f>VLOOKUP(A2070,Antioxidant!A2070:F5205,2,FALSE)</f>
        <v>Milk, skimmed fermented with blackcurrants</v>
      </c>
    </row>
    <row r="2071" spans="1:4" x14ac:dyDescent="0.25">
      <c r="A2071" t="s">
        <v>2427</v>
      </c>
      <c r="B2071" s="4">
        <v>0.27</v>
      </c>
      <c r="C2071" t="str">
        <f t="shared" si="32"/>
        <v>neither</v>
      </c>
      <c r="D2071" t="str">
        <f>VLOOKUP(A2071,Antioxidant!A2071:F5206,2,FALSE)</f>
        <v>Maghaj, dried</v>
      </c>
    </row>
    <row r="2072" spans="1:4" x14ac:dyDescent="0.25">
      <c r="A2072" t="s">
        <v>1622</v>
      </c>
      <c r="B2072" s="4">
        <v>0.27</v>
      </c>
      <c r="C2072" t="str">
        <f t="shared" si="32"/>
        <v>neither</v>
      </c>
      <c r="D2072" t="str">
        <f>VLOOKUP(A2072,Antioxidant!A2072:F5207,2,FALSE)</f>
        <v>Kidney beans, canned, light red</v>
      </c>
    </row>
    <row r="2073" spans="1:4" x14ac:dyDescent="0.25">
      <c r="A2073" t="s">
        <v>2776</v>
      </c>
      <c r="B2073" s="4">
        <v>0.27</v>
      </c>
      <c r="C2073" t="str">
        <f t="shared" si="32"/>
        <v>neither</v>
      </c>
      <c r="D2073" t="str">
        <f>VLOOKUP(A2073,Antioxidant!A2073:F5208,2,FALSE)</f>
        <v>French fried potatoes, frozen, crinkle cut</v>
      </c>
    </row>
    <row r="2074" spans="1:4" x14ac:dyDescent="0.25">
      <c r="A2074" t="s">
        <v>2776</v>
      </c>
      <c r="B2074" s="4">
        <v>0.27</v>
      </c>
      <c r="C2074" t="str">
        <f t="shared" si="32"/>
        <v>neither</v>
      </c>
      <c r="D2074" t="str">
        <f>VLOOKUP(A2074,Antioxidant!A2074:F5209,2,FALSE)</f>
        <v>French fried potatoes, frozen, cooked, steak fries</v>
      </c>
    </row>
    <row r="2075" spans="1:4" x14ac:dyDescent="0.25">
      <c r="A2075" t="s">
        <v>1267</v>
      </c>
      <c r="B2075" s="4">
        <v>0.27</v>
      </c>
      <c r="C2075" t="str">
        <f t="shared" si="32"/>
        <v>neither</v>
      </c>
      <c r="D2075" t="str">
        <f>VLOOKUP(A2075,Antioxidant!A2075:F5210,2,FALSE)</f>
        <v>Corn Meal, degermed</v>
      </c>
    </row>
    <row r="2076" spans="1:4" x14ac:dyDescent="0.25">
      <c r="A2076" t="s">
        <v>1267</v>
      </c>
      <c r="B2076" s="4">
        <v>0.27</v>
      </c>
      <c r="C2076" t="str">
        <f t="shared" si="32"/>
        <v>neither</v>
      </c>
      <c r="D2076" t="str">
        <f>VLOOKUP(A2076,Antioxidant!A2076:F5211,2,FALSE)</f>
        <v>Biscuits, refridgerated, Buttermilk Fluffy, cooked</v>
      </c>
    </row>
    <row r="2077" spans="1:4" x14ac:dyDescent="0.25">
      <c r="A2077" t="s">
        <v>149</v>
      </c>
      <c r="B2077" s="4">
        <v>0.27</v>
      </c>
      <c r="C2077" t="str">
        <f t="shared" si="32"/>
        <v>neither</v>
      </c>
      <c r="D2077" t="str">
        <f>VLOOKUP(A2077,Antioxidant!A2077:F5212,2,FALSE)</f>
        <v>Beer, Bavarian Weizen</v>
      </c>
    </row>
    <row r="2078" spans="1:4" x14ac:dyDescent="0.25">
      <c r="A2078" t="s">
        <v>1006</v>
      </c>
      <c r="B2078" s="4">
        <v>0.27</v>
      </c>
      <c r="C2078" t="str">
        <f t="shared" si="32"/>
        <v>neither</v>
      </c>
      <c r="D2078" t="str">
        <f>VLOOKUP(A2078,Antioxidant!A2078:F5213,2,FALSE)</f>
        <v>Banana</v>
      </c>
    </row>
    <row r="2079" spans="1:4" x14ac:dyDescent="0.25">
      <c r="A2079" t="s">
        <v>1795</v>
      </c>
      <c r="B2079" s="4">
        <v>0.27</v>
      </c>
      <c r="C2079" t="str">
        <f t="shared" si="32"/>
        <v>neither</v>
      </c>
      <c r="D2079" t="str">
        <f>VLOOKUP(A2079,Antioxidant!A2079:F5214,2,FALSE)</f>
        <v>Baked beans, vegetarian, heated</v>
      </c>
    </row>
    <row r="2080" spans="1:4" x14ac:dyDescent="0.25">
      <c r="A2080" t="s">
        <v>2776</v>
      </c>
      <c r="B2080" s="4">
        <v>0.26</v>
      </c>
      <c r="C2080" t="str">
        <f t="shared" si="32"/>
        <v>neither</v>
      </c>
      <c r="D2080" t="str">
        <f>VLOOKUP(A2080,Antioxidant!A2080:F5215,2,FALSE)</f>
        <v>Tomatoes in tomato juice, canned, whole</v>
      </c>
    </row>
    <row r="2081" spans="1:4" x14ac:dyDescent="0.25">
      <c r="A2081" t="s">
        <v>2163</v>
      </c>
      <c r="B2081" s="4">
        <v>0.26</v>
      </c>
      <c r="C2081" t="str">
        <f t="shared" si="32"/>
        <v>neither</v>
      </c>
      <c r="D2081" t="str">
        <f>VLOOKUP(A2081,Antioxidant!A2081:F5216,2,FALSE)</f>
        <v>Tomato ketchup</v>
      </c>
    </row>
    <row r="2082" spans="1:4" x14ac:dyDescent="0.25">
      <c r="A2082" t="s">
        <v>2776</v>
      </c>
      <c r="B2082" s="4">
        <v>0.26</v>
      </c>
      <c r="C2082" t="str">
        <f t="shared" si="32"/>
        <v>neither</v>
      </c>
      <c r="D2082" t="str">
        <f>VLOOKUP(A2082,Antioxidant!A2082:F5217,2,FALSE)</f>
        <v>Tomato juice</v>
      </c>
    </row>
    <row r="2083" spans="1:4" x14ac:dyDescent="0.25">
      <c r="A2083" t="s">
        <v>2427</v>
      </c>
      <c r="B2083" s="4">
        <v>0.26</v>
      </c>
      <c r="C2083" t="str">
        <f t="shared" si="32"/>
        <v>neither</v>
      </c>
      <c r="D2083" t="str">
        <f>VLOOKUP(A2083,Antioxidant!A2083:F5218,2,FALSE)</f>
        <v>Sugar kelp, dried, Kombu Royal</v>
      </c>
    </row>
    <row r="2084" spans="1:4" x14ac:dyDescent="0.25">
      <c r="A2084" t="s">
        <v>1983</v>
      </c>
      <c r="B2084" s="4">
        <v>0.26</v>
      </c>
      <c r="C2084" t="str">
        <f t="shared" si="32"/>
        <v>neither</v>
      </c>
      <c r="D2084" t="str">
        <f>VLOOKUP(A2084,Antioxidant!A2084:F5219,2,FALSE)</f>
        <v>Sesame seeds, black</v>
      </c>
    </row>
    <row r="2085" spans="1:4" x14ac:dyDescent="0.25">
      <c r="A2085" t="s">
        <v>2163</v>
      </c>
      <c r="B2085" s="4">
        <v>0.26</v>
      </c>
      <c r="C2085" t="str">
        <f t="shared" si="32"/>
        <v>neither</v>
      </c>
      <c r="D2085" t="str">
        <f>VLOOKUP(A2085,Antioxidant!A2085:F5220,2,FALSE)</f>
        <v>Sauce, slices of tomato, with chilli and mexican spices, canned</v>
      </c>
    </row>
    <row r="2086" spans="1:4" x14ac:dyDescent="0.25">
      <c r="A2086" t="s">
        <v>2163</v>
      </c>
      <c r="B2086" s="4">
        <v>0.26</v>
      </c>
      <c r="C2086" t="str">
        <f t="shared" si="32"/>
        <v>neither</v>
      </c>
      <c r="D2086" t="str">
        <f>VLOOKUP(A2086,Antioxidant!A2086:F5221,2,FALSE)</f>
        <v>Sauce, for spaghetti</v>
      </c>
    </row>
    <row r="2087" spans="1:4" x14ac:dyDescent="0.25">
      <c r="A2087" t="s">
        <v>2163</v>
      </c>
      <c r="B2087" s="4">
        <v>0.26</v>
      </c>
      <c r="C2087" t="str">
        <f t="shared" si="32"/>
        <v>neither</v>
      </c>
      <c r="D2087" t="str">
        <f>VLOOKUP(A2087,Antioxidant!A2087:F5222,2,FALSE)</f>
        <v>Sauce, Cayenne pepper, Red Devil</v>
      </c>
    </row>
    <row r="2088" spans="1:4" x14ac:dyDescent="0.25">
      <c r="A2088" t="s">
        <v>788</v>
      </c>
      <c r="B2088" s="4">
        <v>0.26</v>
      </c>
      <c r="C2088" t="str">
        <f t="shared" si="32"/>
        <v>neither</v>
      </c>
      <c r="D2088" t="str">
        <f>VLOOKUP(A2088,Antioxidant!A2088:F5223,2,FALSE)</f>
        <v>Pudding, snack pack, chocolate flavor</v>
      </c>
    </row>
    <row r="2089" spans="1:4" x14ac:dyDescent="0.25">
      <c r="A2089" t="s">
        <v>1795</v>
      </c>
      <c r="B2089" s="4">
        <v>0.26</v>
      </c>
      <c r="C2089" t="str">
        <f t="shared" si="32"/>
        <v>neither</v>
      </c>
      <c r="D2089" t="str">
        <f>VLOOKUP(A2089,Antioxidant!A2089:F5224,2,FALSE)</f>
        <v>Pizza, cheese, thin crust</v>
      </c>
    </row>
    <row r="2090" spans="1:4" x14ac:dyDescent="0.25">
      <c r="A2090" t="s">
        <v>2776</v>
      </c>
      <c r="B2090" s="4">
        <v>0.26</v>
      </c>
      <c r="C2090" t="str">
        <f t="shared" si="32"/>
        <v>neither</v>
      </c>
      <c r="D2090" t="str">
        <f>VLOOKUP(A2090,Antioxidant!A2090:F5225,2,FALSE)</f>
        <v>Pepper, green</v>
      </c>
    </row>
    <row r="2091" spans="1:4" x14ac:dyDescent="0.25">
      <c r="A2091" t="s">
        <v>2427</v>
      </c>
      <c r="B2091" s="4">
        <v>0.26</v>
      </c>
      <c r="C2091" t="str">
        <f t="shared" si="32"/>
        <v>neither</v>
      </c>
      <c r="D2091" t="str">
        <f>VLOOKUP(A2091,Antioxidant!A2091:F5226,2,FALSE)</f>
        <v>Pepper, dark green "berries" on the stem, fresh</v>
      </c>
    </row>
    <row r="2092" spans="1:4" x14ac:dyDescent="0.25">
      <c r="A2092" t="s">
        <v>1622</v>
      </c>
      <c r="B2092" s="4">
        <v>0.26</v>
      </c>
      <c r="C2092" t="str">
        <f t="shared" si="32"/>
        <v>neither</v>
      </c>
      <c r="D2092" t="str">
        <f>VLOOKUP(A2092,Antioxidant!A2092:F5227,2,FALSE)</f>
        <v>Peas</v>
      </c>
    </row>
    <row r="2093" spans="1:4" x14ac:dyDescent="0.25">
      <c r="A2093" t="s">
        <v>2776</v>
      </c>
      <c r="B2093" s="4">
        <v>0.26</v>
      </c>
      <c r="C2093" t="str">
        <f t="shared" si="32"/>
        <v>neither</v>
      </c>
      <c r="D2093" t="str">
        <f>VLOOKUP(A2093,Antioxidant!A2093:F5228,2,FALSE)</f>
        <v>Onion, yellow, cooked</v>
      </c>
    </row>
    <row r="2094" spans="1:4" x14ac:dyDescent="0.25">
      <c r="A2094" t="s">
        <v>149</v>
      </c>
      <c r="B2094" s="4">
        <v>0.26</v>
      </c>
      <c r="C2094" t="str">
        <f t="shared" si="32"/>
        <v>neither</v>
      </c>
      <c r="D2094" t="str">
        <f>VLOOKUP(A2094,Antioxidant!A2094:F5229,2,FALSE)</f>
        <v>Malt beer</v>
      </c>
    </row>
    <row r="2095" spans="1:4" x14ac:dyDescent="0.25">
      <c r="A2095" t="s">
        <v>1267</v>
      </c>
      <c r="B2095" s="4">
        <v>0.26</v>
      </c>
      <c r="C2095" t="str">
        <f t="shared" si="32"/>
        <v>neither</v>
      </c>
      <c r="D2095" t="str">
        <f>VLOOKUP(A2095,Antioxidant!A2095:F5230,2,FALSE)</f>
        <v>Maize cob (Corn), canned</v>
      </c>
    </row>
    <row r="2096" spans="1:4" x14ac:dyDescent="0.25">
      <c r="A2096" t="s">
        <v>1267</v>
      </c>
      <c r="B2096" s="4">
        <v>0.26</v>
      </c>
      <c r="C2096" t="str">
        <f t="shared" si="32"/>
        <v>neither</v>
      </c>
      <c r="D2096" t="str">
        <f>VLOOKUP(A2096,Antioxidant!A2096:F5231,2,FALSE)</f>
        <v>Maize cob (Corn cob)</v>
      </c>
    </row>
    <row r="2097" spans="1:4" x14ac:dyDescent="0.25">
      <c r="A2097" t="s">
        <v>1622</v>
      </c>
      <c r="B2097" s="4">
        <v>0.26</v>
      </c>
      <c r="C2097" t="str">
        <f t="shared" si="32"/>
        <v>neither</v>
      </c>
      <c r="D2097" t="str">
        <f>VLOOKUP(A2097,Antioxidant!A2097:F5232,2,FALSE)</f>
        <v>Kidney beans, canned, light red, cooked</v>
      </c>
    </row>
    <row r="2098" spans="1:4" x14ac:dyDescent="0.25">
      <c r="A2098" t="s">
        <v>149</v>
      </c>
      <c r="B2098" s="4">
        <v>0.26</v>
      </c>
      <c r="C2098" t="str">
        <f t="shared" si="32"/>
        <v>neither</v>
      </c>
      <c r="D2098" t="str">
        <f>VLOOKUP(A2098,Antioxidant!A2098:F5233,2,FALSE)</f>
        <v>Instant cocoa, Rett i Koppen, prepared</v>
      </c>
    </row>
    <row r="2099" spans="1:4" x14ac:dyDescent="0.25">
      <c r="A2099" t="s">
        <v>2776</v>
      </c>
      <c r="B2099" s="4">
        <v>0.26</v>
      </c>
      <c r="C2099" t="str">
        <f t="shared" si="32"/>
        <v>neither</v>
      </c>
      <c r="D2099" t="str">
        <f>VLOOKUP(A2099,Antioxidant!A2099:F5234,2,FALSE)</f>
        <v>French fried potatoes, steak fries</v>
      </c>
    </row>
    <row r="2100" spans="1:4" x14ac:dyDescent="0.25">
      <c r="A2100" t="s">
        <v>2776</v>
      </c>
      <c r="B2100" s="4">
        <v>0.26</v>
      </c>
      <c r="C2100" t="str">
        <f t="shared" si="32"/>
        <v>neither</v>
      </c>
      <c r="D2100" t="str">
        <f>VLOOKUP(A2100,Antioxidant!A2100:F5235,2,FALSE)</f>
        <v>French fried potatoes, frozen, shoestring</v>
      </c>
    </row>
    <row r="2101" spans="1:4" x14ac:dyDescent="0.25">
      <c r="A2101" t="s">
        <v>2776</v>
      </c>
      <c r="B2101" s="4">
        <v>0.26</v>
      </c>
      <c r="C2101" t="str">
        <f t="shared" si="32"/>
        <v>neither</v>
      </c>
      <c r="D2101" t="str">
        <f>VLOOKUP(A2101,Antioxidant!A2101:F5236,2,FALSE)</f>
        <v>French fried potatoes, frozen, crinkle cut</v>
      </c>
    </row>
    <row r="2102" spans="1:4" x14ac:dyDescent="0.25">
      <c r="A2102" t="s">
        <v>788</v>
      </c>
      <c r="B2102" s="4">
        <v>0.26</v>
      </c>
      <c r="C2102" t="str">
        <f t="shared" si="32"/>
        <v>neither</v>
      </c>
      <c r="D2102" t="str">
        <f>VLOOKUP(A2102,Antioxidant!A2102:F5237,2,FALSE)</f>
        <v>Doughnuts with candy sprinkles</v>
      </c>
    </row>
    <row r="2103" spans="1:4" x14ac:dyDescent="0.25">
      <c r="A2103" t="s">
        <v>1267</v>
      </c>
      <c r="B2103" s="4">
        <v>0.26</v>
      </c>
      <c r="C2103" t="str">
        <f t="shared" si="32"/>
        <v>neither</v>
      </c>
      <c r="D2103" t="str">
        <f>VLOOKUP(A2103,Antioxidant!A2103:F5238,2,FALSE)</f>
        <v>Biscuits, refrigerated, Grands Butter Tastin' Biscuits, cooked</v>
      </c>
    </row>
    <row r="2104" spans="1:4" x14ac:dyDescent="0.25">
      <c r="A2104" t="s">
        <v>1795</v>
      </c>
      <c r="B2104" s="4">
        <v>0.26</v>
      </c>
      <c r="C2104" t="str">
        <f t="shared" si="32"/>
        <v>neither</v>
      </c>
      <c r="D2104" t="str">
        <f>VLOOKUP(A2104,Antioxidant!A2104:F5239,2,FALSE)</f>
        <v>Baked beans, vegetarian</v>
      </c>
    </row>
    <row r="2105" spans="1:4" x14ac:dyDescent="0.25">
      <c r="A2105" t="s">
        <v>1006</v>
      </c>
      <c r="B2105" s="4">
        <v>0.26</v>
      </c>
      <c r="C2105" t="str">
        <f t="shared" si="32"/>
        <v>neither</v>
      </c>
      <c r="D2105" t="str">
        <f>VLOOKUP(A2105,Antioxidant!A2105:F5240,2,FALSE)</f>
        <v>Apples, Golden Delicious</v>
      </c>
    </row>
    <row r="2106" spans="1:4" x14ac:dyDescent="0.25">
      <c r="A2106" t="s">
        <v>1983</v>
      </c>
      <c r="B2106" s="4">
        <v>0.26</v>
      </c>
      <c r="C2106" t="str">
        <f t="shared" si="32"/>
        <v>neither</v>
      </c>
      <c r="D2106" t="str">
        <f>VLOOKUP(A2106,Antioxidant!A2106:F5241,2,FALSE)</f>
        <v>Almonds, with pellicle, sliced</v>
      </c>
    </row>
    <row r="2107" spans="1:4" x14ac:dyDescent="0.25">
      <c r="A2107" t="s">
        <v>701</v>
      </c>
      <c r="B2107" s="4">
        <v>0.25</v>
      </c>
      <c r="C2107" t="str">
        <f t="shared" si="32"/>
        <v>neither</v>
      </c>
      <c r="D2107" t="str">
        <f>VLOOKUP(A2107,Antioxidant!A2107:F5242,2,FALSE)</f>
        <v>Yogurt, mixed wild berries</v>
      </c>
    </row>
    <row r="2108" spans="1:4" x14ac:dyDescent="0.25">
      <c r="A2108" t="s">
        <v>149</v>
      </c>
      <c r="B2108" s="4">
        <v>0.25</v>
      </c>
      <c r="C2108" t="str">
        <f t="shared" si="32"/>
        <v>neither</v>
      </c>
      <c r="D2108" t="str">
        <f>VLOOKUP(A2108,Antioxidant!A2108:F5243,2,FALSE)</f>
        <v>Wine, white, Dr. L. Riesling</v>
      </c>
    </row>
    <row r="2109" spans="1:4" x14ac:dyDescent="0.25">
      <c r="A2109" t="s">
        <v>2163</v>
      </c>
      <c r="B2109" s="4">
        <v>0.25</v>
      </c>
      <c r="C2109" t="str">
        <f t="shared" si="32"/>
        <v>neither</v>
      </c>
      <c r="D2109" t="str">
        <f>VLOOKUP(A2109,Antioxidant!A2109:F5244,2,FALSE)</f>
        <v>Tomatoes, with chili, chopped, canned</v>
      </c>
    </row>
    <row r="2110" spans="1:4" x14ac:dyDescent="0.25">
      <c r="A2110" t="s">
        <v>2776</v>
      </c>
      <c r="B2110" s="4">
        <v>0.25</v>
      </c>
      <c r="C2110" t="str">
        <f t="shared" si="32"/>
        <v>neither</v>
      </c>
      <c r="D2110" t="str">
        <f>VLOOKUP(A2110,Antioxidant!A2110:F5245,2,FALSE)</f>
        <v>Tomatoes, coarsely chopped, canned</v>
      </c>
    </row>
    <row r="2111" spans="1:4" x14ac:dyDescent="0.25">
      <c r="A2111" t="s">
        <v>2163</v>
      </c>
      <c r="B2111" s="4">
        <v>0.25</v>
      </c>
      <c r="C2111" t="str">
        <f t="shared" si="32"/>
        <v>neither</v>
      </c>
      <c r="D2111" t="str">
        <f>VLOOKUP(A2111,Antioxidant!A2111:F5246,2,FALSE)</f>
        <v>Tomato ketchup, Red Hot Chili</v>
      </c>
    </row>
    <row r="2112" spans="1:4" x14ac:dyDescent="0.25">
      <c r="A2112" t="s">
        <v>2776</v>
      </c>
      <c r="B2112" s="4">
        <v>0.25</v>
      </c>
      <c r="C2112" t="str">
        <f t="shared" si="32"/>
        <v>neither</v>
      </c>
      <c r="D2112" t="str">
        <f>VLOOKUP(A2112,Antioxidant!A2112:F5247,2,FALSE)</f>
        <v>Tomato juice, Premium</v>
      </c>
    </row>
    <row r="2113" spans="1:4" x14ac:dyDescent="0.25">
      <c r="A2113" t="s">
        <v>2776</v>
      </c>
      <c r="B2113" s="4">
        <v>0.25</v>
      </c>
      <c r="C2113" t="str">
        <f t="shared" si="32"/>
        <v>neither</v>
      </c>
      <c r="D2113" t="str">
        <f>VLOOKUP(A2113,Antioxidant!A2113:F5248,2,FALSE)</f>
        <v>Tomato juice</v>
      </c>
    </row>
    <row r="2114" spans="1:4" x14ac:dyDescent="0.25">
      <c r="A2114" t="s">
        <v>1622</v>
      </c>
      <c r="B2114" s="4">
        <v>0.25</v>
      </c>
      <c r="C2114" t="str">
        <f t="shared" si="32"/>
        <v>neither</v>
      </c>
      <c r="D2114" t="str">
        <f>VLOOKUP(A2114,Antioxidant!A2114:F5249,2,FALSE)</f>
        <v>Soy milk, chocolate, enriched with vitamins A, D &amp; calsium</v>
      </c>
    </row>
    <row r="2115" spans="1:4" x14ac:dyDescent="0.25">
      <c r="A2115" t="s">
        <v>2163</v>
      </c>
      <c r="B2115" s="4">
        <v>0.25</v>
      </c>
      <c r="C2115" t="str">
        <f t="shared" ref="C2115:C2178" si="33">IF(B2115&gt;=5.45125,"OUTLIER",IF(B2115&lt;=-2.99875,"outlier","neither"))</f>
        <v>neither</v>
      </c>
      <c r="D2115" t="str">
        <f>VLOOKUP(A2115,Antioxidant!A2115:F5250,2,FALSE)</f>
        <v>Soup, Minestrone</v>
      </c>
    </row>
    <row r="2116" spans="1:4" x14ac:dyDescent="0.25">
      <c r="A2116" t="s">
        <v>2163</v>
      </c>
      <c r="B2116" s="4">
        <v>0.25</v>
      </c>
      <c r="C2116" t="str">
        <f t="shared" si="33"/>
        <v>neither</v>
      </c>
      <c r="D2116" t="str">
        <f>VLOOKUP(A2116,Antioxidant!A2116:F5251,2,FALSE)</f>
        <v>Sauce, tomato, with basalmicovinegar, basil and oil, canned</v>
      </c>
    </row>
    <row r="2117" spans="1:4" x14ac:dyDescent="0.25">
      <c r="A2117" t="s">
        <v>1267</v>
      </c>
      <c r="B2117" s="4">
        <v>0.25</v>
      </c>
      <c r="C2117" t="str">
        <f t="shared" si="33"/>
        <v>neither</v>
      </c>
      <c r="D2117" t="str">
        <f>VLOOKUP(A2117,Antioxidant!A2117:F5252,2,FALSE)</f>
        <v>Rye, flour, sieved</v>
      </c>
    </row>
    <row r="2118" spans="1:4" x14ac:dyDescent="0.25">
      <c r="A2118" t="s">
        <v>1795</v>
      </c>
      <c r="B2118" s="4">
        <v>0.25</v>
      </c>
      <c r="C2118" t="str">
        <f t="shared" si="33"/>
        <v>neither</v>
      </c>
      <c r="D2118" t="str">
        <f>VLOOKUP(A2118,Antioxidant!A2118:F5253,2,FALSE)</f>
        <v>Pizza, Grandiosa, prepared</v>
      </c>
    </row>
    <row r="2119" spans="1:4" x14ac:dyDescent="0.25">
      <c r="A2119" t="s">
        <v>1622</v>
      </c>
      <c r="B2119" s="4">
        <v>0.25</v>
      </c>
      <c r="C2119" t="str">
        <f t="shared" si="33"/>
        <v>neither</v>
      </c>
      <c r="D2119" t="str">
        <f>VLOOKUP(A2119,Antioxidant!A2119:F5254,2,FALSE)</f>
        <v>Peas</v>
      </c>
    </row>
    <row r="2120" spans="1:4" x14ac:dyDescent="0.25">
      <c r="A2120" t="s">
        <v>927</v>
      </c>
      <c r="B2120" s="4">
        <v>0.25</v>
      </c>
      <c r="C2120" t="str">
        <f t="shared" si="33"/>
        <v>neither</v>
      </c>
      <c r="D2120" t="str">
        <f>VLOOKUP(A2120,Antioxidant!A2120:F5255,2,FALSE)</f>
        <v>Olive oil, Kalamata extra virgin, organic farming</v>
      </c>
    </row>
    <row r="2121" spans="1:4" x14ac:dyDescent="0.25">
      <c r="A2121" t="s">
        <v>927</v>
      </c>
      <c r="B2121" s="4">
        <v>0.25</v>
      </c>
      <c r="C2121" t="str">
        <f t="shared" si="33"/>
        <v>neither</v>
      </c>
      <c r="D2121" t="str">
        <f>VLOOKUP(A2121,Antioxidant!A2121:F5256,2,FALSE)</f>
        <v>Olive oil, extra virgin</v>
      </c>
    </row>
    <row r="2122" spans="1:4" x14ac:dyDescent="0.25">
      <c r="A2122" t="s">
        <v>2776</v>
      </c>
      <c r="B2122" s="4">
        <v>0.25</v>
      </c>
      <c r="C2122" t="str">
        <f t="shared" si="33"/>
        <v>neither</v>
      </c>
      <c r="D2122" t="str">
        <f>VLOOKUP(A2122,Antioxidant!A2122:F5257,2,FALSE)</f>
        <v>Mushroom, Enoki</v>
      </c>
    </row>
    <row r="2123" spans="1:4" x14ac:dyDescent="0.25">
      <c r="A2123" t="s">
        <v>2776</v>
      </c>
      <c r="B2123" s="4">
        <v>0.25</v>
      </c>
      <c r="C2123" t="str">
        <f t="shared" si="33"/>
        <v>neither</v>
      </c>
      <c r="D2123" t="str">
        <f>VLOOKUP(A2123,Antioxidant!A2123:F5258,2,FALSE)</f>
        <v>Mushroom, Crimini</v>
      </c>
    </row>
    <row r="2124" spans="1:4" x14ac:dyDescent="0.25">
      <c r="A2124" t="s">
        <v>1701</v>
      </c>
      <c r="B2124" s="4">
        <v>0.25</v>
      </c>
      <c r="C2124" t="str">
        <f t="shared" si="33"/>
        <v>neither</v>
      </c>
      <c r="D2124" t="str">
        <f>VLOOKUP(A2124,Antioxidant!A2124:F5259,2,FALSE)</f>
        <v>Meat franks, jumbo</v>
      </c>
    </row>
    <row r="2125" spans="1:4" x14ac:dyDescent="0.25">
      <c r="A2125" t="s">
        <v>1267</v>
      </c>
      <c r="B2125" s="4">
        <v>0.25</v>
      </c>
      <c r="C2125" t="str">
        <f t="shared" si="33"/>
        <v>neither</v>
      </c>
      <c r="D2125" t="str">
        <f>VLOOKUP(A2125,Antioxidant!A2125:F5260,2,FALSE)</f>
        <v>Maize cob (Corn cob), frozen</v>
      </c>
    </row>
    <row r="2126" spans="1:4" x14ac:dyDescent="0.25">
      <c r="A2126" t="s">
        <v>2776</v>
      </c>
      <c r="B2126" s="4">
        <v>0.25</v>
      </c>
      <c r="C2126" t="str">
        <f t="shared" si="33"/>
        <v>neither</v>
      </c>
      <c r="D2126" t="str">
        <f>VLOOKUP(A2126,Antioxidant!A2126:F5261,2,FALSE)</f>
        <v>Leek</v>
      </c>
    </row>
    <row r="2127" spans="1:4" x14ac:dyDescent="0.25">
      <c r="A2127" t="s">
        <v>2776</v>
      </c>
      <c r="B2127" s="4">
        <v>0.25</v>
      </c>
      <c r="C2127" t="str">
        <f t="shared" si="33"/>
        <v>neither</v>
      </c>
      <c r="D2127" t="str">
        <f>VLOOKUP(A2127,Antioxidant!A2127:F5262,2,FALSE)</f>
        <v>French fried potatoes, frozen, crinkle cut, cooked</v>
      </c>
    </row>
    <row r="2128" spans="1:4" x14ac:dyDescent="0.25">
      <c r="A2128" t="s">
        <v>2058</v>
      </c>
      <c r="B2128" s="4">
        <v>0.25</v>
      </c>
      <c r="C2128" t="str">
        <f t="shared" si="33"/>
        <v>neither</v>
      </c>
      <c r="D2128" t="str">
        <f>VLOOKUP(A2128,Antioxidant!A2128:F5263,2,FALSE)</f>
        <v>Chicken Nuggets</v>
      </c>
    </row>
    <row r="2129" spans="1:4" x14ac:dyDescent="0.25">
      <c r="A2129" t="s">
        <v>2776</v>
      </c>
      <c r="B2129" s="4">
        <v>0.25</v>
      </c>
      <c r="C2129" t="str">
        <f t="shared" si="33"/>
        <v>neither</v>
      </c>
      <c r="D2129" t="str">
        <f>VLOOKUP(A2129,Antioxidant!A2129:F5264,2,FALSE)</f>
        <v>Cantaloupe</v>
      </c>
    </row>
    <row r="2130" spans="1:4" x14ac:dyDescent="0.25">
      <c r="A2130" t="s">
        <v>2776</v>
      </c>
      <c r="B2130" s="4">
        <v>0.25</v>
      </c>
      <c r="C2130" t="str">
        <f t="shared" si="33"/>
        <v>neither</v>
      </c>
      <c r="D2130" t="str">
        <f>VLOOKUP(A2130,Antioxidant!A2130:F5265,2,FALSE)</f>
        <v>Broccoli</v>
      </c>
    </row>
    <row r="2131" spans="1:4" x14ac:dyDescent="0.25">
      <c r="A2131" t="s">
        <v>149</v>
      </c>
      <c r="B2131" s="4">
        <v>0.25</v>
      </c>
      <c r="C2131" t="str">
        <f t="shared" si="33"/>
        <v>neither</v>
      </c>
      <c r="D2131" t="str">
        <f>VLOOKUP(A2131,Antioxidant!A2131:F5266,2,FALSE)</f>
        <v>Beer, Bayer</v>
      </c>
    </row>
    <row r="2132" spans="1:4" x14ac:dyDescent="0.25">
      <c r="A2132" t="s">
        <v>1795</v>
      </c>
      <c r="B2132" s="4">
        <v>0.25</v>
      </c>
      <c r="C2132" t="str">
        <f t="shared" si="33"/>
        <v>neither</v>
      </c>
      <c r="D2132" t="str">
        <f>VLOOKUP(A2132,Antioxidant!A2132:F5267,2,FALSE)</f>
        <v>Baked beans, vegetarian</v>
      </c>
    </row>
    <row r="2133" spans="1:4" x14ac:dyDescent="0.25">
      <c r="A2133" t="s">
        <v>2776</v>
      </c>
      <c r="B2133" s="4">
        <v>0.25</v>
      </c>
      <c r="C2133" t="str">
        <f t="shared" si="33"/>
        <v>neither</v>
      </c>
      <c r="D2133" t="str">
        <f>VLOOKUP(A2133,Antioxidant!A2133:F5268,2,FALSE)</f>
        <v>Aubergine</v>
      </c>
    </row>
    <row r="2134" spans="1:4" x14ac:dyDescent="0.25">
      <c r="A2134" t="s">
        <v>1006</v>
      </c>
      <c r="B2134" s="4">
        <v>0.25</v>
      </c>
      <c r="C2134" t="str">
        <f t="shared" si="33"/>
        <v>neither</v>
      </c>
      <c r="D2134" t="str">
        <f>VLOOKUP(A2134,Antioxidant!A2134:F5269,2,FALSE)</f>
        <v>Apples, Gala</v>
      </c>
    </row>
    <row r="2135" spans="1:4" x14ac:dyDescent="0.25">
      <c r="A2135" t="s">
        <v>1736</v>
      </c>
      <c r="B2135" s="4">
        <v>0.24</v>
      </c>
      <c r="C2135" t="str">
        <f t="shared" si="33"/>
        <v>neither</v>
      </c>
      <c r="D2135" t="str">
        <f>VLOOKUP(A2135,Antioxidant!A2135:F5270,2,FALSE)</f>
        <v>Vinegar, balsamic</v>
      </c>
    </row>
    <row r="2136" spans="1:4" x14ac:dyDescent="0.25">
      <c r="A2136" t="s">
        <v>2776</v>
      </c>
      <c r="B2136" s="4">
        <v>0.24</v>
      </c>
      <c r="C2136" t="str">
        <f t="shared" si="33"/>
        <v>neither</v>
      </c>
      <c r="D2136" t="str">
        <f>VLOOKUP(A2136,Antioxidant!A2136:F5271,2,FALSE)</f>
        <v>Tomatoes, plum‐</v>
      </c>
    </row>
    <row r="2137" spans="1:4" x14ac:dyDescent="0.25">
      <c r="A2137" t="s">
        <v>2776</v>
      </c>
      <c r="B2137" s="4">
        <v>0.24</v>
      </c>
      <c r="C2137" t="str">
        <f t="shared" si="33"/>
        <v>neither</v>
      </c>
      <c r="D2137" t="str">
        <f>VLOOKUP(A2137,Antioxidant!A2137:F5272,2,FALSE)</f>
        <v>Tomatoes in tomato juice, canned, whole</v>
      </c>
    </row>
    <row r="2138" spans="1:4" x14ac:dyDescent="0.25">
      <c r="A2138" t="s">
        <v>2163</v>
      </c>
      <c r="B2138" s="4">
        <v>0.24</v>
      </c>
      <c r="C2138" t="str">
        <f t="shared" si="33"/>
        <v>neither</v>
      </c>
      <c r="D2138" t="str">
        <f>VLOOKUP(A2138,Antioxidant!A2138:F5273,2,FALSE)</f>
        <v>Tomato ketchup, organic</v>
      </c>
    </row>
    <row r="2139" spans="1:4" x14ac:dyDescent="0.25">
      <c r="A2139" t="s">
        <v>1795</v>
      </c>
      <c r="B2139" s="4">
        <v>0.24</v>
      </c>
      <c r="C2139" t="str">
        <f t="shared" si="33"/>
        <v>neither</v>
      </c>
      <c r="D2139" t="str">
        <f>VLOOKUP(A2139,Antioxidant!A2139:F5274,2,FALSE)</f>
        <v>Taco, crunchy</v>
      </c>
    </row>
    <row r="2140" spans="1:4" x14ac:dyDescent="0.25">
      <c r="A2140" t="s">
        <v>2776</v>
      </c>
      <c r="B2140" s="4">
        <v>0.24</v>
      </c>
      <c r="C2140" t="str">
        <f t="shared" si="33"/>
        <v>neither</v>
      </c>
      <c r="D2140" t="str">
        <f>VLOOKUP(A2140,Antioxidant!A2140:F5275,2,FALSE)</f>
        <v>Sweet potatoe</v>
      </c>
    </row>
    <row r="2141" spans="1:4" x14ac:dyDescent="0.25">
      <c r="A2141" t="s">
        <v>2163</v>
      </c>
      <c r="B2141" s="4">
        <v>0.24</v>
      </c>
      <c r="C2141" t="str">
        <f t="shared" si="33"/>
        <v>neither</v>
      </c>
      <c r="D2141" t="str">
        <f>VLOOKUP(A2141,Antioxidant!A2141:F5276,2,FALSE)</f>
        <v>Soup, tomato, condensed</v>
      </c>
    </row>
    <row r="2142" spans="1:4" x14ac:dyDescent="0.25">
      <c r="A2142" t="s">
        <v>2163</v>
      </c>
      <c r="B2142" s="4">
        <v>0.24</v>
      </c>
      <c r="C2142" t="str">
        <f t="shared" si="33"/>
        <v>neither</v>
      </c>
      <c r="D2142" t="str">
        <f>VLOOKUP(A2142,Antioxidant!A2142:F5277,2,FALSE)</f>
        <v>Soup, tomato, canned, prepared</v>
      </c>
    </row>
    <row r="2143" spans="1:4" x14ac:dyDescent="0.25">
      <c r="A2143" t="s">
        <v>496</v>
      </c>
      <c r="B2143" s="4">
        <v>0.24</v>
      </c>
      <c r="C2143" t="str">
        <f t="shared" si="33"/>
        <v>neither</v>
      </c>
      <c r="D2143" t="str">
        <f>VLOOKUP(A2143,Antioxidant!A2143:F5278,2,FALSE)</f>
        <v>Shredded Wheat</v>
      </c>
    </row>
    <row r="2144" spans="1:4" x14ac:dyDescent="0.25">
      <c r="A2144" t="s">
        <v>2163</v>
      </c>
      <c r="B2144" s="4">
        <v>0.24</v>
      </c>
      <c r="C2144" t="str">
        <f t="shared" si="33"/>
        <v>neither</v>
      </c>
      <c r="D2144" t="str">
        <f>VLOOKUP(A2144,Antioxidant!A2144:F5279,2,FALSE)</f>
        <v>Sauce, with chili</v>
      </c>
    </row>
    <row r="2145" spans="1:4" x14ac:dyDescent="0.25">
      <c r="A2145" t="s">
        <v>2163</v>
      </c>
      <c r="B2145" s="4">
        <v>0.24</v>
      </c>
      <c r="C2145" t="str">
        <f t="shared" si="33"/>
        <v>neither</v>
      </c>
      <c r="D2145" t="str">
        <f>VLOOKUP(A2145,Antioxidant!A2145:F5280,2,FALSE)</f>
        <v>Sauce, tomato, with mushroom, canned</v>
      </c>
    </row>
    <row r="2146" spans="1:4" x14ac:dyDescent="0.25">
      <c r="A2146" t="s">
        <v>2163</v>
      </c>
      <c r="B2146" s="4">
        <v>0.24</v>
      </c>
      <c r="C2146" t="str">
        <f t="shared" si="33"/>
        <v>neither</v>
      </c>
      <c r="D2146" t="str">
        <f>VLOOKUP(A2146,Antioxidant!A2146:F5281,2,FALSE)</f>
        <v>Sauce, for pasta, creamed, Casa d`Italia</v>
      </c>
    </row>
    <row r="2147" spans="1:4" x14ac:dyDescent="0.25">
      <c r="A2147" t="s">
        <v>496</v>
      </c>
      <c r="B2147" s="4">
        <v>0.24</v>
      </c>
      <c r="C2147" t="str">
        <f t="shared" si="33"/>
        <v>neither</v>
      </c>
      <c r="D2147" t="str">
        <f>VLOOKUP(A2147,Antioxidant!A2147:F5282,2,FALSE)</f>
        <v>Rice Puffs</v>
      </c>
    </row>
    <row r="2148" spans="1:4" x14ac:dyDescent="0.25">
      <c r="A2148" t="s">
        <v>968</v>
      </c>
      <c r="B2148" s="4">
        <v>0.24</v>
      </c>
      <c r="C2148" t="str">
        <f t="shared" si="33"/>
        <v>neither</v>
      </c>
      <c r="D2148" t="str">
        <f>VLOOKUP(A2148,Antioxidant!A2148:F5283,2,FALSE)</f>
        <v>Prawns, peeled, cooked</v>
      </c>
    </row>
    <row r="2149" spans="1:4" x14ac:dyDescent="0.25">
      <c r="A2149" t="s">
        <v>1795</v>
      </c>
      <c r="B2149" s="4">
        <v>0.24</v>
      </c>
      <c r="C2149" t="str">
        <f t="shared" si="33"/>
        <v>neither</v>
      </c>
      <c r="D2149" t="str">
        <f>VLOOKUP(A2149,Antioxidant!A2149:F5284,2,FALSE)</f>
        <v>Pizza, Pig's Knuckle, prepared</v>
      </c>
    </row>
    <row r="2150" spans="1:4" x14ac:dyDescent="0.25">
      <c r="A2150" t="s">
        <v>1795</v>
      </c>
      <c r="B2150" s="4">
        <v>0.24</v>
      </c>
      <c r="C2150" t="str">
        <f t="shared" si="33"/>
        <v>neither</v>
      </c>
      <c r="D2150" t="str">
        <f>VLOOKUP(A2150,Antioxidant!A2150:F5285,2,FALSE)</f>
        <v>Pizza, pepperoni, original crust</v>
      </c>
    </row>
    <row r="2151" spans="1:4" x14ac:dyDescent="0.25">
      <c r="A2151" t="s">
        <v>2776</v>
      </c>
      <c r="B2151" s="4">
        <v>0.24</v>
      </c>
      <c r="C2151" t="str">
        <f t="shared" si="33"/>
        <v>neither</v>
      </c>
      <c r="D2151" t="str">
        <f>VLOOKUP(A2151,Antioxidant!A2151:F5286,2,FALSE)</f>
        <v>Onion, yellow</v>
      </c>
    </row>
    <row r="2152" spans="1:4" x14ac:dyDescent="0.25">
      <c r="A2152" t="s">
        <v>1701</v>
      </c>
      <c r="B2152" s="4">
        <v>0.24</v>
      </c>
      <c r="C2152" t="str">
        <f t="shared" si="33"/>
        <v>neither</v>
      </c>
      <c r="D2152" t="str">
        <f>VLOOKUP(A2152,Antioxidant!A2152:F5287,2,FALSE)</f>
        <v>Meat franks, cooked (boiled)</v>
      </c>
    </row>
    <row r="2153" spans="1:4" x14ac:dyDescent="0.25">
      <c r="A2153" t="s">
        <v>2776</v>
      </c>
      <c r="B2153" s="4">
        <v>0.24</v>
      </c>
      <c r="C2153" t="str">
        <f t="shared" si="33"/>
        <v>neither</v>
      </c>
      <c r="D2153" t="str">
        <f>VLOOKUP(A2153,Antioxidant!A2153:F5288,2,FALSE)</f>
        <v>Lettuce, Green leaves</v>
      </c>
    </row>
    <row r="2154" spans="1:4" x14ac:dyDescent="0.25">
      <c r="A2154" t="s">
        <v>2776</v>
      </c>
      <c r="B2154" s="4">
        <v>0.24</v>
      </c>
      <c r="C2154" t="str">
        <f t="shared" si="33"/>
        <v>neither</v>
      </c>
      <c r="D2154" t="str">
        <f>VLOOKUP(A2154,Antioxidant!A2154:F5289,2,FALSE)</f>
        <v>Hash brown rounds</v>
      </c>
    </row>
    <row r="2155" spans="1:4" x14ac:dyDescent="0.25">
      <c r="A2155" t="s">
        <v>1006</v>
      </c>
      <c r="B2155" s="4">
        <v>0.24</v>
      </c>
      <c r="C2155" t="str">
        <f t="shared" si="33"/>
        <v>neither</v>
      </c>
      <c r="D2155" t="str">
        <f>VLOOKUP(A2155,Antioxidant!A2155:F5290,2,FALSE)</f>
        <v>Grapes, green, Salvi</v>
      </c>
    </row>
    <row r="2156" spans="1:4" x14ac:dyDescent="0.25">
      <c r="A2156" t="s">
        <v>1795</v>
      </c>
      <c r="B2156" s="4">
        <v>0.24</v>
      </c>
      <c r="C2156" t="str">
        <f t="shared" si="33"/>
        <v>neither</v>
      </c>
      <c r="D2156" t="str">
        <f>VLOOKUP(A2156,Antioxidant!A2156:F5291,2,FALSE)</f>
        <v>Baked beans, vegetarian, heated</v>
      </c>
    </row>
    <row r="2157" spans="1:4" x14ac:dyDescent="0.25">
      <c r="A2157" t="s">
        <v>1795</v>
      </c>
      <c r="B2157" s="4">
        <v>0.24</v>
      </c>
      <c r="C2157" t="str">
        <f t="shared" si="33"/>
        <v>neither</v>
      </c>
      <c r="D2157" t="str">
        <f>VLOOKUP(A2157,Antioxidant!A2157:F5292,2,FALSE)</f>
        <v>Baked beans, pork and beans in brown sugar sauce</v>
      </c>
    </row>
    <row r="2158" spans="1:4" x14ac:dyDescent="0.25">
      <c r="A2158" t="s">
        <v>1267</v>
      </c>
      <c r="B2158" s="4">
        <v>0.24</v>
      </c>
      <c r="C2158" t="str">
        <f t="shared" si="33"/>
        <v>neither</v>
      </c>
      <c r="D2158" t="str">
        <f>VLOOKUP(A2158,Antioxidant!A2158:F5293,2,FALSE)</f>
        <v>Bagels, plain, frozen, toasted</v>
      </c>
    </row>
    <row r="2159" spans="1:4" x14ac:dyDescent="0.25">
      <c r="A2159" t="s">
        <v>2776</v>
      </c>
      <c r="B2159" s="4">
        <v>0.24</v>
      </c>
      <c r="C2159" t="str">
        <f t="shared" si="33"/>
        <v>neither</v>
      </c>
      <c r="D2159" t="str">
        <f>VLOOKUP(A2159,Antioxidant!A2159:F5294,2,FALSE)</f>
        <v>Asparagus bean, frozen, cooked</v>
      </c>
    </row>
    <row r="2160" spans="1:4" x14ac:dyDescent="0.25">
      <c r="A2160" t="s">
        <v>149</v>
      </c>
      <c r="B2160" s="4">
        <v>0.23</v>
      </c>
      <c r="C2160" t="str">
        <f t="shared" si="33"/>
        <v>neither</v>
      </c>
      <c r="D2160" t="str">
        <f>VLOOKUP(A2160,Antioxidant!A2160:F5295,2,FALSE)</f>
        <v>Wine, Danish Cherry‐wine</v>
      </c>
    </row>
    <row r="2161" spans="1:4" x14ac:dyDescent="0.25">
      <c r="A2161" t="s">
        <v>1736</v>
      </c>
      <c r="B2161" s="4">
        <v>0.23</v>
      </c>
      <c r="C2161" t="str">
        <f t="shared" si="33"/>
        <v>neither</v>
      </c>
      <c r="D2161" t="str">
        <f>VLOOKUP(A2161,Antioxidant!A2161:F5296,2,FALSE)</f>
        <v>Vinegar, red wine</v>
      </c>
    </row>
    <row r="2162" spans="1:4" x14ac:dyDescent="0.25">
      <c r="A2162" t="s">
        <v>2776</v>
      </c>
      <c r="B2162" s="4">
        <v>0.23</v>
      </c>
      <c r="C2162" t="str">
        <f t="shared" si="33"/>
        <v>neither</v>
      </c>
      <c r="D2162" t="str">
        <f>VLOOKUP(A2162,Antioxidant!A2162:F5297,2,FALSE)</f>
        <v>Tomatoes in tomato juice, canned, whole</v>
      </c>
    </row>
    <row r="2163" spans="1:4" x14ac:dyDescent="0.25">
      <c r="A2163" t="s">
        <v>2776</v>
      </c>
      <c r="B2163" s="4">
        <v>0.23</v>
      </c>
      <c r="C2163" t="str">
        <f t="shared" si="33"/>
        <v>neither</v>
      </c>
      <c r="D2163" t="str">
        <f>VLOOKUP(A2163,Antioxidant!A2163:F5298,2,FALSE)</f>
        <v>Tomato juice</v>
      </c>
    </row>
    <row r="2164" spans="1:4" x14ac:dyDescent="0.25">
      <c r="A2164" t="s">
        <v>1795</v>
      </c>
      <c r="B2164" s="4">
        <v>0.23</v>
      </c>
      <c r="C2164" t="str">
        <f t="shared" si="33"/>
        <v>neither</v>
      </c>
      <c r="D2164" t="str">
        <f>VLOOKUP(A2164,Antioxidant!A2164:F5299,2,FALSE)</f>
        <v>Sausage McMuffin</v>
      </c>
    </row>
    <row r="2165" spans="1:4" x14ac:dyDescent="0.25">
      <c r="A2165" t="s">
        <v>1795</v>
      </c>
      <c r="B2165" s="4">
        <v>0.23</v>
      </c>
      <c r="C2165" t="str">
        <f t="shared" si="33"/>
        <v>neither</v>
      </c>
      <c r="D2165" t="str">
        <f>VLOOKUP(A2165,Antioxidant!A2165:F5300,2,FALSE)</f>
        <v>Pizza, The Works, original crust</v>
      </c>
    </row>
    <row r="2166" spans="1:4" x14ac:dyDescent="0.25">
      <c r="A2166" t="s">
        <v>1006</v>
      </c>
      <c r="B2166" s="4">
        <v>0.23</v>
      </c>
      <c r="C2166" t="str">
        <f t="shared" si="33"/>
        <v>neither</v>
      </c>
      <c r="D2166" t="str">
        <f>VLOOKUP(A2166,Antioxidant!A2166:F5301,2,FALSE)</f>
        <v>Pears, Red Anjou</v>
      </c>
    </row>
    <row r="2167" spans="1:4" x14ac:dyDescent="0.25">
      <c r="A2167" t="s">
        <v>1006</v>
      </c>
      <c r="B2167" s="4">
        <v>0.23</v>
      </c>
      <c r="C2167" t="str">
        <f t="shared" si="33"/>
        <v>neither</v>
      </c>
      <c r="D2167" t="str">
        <f>VLOOKUP(A2167,Antioxidant!A2167:F5302,2,FALSE)</f>
        <v>Pears, composite of Bartlett, Green Anjou, and Bosc</v>
      </c>
    </row>
    <row r="2168" spans="1:4" x14ac:dyDescent="0.25">
      <c r="A2168" t="s">
        <v>788</v>
      </c>
      <c r="B2168" s="4">
        <v>0.23</v>
      </c>
      <c r="C2168" t="str">
        <f t="shared" si="33"/>
        <v>neither</v>
      </c>
      <c r="D2168" t="str">
        <f>VLOOKUP(A2168,Antioxidant!A2168:F5303,2,FALSE)</f>
        <v>Pancakes, buttermilk, frozen, uncooked</v>
      </c>
    </row>
    <row r="2169" spans="1:4" x14ac:dyDescent="0.25">
      <c r="A2169" t="s">
        <v>496</v>
      </c>
      <c r="B2169" s="4">
        <v>0.23</v>
      </c>
      <c r="C2169" t="str">
        <f t="shared" si="33"/>
        <v>neither</v>
      </c>
      <c r="D2169" t="str">
        <f>VLOOKUP(A2169,Antioxidant!A2169:F5304,2,FALSE)</f>
        <v>Original shredded wheat</v>
      </c>
    </row>
    <row r="2170" spans="1:4" x14ac:dyDescent="0.25">
      <c r="A2170" t="s">
        <v>1006</v>
      </c>
      <c r="B2170" s="4">
        <v>0.23</v>
      </c>
      <c r="C2170" t="str">
        <f t="shared" si="33"/>
        <v>neither</v>
      </c>
      <c r="D2170" t="str">
        <f>VLOOKUP(A2170,Antioxidant!A2170:F5305,2,FALSE)</f>
        <v>Olives, black, without stone</v>
      </c>
    </row>
    <row r="2171" spans="1:4" x14ac:dyDescent="0.25">
      <c r="A2171" t="s">
        <v>927</v>
      </c>
      <c r="B2171" s="4">
        <v>0.23</v>
      </c>
      <c r="C2171" t="str">
        <f t="shared" si="33"/>
        <v>neither</v>
      </c>
      <c r="D2171" t="str">
        <f>VLOOKUP(A2171,Antioxidant!A2171:F5306,2,FALSE)</f>
        <v>Olive oil</v>
      </c>
    </row>
    <row r="2172" spans="1:4" x14ac:dyDescent="0.25">
      <c r="A2172" t="s">
        <v>2776</v>
      </c>
      <c r="B2172" s="4">
        <v>0.23</v>
      </c>
      <c r="C2172" t="str">
        <f t="shared" si="33"/>
        <v>neither</v>
      </c>
      <c r="D2172" t="str">
        <f>VLOOKUP(A2172,Antioxidant!A2172:F5307,2,FALSE)</f>
        <v>Mushroom, white, stir‐fried</v>
      </c>
    </row>
    <row r="2173" spans="1:4" x14ac:dyDescent="0.25">
      <c r="A2173" t="s">
        <v>2776</v>
      </c>
      <c r="B2173" s="4">
        <v>0.23</v>
      </c>
      <c r="C2173" t="str">
        <f t="shared" si="33"/>
        <v>neither</v>
      </c>
      <c r="D2173" t="str">
        <f>VLOOKUP(A2173,Antioxidant!A2173:F5308,2,FALSE)</f>
        <v>Mushroom, Maitake</v>
      </c>
    </row>
    <row r="2174" spans="1:4" x14ac:dyDescent="0.25">
      <c r="A2174" t="s">
        <v>2163</v>
      </c>
      <c r="B2174" s="4">
        <v>0.23</v>
      </c>
      <c r="C2174" t="str">
        <f t="shared" si="33"/>
        <v>neither</v>
      </c>
      <c r="D2174" t="str">
        <f>VLOOKUP(A2174,Antioxidant!A2174:F5309,2,FALSE)</f>
        <v>Mashed potatoes, prepared</v>
      </c>
    </row>
    <row r="2175" spans="1:4" x14ac:dyDescent="0.25">
      <c r="A2175" t="s">
        <v>1006</v>
      </c>
      <c r="B2175" s="4">
        <v>0.23</v>
      </c>
      <c r="C2175" t="str">
        <f t="shared" si="33"/>
        <v>neither</v>
      </c>
      <c r="D2175" t="str">
        <f>VLOOKUP(A2175,Antioxidant!A2175:F5310,2,FALSE)</f>
        <v>Mango</v>
      </c>
    </row>
    <row r="2176" spans="1:4" x14ac:dyDescent="0.25">
      <c r="A2176" t="s">
        <v>2776</v>
      </c>
      <c r="B2176" s="4">
        <v>0.23</v>
      </c>
      <c r="C2176" t="str">
        <f t="shared" si="33"/>
        <v>neither</v>
      </c>
      <c r="D2176" t="str">
        <f>VLOOKUP(A2176,Antioxidant!A2176:F5311,2,FALSE)</f>
        <v>Lettuce, Red leaves</v>
      </c>
    </row>
    <row r="2177" spans="1:4" x14ac:dyDescent="0.25">
      <c r="A2177" t="s">
        <v>1622</v>
      </c>
      <c r="B2177" s="4">
        <v>0.23</v>
      </c>
      <c r="C2177" t="str">
        <f t="shared" si="33"/>
        <v>neither</v>
      </c>
      <c r="D2177" t="str">
        <f>VLOOKUP(A2177,Antioxidant!A2177:F5312,2,FALSE)</f>
        <v>Lentils, red</v>
      </c>
    </row>
    <row r="2178" spans="1:4" x14ac:dyDescent="0.25">
      <c r="A2178" t="s">
        <v>496</v>
      </c>
      <c r="B2178" s="4">
        <v>0.23</v>
      </c>
      <c r="C2178" t="str">
        <f t="shared" si="33"/>
        <v>neither</v>
      </c>
      <c r="D2178" t="str">
        <f>VLOOKUP(A2178,Antioxidant!A2178:F5313,2,FALSE)</f>
        <v>Frosted Mine Wheets</v>
      </c>
    </row>
    <row r="2179" spans="1:4" x14ac:dyDescent="0.25">
      <c r="A2179" t="s">
        <v>2776</v>
      </c>
      <c r="B2179" s="4">
        <v>0.23</v>
      </c>
      <c r="C2179" t="str">
        <f t="shared" ref="C2179:C2242" si="34">IF(B2179&gt;=5.45125,"OUTLIER",IF(B2179&lt;=-2.99875,"outlier","neither"))</f>
        <v>neither</v>
      </c>
      <c r="D2179" t="str">
        <f>VLOOKUP(A2179,Antioxidant!A2179:F5314,2,FALSE)</f>
        <v>French fried potatoes, frozen, steak fries</v>
      </c>
    </row>
    <row r="2180" spans="1:4" x14ac:dyDescent="0.25">
      <c r="A2180" t="s">
        <v>2776</v>
      </c>
      <c r="B2180" s="4">
        <v>0.23</v>
      </c>
      <c r="C2180" t="str">
        <f t="shared" si="34"/>
        <v>neither</v>
      </c>
      <c r="D2180" t="str">
        <f>VLOOKUP(A2180,Antioxidant!A2180:F5315,2,FALSE)</f>
        <v>Edible mushroom (Agaricus bisporus/champignon), canned</v>
      </c>
    </row>
    <row r="2181" spans="1:4" x14ac:dyDescent="0.25">
      <c r="A2181" t="s">
        <v>609</v>
      </c>
      <c r="B2181" s="4">
        <v>0.23</v>
      </c>
      <c r="C2181" t="str">
        <f t="shared" si="34"/>
        <v>neither</v>
      </c>
      <c r="D2181" t="str">
        <f>VLOOKUP(A2181,Antioxidant!A2181:F5316,2,FALSE)</f>
        <v>Chocolate, white, with coconut</v>
      </c>
    </row>
    <row r="2182" spans="1:4" x14ac:dyDescent="0.25">
      <c r="A2182" t="s">
        <v>1795</v>
      </c>
      <c r="B2182" s="4">
        <v>0.23</v>
      </c>
      <c r="C2182" t="str">
        <f t="shared" si="34"/>
        <v>neither</v>
      </c>
      <c r="D2182" t="str">
        <f>VLOOKUP(A2182,Antioxidant!A2182:F5317,2,FALSE)</f>
        <v>Cheese lasagna, frozen, three cheese</v>
      </c>
    </row>
    <row r="2183" spans="1:4" x14ac:dyDescent="0.25">
      <c r="A2183" t="s">
        <v>2058</v>
      </c>
      <c r="B2183" s="4">
        <v>0.23</v>
      </c>
      <c r="C2183" t="str">
        <f t="shared" si="34"/>
        <v>neither</v>
      </c>
      <c r="D2183" t="str">
        <f>VLOOKUP(A2183,Antioxidant!A2183:F5318,2,FALSE)</f>
        <v>BBQ chicken wings, frozen, cooked in conventional oven</v>
      </c>
    </row>
    <row r="2184" spans="1:4" x14ac:dyDescent="0.25">
      <c r="A2184" t="s">
        <v>1795</v>
      </c>
      <c r="B2184" s="4">
        <v>0.23</v>
      </c>
      <c r="C2184" t="str">
        <f t="shared" si="34"/>
        <v>neither</v>
      </c>
      <c r="D2184" t="str">
        <f>VLOOKUP(A2184,Antioxidant!A2184:F5319,2,FALSE)</f>
        <v>Baked beans, vegetarian</v>
      </c>
    </row>
    <row r="2185" spans="1:4" x14ac:dyDescent="0.25">
      <c r="A2185" t="s">
        <v>1267</v>
      </c>
      <c r="B2185" s="4">
        <v>0.23</v>
      </c>
      <c r="C2185" t="str">
        <f t="shared" si="34"/>
        <v>neither</v>
      </c>
      <c r="D2185" t="str">
        <f>VLOOKUP(A2185,Antioxidant!A2185:F5320,2,FALSE)</f>
        <v>Bagels, plain, toasted</v>
      </c>
    </row>
    <row r="2186" spans="1:4" x14ac:dyDescent="0.25">
      <c r="A2186" t="s">
        <v>1267</v>
      </c>
      <c r="B2186" s="4">
        <v>0.23</v>
      </c>
      <c r="C2186" t="str">
        <f t="shared" si="34"/>
        <v>neither</v>
      </c>
      <c r="D2186" t="str">
        <f>VLOOKUP(A2186,Antioxidant!A2186:F5321,2,FALSE)</f>
        <v>Bagels, frozen</v>
      </c>
    </row>
    <row r="2187" spans="1:4" x14ac:dyDescent="0.25">
      <c r="A2187" t="s">
        <v>1983</v>
      </c>
      <c r="B2187" s="4">
        <v>0.23</v>
      </c>
      <c r="C2187" t="str">
        <f t="shared" si="34"/>
        <v>neither</v>
      </c>
      <c r="D2187" t="str">
        <f>VLOOKUP(A2187,Antioxidant!A2187:F5322,2,FALSE)</f>
        <v>Almonds, with pellicle</v>
      </c>
    </row>
    <row r="2188" spans="1:4" x14ac:dyDescent="0.25">
      <c r="A2188" t="s">
        <v>2776</v>
      </c>
      <c r="B2188" s="4">
        <v>0.22</v>
      </c>
      <c r="C2188" t="str">
        <f t="shared" si="34"/>
        <v>neither</v>
      </c>
      <c r="D2188" t="str">
        <f>VLOOKUP(A2188,Antioxidant!A2188:F5323,2,FALSE)</f>
        <v>Yam</v>
      </c>
    </row>
    <row r="2189" spans="1:4" x14ac:dyDescent="0.25">
      <c r="A2189" t="s">
        <v>2100</v>
      </c>
      <c r="B2189" s="4">
        <v>0.22</v>
      </c>
      <c r="C2189" t="str">
        <f t="shared" si="34"/>
        <v>neither</v>
      </c>
      <c r="D2189" t="str">
        <f>VLOOKUP(A2189,Antioxidant!A2189:F5324,2,FALSE)</f>
        <v>Tortilla chips, made with olestra,  nacho cheesier tortilla flavor</v>
      </c>
    </row>
    <row r="2190" spans="1:4" x14ac:dyDescent="0.25">
      <c r="A2190" t="s">
        <v>2776</v>
      </c>
      <c r="B2190" s="4">
        <v>0.22</v>
      </c>
      <c r="C2190" t="str">
        <f t="shared" si="34"/>
        <v>neither</v>
      </c>
      <c r="D2190" t="str">
        <f>VLOOKUP(A2190,Antioxidant!A2190:F5325,2,FALSE)</f>
        <v>Tomatoes, with roasted garlic, canned</v>
      </c>
    </row>
    <row r="2191" spans="1:4" x14ac:dyDescent="0.25">
      <c r="A2191" t="s">
        <v>2776</v>
      </c>
      <c r="B2191" s="4">
        <v>0.22</v>
      </c>
      <c r="C2191" t="str">
        <f t="shared" si="34"/>
        <v>neither</v>
      </c>
      <c r="D2191" t="str">
        <f>VLOOKUP(A2191,Antioxidant!A2191:F5326,2,FALSE)</f>
        <v>Tomatoes, cooked</v>
      </c>
    </row>
    <row r="2192" spans="1:4" x14ac:dyDescent="0.25">
      <c r="A2192" t="s">
        <v>2776</v>
      </c>
      <c r="B2192" s="4">
        <v>0.22</v>
      </c>
      <c r="C2192" t="str">
        <f t="shared" si="34"/>
        <v>neither</v>
      </c>
      <c r="D2192" t="str">
        <f>VLOOKUP(A2192,Antioxidant!A2192:F5327,2,FALSE)</f>
        <v>Tomatoes</v>
      </c>
    </row>
    <row r="2193" spans="1:4" x14ac:dyDescent="0.25">
      <c r="A2193" t="s">
        <v>1795</v>
      </c>
      <c r="B2193" s="4">
        <v>0.22</v>
      </c>
      <c r="C2193" t="str">
        <f t="shared" si="34"/>
        <v>neither</v>
      </c>
      <c r="D2193" t="str">
        <f>VLOOKUP(A2193,Antioxidant!A2193:F5328,2,FALSE)</f>
        <v>Spaghetti with meat, canned, heated</v>
      </c>
    </row>
    <row r="2194" spans="1:4" x14ac:dyDescent="0.25">
      <c r="A2194" t="s">
        <v>1795</v>
      </c>
      <c r="B2194" s="4">
        <v>0.22</v>
      </c>
      <c r="C2194" t="str">
        <f t="shared" si="34"/>
        <v>neither</v>
      </c>
      <c r="D2194" t="str">
        <f>VLOOKUP(A2194,Antioxidant!A2194:F5329,2,FALSE)</f>
        <v>Spaghetti with meat, canned</v>
      </c>
    </row>
    <row r="2195" spans="1:4" x14ac:dyDescent="0.25">
      <c r="A2195" t="s">
        <v>496</v>
      </c>
      <c r="B2195" s="4">
        <v>0.22</v>
      </c>
      <c r="C2195" t="str">
        <f t="shared" si="34"/>
        <v>neither</v>
      </c>
      <c r="D2195" t="str">
        <f>VLOOKUP(A2195,Antioxidant!A2195:F5330,2,FALSE)</f>
        <v>Shredded Wheat</v>
      </c>
    </row>
    <row r="2196" spans="1:4" x14ac:dyDescent="0.25">
      <c r="A2196" t="s">
        <v>2163</v>
      </c>
      <c r="B2196" s="4">
        <v>0.22</v>
      </c>
      <c r="C2196" t="str">
        <f t="shared" si="34"/>
        <v>neither</v>
      </c>
      <c r="D2196" t="str">
        <f>VLOOKUP(A2196,Antioxidant!A2196:F5331,2,FALSE)</f>
        <v>Sauce, taco, strong spiced, TexMex</v>
      </c>
    </row>
    <row r="2197" spans="1:4" x14ac:dyDescent="0.25">
      <c r="A2197" t="s">
        <v>2776</v>
      </c>
      <c r="B2197" s="4">
        <v>0.22</v>
      </c>
      <c r="C2197" t="str">
        <f t="shared" si="34"/>
        <v>neither</v>
      </c>
      <c r="D2197" t="str">
        <f>VLOOKUP(A2197,Antioxidant!A2197:F5332,2,FALSE)</f>
        <v>Potatoes, red</v>
      </c>
    </row>
    <row r="2198" spans="1:4" x14ac:dyDescent="0.25">
      <c r="A2198" t="s">
        <v>1795</v>
      </c>
      <c r="B2198" s="4">
        <v>0.22</v>
      </c>
      <c r="C2198" t="str">
        <f t="shared" si="34"/>
        <v>neither</v>
      </c>
      <c r="D2198" t="str">
        <f>VLOOKUP(A2198,Antioxidant!A2198:F5333,2,FALSE)</f>
        <v>Pizza, cheese, thin crust</v>
      </c>
    </row>
    <row r="2199" spans="1:4" x14ac:dyDescent="0.25">
      <c r="A2199" t="s">
        <v>2163</v>
      </c>
      <c r="B2199" s="4">
        <v>0.22</v>
      </c>
      <c r="C2199" t="str">
        <f t="shared" si="34"/>
        <v>neither</v>
      </c>
      <c r="D2199" t="str">
        <f>VLOOKUP(A2199,Antioxidant!A2199:F5334,2,FALSE)</f>
        <v>Pelali mediterranei</v>
      </c>
    </row>
    <row r="2200" spans="1:4" x14ac:dyDescent="0.25">
      <c r="A2200" t="s">
        <v>1006</v>
      </c>
      <c r="B2200" s="4">
        <v>0.22</v>
      </c>
      <c r="C2200" t="str">
        <f t="shared" si="34"/>
        <v>neither</v>
      </c>
      <c r="D2200" t="str">
        <f>VLOOKUP(A2200,Antioxidant!A2200:F5335,2,FALSE)</f>
        <v>Pears, Green Anjou</v>
      </c>
    </row>
    <row r="2201" spans="1:4" x14ac:dyDescent="0.25">
      <c r="A2201" t="s">
        <v>1006</v>
      </c>
      <c r="B2201" s="4">
        <v>0.22</v>
      </c>
      <c r="C2201" t="str">
        <f t="shared" si="34"/>
        <v>neither</v>
      </c>
      <c r="D2201" t="str">
        <f>VLOOKUP(A2201,Antioxidant!A2201:F5336,2,FALSE)</f>
        <v>Pears, Bartlett</v>
      </c>
    </row>
    <row r="2202" spans="1:4" x14ac:dyDescent="0.25">
      <c r="A2202" t="s">
        <v>2776</v>
      </c>
      <c r="B2202" s="4">
        <v>0.22</v>
      </c>
      <c r="C2202" t="str">
        <f t="shared" si="34"/>
        <v>neither</v>
      </c>
      <c r="D2202" t="str">
        <f>VLOOKUP(A2202,Antioxidant!A2202:F5337,2,FALSE)</f>
        <v>Onion</v>
      </c>
    </row>
    <row r="2203" spans="1:4" x14ac:dyDescent="0.25">
      <c r="A2203" t="s">
        <v>2776</v>
      </c>
      <c r="B2203" s="4">
        <v>0.22</v>
      </c>
      <c r="C2203" t="str">
        <f t="shared" si="34"/>
        <v>neither</v>
      </c>
      <c r="D2203" t="str">
        <f>VLOOKUP(A2203,Antioxidant!A2203:F5338,2,FALSE)</f>
        <v>Mushroom, Portabella</v>
      </c>
    </row>
    <row r="2204" spans="1:4" x14ac:dyDescent="0.25">
      <c r="A2204" t="s">
        <v>2163</v>
      </c>
      <c r="B2204" s="4">
        <v>0.22</v>
      </c>
      <c r="C2204" t="str">
        <f t="shared" si="34"/>
        <v>neither</v>
      </c>
      <c r="D2204" t="str">
        <f>VLOOKUP(A2204,Antioxidant!A2204:F5339,2,FALSE)</f>
        <v>Mashed potatoes, with milk powder, prepared</v>
      </c>
    </row>
    <row r="2205" spans="1:4" x14ac:dyDescent="0.25">
      <c r="A2205" t="s">
        <v>1006</v>
      </c>
      <c r="B2205" s="4">
        <v>0.22</v>
      </c>
      <c r="C2205" t="str">
        <f t="shared" si="34"/>
        <v>neither</v>
      </c>
      <c r="D2205" t="str">
        <f>VLOOKUP(A2205,Antioxidant!A2205:F5340,2,FALSE)</f>
        <v>Juice, Tropisk, original</v>
      </c>
    </row>
    <row r="2206" spans="1:4" x14ac:dyDescent="0.25">
      <c r="A2206" t="s">
        <v>1006</v>
      </c>
      <c r="B2206" s="4">
        <v>0.22</v>
      </c>
      <c r="C2206" t="str">
        <f t="shared" si="34"/>
        <v>neither</v>
      </c>
      <c r="D2206" t="str">
        <f>VLOOKUP(A2206,Antioxidant!A2206:F5341,2,FALSE)</f>
        <v>Juice, apple, with dietary fibre</v>
      </c>
    </row>
    <row r="2207" spans="1:4" x14ac:dyDescent="0.25">
      <c r="A2207" t="s">
        <v>701</v>
      </c>
      <c r="B2207" s="4">
        <v>0.22</v>
      </c>
      <c r="C2207" t="str">
        <f t="shared" si="34"/>
        <v>neither</v>
      </c>
      <c r="D2207" t="str">
        <f>VLOOKUP(A2207,Antioxidant!A2207:F5342,2,FALSE)</f>
        <v>Ice cream, vanilla</v>
      </c>
    </row>
    <row r="2208" spans="1:4" x14ac:dyDescent="0.25">
      <c r="A2208" t="s">
        <v>2776</v>
      </c>
      <c r="B2208" s="4">
        <v>0.22</v>
      </c>
      <c r="C2208" t="str">
        <f t="shared" si="34"/>
        <v>neither</v>
      </c>
      <c r="D2208" t="str">
        <f>VLOOKUP(A2208,Antioxidant!A2208:F5343,2,FALSE)</f>
        <v>Garlic</v>
      </c>
    </row>
    <row r="2209" spans="1:4" x14ac:dyDescent="0.25">
      <c r="A2209" t="s">
        <v>2776</v>
      </c>
      <c r="B2209" s="4">
        <v>0.22</v>
      </c>
      <c r="C2209" t="str">
        <f t="shared" si="34"/>
        <v>neither</v>
      </c>
      <c r="D2209" t="str">
        <f>VLOOKUP(A2209,Antioxidant!A2209:F5344,2,FALSE)</f>
        <v>French fried potatoes, frozen, tater tots, cooked</v>
      </c>
    </row>
    <row r="2210" spans="1:4" x14ac:dyDescent="0.25">
      <c r="A2210" t="s">
        <v>2776</v>
      </c>
      <c r="B2210" s="4">
        <v>0.22</v>
      </c>
      <c r="C2210" t="str">
        <f t="shared" si="34"/>
        <v>neither</v>
      </c>
      <c r="D2210" t="str">
        <f>VLOOKUP(A2210,Antioxidant!A2210:F5345,2,FALSE)</f>
        <v>French fried potatoes, frozen, crinkle cut, cooked</v>
      </c>
    </row>
    <row r="2211" spans="1:4" x14ac:dyDescent="0.25">
      <c r="A2211" t="s">
        <v>2163</v>
      </c>
      <c r="B2211" s="4">
        <v>0.22</v>
      </c>
      <c r="C2211" t="str">
        <f t="shared" si="34"/>
        <v>neither</v>
      </c>
      <c r="D2211" t="str">
        <f>VLOOKUP(A2211,Antioxidant!A2211:F5346,2,FALSE)</f>
        <v>Dressing, Ranch, salad dressing, fat free</v>
      </c>
    </row>
    <row r="2212" spans="1:4" x14ac:dyDescent="0.25">
      <c r="A2212" t="s">
        <v>1267</v>
      </c>
      <c r="B2212" s="4">
        <v>0.22</v>
      </c>
      <c r="C2212" t="str">
        <f t="shared" si="34"/>
        <v>neither</v>
      </c>
      <c r="D2212" t="str">
        <f>VLOOKUP(A2212,Antioxidant!A2212:F5347,2,FALSE)</f>
        <v>Dinner rolls, soft dinner rolls, country style, cooked</v>
      </c>
    </row>
    <row r="2213" spans="1:4" x14ac:dyDescent="0.25">
      <c r="A2213" t="s">
        <v>1267</v>
      </c>
      <c r="B2213" s="4">
        <v>0.22</v>
      </c>
      <c r="C2213" t="str">
        <f t="shared" si="34"/>
        <v>neither</v>
      </c>
      <c r="D2213" t="str">
        <f>VLOOKUP(A2213,Antioxidant!A2213:F5348,2,FALSE)</f>
        <v>Corn Grits, white, quick</v>
      </c>
    </row>
    <row r="2214" spans="1:4" x14ac:dyDescent="0.25">
      <c r="A2214" t="s">
        <v>1622</v>
      </c>
      <c r="B2214" s="4">
        <v>0.22</v>
      </c>
      <c r="C2214" t="str">
        <f t="shared" si="34"/>
        <v>neither</v>
      </c>
      <c r="D2214" t="str">
        <f>VLOOKUP(A2214,Antioxidant!A2214:F5349,2,FALSE)</f>
        <v>Chickpeas</v>
      </c>
    </row>
    <row r="2215" spans="1:4" x14ac:dyDescent="0.25">
      <c r="A2215" t="s">
        <v>701</v>
      </c>
      <c r="B2215" s="4">
        <v>0.22</v>
      </c>
      <c r="C2215" t="str">
        <f t="shared" si="34"/>
        <v>neither</v>
      </c>
      <c r="D2215" t="str">
        <f>VLOOKUP(A2215,Antioxidant!A2215:F5350,2,FALSE)</f>
        <v>Cheese, Brie Coeur de Lion</v>
      </c>
    </row>
    <row r="2216" spans="1:4" x14ac:dyDescent="0.25">
      <c r="A2216" t="s">
        <v>2776</v>
      </c>
      <c r="B2216" s="4">
        <v>0.22</v>
      </c>
      <c r="C2216" t="str">
        <f t="shared" si="34"/>
        <v>neither</v>
      </c>
      <c r="D2216" t="str">
        <f>VLOOKUP(A2216,Antioxidant!A2216:F5351,2,FALSE)</f>
        <v>Cauliflower, Alverda</v>
      </c>
    </row>
    <row r="2217" spans="1:4" x14ac:dyDescent="0.25">
      <c r="A2217" t="s">
        <v>149</v>
      </c>
      <c r="B2217" s="4">
        <v>0.22</v>
      </c>
      <c r="C2217" t="str">
        <f t="shared" si="34"/>
        <v>neither</v>
      </c>
      <c r="D2217" t="str">
        <f>VLOOKUP(A2217,Antioxidant!A2217:F5352,2,FALSE)</f>
        <v>Brandy, Napoleon V.S.O.P.</v>
      </c>
    </row>
    <row r="2218" spans="1:4" x14ac:dyDescent="0.25">
      <c r="A2218" t="s">
        <v>149</v>
      </c>
      <c r="B2218" s="4">
        <v>0.22</v>
      </c>
      <c r="C2218" t="str">
        <f t="shared" si="34"/>
        <v>neither</v>
      </c>
      <c r="D2218" t="str">
        <f>VLOOKUP(A2218,Antioxidant!A2218:F5353,2,FALSE)</f>
        <v>Beer, Pils</v>
      </c>
    </row>
    <row r="2219" spans="1:4" x14ac:dyDescent="0.25">
      <c r="A2219" t="s">
        <v>149</v>
      </c>
      <c r="B2219" s="4">
        <v>0.22</v>
      </c>
      <c r="C2219" t="str">
        <f t="shared" si="34"/>
        <v>neither</v>
      </c>
      <c r="D2219" t="str">
        <f>VLOOKUP(A2219,Antioxidant!A2219:F5354,2,FALSE)</f>
        <v>Beer, Leffe</v>
      </c>
    </row>
    <row r="2220" spans="1:4" x14ac:dyDescent="0.25">
      <c r="A2220" t="s">
        <v>1795</v>
      </c>
      <c r="B2220" s="4">
        <v>0.22</v>
      </c>
      <c r="C2220" t="str">
        <f t="shared" si="34"/>
        <v>neither</v>
      </c>
      <c r="D2220" t="str">
        <f>VLOOKUP(A2220,Antioxidant!A2220:F5355,2,FALSE)</f>
        <v>Baked beans, vegetarian</v>
      </c>
    </row>
    <row r="2221" spans="1:4" x14ac:dyDescent="0.25">
      <c r="A2221" t="s">
        <v>1795</v>
      </c>
      <c r="B2221" s="4">
        <v>0.22</v>
      </c>
      <c r="C2221" t="str">
        <f t="shared" si="34"/>
        <v>neither</v>
      </c>
      <c r="D2221" t="str">
        <f>VLOOKUP(A2221,Antioxidant!A2221:F5356,2,FALSE)</f>
        <v>Baked beans, pork and beans in brown sugar sauce</v>
      </c>
    </row>
    <row r="2222" spans="1:4" x14ac:dyDescent="0.25">
      <c r="A2222" t="s">
        <v>1006</v>
      </c>
      <c r="B2222" s="4">
        <v>0.22</v>
      </c>
      <c r="C2222" t="str">
        <f t="shared" si="34"/>
        <v>neither</v>
      </c>
      <c r="D2222" t="str">
        <f>VLOOKUP(A2222,Antioxidant!A2222:F5357,2,FALSE)</f>
        <v>Apples, Gala</v>
      </c>
    </row>
    <row r="2223" spans="1:4" x14ac:dyDescent="0.25">
      <c r="A2223" t="s">
        <v>1006</v>
      </c>
      <c r="B2223" s="4">
        <v>0.22</v>
      </c>
      <c r="C2223" t="str">
        <f t="shared" si="34"/>
        <v>neither</v>
      </c>
      <c r="D2223" t="str">
        <f>VLOOKUP(A2223,Antioxidant!A2223:F5358,2,FALSE)</f>
        <v>Apples, Fuji</v>
      </c>
    </row>
    <row r="2224" spans="1:4" x14ac:dyDescent="0.25">
      <c r="A2224" t="s">
        <v>1983</v>
      </c>
      <c r="B2224" s="4">
        <v>0.22</v>
      </c>
      <c r="C2224" t="str">
        <f t="shared" si="34"/>
        <v>neither</v>
      </c>
      <c r="D2224" t="str">
        <f>VLOOKUP(A2224,Antioxidant!A2224:F5359,2,FALSE)</f>
        <v>Almonds, without pellicle (scalded using hot water)</v>
      </c>
    </row>
    <row r="2225" spans="1:4" x14ac:dyDescent="0.25">
      <c r="A2225" t="s">
        <v>788</v>
      </c>
      <c r="B2225" s="4">
        <v>0.21</v>
      </c>
      <c r="C2225" t="str">
        <f t="shared" si="34"/>
        <v>neither</v>
      </c>
      <c r="D2225" t="str">
        <f>VLOOKUP(A2225,Antioxidant!A2225:F5360,2,FALSE)</f>
        <v>Waffels</v>
      </c>
    </row>
    <row r="2226" spans="1:4" x14ac:dyDescent="0.25">
      <c r="A2226" t="s">
        <v>968</v>
      </c>
      <c r="B2226" s="4">
        <v>0.21</v>
      </c>
      <c r="C2226" t="str">
        <f t="shared" si="34"/>
        <v>neither</v>
      </c>
      <c r="D2226" t="str">
        <f>VLOOKUP(A2226,Antioxidant!A2226:F5361,2,FALSE)</f>
        <v>Tuna, canned, in oil</v>
      </c>
    </row>
    <row r="2227" spans="1:4" x14ac:dyDescent="0.25">
      <c r="A2227" t="s">
        <v>1736</v>
      </c>
      <c r="B2227" s="4">
        <v>0.21</v>
      </c>
      <c r="C2227" t="str">
        <f t="shared" si="34"/>
        <v>neither</v>
      </c>
      <c r="D2227" t="str">
        <f>VLOOKUP(A2227,Antioxidant!A2227:F5362,2,FALSE)</f>
        <v>Sugar, turbinado</v>
      </c>
    </row>
    <row r="2228" spans="1:4" x14ac:dyDescent="0.25">
      <c r="A2228" t="s">
        <v>1267</v>
      </c>
      <c r="B2228" s="4">
        <v>0.21</v>
      </c>
      <c r="C2228" t="str">
        <f t="shared" si="34"/>
        <v>neither</v>
      </c>
      <c r="D2228" t="str">
        <f>VLOOKUP(A2228,Antioxidant!A2228:F5363,2,FALSE)</f>
        <v>Spelt, wholemeal flour, ecologically grown</v>
      </c>
    </row>
    <row r="2229" spans="1:4" x14ac:dyDescent="0.25">
      <c r="A2229" t="s">
        <v>1267</v>
      </c>
      <c r="B2229" s="4">
        <v>0.21</v>
      </c>
      <c r="C2229" t="str">
        <f t="shared" si="34"/>
        <v>neither</v>
      </c>
      <c r="D2229" t="str">
        <f>VLOOKUP(A2229,Antioxidant!A2229:F5364,2,FALSE)</f>
        <v>Spelt, sieved</v>
      </c>
    </row>
    <row r="2230" spans="1:4" x14ac:dyDescent="0.25">
      <c r="A2230" t="s">
        <v>1795</v>
      </c>
      <c r="B2230" s="4">
        <v>0.21</v>
      </c>
      <c r="C2230" t="str">
        <f t="shared" si="34"/>
        <v>neither</v>
      </c>
      <c r="D2230" t="str">
        <f>VLOOKUP(A2230,Antioxidant!A2230:F5365,2,FALSE)</f>
        <v>Sausage biscuit with egg</v>
      </c>
    </row>
    <row r="2231" spans="1:4" x14ac:dyDescent="0.25">
      <c r="A2231" t="s">
        <v>2163</v>
      </c>
      <c r="B2231" s="4">
        <v>0.21</v>
      </c>
      <c r="C2231" t="str">
        <f t="shared" si="34"/>
        <v>neither</v>
      </c>
      <c r="D2231" t="str">
        <f>VLOOKUP(A2231,Antioxidant!A2231:F5366,2,FALSE)</f>
        <v>Sauce, Indian Korma</v>
      </c>
    </row>
    <row r="2232" spans="1:4" x14ac:dyDescent="0.25">
      <c r="A2232" t="s">
        <v>1795</v>
      </c>
      <c r="B2232" s="4">
        <v>0.21</v>
      </c>
      <c r="C2232" t="str">
        <f t="shared" si="34"/>
        <v>neither</v>
      </c>
      <c r="D2232" t="str">
        <f>VLOOKUP(A2232,Antioxidant!A2232:F5367,2,FALSE)</f>
        <v>Pizza, pepperoni, classic hand‐tossed</v>
      </c>
    </row>
    <row r="2233" spans="1:4" x14ac:dyDescent="0.25">
      <c r="A2233" t="s">
        <v>1795</v>
      </c>
      <c r="B2233" s="4">
        <v>0.21</v>
      </c>
      <c r="C2233" t="str">
        <f t="shared" si="34"/>
        <v>neither</v>
      </c>
      <c r="D2233" t="str">
        <f>VLOOKUP(A2233,Antioxidant!A2233:F5368,2,FALSE)</f>
        <v>Pizza, Original Round, cheese</v>
      </c>
    </row>
    <row r="2234" spans="1:4" x14ac:dyDescent="0.25">
      <c r="A2234" t="s">
        <v>1795</v>
      </c>
      <c r="B2234" s="4">
        <v>0.21</v>
      </c>
      <c r="C2234" t="str">
        <f t="shared" si="34"/>
        <v>neither</v>
      </c>
      <c r="D2234" t="str">
        <f>VLOOKUP(A2234,Antioxidant!A2234:F5369,2,FALSE)</f>
        <v>Pizza, cheese pizza, frozen, rising crust</v>
      </c>
    </row>
    <row r="2235" spans="1:4" x14ac:dyDescent="0.25">
      <c r="A2235" t="s">
        <v>788</v>
      </c>
      <c r="B2235" s="4">
        <v>0.21</v>
      </c>
      <c r="C2235" t="str">
        <f t="shared" si="34"/>
        <v>neither</v>
      </c>
      <c r="D2235" t="str">
        <f>VLOOKUP(A2235,Antioxidant!A2235:F5370,2,FALSE)</f>
        <v>Pie crust, frozen deep dish, regular fat, baked</v>
      </c>
    </row>
    <row r="2236" spans="1:4" x14ac:dyDescent="0.25">
      <c r="A2236" t="s">
        <v>1578</v>
      </c>
      <c r="B2236" s="4">
        <v>0.21</v>
      </c>
      <c r="C2236" t="str">
        <f t="shared" si="34"/>
        <v>neither</v>
      </c>
      <c r="D2236" t="str">
        <f>VLOOKUP(A2236,Antioxidant!A2236:F5371,2,FALSE)</f>
        <v>Pasta with beef (from 8 months)</v>
      </c>
    </row>
    <row r="2237" spans="1:4" x14ac:dyDescent="0.25">
      <c r="A2237" t="s">
        <v>1267</v>
      </c>
      <c r="B2237" s="4">
        <v>0.21</v>
      </c>
      <c r="C2237" t="str">
        <f t="shared" si="34"/>
        <v>neither</v>
      </c>
      <c r="D2237" t="str">
        <f>VLOOKUP(A2237,Antioxidant!A2237:F5372,2,FALSE)</f>
        <v>Maize cob (Corn cob)</v>
      </c>
    </row>
    <row r="2238" spans="1:4" x14ac:dyDescent="0.25">
      <c r="A2238" t="s">
        <v>2776</v>
      </c>
      <c r="B2238" s="4">
        <v>0.21</v>
      </c>
      <c r="C2238" t="str">
        <f t="shared" si="34"/>
        <v>neither</v>
      </c>
      <c r="D2238" t="str">
        <f>VLOOKUP(A2238,Antioxidant!A2238:F5373,2,FALSE)</f>
        <v>Lettuce, Romaine</v>
      </c>
    </row>
    <row r="2239" spans="1:4" x14ac:dyDescent="0.25">
      <c r="A2239" t="s">
        <v>149</v>
      </c>
      <c r="B2239" s="4">
        <v>0.21</v>
      </c>
      <c r="C2239" t="str">
        <f t="shared" si="34"/>
        <v>neither</v>
      </c>
      <c r="D2239" t="str">
        <f>VLOOKUP(A2239,Antioxidant!A2239:F5374,2,FALSE)</f>
        <v>Latino beverages, guanabana nectar</v>
      </c>
    </row>
    <row r="2240" spans="1:4" x14ac:dyDescent="0.25">
      <c r="A2240" t="s">
        <v>701</v>
      </c>
      <c r="B2240" s="4">
        <v>0.21</v>
      </c>
      <c r="C2240" t="str">
        <f t="shared" si="34"/>
        <v>neither</v>
      </c>
      <c r="D2240" t="str">
        <f>VLOOKUP(A2240,Antioxidant!A2240:F5375,2,FALSE)</f>
        <v>Ice cream, with strawberry</v>
      </c>
    </row>
    <row r="2241" spans="1:4" x14ac:dyDescent="0.25">
      <c r="A2241" t="s">
        <v>2776</v>
      </c>
      <c r="B2241" s="4">
        <v>0.21</v>
      </c>
      <c r="C2241" t="str">
        <f t="shared" si="34"/>
        <v>neither</v>
      </c>
      <c r="D2241" t="str">
        <f>VLOOKUP(A2241,Antioxidant!A2241:F5376,2,FALSE)</f>
        <v>Garlic</v>
      </c>
    </row>
    <row r="2242" spans="1:4" x14ac:dyDescent="0.25">
      <c r="A2242" t="s">
        <v>2776</v>
      </c>
      <c r="B2242" s="4">
        <v>0.21</v>
      </c>
      <c r="C2242" t="str">
        <f t="shared" si="34"/>
        <v>neither</v>
      </c>
      <c r="D2242" t="str">
        <f>VLOOKUP(A2242,Antioxidant!A2242:F5377,2,FALSE)</f>
        <v>Garlic</v>
      </c>
    </row>
    <row r="2243" spans="1:4" x14ac:dyDescent="0.25">
      <c r="A2243" t="s">
        <v>2776</v>
      </c>
      <c r="B2243" s="4">
        <v>0.21</v>
      </c>
      <c r="C2243" t="str">
        <f t="shared" ref="C2243:C2306" si="35">IF(B2243&gt;=5.45125,"OUTLIER",IF(B2243&lt;=-2.99875,"outlier","neither"))</f>
        <v>neither</v>
      </c>
      <c r="D2243" t="str">
        <f>VLOOKUP(A2243,Antioxidant!A2243:F5378,2,FALSE)</f>
        <v>French fried potatoes, frozen, steak fries, cooked</v>
      </c>
    </row>
    <row r="2244" spans="1:4" x14ac:dyDescent="0.25">
      <c r="A2244" t="s">
        <v>1267</v>
      </c>
      <c r="B2244" s="4">
        <v>0.21</v>
      </c>
      <c r="C2244" t="str">
        <f t="shared" si="35"/>
        <v>neither</v>
      </c>
      <c r="D2244" t="str">
        <f>VLOOKUP(A2244,Antioxidant!A2244:F5379,2,FALSE)</f>
        <v>English muffins, cinnamon raisin</v>
      </c>
    </row>
    <row r="2245" spans="1:4" x14ac:dyDescent="0.25">
      <c r="A2245" t="s">
        <v>1795</v>
      </c>
      <c r="B2245" s="4">
        <v>0.21</v>
      </c>
      <c r="C2245" t="str">
        <f t="shared" si="35"/>
        <v>neither</v>
      </c>
      <c r="D2245" t="str">
        <f>VLOOKUP(A2245,Antioxidant!A2245:F5380,2,FALSE)</f>
        <v>Croissanwich with sausage and cheese</v>
      </c>
    </row>
    <row r="2246" spans="1:4" x14ac:dyDescent="0.25">
      <c r="A2246" t="s">
        <v>149</v>
      </c>
      <c r="B2246" s="4">
        <v>0.21</v>
      </c>
      <c r="C2246" t="str">
        <f t="shared" si="35"/>
        <v>neither</v>
      </c>
      <c r="D2246" t="str">
        <f>VLOOKUP(A2246,Antioxidant!A2246:F5381,2,FALSE)</f>
        <v>Beer, Premium Lager</v>
      </c>
    </row>
    <row r="2247" spans="1:4" x14ac:dyDescent="0.25">
      <c r="A2247" t="s">
        <v>149</v>
      </c>
      <c r="B2247" s="4">
        <v>0.21</v>
      </c>
      <c r="C2247" t="str">
        <f t="shared" si="35"/>
        <v>neither</v>
      </c>
      <c r="D2247" t="str">
        <f>VLOOKUP(A2247,Antioxidant!A2247:F5382,2,FALSE)</f>
        <v>Beer, Guinnes Draught</v>
      </c>
    </row>
    <row r="2248" spans="1:4" x14ac:dyDescent="0.25">
      <c r="A2248" t="s">
        <v>2058</v>
      </c>
      <c r="B2248" s="4">
        <v>0.21</v>
      </c>
      <c r="C2248" t="str">
        <f t="shared" si="35"/>
        <v>neither</v>
      </c>
      <c r="D2248" t="str">
        <f>VLOOKUP(A2248,Antioxidant!A2248:F5383,2,FALSE)</f>
        <v>BBQ chicken wings, frozen</v>
      </c>
    </row>
    <row r="2249" spans="1:4" x14ac:dyDescent="0.25">
      <c r="A2249" t="s">
        <v>1795</v>
      </c>
      <c r="B2249" s="4">
        <v>0.21</v>
      </c>
      <c r="C2249" t="str">
        <f t="shared" si="35"/>
        <v>neither</v>
      </c>
      <c r="D2249" t="str">
        <f>VLOOKUP(A2249,Antioxidant!A2249:F5384,2,FALSE)</f>
        <v>Baked beans, pork and beans in tomato sauce, heated</v>
      </c>
    </row>
    <row r="2250" spans="1:4" x14ac:dyDescent="0.25">
      <c r="A2250" t="s">
        <v>1795</v>
      </c>
      <c r="B2250" s="4">
        <v>0.21</v>
      </c>
      <c r="C2250" t="str">
        <f t="shared" si="35"/>
        <v>neither</v>
      </c>
      <c r="D2250" t="str">
        <f>VLOOKUP(A2250,Antioxidant!A2250:F5385,2,FALSE)</f>
        <v>Baked beans, pork and beans in tomato sauce</v>
      </c>
    </row>
    <row r="2251" spans="1:4" x14ac:dyDescent="0.25">
      <c r="A2251" t="s">
        <v>1795</v>
      </c>
      <c r="B2251" s="4">
        <v>0.21</v>
      </c>
      <c r="C2251" t="str">
        <f t="shared" si="35"/>
        <v>neither</v>
      </c>
      <c r="D2251" t="str">
        <f>VLOOKUP(A2251,Antioxidant!A2251:F5386,2,FALSE)</f>
        <v>Baked beans, pork and beans in brown sugar sauce, heated</v>
      </c>
    </row>
    <row r="2252" spans="1:4" x14ac:dyDescent="0.25">
      <c r="A2252" t="s">
        <v>788</v>
      </c>
      <c r="B2252" s="4">
        <v>0.2</v>
      </c>
      <c r="C2252" t="str">
        <f t="shared" si="35"/>
        <v>neither</v>
      </c>
      <c r="D2252" t="str">
        <f>VLOOKUP(A2252,Antioxidant!A2252:F5387,2,FALSE)</f>
        <v>Waffles, buttermilk, frozen, toasted</v>
      </c>
    </row>
    <row r="2253" spans="1:4" x14ac:dyDescent="0.25">
      <c r="A2253" t="s">
        <v>788</v>
      </c>
      <c r="B2253" s="4">
        <v>0.2</v>
      </c>
      <c r="C2253" t="str">
        <f t="shared" si="35"/>
        <v>neither</v>
      </c>
      <c r="D2253" t="str">
        <f>VLOOKUP(A2253,Antioxidant!A2253:F5388,2,FALSE)</f>
        <v>Waffles, buttermilk, frozen, toasted</v>
      </c>
    </row>
    <row r="2254" spans="1:4" x14ac:dyDescent="0.25">
      <c r="A2254" t="s">
        <v>1795</v>
      </c>
      <c r="B2254" s="4">
        <v>0.2</v>
      </c>
      <c r="C2254" t="str">
        <f t="shared" si="35"/>
        <v>neither</v>
      </c>
      <c r="D2254" t="str">
        <f>VLOOKUP(A2254,Antioxidant!A2254:F5389,2,FALSE)</f>
        <v>Vegetarian burgers, Morningstar Farms Grillers Hamburger Style</v>
      </c>
    </row>
    <row r="2255" spans="1:4" x14ac:dyDescent="0.25">
      <c r="A2255" t="s">
        <v>2776</v>
      </c>
      <c r="B2255" s="4">
        <v>0.2</v>
      </c>
      <c r="C2255" t="str">
        <f t="shared" si="35"/>
        <v>neither</v>
      </c>
      <c r="D2255" t="str">
        <f>VLOOKUP(A2255,Antioxidant!A2255:F5390,2,FALSE)</f>
        <v>Tomatoes, whole, canned</v>
      </c>
    </row>
    <row r="2256" spans="1:4" x14ac:dyDescent="0.25">
      <c r="A2256" t="s">
        <v>2163</v>
      </c>
      <c r="B2256" s="4">
        <v>0.2</v>
      </c>
      <c r="C2256" t="str">
        <f t="shared" si="35"/>
        <v>neither</v>
      </c>
      <c r="D2256" t="str">
        <f>VLOOKUP(A2256,Antioxidant!A2256:F5391,2,FALSE)</f>
        <v>Tomato sauce</v>
      </c>
    </row>
    <row r="2257" spans="1:4" x14ac:dyDescent="0.25">
      <c r="A2257" t="s">
        <v>149</v>
      </c>
      <c r="B2257" s="4">
        <v>0.2</v>
      </c>
      <c r="C2257" t="str">
        <f t="shared" si="35"/>
        <v>neither</v>
      </c>
      <c r="D2257" t="str">
        <f>VLOOKUP(A2257,Antioxidant!A2257:F5392,2,FALSE)</f>
        <v>Tea, dog rose, from dried dogrose, prepared</v>
      </c>
    </row>
    <row r="2258" spans="1:4" x14ac:dyDescent="0.25">
      <c r="A2258" t="s">
        <v>1267</v>
      </c>
      <c r="B2258" s="4">
        <v>0.2</v>
      </c>
      <c r="C2258" t="str">
        <f t="shared" si="35"/>
        <v>neither</v>
      </c>
      <c r="D2258" t="str">
        <f>VLOOKUP(A2258,Antioxidant!A2258:F5393,2,FALSE)</f>
        <v>Taco shells</v>
      </c>
    </row>
    <row r="2259" spans="1:4" x14ac:dyDescent="0.25">
      <c r="A2259" t="s">
        <v>2776</v>
      </c>
      <c r="B2259" s="4">
        <v>0.2</v>
      </c>
      <c r="C2259" t="str">
        <f t="shared" si="35"/>
        <v>neither</v>
      </c>
      <c r="D2259" t="str">
        <f>VLOOKUP(A2259,Antioxidant!A2259:F5394,2,FALSE)</f>
        <v>Sweet potatoe, pale</v>
      </c>
    </row>
    <row r="2260" spans="1:4" x14ac:dyDescent="0.25">
      <c r="A2260" t="s">
        <v>2163</v>
      </c>
      <c r="B2260" s="4">
        <v>0.2</v>
      </c>
      <c r="C2260" t="str">
        <f t="shared" si="35"/>
        <v>neither</v>
      </c>
      <c r="D2260" t="str">
        <f>VLOOKUP(A2260,Antioxidant!A2260:F5395,2,FALSE)</f>
        <v>Sauce, taco, medium spiced, TexMex</v>
      </c>
    </row>
    <row r="2261" spans="1:4" x14ac:dyDescent="0.25">
      <c r="A2261" t="s">
        <v>2163</v>
      </c>
      <c r="B2261" s="4">
        <v>0.2</v>
      </c>
      <c r="C2261" t="str">
        <f t="shared" si="35"/>
        <v>neither</v>
      </c>
      <c r="D2261" t="str">
        <f>VLOOKUP(A2261,Antioxidant!A2261:F5396,2,FALSE)</f>
        <v>Sauce, for pasta with parmesan and creem, Al forno</v>
      </c>
    </row>
    <row r="2262" spans="1:4" x14ac:dyDescent="0.25">
      <c r="A2262" t="s">
        <v>2163</v>
      </c>
      <c r="B2262" s="4">
        <v>0.2</v>
      </c>
      <c r="C2262" t="str">
        <f t="shared" si="35"/>
        <v>neither</v>
      </c>
      <c r="D2262" t="str">
        <f>VLOOKUP(A2262,Antioxidant!A2262:F5397,2,FALSE)</f>
        <v>Sauce, chilli, hot</v>
      </c>
    </row>
    <row r="2263" spans="1:4" x14ac:dyDescent="0.25">
      <c r="A2263" t="s">
        <v>1267</v>
      </c>
      <c r="B2263" s="4">
        <v>0.2</v>
      </c>
      <c r="C2263" t="str">
        <f t="shared" si="35"/>
        <v>neither</v>
      </c>
      <c r="D2263" t="str">
        <f>VLOOKUP(A2263,Antioxidant!A2263:F5398,2,FALSE)</f>
        <v>Rye, white flour</v>
      </c>
    </row>
    <row r="2264" spans="1:4" x14ac:dyDescent="0.25">
      <c r="A2264" t="s">
        <v>1267</v>
      </c>
      <c r="B2264" s="4">
        <v>0.2</v>
      </c>
      <c r="C2264" t="str">
        <f t="shared" si="35"/>
        <v>neither</v>
      </c>
      <c r="D2264" t="str">
        <f>VLOOKUP(A2264,Antioxidant!A2264:F5399,2,FALSE)</f>
        <v>Rye, flour, sieved</v>
      </c>
    </row>
    <row r="2265" spans="1:4" x14ac:dyDescent="0.25">
      <c r="A2265" t="s">
        <v>968</v>
      </c>
      <c r="B2265" s="4">
        <v>0.2</v>
      </c>
      <c r="C2265" t="str">
        <f t="shared" si="35"/>
        <v>neither</v>
      </c>
      <c r="D2265" t="str">
        <f>VLOOKUP(A2265,Antioxidant!A2265:F5400,2,FALSE)</f>
        <v>Pollock burger, fried</v>
      </c>
    </row>
    <row r="2266" spans="1:4" x14ac:dyDescent="0.25">
      <c r="A2266" t="s">
        <v>1795</v>
      </c>
      <c r="B2266" s="4">
        <v>0.2</v>
      </c>
      <c r="C2266" t="str">
        <f t="shared" si="35"/>
        <v>neither</v>
      </c>
      <c r="D2266" t="str">
        <f>VLOOKUP(A2266,Antioxidant!A2266:F5401,2,FALSE)</f>
        <v>Pizza, Super Suprime, regular crust</v>
      </c>
    </row>
    <row r="2267" spans="1:4" x14ac:dyDescent="0.25">
      <c r="A2267" t="s">
        <v>1795</v>
      </c>
      <c r="B2267" s="4">
        <v>0.2</v>
      </c>
      <c r="C2267" t="str">
        <f t="shared" si="35"/>
        <v>neither</v>
      </c>
      <c r="D2267" t="str">
        <f>VLOOKUP(A2267,Antioxidant!A2267:F5402,2,FALSE)</f>
        <v>Pizza, cheese, ultimate deep dish</v>
      </c>
    </row>
    <row r="2268" spans="1:4" x14ac:dyDescent="0.25">
      <c r="A2268" t="s">
        <v>1795</v>
      </c>
      <c r="B2268" s="4">
        <v>0.2</v>
      </c>
      <c r="C2268" t="str">
        <f t="shared" si="35"/>
        <v>neither</v>
      </c>
      <c r="D2268" t="str">
        <f>VLOOKUP(A2268,Antioxidant!A2268:F5403,2,FALSE)</f>
        <v>Pizza, cheese, thin crust</v>
      </c>
    </row>
    <row r="2269" spans="1:4" x14ac:dyDescent="0.25">
      <c r="A2269" t="s">
        <v>1795</v>
      </c>
      <c r="B2269" s="4">
        <v>0.2</v>
      </c>
      <c r="C2269" t="str">
        <f t="shared" si="35"/>
        <v>neither</v>
      </c>
      <c r="D2269" t="str">
        <f>VLOOKUP(A2269,Antioxidant!A2269:F5404,2,FALSE)</f>
        <v>Pizza, cheese, classic hand‐ tossed</v>
      </c>
    </row>
    <row r="2270" spans="1:4" x14ac:dyDescent="0.25">
      <c r="A2270" t="s">
        <v>1578</v>
      </c>
      <c r="B2270" s="4">
        <v>0.2</v>
      </c>
      <c r="C2270" t="str">
        <f t="shared" si="35"/>
        <v>neither</v>
      </c>
      <c r="D2270" t="str">
        <f>VLOOKUP(A2270,Antioxidant!A2270:F5405,2,FALSE)</f>
        <v>Pasta bolognese</v>
      </c>
    </row>
    <row r="2271" spans="1:4" x14ac:dyDescent="0.25">
      <c r="A2271" t="s">
        <v>701</v>
      </c>
      <c r="B2271" s="4">
        <v>0.2</v>
      </c>
      <c r="C2271" t="str">
        <f t="shared" si="35"/>
        <v>neither</v>
      </c>
      <c r="D2271" t="str">
        <f>VLOOKUP(A2271,Antioxidant!A2271:F5406,2,FALSE)</f>
        <v>Milk, skimmed, with blackcurrants</v>
      </c>
    </row>
    <row r="2272" spans="1:4" x14ac:dyDescent="0.25">
      <c r="A2272" t="s">
        <v>149</v>
      </c>
      <c r="B2272" s="4">
        <v>0.2</v>
      </c>
      <c r="C2272" t="str">
        <f t="shared" si="35"/>
        <v>neither</v>
      </c>
      <c r="D2272" t="str">
        <f>VLOOKUP(A2272,Antioxidant!A2272:F5407,2,FALSE)</f>
        <v>Latino beverages, mango nectar</v>
      </c>
    </row>
    <row r="2273" spans="1:4" x14ac:dyDescent="0.25">
      <c r="A2273" t="s">
        <v>1006</v>
      </c>
      <c r="B2273" s="4">
        <v>0.2</v>
      </c>
      <c r="C2273" t="str">
        <f t="shared" si="35"/>
        <v>neither</v>
      </c>
      <c r="D2273" t="str">
        <f>VLOOKUP(A2273,Antioxidant!A2273:F5408,2,FALSE)</f>
        <v>Juice, apple</v>
      </c>
    </row>
    <row r="2274" spans="1:4" x14ac:dyDescent="0.25">
      <c r="A2274" t="s">
        <v>3029</v>
      </c>
      <c r="B2274" s="4">
        <v>0.2</v>
      </c>
      <c r="C2274" t="str">
        <f t="shared" si="35"/>
        <v>neither</v>
      </c>
      <c r="D2274" t="str">
        <f>VLOOKUP(A2274,Antioxidant!A2274:F5409,2,FALSE)</f>
        <v>Ginseng, Panax, solution</v>
      </c>
    </row>
    <row r="2275" spans="1:4" x14ac:dyDescent="0.25">
      <c r="A2275" t="s">
        <v>2776</v>
      </c>
      <c r="B2275" s="4">
        <v>0.2</v>
      </c>
      <c r="C2275" t="str">
        <f t="shared" si="35"/>
        <v>neither</v>
      </c>
      <c r="D2275" t="str">
        <f>VLOOKUP(A2275,Antioxidant!A2275:F5410,2,FALSE)</f>
        <v>French fries</v>
      </c>
    </row>
    <row r="2276" spans="1:4" x14ac:dyDescent="0.25">
      <c r="A2276" t="s">
        <v>1622</v>
      </c>
      <c r="B2276" s="4">
        <v>0.2</v>
      </c>
      <c r="C2276" t="str">
        <f t="shared" si="35"/>
        <v>neither</v>
      </c>
      <c r="D2276" t="str">
        <f>VLOOKUP(A2276,Antioxidant!A2276:F5411,2,FALSE)</f>
        <v>Flageolets beans, green, canned, boiled</v>
      </c>
    </row>
    <row r="2277" spans="1:4" x14ac:dyDescent="0.25">
      <c r="A2277" t="s">
        <v>1267</v>
      </c>
      <c r="B2277" s="4">
        <v>0.2</v>
      </c>
      <c r="C2277" t="str">
        <f t="shared" si="35"/>
        <v>neither</v>
      </c>
      <c r="D2277" t="str">
        <f>VLOOKUP(A2277,Antioxidant!A2277:F5412,2,FALSE)</f>
        <v>English muffins, cinnamon raisin</v>
      </c>
    </row>
    <row r="2278" spans="1:4" x14ac:dyDescent="0.25">
      <c r="A2278" t="s">
        <v>2058</v>
      </c>
      <c r="B2278" s="4">
        <v>0.2</v>
      </c>
      <c r="C2278" t="str">
        <f t="shared" si="35"/>
        <v>neither</v>
      </c>
      <c r="D2278" t="str">
        <f>VLOOKUP(A2278,Antioxidant!A2278:F5413,2,FALSE)</f>
        <v>Chicken McNuggets</v>
      </c>
    </row>
    <row r="2279" spans="1:4" x14ac:dyDescent="0.25">
      <c r="A2279" t="s">
        <v>2058</v>
      </c>
      <c r="B2279" s="4">
        <v>0.2</v>
      </c>
      <c r="C2279" t="str">
        <f t="shared" si="35"/>
        <v>neither</v>
      </c>
      <c r="D2279" t="str">
        <f>VLOOKUP(A2279,Antioxidant!A2279:F5414,2,FALSE)</f>
        <v>Chicken hot dogs</v>
      </c>
    </row>
    <row r="2280" spans="1:4" x14ac:dyDescent="0.25">
      <c r="A2280" t="s">
        <v>1267</v>
      </c>
      <c r="B2280" s="4">
        <v>0.2</v>
      </c>
      <c r="C2280" t="str">
        <f t="shared" si="35"/>
        <v>neither</v>
      </c>
      <c r="D2280" t="str">
        <f>VLOOKUP(A2280,Antioxidant!A2280:F5415,2,FALSE)</f>
        <v>Bulgur</v>
      </c>
    </row>
    <row r="2281" spans="1:4" x14ac:dyDescent="0.25">
      <c r="A2281" t="s">
        <v>1267</v>
      </c>
      <c r="B2281" s="4">
        <v>0.2</v>
      </c>
      <c r="C2281" t="str">
        <f t="shared" si="35"/>
        <v>neither</v>
      </c>
      <c r="D2281" t="str">
        <f>VLOOKUP(A2281,Antioxidant!A2281:F5416,2,FALSE)</f>
        <v>Bread, white</v>
      </c>
    </row>
    <row r="2282" spans="1:4" x14ac:dyDescent="0.25">
      <c r="A2282" t="s">
        <v>1983</v>
      </c>
      <c r="B2282" s="4">
        <v>0.2</v>
      </c>
      <c r="C2282" t="str">
        <f t="shared" si="35"/>
        <v>neither</v>
      </c>
      <c r="D2282" t="str">
        <f>VLOOKUP(A2282,Antioxidant!A2282:F5417,2,FALSE)</f>
        <v>Almonds, without pellicle, sliced</v>
      </c>
    </row>
    <row r="2283" spans="1:4" x14ac:dyDescent="0.25">
      <c r="A2283" t="s">
        <v>149</v>
      </c>
      <c r="B2283" s="4">
        <v>0.19</v>
      </c>
      <c r="C2283" t="str">
        <f t="shared" si="35"/>
        <v>neither</v>
      </c>
      <c r="D2283" t="str">
        <f>VLOOKUP(A2283,Antioxidant!A2283:F5418,2,FALSE)</f>
        <v>Wine, white, Black Tower</v>
      </c>
    </row>
    <row r="2284" spans="1:4" x14ac:dyDescent="0.25">
      <c r="A2284" t="s">
        <v>1795</v>
      </c>
      <c r="B2284" s="4">
        <v>0.19</v>
      </c>
      <c r="C2284" t="str">
        <f t="shared" si="35"/>
        <v>neither</v>
      </c>
      <c r="D2284" t="str">
        <f>VLOOKUP(A2284,Antioxidant!A2284:F5419,2,FALSE)</f>
        <v>Vegetarian burger, Morningstar Farms Harvest Burger's, fried</v>
      </c>
    </row>
    <row r="2285" spans="1:4" x14ac:dyDescent="0.25">
      <c r="A2285" t="s">
        <v>2163</v>
      </c>
      <c r="B2285" s="4">
        <v>0.19</v>
      </c>
      <c r="C2285" t="str">
        <f t="shared" si="35"/>
        <v>neither</v>
      </c>
      <c r="D2285" t="str">
        <f>VLOOKUP(A2285,Antioxidant!A2285:F5420,2,FALSE)</f>
        <v>Tomato ketchup</v>
      </c>
    </row>
    <row r="2286" spans="1:4" x14ac:dyDescent="0.25">
      <c r="A2286" t="s">
        <v>2776</v>
      </c>
      <c r="B2286" s="4">
        <v>0.19</v>
      </c>
      <c r="C2286" t="str">
        <f t="shared" si="35"/>
        <v>neither</v>
      </c>
      <c r="D2286" t="str">
        <f>VLOOKUP(A2286,Antioxidant!A2286:F5421,2,FALSE)</f>
        <v>Tomato juice</v>
      </c>
    </row>
    <row r="2287" spans="1:4" x14ac:dyDescent="0.25">
      <c r="A2287" t="s">
        <v>1795</v>
      </c>
      <c r="B2287" s="4">
        <v>0.19</v>
      </c>
      <c r="C2287" t="str">
        <f t="shared" si="35"/>
        <v>neither</v>
      </c>
      <c r="D2287" t="str">
        <f>VLOOKUP(A2287,Antioxidant!A2287:F5422,2,FALSE)</f>
        <v>Stew, in brown sauce</v>
      </c>
    </row>
    <row r="2288" spans="1:4" x14ac:dyDescent="0.25">
      <c r="A2288" t="s">
        <v>1578</v>
      </c>
      <c r="B2288" s="4">
        <v>0.19</v>
      </c>
      <c r="C2288" t="str">
        <f t="shared" si="35"/>
        <v>neither</v>
      </c>
      <c r="D2288" t="str">
        <f>VLOOKUP(A2288,Antioxidant!A2288:F5423,2,FALSE)</f>
        <v>Stew with chicken, turkey and herbs</v>
      </c>
    </row>
    <row r="2289" spans="1:4" x14ac:dyDescent="0.25">
      <c r="A2289" t="s">
        <v>1267</v>
      </c>
      <c r="B2289" s="4">
        <v>0.19</v>
      </c>
      <c r="C2289" t="str">
        <f t="shared" si="35"/>
        <v>neither</v>
      </c>
      <c r="D2289" t="str">
        <f>VLOOKUP(A2289,Antioxidant!A2289:F5424,2,FALSE)</f>
        <v>Sorghum, whole grain</v>
      </c>
    </row>
    <row r="2290" spans="1:4" x14ac:dyDescent="0.25">
      <c r="A2290" t="s">
        <v>2776</v>
      </c>
      <c r="B2290" s="4">
        <v>0.19</v>
      </c>
      <c r="C2290" t="str">
        <f t="shared" si="35"/>
        <v>neither</v>
      </c>
      <c r="D2290" t="str">
        <f>VLOOKUP(A2290,Antioxidant!A2290:F5425,2,FALSE)</f>
        <v>Potatoes, white</v>
      </c>
    </row>
    <row r="2291" spans="1:4" x14ac:dyDescent="0.25">
      <c r="A2291" t="s">
        <v>1795</v>
      </c>
      <c r="B2291" s="4">
        <v>0.19</v>
      </c>
      <c r="C2291" t="str">
        <f t="shared" si="35"/>
        <v>neither</v>
      </c>
      <c r="D2291" t="str">
        <f>VLOOKUP(A2291,Antioxidant!A2291:F5426,2,FALSE)</f>
        <v>Pizza, Ristorante Pizza Speciale, prepared</v>
      </c>
    </row>
    <row r="2292" spans="1:4" x14ac:dyDescent="0.25">
      <c r="A2292" t="s">
        <v>1795</v>
      </c>
      <c r="B2292" s="4">
        <v>0.19</v>
      </c>
      <c r="C2292" t="str">
        <f t="shared" si="35"/>
        <v>neither</v>
      </c>
      <c r="D2292" t="str">
        <f>VLOOKUP(A2292,Antioxidant!A2292:F5427,2,FALSE)</f>
        <v>Pizza, pepperoni, ultimate deep dish</v>
      </c>
    </row>
    <row r="2293" spans="1:4" x14ac:dyDescent="0.25">
      <c r="A2293" t="s">
        <v>1795</v>
      </c>
      <c r="B2293" s="4">
        <v>0.19</v>
      </c>
      <c r="C2293" t="str">
        <f t="shared" si="35"/>
        <v>neither</v>
      </c>
      <c r="D2293" t="str">
        <f>VLOOKUP(A2293,Antioxidant!A2293:F5428,2,FALSE)</f>
        <v>Pizza, Original Round, meal+ vegetab</v>
      </c>
    </row>
    <row r="2294" spans="1:4" x14ac:dyDescent="0.25">
      <c r="A2294" t="s">
        <v>1795</v>
      </c>
      <c r="B2294" s="4">
        <v>0.19</v>
      </c>
      <c r="C2294" t="str">
        <f t="shared" si="35"/>
        <v>neither</v>
      </c>
      <c r="D2294" t="str">
        <f>VLOOKUP(A2294,Antioxidant!A2294:F5429,2,FALSE)</f>
        <v>Pizza, cheese pizza, frozen, rising crust</v>
      </c>
    </row>
    <row r="2295" spans="1:4" x14ac:dyDescent="0.25">
      <c r="A2295" t="s">
        <v>1622</v>
      </c>
      <c r="B2295" s="4">
        <v>0.19</v>
      </c>
      <c r="C2295" t="str">
        <f t="shared" si="35"/>
        <v>neither</v>
      </c>
      <c r="D2295" t="str">
        <f>VLOOKUP(A2295,Antioxidant!A2295:F5430,2,FALSE)</f>
        <v>Pinto beans, dried, cooked</v>
      </c>
    </row>
    <row r="2296" spans="1:4" x14ac:dyDescent="0.25">
      <c r="A2296" t="s">
        <v>927</v>
      </c>
      <c r="B2296" s="4">
        <v>0.19</v>
      </c>
      <c r="C2296" t="str">
        <f t="shared" si="35"/>
        <v>neither</v>
      </c>
      <c r="D2296" t="str">
        <f>VLOOKUP(A2296,Antioxidant!A2296:F5431,2,FALSE)</f>
        <v>Olive oil, extra virgin, Fraticello</v>
      </c>
    </row>
    <row r="2297" spans="1:4" x14ac:dyDescent="0.25">
      <c r="A2297" t="s">
        <v>1006</v>
      </c>
      <c r="B2297" s="4">
        <v>0.19</v>
      </c>
      <c r="C2297" t="str">
        <f t="shared" si="35"/>
        <v>neither</v>
      </c>
      <c r="D2297" t="str">
        <f>VLOOKUP(A2297,Antioxidant!A2297:F5432,2,FALSE)</f>
        <v>Melon, Cantaloupe</v>
      </c>
    </row>
    <row r="2298" spans="1:4" x14ac:dyDescent="0.25">
      <c r="A2298" t="s">
        <v>1006</v>
      </c>
      <c r="B2298" s="4">
        <v>0.19</v>
      </c>
      <c r="C2298" t="str">
        <f t="shared" si="35"/>
        <v>neither</v>
      </c>
      <c r="D2298" t="str">
        <f>VLOOKUP(A2298,Antioxidant!A2298:F5433,2,FALSE)</f>
        <v>Juice, pineapple</v>
      </c>
    </row>
    <row r="2299" spans="1:4" x14ac:dyDescent="0.25">
      <c r="A2299" t="s">
        <v>1006</v>
      </c>
      <c r="B2299" s="4">
        <v>0.19</v>
      </c>
      <c r="C2299" t="str">
        <f t="shared" si="35"/>
        <v>neither</v>
      </c>
      <c r="D2299" t="str">
        <f>VLOOKUP(A2299,Antioxidant!A2299:F5434,2,FALSE)</f>
        <v>Juice, apple</v>
      </c>
    </row>
    <row r="2300" spans="1:4" x14ac:dyDescent="0.25">
      <c r="A2300" t="s">
        <v>1736</v>
      </c>
      <c r="B2300" s="4">
        <v>0.19</v>
      </c>
      <c r="C2300" t="str">
        <f t="shared" si="35"/>
        <v>neither</v>
      </c>
      <c r="D2300" t="str">
        <f>VLOOKUP(A2300,Antioxidant!A2300:F5435,2,FALSE)</f>
        <v>Honey</v>
      </c>
    </row>
    <row r="2301" spans="1:4" x14ac:dyDescent="0.25">
      <c r="A2301" t="s">
        <v>2776</v>
      </c>
      <c r="B2301" s="4">
        <v>0.19</v>
      </c>
      <c r="C2301" t="str">
        <f t="shared" si="35"/>
        <v>neither</v>
      </c>
      <c r="D2301" t="str">
        <f>VLOOKUP(A2301,Antioxidant!A2301:F5436,2,FALSE)</f>
        <v>French toast sticks</v>
      </c>
    </row>
    <row r="2302" spans="1:4" x14ac:dyDescent="0.25">
      <c r="A2302" t="s">
        <v>2163</v>
      </c>
      <c r="B2302" s="4">
        <v>0.19</v>
      </c>
      <c r="C2302" t="str">
        <f t="shared" si="35"/>
        <v>neither</v>
      </c>
      <c r="D2302" t="str">
        <f>VLOOKUP(A2302,Antioxidant!A2302:F5437,2,FALSE)</f>
        <v>Dressing, Ranch, salad dressing, light</v>
      </c>
    </row>
    <row r="2303" spans="1:4" x14ac:dyDescent="0.25">
      <c r="A2303" t="s">
        <v>3029</v>
      </c>
      <c r="B2303" s="4">
        <v>0.19</v>
      </c>
      <c r="C2303" t="str">
        <f t="shared" si="35"/>
        <v>neither</v>
      </c>
      <c r="D2303" t="str">
        <f>VLOOKUP(A2303,Antioxidant!A2303:F5438,2,FALSE)</f>
        <v>CVS Vitamin B 12, 250 mcg</v>
      </c>
    </row>
    <row r="2304" spans="1:4" x14ac:dyDescent="0.25">
      <c r="A2304" t="s">
        <v>1267</v>
      </c>
      <c r="B2304" s="4">
        <v>0.19</v>
      </c>
      <c r="C2304" t="str">
        <f t="shared" si="35"/>
        <v>neither</v>
      </c>
      <c r="D2304" t="str">
        <f>VLOOKUP(A2304,Antioxidant!A2304:F5439,2,FALSE)</f>
        <v>Corn, whole kernel, canned, drained solids</v>
      </c>
    </row>
    <row r="2305" spans="1:4" x14ac:dyDescent="0.25">
      <c r="A2305" t="s">
        <v>1267</v>
      </c>
      <c r="B2305" s="4">
        <v>0.19</v>
      </c>
      <c r="C2305" t="str">
        <f t="shared" si="35"/>
        <v>neither</v>
      </c>
      <c r="D2305" t="str">
        <f>VLOOKUP(A2305,Antioxidant!A2305:F5440,2,FALSE)</f>
        <v>Corn Grits, yellow, quick</v>
      </c>
    </row>
    <row r="2306" spans="1:4" x14ac:dyDescent="0.25">
      <c r="A2306" t="s">
        <v>3029</v>
      </c>
      <c r="B2306" s="4">
        <v>0.19</v>
      </c>
      <c r="C2306" t="str">
        <f t="shared" si="35"/>
        <v>neither</v>
      </c>
      <c r="D2306" t="str">
        <f>VLOOKUP(A2306,Antioxidant!A2306:F5441,2,FALSE)</f>
        <v>Cod liver oil</v>
      </c>
    </row>
    <row r="2307" spans="1:4" x14ac:dyDescent="0.25">
      <c r="A2307" t="s">
        <v>1622</v>
      </c>
      <c r="B2307" s="4">
        <v>0.19</v>
      </c>
      <c r="C2307" t="str">
        <f t="shared" ref="C2307:C2370" si="36">IF(B2307&gt;=5.45125,"OUTLIER",IF(B2307&lt;=-2.99875,"outlier","neither"))</f>
        <v>neither</v>
      </c>
      <c r="D2307" t="str">
        <f>VLOOKUP(A2307,Antioxidant!A2307:F5442,2,FALSE)</f>
        <v>Chickpeas</v>
      </c>
    </row>
    <row r="2308" spans="1:4" x14ac:dyDescent="0.25">
      <c r="A2308" t="s">
        <v>701</v>
      </c>
      <c r="B2308" s="4">
        <v>0.19</v>
      </c>
      <c r="C2308" t="str">
        <f t="shared" si="36"/>
        <v>neither</v>
      </c>
      <c r="D2308" t="str">
        <f>VLOOKUP(A2308,Antioxidant!A2308:F5443,2,FALSE)</f>
        <v>Cheese, Philadelphia, original</v>
      </c>
    </row>
    <row r="2309" spans="1:4" x14ac:dyDescent="0.25">
      <c r="A2309" t="s">
        <v>927</v>
      </c>
      <c r="B2309" s="4">
        <v>0.19</v>
      </c>
      <c r="C2309" t="str">
        <f t="shared" si="36"/>
        <v>neither</v>
      </c>
      <c r="D2309" t="str">
        <f>VLOOKUP(A2309,Antioxidant!A2309:F5444,2,FALSE)</f>
        <v>Canola and corn oil blend</v>
      </c>
    </row>
    <row r="2310" spans="1:4" x14ac:dyDescent="0.25">
      <c r="A2310" t="s">
        <v>1267</v>
      </c>
      <c r="B2310" s="4">
        <v>0.19</v>
      </c>
      <c r="C2310" t="str">
        <f t="shared" si="36"/>
        <v>neither</v>
      </c>
      <c r="D2310" t="str">
        <f>VLOOKUP(A2310,Antioxidant!A2310:F5445,2,FALSE)</f>
        <v>Biscuits, refrigerated, Golden Layers Butter Tastin', cooked</v>
      </c>
    </row>
    <row r="2311" spans="1:4" x14ac:dyDescent="0.25">
      <c r="A2311" t="s">
        <v>149</v>
      </c>
      <c r="B2311" s="4">
        <v>0.19</v>
      </c>
      <c r="C2311" t="str">
        <f t="shared" si="36"/>
        <v>neither</v>
      </c>
      <c r="D2311" t="str">
        <f>VLOOKUP(A2311,Antioxidant!A2311:F5446,2,FALSE)</f>
        <v>Beer, Pils</v>
      </c>
    </row>
    <row r="2312" spans="1:4" x14ac:dyDescent="0.25">
      <c r="A2312" t="s">
        <v>149</v>
      </c>
      <c r="B2312" s="4">
        <v>0.19</v>
      </c>
      <c r="C2312" t="str">
        <f t="shared" si="36"/>
        <v>neither</v>
      </c>
      <c r="D2312" t="str">
        <f>VLOOKUP(A2312,Antioxidant!A2312:F5447,2,FALSE)</f>
        <v>Beer, Aass Gull</v>
      </c>
    </row>
    <row r="2313" spans="1:4" x14ac:dyDescent="0.25">
      <c r="A2313" t="s">
        <v>1795</v>
      </c>
      <c r="B2313" s="4">
        <v>0.19</v>
      </c>
      <c r="C2313" t="str">
        <f t="shared" si="36"/>
        <v>neither</v>
      </c>
      <c r="D2313" t="str">
        <f>VLOOKUP(A2313,Antioxidant!A2313:F5448,2,FALSE)</f>
        <v>Baked beans, pork and beans in tomato sauce</v>
      </c>
    </row>
    <row r="2314" spans="1:4" x14ac:dyDescent="0.25">
      <c r="A2314" t="s">
        <v>788</v>
      </c>
      <c r="B2314" s="4">
        <v>0.19</v>
      </c>
      <c r="C2314" t="str">
        <f t="shared" si="36"/>
        <v>neither</v>
      </c>
      <c r="D2314" t="str">
        <f>VLOOKUP(A2314,Antioxidant!A2314:F5449,2,FALSE)</f>
        <v>Apple pie</v>
      </c>
    </row>
    <row r="2315" spans="1:4" x14ac:dyDescent="0.25">
      <c r="A2315" t="s">
        <v>1267</v>
      </c>
      <c r="B2315" s="4">
        <v>0.18</v>
      </c>
      <c r="C2315" t="str">
        <f t="shared" si="36"/>
        <v>neither</v>
      </c>
      <c r="D2315" t="str">
        <f>VLOOKUP(A2315,Antioxidant!A2315:F5450,2,FALSE)</f>
        <v>Wheat, white fluor, imported</v>
      </c>
    </row>
    <row r="2316" spans="1:4" x14ac:dyDescent="0.25">
      <c r="A2316" t="s">
        <v>1006</v>
      </c>
      <c r="B2316" s="4">
        <v>0.18</v>
      </c>
      <c r="C2316" t="str">
        <f t="shared" si="36"/>
        <v>neither</v>
      </c>
      <c r="D2316" t="str">
        <f>VLOOKUP(A2316,Antioxidant!A2316:F5451,2,FALSE)</f>
        <v>Watermelon</v>
      </c>
    </row>
    <row r="2317" spans="1:4" x14ac:dyDescent="0.25">
      <c r="A2317" t="s">
        <v>2776</v>
      </c>
      <c r="B2317" s="4">
        <v>0.18</v>
      </c>
      <c r="C2317" t="str">
        <f t="shared" si="36"/>
        <v>neither</v>
      </c>
      <c r="D2317" t="str">
        <f>VLOOKUP(A2317,Antioxidant!A2317:F5452,2,FALSE)</f>
        <v>Tomatoes, steak‐</v>
      </c>
    </row>
    <row r="2318" spans="1:4" x14ac:dyDescent="0.25">
      <c r="A2318" t="s">
        <v>788</v>
      </c>
      <c r="B2318" s="4">
        <v>0.18</v>
      </c>
      <c r="C2318" t="str">
        <f t="shared" si="36"/>
        <v>neither</v>
      </c>
      <c r="D2318" t="str">
        <f>VLOOKUP(A2318,Antioxidant!A2318:F5453,2,FALSE)</f>
        <v>Toaster pastries, strawberry, frosted</v>
      </c>
    </row>
    <row r="2319" spans="1:4" x14ac:dyDescent="0.25">
      <c r="A2319" t="s">
        <v>2163</v>
      </c>
      <c r="B2319" s="4">
        <v>0.18</v>
      </c>
      <c r="C2319" t="str">
        <f t="shared" si="36"/>
        <v>neither</v>
      </c>
      <c r="D2319" t="str">
        <f>VLOOKUP(A2319,Antioxidant!A2319:F5454,2,FALSE)</f>
        <v>Soup, tomato, cup a soup, prepared</v>
      </c>
    </row>
    <row r="2320" spans="1:4" x14ac:dyDescent="0.25">
      <c r="A2320" t="s">
        <v>2163</v>
      </c>
      <c r="B2320" s="4">
        <v>0.18</v>
      </c>
      <c r="C2320" t="str">
        <f t="shared" si="36"/>
        <v>neither</v>
      </c>
      <c r="D2320" t="str">
        <f>VLOOKUP(A2320,Antioxidant!A2320:F5455,2,FALSE)</f>
        <v>Sauce, taco, smooth, strong spiced</v>
      </c>
    </row>
    <row r="2321" spans="1:4" x14ac:dyDescent="0.25">
      <c r="A2321" t="s">
        <v>2163</v>
      </c>
      <c r="B2321" s="4">
        <v>0.18</v>
      </c>
      <c r="C2321" t="str">
        <f t="shared" si="36"/>
        <v>neither</v>
      </c>
      <c r="D2321" t="str">
        <f>VLOOKUP(A2321,Antioxidant!A2321:F5456,2,FALSE)</f>
        <v>Sauce, slices of tomato, with basil, garlic and oregano</v>
      </c>
    </row>
    <row r="2322" spans="1:4" x14ac:dyDescent="0.25">
      <c r="A2322" t="s">
        <v>1795</v>
      </c>
      <c r="B2322" s="4">
        <v>0.18</v>
      </c>
      <c r="C2322" t="str">
        <f t="shared" si="36"/>
        <v>neither</v>
      </c>
      <c r="D2322" t="str">
        <f>VLOOKUP(A2322,Antioxidant!A2322:F5457,2,FALSE)</f>
        <v>Pizza, sausage &amp; pepperoni pizza, frozen, cooked</v>
      </c>
    </row>
    <row r="2323" spans="1:4" x14ac:dyDescent="0.25">
      <c r="A2323" t="s">
        <v>1795</v>
      </c>
      <c r="B2323" s="4">
        <v>0.18</v>
      </c>
      <c r="C2323" t="str">
        <f t="shared" si="36"/>
        <v>neither</v>
      </c>
      <c r="D2323" t="str">
        <f>VLOOKUP(A2323,Antioxidant!A2323:F5458,2,FALSE)</f>
        <v>Pizza, pepperoni, regular crust, prepared</v>
      </c>
    </row>
    <row r="2324" spans="1:4" x14ac:dyDescent="0.25">
      <c r="A2324" t="s">
        <v>1795</v>
      </c>
      <c r="B2324" s="4">
        <v>0.18</v>
      </c>
      <c r="C2324" t="str">
        <f t="shared" si="36"/>
        <v>neither</v>
      </c>
      <c r="D2324" t="str">
        <f>VLOOKUP(A2324,Antioxidant!A2324:F5459,2,FALSE)</f>
        <v>Pizza, extravaganza feast, classic hand‐tossed</v>
      </c>
    </row>
    <row r="2325" spans="1:4" x14ac:dyDescent="0.25">
      <c r="A2325" t="s">
        <v>1795</v>
      </c>
      <c r="B2325" s="4">
        <v>0.18</v>
      </c>
      <c r="C2325" t="str">
        <f t="shared" si="36"/>
        <v>neither</v>
      </c>
      <c r="D2325" t="str">
        <f>VLOOKUP(A2325,Antioxidant!A2325:F5460,2,FALSE)</f>
        <v>Pizza, cheese, regular crust</v>
      </c>
    </row>
    <row r="2326" spans="1:4" x14ac:dyDescent="0.25">
      <c r="A2326" t="s">
        <v>1795</v>
      </c>
      <c r="B2326" s="4">
        <v>0.18</v>
      </c>
      <c r="C2326" t="str">
        <f t="shared" si="36"/>
        <v>neither</v>
      </c>
      <c r="D2326" t="str">
        <f>VLOOKUP(A2326,Antioxidant!A2326:F5461,2,FALSE)</f>
        <v>Pizza, cheese, large deep dish</v>
      </c>
    </row>
    <row r="2327" spans="1:4" x14ac:dyDescent="0.25">
      <c r="A2327" t="s">
        <v>1006</v>
      </c>
      <c r="B2327" s="4">
        <v>0.18</v>
      </c>
      <c r="C2327" t="str">
        <f t="shared" si="36"/>
        <v>neither</v>
      </c>
      <c r="D2327" t="str">
        <f>VLOOKUP(A2327,Antioxidant!A2327:F5462,2,FALSE)</f>
        <v>Pineapple, dried</v>
      </c>
    </row>
    <row r="2328" spans="1:4" x14ac:dyDescent="0.25">
      <c r="A2328" t="s">
        <v>1006</v>
      </c>
      <c r="B2328" s="4">
        <v>0.18</v>
      </c>
      <c r="C2328" t="str">
        <f t="shared" si="36"/>
        <v>neither</v>
      </c>
      <c r="D2328" t="str">
        <f>VLOOKUP(A2328,Antioxidant!A2328:F5463,2,FALSE)</f>
        <v>Pears, Bosc</v>
      </c>
    </row>
    <row r="2329" spans="1:4" x14ac:dyDescent="0.25">
      <c r="A2329" t="s">
        <v>1006</v>
      </c>
      <c r="B2329" s="4">
        <v>0.18</v>
      </c>
      <c r="C2329" t="str">
        <f t="shared" si="36"/>
        <v>neither</v>
      </c>
      <c r="D2329" t="str">
        <f>VLOOKUP(A2329,Antioxidant!A2329:F5464,2,FALSE)</f>
        <v>Pears</v>
      </c>
    </row>
    <row r="2330" spans="1:4" x14ac:dyDescent="0.25">
      <c r="A2330" t="s">
        <v>2776</v>
      </c>
      <c r="B2330" s="4">
        <v>0.18</v>
      </c>
      <c r="C2330" t="str">
        <f t="shared" si="36"/>
        <v>neither</v>
      </c>
      <c r="D2330" t="str">
        <f>VLOOKUP(A2330,Antioxidant!A2330:F5465,2,FALSE)</f>
        <v>Onion, small</v>
      </c>
    </row>
    <row r="2331" spans="1:4" x14ac:dyDescent="0.25">
      <c r="A2331" t="s">
        <v>1795</v>
      </c>
      <c r="B2331" s="4">
        <v>0.18</v>
      </c>
      <c r="C2331" t="str">
        <f t="shared" si="36"/>
        <v>neither</v>
      </c>
      <c r="D2331" t="str">
        <f>VLOOKUP(A2331,Antioxidant!A2331:F5466,2,FALSE)</f>
        <v>Lasagna with meat, frozen, regular, cooked</v>
      </c>
    </row>
    <row r="2332" spans="1:4" x14ac:dyDescent="0.25">
      <c r="A2332" t="s">
        <v>1578</v>
      </c>
      <c r="B2332" s="4">
        <v>0.18</v>
      </c>
      <c r="C2332" t="str">
        <f t="shared" si="36"/>
        <v>neither</v>
      </c>
      <c r="D2332" t="str">
        <f>VLOOKUP(A2332,Antioxidant!A2332:F5467,2,FALSE)</f>
        <v>Infant formula with omega 3, Collett, prepared</v>
      </c>
    </row>
    <row r="2333" spans="1:4" x14ac:dyDescent="0.25">
      <c r="A2333" t="s">
        <v>1795</v>
      </c>
      <c r="B2333" s="4">
        <v>0.18</v>
      </c>
      <c r="C2333" t="str">
        <f t="shared" si="36"/>
        <v>neither</v>
      </c>
      <c r="D2333" t="str">
        <f>VLOOKUP(A2333,Antioxidant!A2333:F5468,2,FALSE)</f>
        <v>Hotcakes and sausage</v>
      </c>
    </row>
    <row r="2334" spans="1:4" x14ac:dyDescent="0.25">
      <c r="A2334" t="s">
        <v>1267</v>
      </c>
      <c r="B2334" s="4">
        <v>0.18</v>
      </c>
      <c r="C2334" t="str">
        <f t="shared" si="36"/>
        <v>neither</v>
      </c>
      <c r="D2334" t="str">
        <f>VLOOKUP(A2334,Antioxidant!A2334:F5469,2,FALSE)</f>
        <v>Hamburger/hot dog rolls, hamburger rolls</v>
      </c>
    </row>
    <row r="2335" spans="1:4" x14ac:dyDescent="0.25">
      <c r="A2335" t="s">
        <v>1795</v>
      </c>
      <c r="B2335" s="4">
        <v>0.18</v>
      </c>
      <c r="C2335" t="str">
        <f t="shared" si="36"/>
        <v>neither</v>
      </c>
      <c r="D2335" t="str">
        <f>VLOOKUP(A2335,Antioxidant!A2335:F5470,2,FALSE)</f>
        <v>Hamburger</v>
      </c>
    </row>
    <row r="2336" spans="1:4" x14ac:dyDescent="0.25">
      <c r="A2336" t="s">
        <v>1006</v>
      </c>
      <c r="B2336" s="4">
        <v>0.18</v>
      </c>
      <c r="C2336" t="str">
        <f t="shared" si="36"/>
        <v>neither</v>
      </c>
      <c r="D2336" t="str">
        <f>VLOOKUP(A2336,Antioxidant!A2336:F5471,2,FALSE)</f>
        <v>Grapes, green, without stone</v>
      </c>
    </row>
    <row r="2337" spans="1:4" x14ac:dyDescent="0.25">
      <c r="A2337" t="s">
        <v>2163</v>
      </c>
      <c r="B2337" s="4">
        <v>0.18</v>
      </c>
      <c r="C2337" t="str">
        <f t="shared" si="36"/>
        <v>neither</v>
      </c>
      <c r="D2337" t="str">
        <f>VLOOKUP(A2337,Antioxidant!A2337:F5472,2,FALSE)</f>
        <v>Dressing, Ranch, salad dressing, light</v>
      </c>
    </row>
    <row r="2338" spans="1:4" x14ac:dyDescent="0.25">
      <c r="A2338" t="s">
        <v>788</v>
      </c>
      <c r="B2338" s="4">
        <v>0.18</v>
      </c>
      <c r="C2338" t="str">
        <f t="shared" si="36"/>
        <v>neither</v>
      </c>
      <c r="D2338" t="str">
        <f>VLOOKUP(A2338,Antioxidant!A2338:F5473,2,FALSE)</f>
        <v>Doughnuts, glazed, plain</v>
      </c>
    </row>
    <row r="2339" spans="1:4" x14ac:dyDescent="0.25">
      <c r="A2339" t="s">
        <v>2058</v>
      </c>
      <c r="B2339" s="4">
        <v>0.18</v>
      </c>
      <c r="C2339" t="str">
        <f t="shared" si="36"/>
        <v>neither</v>
      </c>
      <c r="D2339" t="str">
        <f>VLOOKUP(A2339,Antioxidant!A2339:F5474,2,FALSE)</f>
        <v>Crispy chicken sandwich, national</v>
      </c>
    </row>
    <row r="2340" spans="1:4" x14ac:dyDescent="0.25">
      <c r="A2340" t="s">
        <v>1267</v>
      </c>
      <c r="B2340" s="4">
        <v>0.18</v>
      </c>
      <c r="C2340" t="str">
        <f t="shared" si="36"/>
        <v>neither</v>
      </c>
      <c r="D2340" t="str">
        <f>VLOOKUP(A2340,Antioxidant!A2340:F5475,2,FALSE)</f>
        <v>Corn Grits, white, instant</v>
      </c>
    </row>
    <row r="2341" spans="1:4" x14ac:dyDescent="0.25">
      <c r="A2341" t="s">
        <v>2058</v>
      </c>
      <c r="B2341" s="4">
        <v>0.18</v>
      </c>
      <c r="C2341" t="str">
        <f t="shared" si="36"/>
        <v>neither</v>
      </c>
      <c r="D2341" t="str">
        <f>VLOOKUP(A2341,Antioxidant!A2341:F5476,2,FALSE)</f>
        <v>Chicken hot dogs</v>
      </c>
    </row>
    <row r="2342" spans="1:4" x14ac:dyDescent="0.25">
      <c r="A2342" t="s">
        <v>1795</v>
      </c>
      <c r="B2342" s="4">
        <v>0.18</v>
      </c>
      <c r="C2342" t="str">
        <f t="shared" si="36"/>
        <v>neither</v>
      </c>
      <c r="D2342" t="str">
        <f>VLOOKUP(A2342,Antioxidant!A2342:F5477,2,FALSE)</f>
        <v>Cheese lasagna, frozen, three cheese, cooked</v>
      </c>
    </row>
    <row r="2343" spans="1:4" x14ac:dyDescent="0.25">
      <c r="A2343" t="s">
        <v>149</v>
      </c>
      <c r="B2343" s="4">
        <v>0.18</v>
      </c>
      <c r="C2343" t="str">
        <f t="shared" si="36"/>
        <v>neither</v>
      </c>
      <c r="D2343" t="str">
        <f>VLOOKUP(A2343,Antioxidant!A2343:F5478,2,FALSE)</f>
        <v>Beer, Lysholmer Spesial</v>
      </c>
    </row>
    <row r="2344" spans="1:4" x14ac:dyDescent="0.25">
      <c r="A2344" t="s">
        <v>1795</v>
      </c>
      <c r="B2344" s="4">
        <v>0.18</v>
      </c>
      <c r="C2344" t="str">
        <f t="shared" si="36"/>
        <v>neither</v>
      </c>
      <c r="D2344" t="str">
        <f>VLOOKUP(A2344,Antioxidant!A2344:F5479,2,FALSE)</f>
        <v>Beef stew, canned</v>
      </c>
    </row>
    <row r="2345" spans="1:4" x14ac:dyDescent="0.25">
      <c r="A2345" t="s">
        <v>1795</v>
      </c>
      <c r="B2345" s="4">
        <v>0.18</v>
      </c>
      <c r="C2345" t="str">
        <f t="shared" si="36"/>
        <v>neither</v>
      </c>
      <c r="D2345" t="str">
        <f>VLOOKUP(A2345,Antioxidant!A2345:F5480,2,FALSE)</f>
        <v>Baked beans, pork and beans in tomato sauce</v>
      </c>
    </row>
    <row r="2346" spans="1:4" x14ac:dyDescent="0.25">
      <c r="A2346" t="s">
        <v>2776</v>
      </c>
      <c r="B2346" s="4">
        <v>0.18</v>
      </c>
      <c r="C2346" t="str">
        <f t="shared" si="36"/>
        <v>neither</v>
      </c>
      <c r="D2346" t="str">
        <f>VLOOKUP(A2346,Antioxidant!A2346:F5481,2,FALSE)</f>
        <v>Aubergine</v>
      </c>
    </row>
    <row r="2347" spans="1:4" x14ac:dyDescent="0.25">
      <c r="A2347" t="s">
        <v>788</v>
      </c>
      <c r="B2347" s="4">
        <v>0.17</v>
      </c>
      <c r="C2347" t="str">
        <f t="shared" si="36"/>
        <v>neither</v>
      </c>
      <c r="D2347" t="str">
        <f>VLOOKUP(A2347,Antioxidant!A2347:F5482,2,FALSE)</f>
        <v>Waffles, regular, frozen, toasted</v>
      </c>
    </row>
    <row r="2348" spans="1:4" x14ac:dyDescent="0.25">
      <c r="A2348" t="s">
        <v>788</v>
      </c>
      <c r="B2348" s="4">
        <v>0.17</v>
      </c>
      <c r="C2348" t="str">
        <f t="shared" si="36"/>
        <v>neither</v>
      </c>
      <c r="D2348" t="str">
        <f>VLOOKUP(A2348,Antioxidant!A2348:F5483,2,FALSE)</f>
        <v>Waffles, regular, frozen, toasted</v>
      </c>
    </row>
    <row r="2349" spans="1:4" x14ac:dyDescent="0.25">
      <c r="A2349" t="s">
        <v>1795</v>
      </c>
      <c r="B2349" s="4">
        <v>0.17</v>
      </c>
      <c r="C2349" t="str">
        <f t="shared" si="36"/>
        <v>neither</v>
      </c>
      <c r="D2349" t="str">
        <f>VLOOKUP(A2349,Antioxidant!A2349:F5484,2,FALSE)</f>
        <v>Veggie burgers</v>
      </c>
    </row>
    <row r="2350" spans="1:4" x14ac:dyDescent="0.25">
      <c r="A2350" t="s">
        <v>1795</v>
      </c>
      <c r="B2350" s="4">
        <v>0.17</v>
      </c>
      <c r="C2350" t="str">
        <f t="shared" si="36"/>
        <v>neither</v>
      </c>
      <c r="D2350" t="str">
        <f>VLOOKUP(A2350,Antioxidant!A2350:F5485,2,FALSE)</f>
        <v>Vegetarian burger, Morningstar Farms Harvest Burger's</v>
      </c>
    </row>
    <row r="2351" spans="1:4" x14ac:dyDescent="0.25">
      <c r="A2351" t="s">
        <v>2776</v>
      </c>
      <c r="B2351" s="4">
        <v>0.17</v>
      </c>
      <c r="C2351" t="str">
        <f t="shared" si="36"/>
        <v>neither</v>
      </c>
      <c r="D2351" t="str">
        <f>VLOOKUP(A2351,Antioxidant!A2351:F5486,2,FALSE)</f>
        <v>Tomatoes, cluster tomatoes</v>
      </c>
    </row>
    <row r="2352" spans="1:4" x14ac:dyDescent="0.25">
      <c r="A2352" t="s">
        <v>788</v>
      </c>
      <c r="B2352" s="4">
        <v>0.17</v>
      </c>
      <c r="C2352" t="str">
        <f t="shared" si="36"/>
        <v>neither</v>
      </c>
      <c r="D2352" t="str">
        <f>VLOOKUP(A2352,Antioxidant!A2352:F5487,2,FALSE)</f>
        <v>Toaster pastries, strawberry, plain (not frosted)</v>
      </c>
    </row>
    <row r="2353" spans="1:4" x14ac:dyDescent="0.25">
      <c r="A2353" t="s">
        <v>1578</v>
      </c>
      <c r="B2353" s="4">
        <v>0.17</v>
      </c>
      <c r="C2353" t="str">
        <f t="shared" si="36"/>
        <v>neither</v>
      </c>
      <c r="D2353" t="str">
        <f>VLOOKUP(A2353,Antioxidant!A2353:F5488,2,FALSE)</f>
        <v>Squash</v>
      </c>
    </row>
    <row r="2354" spans="1:4" x14ac:dyDescent="0.25">
      <c r="A2354" t="s">
        <v>1795</v>
      </c>
      <c r="B2354" s="4">
        <v>0.17</v>
      </c>
      <c r="C2354" t="str">
        <f t="shared" si="36"/>
        <v>neither</v>
      </c>
      <c r="D2354" t="str">
        <f>VLOOKUP(A2354,Antioxidant!A2354:F5489,2,FALSE)</f>
        <v>Spaghetti with meat, Spaghettios with Meatballs, canned</v>
      </c>
    </row>
    <row r="2355" spans="1:4" x14ac:dyDescent="0.25">
      <c r="A2355" t="s">
        <v>2163</v>
      </c>
      <c r="B2355" s="4">
        <v>0.17</v>
      </c>
      <c r="C2355" t="str">
        <f t="shared" si="36"/>
        <v>neither</v>
      </c>
      <c r="D2355" t="str">
        <f>VLOOKUP(A2355,Antioxidant!A2355:F5490,2,FALSE)</f>
        <v>Soup, tomato, Rett i koppen, prepared</v>
      </c>
    </row>
    <row r="2356" spans="1:4" x14ac:dyDescent="0.25">
      <c r="A2356" t="s">
        <v>1267</v>
      </c>
      <c r="B2356" s="4">
        <v>0.17</v>
      </c>
      <c r="C2356" t="str">
        <f t="shared" si="36"/>
        <v>neither</v>
      </c>
      <c r="D2356" t="str">
        <f>VLOOKUP(A2356,Antioxidant!A2356:F5491,2,FALSE)</f>
        <v>Rice, white, long grain, parboiled</v>
      </c>
    </row>
    <row r="2357" spans="1:4" x14ac:dyDescent="0.25">
      <c r="A2357" t="s">
        <v>1006</v>
      </c>
      <c r="B2357" s="4">
        <v>0.17</v>
      </c>
      <c r="C2357" t="str">
        <f t="shared" si="36"/>
        <v>neither</v>
      </c>
      <c r="D2357" t="str">
        <f>VLOOKUP(A2357,Antioxidant!A2357:F5492,2,FALSE)</f>
        <v>Plantain</v>
      </c>
    </row>
    <row r="2358" spans="1:4" x14ac:dyDescent="0.25">
      <c r="A2358" t="s">
        <v>1795</v>
      </c>
      <c r="B2358" s="4">
        <v>0.17</v>
      </c>
      <c r="C2358" t="str">
        <f t="shared" si="36"/>
        <v>neither</v>
      </c>
      <c r="D2358" t="str">
        <f>VLOOKUP(A2358,Antioxidant!A2358:F5493,2,FALSE)</f>
        <v>Pizza, pepperoni, original round</v>
      </c>
    </row>
    <row r="2359" spans="1:4" x14ac:dyDescent="0.25">
      <c r="A2359" t="s">
        <v>1795</v>
      </c>
      <c r="B2359" s="4">
        <v>0.17</v>
      </c>
      <c r="C2359" t="str">
        <f t="shared" si="36"/>
        <v>neither</v>
      </c>
      <c r="D2359" t="str">
        <f>VLOOKUP(A2359,Antioxidant!A2359:F5494,2,FALSE)</f>
        <v>Pizza, cheese, thick crust</v>
      </c>
    </row>
    <row r="2360" spans="1:4" x14ac:dyDescent="0.25">
      <c r="A2360" t="s">
        <v>788</v>
      </c>
      <c r="B2360" s="4">
        <v>0.17</v>
      </c>
      <c r="C2360" t="str">
        <f t="shared" si="36"/>
        <v>neither</v>
      </c>
      <c r="D2360" t="str">
        <f>VLOOKUP(A2360,Antioxidant!A2360:F5495,2,FALSE)</f>
        <v>Pie crust, frozen deep dish, regular fat, baked</v>
      </c>
    </row>
    <row r="2361" spans="1:4" x14ac:dyDescent="0.25">
      <c r="A2361" t="s">
        <v>1622</v>
      </c>
      <c r="B2361" s="4">
        <v>0.17</v>
      </c>
      <c r="C2361" t="str">
        <f t="shared" si="36"/>
        <v>neither</v>
      </c>
      <c r="D2361" t="str">
        <f>VLOOKUP(A2361,Antioxidant!A2361:F5496,2,FALSE)</f>
        <v>Peas, regular, canned, drained liquid</v>
      </c>
    </row>
    <row r="2362" spans="1:4" x14ac:dyDescent="0.25">
      <c r="A2362" t="s">
        <v>1006</v>
      </c>
      <c r="B2362" s="4">
        <v>0.17</v>
      </c>
      <c r="C2362" t="str">
        <f t="shared" si="36"/>
        <v>neither</v>
      </c>
      <c r="D2362" t="str">
        <f>VLOOKUP(A2362,Antioxidant!A2362:F5497,2,FALSE)</f>
        <v>Peaches, canned with syrup with spices</v>
      </c>
    </row>
    <row r="2363" spans="1:4" x14ac:dyDescent="0.25">
      <c r="A2363" t="s">
        <v>788</v>
      </c>
      <c r="B2363" s="4">
        <v>0.17</v>
      </c>
      <c r="C2363" t="str">
        <f t="shared" si="36"/>
        <v>neither</v>
      </c>
      <c r="D2363" t="str">
        <f>VLOOKUP(A2363,Antioxidant!A2363:F5498,2,FALSE)</f>
        <v>Pancakes, buttermilk frozen, microwave</v>
      </c>
    </row>
    <row r="2364" spans="1:4" x14ac:dyDescent="0.25">
      <c r="A2364" t="s">
        <v>1006</v>
      </c>
      <c r="B2364" s="4">
        <v>0.17</v>
      </c>
      <c r="C2364" t="str">
        <f t="shared" si="36"/>
        <v>neither</v>
      </c>
      <c r="D2364" t="str">
        <f>VLOOKUP(A2364,Antioxidant!A2364:F5499,2,FALSE)</f>
        <v>Nectar, Tropical</v>
      </c>
    </row>
    <row r="2365" spans="1:4" x14ac:dyDescent="0.25">
      <c r="A2365" t="s">
        <v>701</v>
      </c>
      <c r="B2365" s="4">
        <v>0.17</v>
      </c>
      <c r="C2365" t="str">
        <f t="shared" si="36"/>
        <v>neither</v>
      </c>
      <c r="D2365" t="str">
        <f>VLOOKUP(A2365,Antioxidant!A2365:F5500,2,FALSE)</f>
        <v>Milk, chocolate, 2% reduced fat</v>
      </c>
    </row>
    <row r="2366" spans="1:4" x14ac:dyDescent="0.25">
      <c r="A2366" t="s">
        <v>2163</v>
      </c>
      <c r="B2366" s="4">
        <v>0.17</v>
      </c>
      <c r="C2366" t="str">
        <f t="shared" si="36"/>
        <v>neither</v>
      </c>
      <c r="D2366" t="str">
        <f>VLOOKUP(A2366,Antioxidant!A2366:F5501,2,FALSE)</f>
        <v>Mashed potatoes, with milk powder, prepared</v>
      </c>
    </row>
    <row r="2367" spans="1:4" x14ac:dyDescent="0.25">
      <c r="A2367" t="s">
        <v>2776</v>
      </c>
      <c r="B2367" s="4">
        <v>0.17</v>
      </c>
      <c r="C2367" t="str">
        <f t="shared" si="36"/>
        <v>neither</v>
      </c>
      <c r="D2367" t="str">
        <f>VLOOKUP(A2367,Antioxidant!A2367:F5502,2,FALSE)</f>
        <v>Lettuce, Iceberg</v>
      </c>
    </row>
    <row r="2368" spans="1:4" x14ac:dyDescent="0.25">
      <c r="A2368" t="s">
        <v>1006</v>
      </c>
      <c r="B2368" s="4">
        <v>0.17</v>
      </c>
      <c r="C2368" t="str">
        <f t="shared" si="36"/>
        <v>neither</v>
      </c>
      <c r="D2368" t="str">
        <f>VLOOKUP(A2368,Antioxidant!A2368:F5503,2,FALSE)</f>
        <v>Juice, apple</v>
      </c>
    </row>
    <row r="2369" spans="1:4" x14ac:dyDescent="0.25">
      <c r="A2369" t="s">
        <v>1006</v>
      </c>
      <c r="B2369" s="4">
        <v>0.17</v>
      </c>
      <c r="C2369" t="str">
        <f t="shared" si="36"/>
        <v>neither</v>
      </c>
      <c r="D2369" t="str">
        <f>VLOOKUP(A2369,Antioxidant!A2369:F5504,2,FALSE)</f>
        <v>Juice, apple</v>
      </c>
    </row>
    <row r="2370" spans="1:4" x14ac:dyDescent="0.25">
      <c r="A2370" t="s">
        <v>1267</v>
      </c>
      <c r="B2370" s="4">
        <v>0.17</v>
      </c>
      <c r="C2370" t="str">
        <f t="shared" si="36"/>
        <v>neither</v>
      </c>
      <c r="D2370" t="str">
        <f>VLOOKUP(A2370,Antioxidant!A2370:F5505,2,FALSE)</f>
        <v>Hamburger/hot dog rolls, hot dog rolls</v>
      </c>
    </row>
    <row r="2371" spans="1:4" x14ac:dyDescent="0.25">
      <c r="A2371" t="s">
        <v>1267</v>
      </c>
      <c r="B2371" s="4">
        <v>0.17</v>
      </c>
      <c r="C2371" t="str">
        <f t="shared" ref="C2371:C2434" si="37">IF(B2371&gt;=5.45125,"OUTLIER",IF(B2371&lt;=-2.99875,"outlier","neither"))</f>
        <v>neither</v>
      </c>
      <c r="D2371" t="str">
        <f>VLOOKUP(A2371,Antioxidant!A2371:F5506,2,FALSE)</f>
        <v>French bread</v>
      </c>
    </row>
    <row r="2372" spans="1:4" x14ac:dyDescent="0.25">
      <c r="A2372" t="s">
        <v>1267</v>
      </c>
      <c r="B2372" s="4">
        <v>0.17</v>
      </c>
      <c r="C2372" t="str">
        <f t="shared" si="37"/>
        <v>neither</v>
      </c>
      <c r="D2372" t="str">
        <f>VLOOKUP(A2372,Antioxidant!A2372:F5507,2,FALSE)</f>
        <v>Cream of Wheat, instant, not prepared</v>
      </c>
    </row>
    <row r="2373" spans="1:4" x14ac:dyDescent="0.25">
      <c r="A2373" t="s">
        <v>1267</v>
      </c>
      <c r="B2373" s="4">
        <v>0.17</v>
      </c>
      <c r="C2373" t="str">
        <f t="shared" si="37"/>
        <v>neither</v>
      </c>
      <c r="D2373" t="str">
        <f>VLOOKUP(A2373,Antioxidant!A2373:F5508,2,FALSE)</f>
        <v>Corn, whole kernel, canned, drained liquid</v>
      </c>
    </row>
    <row r="2374" spans="1:4" x14ac:dyDescent="0.25">
      <c r="A2374" t="s">
        <v>1795</v>
      </c>
      <c r="B2374" s="4">
        <v>0.17</v>
      </c>
      <c r="C2374" t="str">
        <f t="shared" si="37"/>
        <v>neither</v>
      </c>
      <c r="D2374" t="str">
        <f>VLOOKUP(A2374,Antioxidant!A2374:F5509,2,FALSE)</f>
        <v>Chicken Sandwich</v>
      </c>
    </row>
    <row r="2375" spans="1:4" x14ac:dyDescent="0.25">
      <c r="A2375" t="s">
        <v>2058</v>
      </c>
      <c r="B2375" s="4">
        <v>0.17</v>
      </c>
      <c r="C2375" t="str">
        <f t="shared" si="37"/>
        <v>neither</v>
      </c>
      <c r="D2375" t="str">
        <f>VLOOKUP(A2375,Antioxidant!A2375:F5510,2,FALSE)</f>
        <v>Chicken hot dogs, cooked</v>
      </c>
    </row>
    <row r="2376" spans="1:4" x14ac:dyDescent="0.25">
      <c r="A2376" t="s">
        <v>2776</v>
      </c>
      <c r="B2376" s="4">
        <v>0.17</v>
      </c>
      <c r="C2376" t="str">
        <f t="shared" si="37"/>
        <v>neither</v>
      </c>
      <c r="D2376" t="str">
        <f>VLOOKUP(A2376,Antioxidant!A2376:F5511,2,FALSE)</f>
        <v>Cassava</v>
      </c>
    </row>
    <row r="2377" spans="1:4" x14ac:dyDescent="0.25">
      <c r="A2377" t="s">
        <v>1795</v>
      </c>
      <c r="B2377" s="4">
        <v>0.17</v>
      </c>
      <c r="C2377" t="str">
        <f t="shared" si="37"/>
        <v>neither</v>
      </c>
      <c r="D2377" t="str">
        <f>VLOOKUP(A2377,Antioxidant!A2377:F5512,2,FALSE)</f>
        <v>Beef and bean burritos, frozen, family pack</v>
      </c>
    </row>
    <row r="2378" spans="1:4" x14ac:dyDescent="0.25">
      <c r="A2378" t="s">
        <v>1795</v>
      </c>
      <c r="B2378" s="4">
        <v>0.17</v>
      </c>
      <c r="C2378" t="str">
        <f t="shared" si="37"/>
        <v>neither</v>
      </c>
      <c r="D2378" t="str">
        <f>VLOOKUP(A2378,Antioxidant!A2378:F5513,2,FALSE)</f>
        <v>Beef and bean burritos, frozen</v>
      </c>
    </row>
    <row r="2379" spans="1:4" x14ac:dyDescent="0.25">
      <c r="A2379" t="s">
        <v>1795</v>
      </c>
      <c r="B2379" s="4">
        <v>0.17</v>
      </c>
      <c r="C2379" t="str">
        <f t="shared" si="37"/>
        <v>neither</v>
      </c>
      <c r="D2379" t="str">
        <f>VLOOKUP(A2379,Antioxidant!A2379:F5514,2,FALSE)</f>
        <v>Baked beans, pork and beans in tomato sauce, heated</v>
      </c>
    </row>
    <row r="2380" spans="1:4" x14ac:dyDescent="0.25">
      <c r="A2380" t="s">
        <v>2776</v>
      </c>
      <c r="B2380" s="4">
        <v>0.17</v>
      </c>
      <c r="C2380" t="str">
        <f t="shared" si="37"/>
        <v>neither</v>
      </c>
      <c r="D2380" t="str">
        <f>VLOOKUP(A2380,Antioxidant!A2380:F5515,2,FALSE)</f>
        <v>Aubergine, native, red</v>
      </c>
    </row>
    <row r="2381" spans="1:4" x14ac:dyDescent="0.25">
      <c r="A2381" t="s">
        <v>149</v>
      </c>
      <c r="B2381" s="4">
        <v>0.16</v>
      </c>
      <c r="C2381" t="str">
        <f t="shared" si="37"/>
        <v>neither</v>
      </c>
      <c r="D2381" t="str">
        <f>VLOOKUP(A2381,Antioxidant!A2381:F5516,2,FALSE)</f>
        <v>Wine, white, Chardonnay</v>
      </c>
    </row>
    <row r="2382" spans="1:4" x14ac:dyDescent="0.25">
      <c r="A2382" t="s">
        <v>1267</v>
      </c>
      <c r="B2382" s="4">
        <v>0.16</v>
      </c>
      <c r="C2382" t="str">
        <f t="shared" si="37"/>
        <v>neither</v>
      </c>
      <c r="D2382" t="str">
        <f>VLOOKUP(A2382,Antioxidant!A2382:F5517,2,FALSE)</f>
        <v>White bread, sliced</v>
      </c>
    </row>
    <row r="2383" spans="1:4" x14ac:dyDescent="0.25">
      <c r="A2383" t="s">
        <v>788</v>
      </c>
      <c r="B2383" s="4">
        <v>0.16</v>
      </c>
      <c r="C2383" t="str">
        <f t="shared" si="37"/>
        <v>neither</v>
      </c>
      <c r="D2383" t="str">
        <f>VLOOKUP(A2383,Antioxidant!A2383:F5518,2,FALSE)</f>
        <v>Waffles, regular, frozen, toasted</v>
      </c>
    </row>
    <row r="2384" spans="1:4" x14ac:dyDescent="0.25">
      <c r="A2384" t="s">
        <v>788</v>
      </c>
      <c r="B2384" s="4">
        <v>0.16</v>
      </c>
      <c r="C2384" t="str">
        <f t="shared" si="37"/>
        <v>neither</v>
      </c>
      <c r="D2384" t="str">
        <f>VLOOKUP(A2384,Antioxidant!A2384:F5519,2,FALSE)</f>
        <v>Waffles, buttermilk, frozen, toasted</v>
      </c>
    </row>
    <row r="2385" spans="1:4" x14ac:dyDescent="0.25">
      <c r="A2385" t="s">
        <v>2100</v>
      </c>
      <c r="B2385" s="4">
        <v>0.16</v>
      </c>
      <c r="C2385" t="str">
        <f t="shared" si="37"/>
        <v>neither</v>
      </c>
      <c r="D2385" t="str">
        <f>VLOOKUP(A2385,Antioxidant!A2385:F5520,2,FALSE)</f>
        <v>Tortilla chips, made with olestra, restaurant style</v>
      </c>
    </row>
    <row r="2386" spans="1:4" x14ac:dyDescent="0.25">
      <c r="A2386" t="s">
        <v>2776</v>
      </c>
      <c r="B2386" s="4">
        <v>0.16</v>
      </c>
      <c r="C2386" t="str">
        <f t="shared" si="37"/>
        <v>neither</v>
      </c>
      <c r="D2386" t="str">
        <f>VLOOKUP(A2386,Antioxidant!A2386:F5521,2,FALSE)</f>
        <v>Tomatoes</v>
      </c>
    </row>
    <row r="2387" spans="1:4" x14ac:dyDescent="0.25">
      <c r="A2387" t="s">
        <v>788</v>
      </c>
      <c r="B2387" s="4">
        <v>0.16</v>
      </c>
      <c r="C2387" t="str">
        <f t="shared" si="37"/>
        <v>neither</v>
      </c>
      <c r="D2387" t="str">
        <f>VLOOKUP(A2387,Antioxidant!A2387:F5522,2,FALSE)</f>
        <v>Toaster pastries, strawberry, plain (not frosted)</v>
      </c>
    </row>
    <row r="2388" spans="1:4" x14ac:dyDescent="0.25">
      <c r="A2388" t="s">
        <v>149</v>
      </c>
      <c r="B2388" s="4">
        <v>0.16</v>
      </c>
      <c r="C2388" t="str">
        <f t="shared" si="37"/>
        <v>neither</v>
      </c>
      <c r="D2388" t="str">
        <f>VLOOKUP(A2388,Antioxidant!A2388:F5523,2,FALSE)</f>
        <v>Tea, iced tea, ready to drink, iced tea with lemon flavor</v>
      </c>
    </row>
    <row r="2389" spans="1:4" x14ac:dyDescent="0.25">
      <c r="A2389" t="s">
        <v>2776</v>
      </c>
      <c r="B2389" s="4">
        <v>0.16</v>
      </c>
      <c r="C2389" t="str">
        <f t="shared" si="37"/>
        <v>neither</v>
      </c>
      <c r="D2389" t="str">
        <f>VLOOKUP(A2389,Antioxidant!A2389:F5524,2,FALSE)</f>
        <v>Sweet potatoe, red/white</v>
      </c>
    </row>
    <row r="2390" spans="1:4" x14ac:dyDescent="0.25">
      <c r="A2390" t="s">
        <v>1267</v>
      </c>
      <c r="B2390" s="4">
        <v>0.16</v>
      </c>
      <c r="C2390" t="str">
        <f t="shared" si="37"/>
        <v>neither</v>
      </c>
      <c r="D2390" t="str">
        <f>VLOOKUP(A2390,Antioxidant!A2390:F5525,2,FALSE)</f>
        <v>Spelt, wholemeal, grov</v>
      </c>
    </row>
    <row r="2391" spans="1:4" x14ac:dyDescent="0.25">
      <c r="A2391" t="s">
        <v>1795</v>
      </c>
      <c r="B2391" s="4">
        <v>0.16</v>
      </c>
      <c r="C2391" t="str">
        <f t="shared" si="37"/>
        <v>neither</v>
      </c>
      <c r="D2391" t="str">
        <f>VLOOKUP(A2391,Antioxidant!A2391:F5526,2,FALSE)</f>
        <v>Spaghetti with meat, Spaghettios with Meatballs, canned, heated</v>
      </c>
    </row>
    <row r="2392" spans="1:4" x14ac:dyDescent="0.25">
      <c r="A2392" t="s">
        <v>2163</v>
      </c>
      <c r="B2392" s="4">
        <v>0.16</v>
      </c>
      <c r="C2392" t="str">
        <f t="shared" si="37"/>
        <v>neither</v>
      </c>
      <c r="D2392" t="str">
        <f>VLOOKUP(A2392,Antioxidant!A2392:F5527,2,FALSE)</f>
        <v>Soup, tomtato, Meksikansk tomatsuppe fra guerroro, World menus, prepared</v>
      </c>
    </row>
    <row r="2393" spans="1:4" x14ac:dyDescent="0.25">
      <c r="A2393" t="s">
        <v>2163</v>
      </c>
      <c r="B2393" s="4">
        <v>0.16</v>
      </c>
      <c r="C2393" t="str">
        <f t="shared" si="37"/>
        <v>neither</v>
      </c>
      <c r="D2393" t="str">
        <f>VLOOKUP(A2393,Antioxidant!A2393:F5528,2,FALSE)</f>
        <v>Soup, tomato, prepared</v>
      </c>
    </row>
    <row r="2394" spans="1:4" x14ac:dyDescent="0.25">
      <c r="A2394" t="s">
        <v>1795</v>
      </c>
      <c r="B2394" s="4">
        <v>0.16</v>
      </c>
      <c r="C2394" t="str">
        <f t="shared" si="37"/>
        <v>neither</v>
      </c>
      <c r="D2394" t="str">
        <f>VLOOKUP(A2394,Antioxidant!A2394:F5529,2,FALSE)</f>
        <v>Sausage McMuffin with egg</v>
      </c>
    </row>
    <row r="2395" spans="1:4" x14ac:dyDescent="0.25">
      <c r="A2395" t="s">
        <v>1795</v>
      </c>
      <c r="B2395" s="4">
        <v>0.16</v>
      </c>
      <c r="C2395" t="str">
        <f t="shared" si="37"/>
        <v>neither</v>
      </c>
      <c r="D2395" t="str">
        <f>VLOOKUP(A2395,Antioxidant!A2395:F5530,2,FALSE)</f>
        <v>Sausage &amp; pepperoni pizza, frozen, cooked</v>
      </c>
    </row>
    <row r="2396" spans="1:4" x14ac:dyDescent="0.25">
      <c r="A2396" t="s">
        <v>1267</v>
      </c>
      <c r="B2396" s="4">
        <v>0.16</v>
      </c>
      <c r="C2396" t="str">
        <f t="shared" si="37"/>
        <v>neither</v>
      </c>
      <c r="D2396" t="str">
        <f>VLOOKUP(A2396,Antioxidant!A2396:F5531,2,FALSE)</f>
        <v>Rice</v>
      </c>
    </row>
    <row r="2397" spans="1:4" x14ac:dyDescent="0.25">
      <c r="A2397" t="s">
        <v>1983</v>
      </c>
      <c r="B2397" s="4">
        <v>0.16</v>
      </c>
      <c r="C2397" t="str">
        <f t="shared" si="37"/>
        <v>neither</v>
      </c>
      <c r="D2397" t="str">
        <f>VLOOKUP(A2397,Antioxidant!A2397:F5532,2,FALSE)</f>
        <v>Poppy seeds, dried</v>
      </c>
    </row>
    <row r="2398" spans="1:4" x14ac:dyDescent="0.25">
      <c r="A2398" t="s">
        <v>1795</v>
      </c>
      <c r="B2398" s="4">
        <v>0.16</v>
      </c>
      <c r="C2398" t="str">
        <f t="shared" si="37"/>
        <v>neither</v>
      </c>
      <c r="D2398" t="str">
        <f>VLOOKUP(A2398,Antioxidant!A2398:F5533,2,FALSE)</f>
        <v>Pizza, pepperoni, large deep dish</v>
      </c>
    </row>
    <row r="2399" spans="1:4" x14ac:dyDescent="0.25">
      <c r="A2399" t="s">
        <v>1795</v>
      </c>
      <c r="B2399" s="4">
        <v>0.16</v>
      </c>
      <c r="C2399" t="str">
        <f t="shared" si="37"/>
        <v>neither</v>
      </c>
      <c r="D2399" t="str">
        <f>VLOOKUP(A2399,Antioxidant!A2399:F5534,2,FALSE)</f>
        <v>Pizza, cheese pizza, frozen, regular thin crust</v>
      </c>
    </row>
    <row r="2400" spans="1:4" x14ac:dyDescent="0.25">
      <c r="A2400" t="s">
        <v>1701</v>
      </c>
      <c r="B2400" s="4">
        <v>0.16</v>
      </c>
      <c r="C2400" t="str">
        <f t="shared" si="37"/>
        <v>neither</v>
      </c>
      <c r="D2400" t="str">
        <f>VLOOKUP(A2400,Antioxidant!A2400:F5535,2,FALSE)</f>
        <v>Meat franks</v>
      </c>
    </row>
    <row r="2401" spans="1:4" x14ac:dyDescent="0.25">
      <c r="A2401" t="s">
        <v>1622</v>
      </c>
      <c r="B2401" s="4">
        <v>0.16</v>
      </c>
      <c r="C2401" t="str">
        <f t="shared" si="37"/>
        <v>neither</v>
      </c>
      <c r="D2401" t="str">
        <f>VLOOKUP(A2401,Antioxidant!A2401:F5536,2,FALSE)</f>
        <v>Lentils, white, split, Maa‐Dal</v>
      </c>
    </row>
    <row r="2402" spans="1:4" x14ac:dyDescent="0.25">
      <c r="A2402" t="s">
        <v>1622</v>
      </c>
      <c r="B2402" s="4">
        <v>0.16</v>
      </c>
      <c r="C2402" t="str">
        <f t="shared" si="37"/>
        <v>neither</v>
      </c>
      <c r="D2402" t="str">
        <f>VLOOKUP(A2402,Antioxidant!A2402:F5537,2,FALSE)</f>
        <v>Lentils, Cole‐Dal, yellow, split</v>
      </c>
    </row>
    <row r="2403" spans="1:4" x14ac:dyDescent="0.25">
      <c r="A2403" t="s">
        <v>2776</v>
      </c>
      <c r="B2403" s="4">
        <v>0.16</v>
      </c>
      <c r="C2403" t="str">
        <f t="shared" si="37"/>
        <v>neither</v>
      </c>
      <c r="D2403" t="str">
        <f>VLOOKUP(A2403,Antioxidant!A2403:F5538,2,FALSE)</f>
        <v>Leek</v>
      </c>
    </row>
    <row r="2404" spans="1:4" x14ac:dyDescent="0.25">
      <c r="A2404" t="s">
        <v>149</v>
      </c>
      <c r="B2404" s="4">
        <v>0.16</v>
      </c>
      <c r="C2404" t="str">
        <f t="shared" si="37"/>
        <v>neither</v>
      </c>
      <c r="D2404" t="str">
        <f>VLOOKUP(A2404,Antioxidant!A2404:F5539,2,FALSE)</f>
        <v>Latino beverages, tamarind (tamarindo) nectar</v>
      </c>
    </row>
    <row r="2405" spans="1:4" x14ac:dyDescent="0.25">
      <c r="A2405" t="s">
        <v>1795</v>
      </c>
      <c r="B2405" s="4">
        <v>0.16</v>
      </c>
      <c r="C2405" t="str">
        <f t="shared" si="37"/>
        <v>neither</v>
      </c>
      <c r="D2405" t="str">
        <f>VLOOKUP(A2405,Antioxidant!A2405:F5540,2,FALSE)</f>
        <v>Lasagna with meat, regular, frozen</v>
      </c>
    </row>
    <row r="2406" spans="1:4" x14ac:dyDescent="0.25">
      <c r="A2406" t="s">
        <v>1006</v>
      </c>
      <c r="B2406" s="4">
        <v>0.16</v>
      </c>
      <c r="C2406" t="str">
        <f t="shared" si="37"/>
        <v>neither</v>
      </c>
      <c r="D2406" t="str">
        <f>VLOOKUP(A2406,Antioxidant!A2406:F5541,2,FALSE)</f>
        <v>Juice, apple, God Frokost</v>
      </c>
    </row>
    <row r="2407" spans="1:4" x14ac:dyDescent="0.25">
      <c r="A2407" t="s">
        <v>1006</v>
      </c>
      <c r="B2407" s="4">
        <v>0.16</v>
      </c>
      <c r="C2407" t="str">
        <f t="shared" si="37"/>
        <v>neither</v>
      </c>
      <c r="D2407" t="str">
        <f>VLOOKUP(A2407,Antioxidant!A2407:F5542,2,FALSE)</f>
        <v>Juice, apple</v>
      </c>
    </row>
    <row r="2408" spans="1:4" x14ac:dyDescent="0.25">
      <c r="A2408" t="s">
        <v>1736</v>
      </c>
      <c r="B2408" s="4">
        <v>0.16</v>
      </c>
      <c r="C2408" t="str">
        <f t="shared" si="37"/>
        <v>neither</v>
      </c>
      <c r="D2408" t="str">
        <f>VLOOKUP(A2408,Antioxidant!A2408:F5543,2,FALSE)</f>
        <v>Honey, pure</v>
      </c>
    </row>
    <row r="2409" spans="1:4" x14ac:dyDescent="0.25">
      <c r="A2409" t="s">
        <v>1736</v>
      </c>
      <c r="B2409" s="4">
        <v>0.16</v>
      </c>
      <c r="C2409" t="str">
        <f t="shared" si="37"/>
        <v>neither</v>
      </c>
      <c r="D2409" t="str">
        <f>VLOOKUP(A2409,Antioxidant!A2409:F5544,2,FALSE)</f>
        <v>Honey, clover</v>
      </c>
    </row>
    <row r="2410" spans="1:4" x14ac:dyDescent="0.25">
      <c r="A2410" t="s">
        <v>1736</v>
      </c>
      <c r="B2410" s="4">
        <v>0.16</v>
      </c>
      <c r="C2410" t="str">
        <f t="shared" si="37"/>
        <v>neither</v>
      </c>
      <c r="D2410" t="str">
        <f>VLOOKUP(A2410,Antioxidant!A2410:F5545,2,FALSE)</f>
        <v>Honey</v>
      </c>
    </row>
    <row r="2411" spans="1:4" x14ac:dyDescent="0.25">
      <c r="A2411" t="s">
        <v>1983</v>
      </c>
      <c r="B2411" s="4">
        <v>0.16</v>
      </c>
      <c r="C2411" t="str">
        <f t="shared" si="37"/>
        <v>neither</v>
      </c>
      <c r="D2411" t="str">
        <f>VLOOKUP(A2411,Antioxidant!A2411:F5546,2,FALSE)</f>
        <v>Hazelnuts, without pellicle</v>
      </c>
    </row>
    <row r="2412" spans="1:4" x14ac:dyDescent="0.25">
      <c r="A2412" t="s">
        <v>788</v>
      </c>
      <c r="B2412" s="4">
        <v>0.16</v>
      </c>
      <c r="C2412" t="str">
        <f t="shared" si="37"/>
        <v>neither</v>
      </c>
      <c r="D2412" t="str">
        <f>VLOOKUP(A2412,Antioxidant!A2412:F5547,2,FALSE)</f>
        <v>Frosty dairy dessert</v>
      </c>
    </row>
    <row r="2413" spans="1:4" x14ac:dyDescent="0.25">
      <c r="A2413" t="s">
        <v>2776</v>
      </c>
      <c r="B2413" s="4">
        <v>0.16</v>
      </c>
      <c r="C2413" t="str">
        <f t="shared" si="37"/>
        <v>neither</v>
      </c>
      <c r="D2413" t="str">
        <f>VLOOKUP(A2413,Antioxidant!A2413:F5548,2,FALSE)</f>
        <v>French frites, light</v>
      </c>
    </row>
    <row r="2414" spans="1:4" x14ac:dyDescent="0.25">
      <c r="A2414" t="s">
        <v>1267</v>
      </c>
      <c r="B2414" s="4">
        <v>0.16</v>
      </c>
      <c r="C2414" t="str">
        <f t="shared" si="37"/>
        <v>neither</v>
      </c>
      <c r="D2414" t="str">
        <f>VLOOKUP(A2414,Antioxidant!A2414:F5549,2,FALSE)</f>
        <v>English muffins, plain, toasted</v>
      </c>
    </row>
    <row r="2415" spans="1:4" x14ac:dyDescent="0.25">
      <c r="A2415" t="s">
        <v>916</v>
      </c>
      <c r="B2415" s="4">
        <v>0.16</v>
      </c>
      <c r="C2415" t="str">
        <f t="shared" si="37"/>
        <v>neither</v>
      </c>
      <c r="D2415" t="str">
        <f>VLOOKUP(A2415,Antioxidant!A2415:F5550,2,FALSE)</f>
        <v>Egg, yolk</v>
      </c>
    </row>
    <row r="2416" spans="1:4" x14ac:dyDescent="0.25">
      <c r="A2416" t="s">
        <v>788</v>
      </c>
      <c r="B2416" s="4">
        <v>0.16</v>
      </c>
      <c r="C2416" t="str">
        <f t="shared" si="37"/>
        <v>neither</v>
      </c>
      <c r="D2416" t="str">
        <f>VLOOKUP(A2416,Antioxidant!A2416:F5551,2,FALSE)</f>
        <v>Doughnuts, glazed, plain</v>
      </c>
    </row>
    <row r="2417" spans="1:4" x14ac:dyDescent="0.25">
      <c r="A2417" t="s">
        <v>1267</v>
      </c>
      <c r="B2417" s="4">
        <v>0.16</v>
      </c>
      <c r="C2417" t="str">
        <f t="shared" si="37"/>
        <v>neither</v>
      </c>
      <c r="D2417" t="str">
        <f>VLOOKUP(A2417,Antioxidant!A2417:F5552,2,FALSE)</f>
        <v>Dinner rolls, soft dinner rolls, Parker House, cooked</v>
      </c>
    </row>
    <row r="2418" spans="1:4" x14ac:dyDescent="0.25">
      <c r="A2418" t="s">
        <v>1795</v>
      </c>
      <c r="B2418" s="4">
        <v>0.16</v>
      </c>
      <c r="C2418" t="str">
        <f t="shared" si="37"/>
        <v>neither</v>
      </c>
      <c r="D2418" t="str">
        <f>VLOOKUP(A2418,Antioxidant!A2418:F5553,2,FALSE)</f>
        <v>Croissanwich with sausage, egg and cheese</v>
      </c>
    </row>
    <row r="2419" spans="1:4" x14ac:dyDescent="0.25">
      <c r="A2419" t="s">
        <v>2058</v>
      </c>
      <c r="B2419" s="4">
        <v>0.16</v>
      </c>
      <c r="C2419" t="str">
        <f t="shared" si="37"/>
        <v>neither</v>
      </c>
      <c r="D2419" t="str">
        <f>VLOOKUP(A2419,Antioxidant!A2419:F5554,2,FALSE)</f>
        <v>Chicken tenders, frozen, cooked in conventional oven</v>
      </c>
    </row>
    <row r="2420" spans="1:4" x14ac:dyDescent="0.25">
      <c r="A2420" t="s">
        <v>2058</v>
      </c>
      <c r="B2420" s="4">
        <v>0.16</v>
      </c>
      <c r="C2420" t="str">
        <f t="shared" si="37"/>
        <v>neither</v>
      </c>
      <c r="D2420" t="str">
        <f>VLOOKUP(A2420,Antioxidant!A2420:F5555,2,FALSE)</f>
        <v>Chicken nuggets, frozen, cooked</v>
      </c>
    </row>
    <row r="2421" spans="1:4" x14ac:dyDescent="0.25">
      <c r="A2421" t="s">
        <v>2058</v>
      </c>
      <c r="B2421" s="4">
        <v>0.16</v>
      </c>
      <c r="C2421" t="str">
        <f t="shared" si="37"/>
        <v>neither</v>
      </c>
      <c r="D2421" t="str">
        <f>VLOOKUP(A2421,Antioxidant!A2421:F5556,2,FALSE)</f>
        <v>Chicken hot dogs</v>
      </c>
    </row>
    <row r="2422" spans="1:4" x14ac:dyDescent="0.25">
      <c r="A2422" t="s">
        <v>1795</v>
      </c>
      <c r="B2422" s="4">
        <v>0.16</v>
      </c>
      <c r="C2422" t="str">
        <f t="shared" si="37"/>
        <v>neither</v>
      </c>
      <c r="D2422" t="str">
        <f>VLOOKUP(A2422,Antioxidant!A2422:F5557,2,FALSE)</f>
        <v>Cheese pizza, frozen, rising crust</v>
      </c>
    </row>
    <row r="2423" spans="1:4" x14ac:dyDescent="0.25">
      <c r="A2423" t="s">
        <v>1795</v>
      </c>
      <c r="B2423" s="4">
        <v>0.16</v>
      </c>
      <c r="C2423" t="str">
        <f t="shared" si="37"/>
        <v>neither</v>
      </c>
      <c r="D2423" t="str">
        <f>VLOOKUP(A2423,Antioxidant!A2423:F5558,2,FALSE)</f>
        <v>Burrito, bean</v>
      </c>
    </row>
    <row r="2424" spans="1:4" x14ac:dyDescent="0.25">
      <c r="A2424" t="s">
        <v>1267</v>
      </c>
      <c r="B2424" s="4">
        <v>0.16</v>
      </c>
      <c r="C2424" t="str">
        <f t="shared" si="37"/>
        <v>neither</v>
      </c>
      <c r="D2424" t="str">
        <f>VLOOKUP(A2424,Antioxidant!A2424:F5559,2,FALSE)</f>
        <v>Biscuits, refrigerated, Grands Buttermilk Biscuits, cooked</v>
      </c>
    </row>
    <row r="2425" spans="1:4" x14ac:dyDescent="0.25">
      <c r="A2425" t="s">
        <v>2776</v>
      </c>
      <c r="B2425" s="4">
        <v>0.16</v>
      </c>
      <c r="C2425" t="str">
        <f t="shared" si="37"/>
        <v>neither</v>
      </c>
      <c r="D2425" t="str">
        <f>VLOOKUP(A2425,Antioxidant!A2425:F5560,2,FALSE)</f>
        <v>Beans with tomato sauce, canned</v>
      </c>
    </row>
    <row r="2426" spans="1:4" x14ac:dyDescent="0.25">
      <c r="A2426" t="s">
        <v>1795</v>
      </c>
      <c r="B2426" s="4">
        <v>0.16</v>
      </c>
      <c r="C2426" t="str">
        <f t="shared" si="37"/>
        <v>neither</v>
      </c>
      <c r="D2426" t="str">
        <f>VLOOKUP(A2426,Antioxidant!A2426:F5561,2,FALSE)</f>
        <v>Baked beans, pork and beans in tomato sauce</v>
      </c>
    </row>
    <row r="2427" spans="1:4" x14ac:dyDescent="0.25">
      <c r="A2427" t="s">
        <v>496</v>
      </c>
      <c r="B2427" s="4">
        <v>0.16</v>
      </c>
      <c r="C2427" t="str">
        <f t="shared" si="37"/>
        <v>neither</v>
      </c>
      <c r="D2427" t="str">
        <f>VLOOKUP(A2427,Antioxidant!A2427:F5562,2,FALSE)</f>
        <v>100% Natural Granola, Oats, Honey, &amp; Raisins</v>
      </c>
    </row>
    <row r="2428" spans="1:4" x14ac:dyDescent="0.25">
      <c r="A2428" t="s">
        <v>1267</v>
      </c>
      <c r="B2428" s="4">
        <v>0.15</v>
      </c>
      <c r="C2428" t="str">
        <f t="shared" si="37"/>
        <v>neither</v>
      </c>
      <c r="D2428" t="str">
        <f>VLOOKUP(A2428,Antioxidant!A2428:F5563,2,FALSE)</f>
        <v>White bread, sliced</v>
      </c>
    </row>
    <row r="2429" spans="1:4" x14ac:dyDescent="0.25">
      <c r="A2429" t="s">
        <v>788</v>
      </c>
      <c r="B2429" s="4">
        <v>0.15</v>
      </c>
      <c r="C2429" t="str">
        <f t="shared" si="37"/>
        <v>neither</v>
      </c>
      <c r="D2429" t="str">
        <f>VLOOKUP(A2429,Antioxidant!A2429:F5564,2,FALSE)</f>
        <v>Toaster pastries, strawberry, frosted</v>
      </c>
    </row>
    <row r="2430" spans="1:4" x14ac:dyDescent="0.25">
      <c r="A2430" t="s">
        <v>2776</v>
      </c>
      <c r="B2430" s="4">
        <v>0.15</v>
      </c>
      <c r="C2430" t="str">
        <f t="shared" si="37"/>
        <v>neither</v>
      </c>
      <c r="D2430" t="str">
        <f>VLOOKUP(A2430,Antioxidant!A2430:F5565,2,FALSE)</f>
        <v>Sweet onions</v>
      </c>
    </row>
    <row r="2431" spans="1:4" x14ac:dyDescent="0.25">
      <c r="A2431" t="s">
        <v>1795</v>
      </c>
      <c r="B2431" s="4">
        <v>0.15</v>
      </c>
      <c r="C2431" t="str">
        <f t="shared" si="37"/>
        <v>neither</v>
      </c>
      <c r="D2431" t="str">
        <f>VLOOKUP(A2431,Antioxidant!A2431:F5566,2,FALSE)</f>
        <v>Spanish Omelet Bagel</v>
      </c>
    </row>
    <row r="2432" spans="1:4" x14ac:dyDescent="0.25">
      <c r="A2432" t="s">
        <v>701</v>
      </c>
      <c r="B2432" s="4">
        <v>0.15</v>
      </c>
      <c r="C2432" t="str">
        <f t="shared" si="37"/>
        <v>neither</v>
      </c>
      <c r="D2432" t="str">
        <f>VLOOKUP(A2432,Antioxidant!A2432:F5567,2,FALSE)</f>
        <v>Sour cream</v>
      </c>
    </row>
    <row r="2433" spans="1:4" x14ac:dyDescent="0.25">
      <c r="A2433" t="s">
        <v>2163</v>
      </c>
      <c r="B2433" s="4">
        <v>0.15</v>
      </c>
      <c r="C2433" t="str">
        <f t="shared" si="37"/>
        <v>neither</v>
      </c>
      <c r="D2433" t="str">
        <f>VLOOKUP(A2433,Antioxidant!A2433:F5568,2,FALSE)</f>
        <v>Soup, tomato, prepared</v>
      </c>
    </row>
    <row r="2434" spans="1:4" x14ac:dyDescent="0.25">
      <c r="A2434" t="s">
        <v>2100</v>
      </c>
      <c r="B2434" s="4">
        <v>0.15</v>
      </c>
      <c r="C2434" t="str">
        <f t="shared" si="37"/>
        <v>neither</v>
      </c>
      <c r="D2434" t="str">
        <f>VLOOKUP(A2434,Antioxidant!A2434:F5569,2,FALSE)</f>
        <v>Potato chips, made with olestra, original flavor</v>
      </c>
    </row>
    <row r="2435" spans="1:4" x14ac:dyDescent="0.25">
      <c r="A2435" t="s">
        <v>1578</v>
      </c>
      <c r="B2435" s="4">
        <v>0.15</v>
      </c>
      <c r="C2435" t="str">
        <f t="shared" ref="C2435:C2498" si="38">IF(B2435&gt;=5.45125,"OUTLIER",IF(B2435&lt;=-2.99875,"outlier","neither"))</f>
        <v>neither</v>
      </c>
      <c r="D2435" t="str">
        <f>VLOOKUP(A2435,Antioxidant!A2435:F5570,2,FALSE)</f>
        <v>Porridge, wholemeal, with oat and apple, ecological, prepared</v>
      </c>
    </row>
    <row r="2436" spans="1:4" x14ac:dyDescent="0.25">
      <c r="A2436" t="s">
        <v>1795</v>
      </c>
      <c r="B2436" s="4">
        <v>0.15</v>
      </c>
      <c r="C2436" t="str">
        <f t="shared" si="38"/>
        <v>neither</v>
      </c>
      <c r="D2436" t="str">
        <f>VLOOKUP(A2436,Antioxidant!A2436:F5571,2,FALSE)</f>
        <v>Pizza, prepared</v>
      </c>
    </row>
    <row r="2437" spans="1:4" x14ac:dyDescent="0.25">
      <c r="A2437" t="s">
        <v>1795</v>
      </c>
      <c r="B2437" s="4">
        <v>0.15</v>
      </c>
      <c r="C2437" t="str">
        <f t="shared" si="38"/>
        <v>neither</v>
      </c>
      <c r="D2437" t="str">
        <f>VLOOKUP(A2437,Antioxidant!A2437:F5572,2,FALSE)</f>
        <v>Pizza, cheese pizza, frozen, regular thin crust</v>
      </c>
    </row>
    <row r="2438" spans="1:4" x14ac:dyDescent="0.25">
      <c r="A2438" t="s">
        <v>788</v>
      </c>
      <c r="B2438" s="4">
        <v>0.15</v>
      </c>
      <c r="C2438" t="str">
        <f t="shared" si="38"/>
        <v>neither</v>
      </c>
      <c r="D2438" t="str">
        <f>VLOOKUP(A2438,Antioxidant!A2438:F5573,2,FALSE)</f>
        <v>Pie crust, frozen deep dish, regular fat, baked</v>
      </c>
    </row>
    <row r="2439" spans="1:4" x14ac:dyDescent="0.25">
      <c r="A2439" t="s">
        <v>2776</v>
      </c>
      <c r="B2439" s="4">
        <v>0.15</v>
      </c>
      <c r="C2439" t="str">
        <f t="shared" si="38"/>
        <v>neither</v>
      </c>
      <c r="D2439" t="str">
        <f>VLOOKUP(A2439,Antioxidant!A2439:F5574,2,FALSE)</f>
        <v>Pickle, just the solution from cucumber pickles</v>
      </c>
    </row>
    <row r="2440" spans="1:4" x14ac:dyDescent="0.25">
      <c r="A2440" t="s">
        <v>1622</v>
      </c>
      <c r="B2440" s="4">
        <v>0.15</v>
      </c>
      <c r="C2440" t="str">
        <f t="shared" si="38"/>
        <v>neither</v>
      </c>
      <c r="D2440" t="str">
        <f>VLOOKUP(A2440,Antioxidant!A2440:F5575,2,FALSE)</f>
        <v>Peas, regular, canned, drained liquid</v>
      </c>
    </row>
    <row r="2441" spans="1:4" x14ac:dyDescent="0.25">
      <c r="A2441" t="s">
        <v>1006</v>
      </c>
      <c r="B2441" s="4">
        <v>0.15</v>
      </c>
      <c r="C2441" t="str">
        <f t="shared" si="38"/>
        <v>neither</v>
      </c>
      <c r="D2441" t="str">
        <f>VLOOKUP(A2441,Antioxidant!A2441:F5576,2,FALSE)</f>
        <v>Peaches</v>
      </c>
    </row>
    <row r="2442" spans="1:4" x14ac:dyDescent="0.25">
      <c r="A2442" t="s">
        <v>3029</v>
      </c>
      <c r="B2442" s="4">
        <v>0.15</v>
      </c>
      <c r="C2442" t="str">
        <f t="shared" si="38"/>
        <v>neither</v>
      </c>
      <c r="D2442" t="str">
        <f>VLOOKUP(A2442,Antioxidant!A2442:F5577,2,FALSE)</f>
        <v>Nature's Bounty Niacin, 250 mg</v>
      </c>
    </row>
    <row r="2443" spans="1:4" x14ac:dyDescent="0.25">
      <c r="A2443" t="s">
        <v>3029</v>
      </c>
      <c r="B2443" s="4">
        <v>0.15</v>
      </c>
      <c r="C2443" t="str">
        <f t="shared" si="38"/>
        <v>neither</v>
      </c>
      <c r="D2443" t="str">
        <f>VLOOKUP(A2443,Antioxidant!A2443:F5578,2,FALSE)</f>
        <v>Natrol DHEA, 25 mg</v>
      </c>
    </row>
    <row r="2444" spans="1:4" x14ac:dyDescent="0.25">
      <c r="A2444" t="s">
        <v>1006</v>
      </c>
      <c r="B2444" s="4">
        <v>0.15</v>
      </c>
      <c r="C2444" t="str">
        <f t="shared" si="38"/>
        <v>neither</v>
      </c>
      <c r="D2444" t="str">
        <f>VLOOKUP(A2444,Antioxidant!A2444:F5579,2,FALSE)</f>
        <v>Melon, pattern</v>
      </c>
    </row>
    <row r="2445" spans="1:4" x14ac:dyDescent="0.25">
      <c r="A2445" t="s">
        <v>1622</v>
      </c>
      <c r="B2445" s="4">
        <v>0.15</v>
      </c>
      <c r="C2445" t="str">
        <f t="shared" si="38"/>
        <v>neither</v>
      </c>
      <c r="D2445" t="str">
        <f>VLOOKUP(A2445,Antioxidant!A2445:F5580,2,FALSE)</f>
        <v>Lentils, Moong‐Dal, yellow, split</v>
      </c>
    </row>
    <row r="2446" spans="1:4" x14ac:dyDescent="0.25">
      <c r="A2446" t="s">
        <v>1795</v>
      </c>
      <c r="B2446" s="4">
        <v>0.15</v>
      </c>
      <c r="C2446" t="str">
        <f t="shared" si="38"/>
        <v>neither</v>
      </c>
      <c r="D2446" t="str">
        <f>VLOOKUP(A2446,Antioxidant!A2446:F5581,2,FALSE)</f>
        <v>Croissanwich with egg and cheese</v>
      </c>
    </row>
    <row r="2447" spans="1:4" x14ac:dyDescent="0.25">
      <c r="A2447" t="s">
        <v>149</v>
      </c>
      <c r="B2447" s="4">
        <v>0.15</v>
      </c>
      <c r="C2447" t="str">
        <f t="shared" si="38"/>
        <v>neither</v>
      </c>
      <c r="D2447" t="str">
        <f>VLOOKUP(A2447,Antioxidant!A2447:F5582,2,FALSE)</f>
        <v>Cordial, wild berries flavored, Fun light Wild Berries, undiluted</v>
      </c>
    </row>
    <row r="2448" spans="1:4" x14ac:dyDescent="0.25">
      <c r="A2448" t="s">
        <v>2058</v>
      </c>
      <c r="B2448" s="4">
        <v>0.15</v>
      </c>
      <c r="C2448" t="str">
        <f t="shared" si="38"/>
        <v>neither</v>
      </c>
      <c r="D2448" t="str">
        <f>VLOOKUP(A2448,Antioxidant!A2448:F5583,2,FALSE)</f>
        <v>Chicken tenders, frozen, southern, cooked in conventional oven</v>
      </c>
    </row>
    <row r="2449" spans="1:4" x14ac:dyDescent="0.25">
      <c r="A2449" t="s">
        <v>2058</v>
      </c>
      <c r="B2449" s="4">
        <v>0.15</v>
      </c>
      <c r="C2449" t="str">
        <f t="shared" si="38"/>
        <v>neither</v>
      </c>
      <c r="D2449" t="str">
        <f>VLOOKUP(A2449,Antioxidant!A2449:F5584,2,FALSE)</f>
        <v>Chicken Sandwich, grilled</v>
      </c>
    </row>
    <row r="2450" spans="1:4" x14ac:dyDescent="0.25">
      <c r="A2450" t="s">
        <v>2058</v>
      </c>
      <c r="B2450" s="4">
        <v>0.15</v>
      </c>
      <c r="C2450" t="str">
        <f t="shared" si="38"/>
        <v>neither</v>
      </c>
      <c r="D2450" t="str">
        <f>VLOOKUP(A2450,Antioxidant!A2450:F5585,2,FALSE)</f>
        <v>Chicken patties, frozen, cooked</v>
      </c>
    </row>
    <row r="2451" spans="1:4" x14ac:dyDescent="0.25">
      <c r="A2451" t="s">
        <v>2058</v>
      </c>
      <c r="B2451" s="4">
        <v>0.15</v>
      </c>
      <c r="C2451" t="str">
        <f t="shared" si="38"/>
        <v>neither</v>
      </c>
      <c r="D2451" t="str">
        <f>VLOOKUP(A2451,Antioxidant!A2451:F5586,2,FALSE)</f>
        <v>Chicken hot dogs</v>
      </c>
    </row>
    <row r="2452" spans="1:4" x14ac:dyDescent="0.25">
      <c r="A2452" t="s">
        <v>2058</v>
      </c>
      <c r="B2452" s="4">
        <v>0.15</v>
      </c>
      <c r="C2452" t="str">
        <f t="shared" si="38"/>
        <v>neither</v>
      </c>
      <c r="D2452" t="str">
        <f>VLOOKUP(A2452,Antioxidant!A2452:F5587,2,FALSE)</f>
        <v>Chicken hot dogs</v>
      </c>
    </row>
    <row r="2453" spans="1:4" x14ac:dyDescent="0.25">
      <c r="A2453" t="s">
        <v>1578</v>
      </c>
      <c r="B2453" s="4">
        <v>0.15</v>
      </c>
      <c r="C2453" t="str">
        <f t="shared" si="38"/>
        <v>neither</v>
      </c>
      <c r="D2453" t="str">
        <f>VLOOKUP(A2453,Antioxidant!A2453:F5588,2,FALSE)</f>
        <v>Chicken and vegetables (from 6 months)</v>
      </c>
    </row>
    <row r="2454" spans="1:4" x14ac:dyDescent="0.25">
      <c r="A2454" t="s">
        <v>1795</v>
      </c>
      <c r="B2454" s="4">
        <v>0.15</v>
      </c>
      <c r="C2454" t="str">
        <f t="shared" si="38"/>
        <v>neither</v>
      </c>
      <c r="D2454" t="str">
        <f>VLOOKUP(A2454,Antioxidant!A2454:F5589,2,FALSE)</f>
        <v>Cheeseburger</v>
      </c>
    </row>
    <row r="2455" spans="1:4" x14ac:dyDescent="0.25">
      <c r="A2455" t="s">
        <v>2776</v>
      </c>
      <c r="B2455" s="4">
        <v>0.15</v>
      </c>
      <c r="C2455" t="str">
        <f t="shared" si="38"/>
        <v>neither</v>
      </c>
      <c r="D2455" t="str">
        <f>VLOOKUP(A2455,Antioxidant!A2455:F5590,2,FALSE)</f>
        <v>Carrots, red, in syrup</v>
      </c>
    </row>
    <row r="2456" spans="1:4" x14ac:dyDescent="0.25">
      <c r="A2456" t="s">
        <v>788</v>
      </c>
      <c r="B2456" s="4">
        <v>0.15</v>
      </c>
      <c r="C2456" t="str">
        <f t="shared" si="38"/>
        <v>neither</v>
      </c>
      <c r="D2456" t="str">
        <f>VLOOKUP(A2456,Antioxidant!A2456:F5591,2,FALSE)</f>
        <v>Cake frosting, vanilla, ready‐ to‐spread, rich &amp; creamy</v>
      </c>
    </row>
    <row r="2457" spans="1:4" x14ac:dyDescent="0.25">
      <c r="A2457" t="s">
        <v>2776</v>
      </c>
      <c r="B2457" s="4">
        <v>0.15</v>
      </c>
      <c r="C2457" t="str">
        <f t="shared" si="38"/>
        <v>neither</v>
      </c>
      <c r="D2457" t="str">
        <f>VLOOKUP(A2457,Antioxidant!A2457:F5592,2,FALSE)</f>
        <v>Cabbage</v>
      </c>
    </row>
    <row r="2458" spans="1:4" x14ac:dyDescent="0.25">
      <c r="A2458" t="s">
        <v>149</v>
      </c>
      <c r="B2458" s="4">
        <v>0.15</v>
      </c>
      <c r="C2458" t="str">
        <f t="shared" si="38"/>
        <v>neither</v>
      </c>
      <c r="D2458" t="str">
        <f>VLOOKUP(A2458,Antioxidant!A2458:F5593,2,FALSE)</f>
        <v>Beer, regular</v>
      </c>
    </row>
    <row r="2459" spans="1:4" x14ac:dyDescent="0.25">
      <c r="A2459" t="s">
        <v>1267</v>
      </c>
      <c r="B2459" s="4">
        <v>0.15</v>
      </c>
      <c r="C2459" t="str">
        <f t="shared" si="38"/>
        <v>neither</v>
      </c>
      <c r="D2459" t="str">
        <f>VLOOKUP(A2459,Antioxidant!A2459:F5594,2,FALSE)</f>
        <v>Bagels, plain, frozen</v>
      </c>
    </row>
    <row r="2460" spans="1:4" x14ac:dyDescent="0.25">
      <c r="A2460" t="s">
        <v>1006</v>
      </c>
      <c r="B2460" s="4">
        <v>0.15</v>
      </c>
      <c r="C2460" t="str">
        <f t="shared" si="38"/>
        <v>neither</v>
      </c>
      <c r="D2460" t="str">
        <f>VLOOKUP(A2460,Antioxidant!A2460:F5595,2,FALSE)</f>
        <v>Apples, Golden Delicious</v>
      </c>
    </row>
    <row r="2461" spans="1:4" x14ac:dyDescent="0.25">
      <c r="A2461" t="s">
        <v>2163</v>
      </c>
      <c r="B2461" s="4">
        <v>0.14000000000000001</v>
      </c>
      <c r="C2461" t="str">
        <f t="shared" si="38"/>
        <v>neither</v>
      </c>
      <c r="D2461" t="str">
        <f>VLOOKUP(A2461,Antioxidant!A2461:F5596,2,FALSE)</f>
        <v>Tomato ketchup, orginal</v>
      </c>
    </row>
    <row r="2462" spans="1:4" x14ac:dyDescent="0.25">
      <c r="A2462" t="s">
        <v>968</v>
      </c>
      <c r="B2462" s="4">
        <v>0.14000000000000001</v>
      </c>
      <c r="C2462" t="str">
        <f t="shared" si="38"/>
        <v>neither</v>
      </c>
      <c r="D2462" t="str">
        <f>VLOOKUP(A2462,Antioxidant!A2462:F5597,2,FALSE)</f>
        <v>Tilapia, fillets, baked</v>
      </c>
    </row>
    <row r="2463" spans="1:4" x14ac:dyDescent="0.25">
      <c r="A2463" t="s">
        <v>1795</v>
      </c>
      <c r="B2463" s="4">
        <v>0.14000000000000001</v>
      </c>
      <c r="C2463" t="str">
        <f t="shared" si="38"/>
        <v>neither</v>
      </c>
      <c r="D2463" t="str">
        <f>VLOOKUP(A2463,Antioxidant!A2463:F5598,2,FALSE)</f>
        <v>Spaghetti, Where's Waldo, no meat, canned</v>
      </c>
    </row>
    <row r="2464" spans="1:4" x14ac:dyDescent="0.25">
      <c r="A2464" t="s">
        <v>1795</v>
      </c>
      <c r="B2464" s="4">
        <v>0.14000000000000001</v>
      </c>
      <c r="C2464" t="str">
        <f t="shared" si="38"/>
        <v>neither</v>
      </c>
      <c r="D2464" t="str">
        <f>VLOOKUP(A2464,Antioxidant!A2464:F5599,2,FALSE)</f>
        <v>Spaghetti, Spaghettios, no meat, canned</v>
      </c>
    </row>
    <row r="2465" spans="1:4" x14ac:dyDescent="0.25">
      <c r="A2465" t="s">
        <v>1578</v>
      </c>
      <c r="B2465" s="4">
        <v>0.14000000000000001</v>
      </c>
      <c r="C2465" t="str">
        <f t="shared" si="38"/>
        <v>neither</v>
      </c>
      <c r="D2465" t="str">
        <f>VLOOKUP(A2465,Antioxidant!A2465:F5600,2,FALSE)</f>
        <v>Spaghetti bolognese, ecological</v>
      </c>
    </row>
    <row r="2466" spans="1:4" x14ac:dyDescent="0.25">
      <c r="A2466" t="s">
        <v>2163</v>
      </c>
      <c r="B2466" s="4">
        <v>0.14000000000000001</v>
      </c>
      <c r="C2466" t="str">
        <f t="shared" si="38"/>
        <v>neither</v>
      </c>
      <c r="D2466" t="str">
        <f>VLOOKUP(A2466,Antioxidant!A2466:F5601,2,FALSE)</f>
        <v>Soup, tomato, ABC kremet tomatsuppe, prepared</v>
      </c>
    </row>
    <row r="2467" spans="1:4" x14ac:dyDescent="0.25">
      <c r="A2467" t="s">
        <v>2163</v>
      </c>
      <c r="B2467" s="4">
        <v>0.14000000000000001</v>
      </c>
      <c r="C2467" t="str">
        <f t="shared" si="38"/>
        <v>neither</v>
      </c>
      <c r="D2467" t="str">
        <f>VLOOKUP(A2467,Antioxidant!A2467:F5602,2,FALSE)</f>
        <v>Soup, curry chicken, cup a soup</v>
      </c>
    </row>
    <row r="2468" spans="1:4" x14ac:dyDescent="0.25">
      <c r="A2468" t="s">
        <v>1267</v>
      </c>
      <c r="B2468" s="4">
        <v>0.14000000000000001</v>
      </c>
      <c r="C2468" t="str">
        <f t="shared" si="38"/>
        <v>neither</v>
      </c>
      <c r="D2468" t="str">
        <f>VLOOKUP(A2468,Antioxidant!A2468:F5603,2,FALSE)</f>
        <v>Rice, white, long grain, american</v>
      </c>
    </row>
    <row r="2469" spans="1:4" x14ac:dyDescent="0.25">
      <c r="A2469" t="s">
        <v>788</v>
      </c>
      <c r="B2469" s="4">
        <v>0.14000000000000001</v>
      </c>
      <c r="C2469" t="str">
        <f t="shared" si="38"/>
        <v>neither</v>
      </c>
      <c r="D2469" t="str">
        <f>VLOOKUP(A2469,Antioxidant!A2469:F5604,2,FALSE)</f>
        <v>Pudding mix, vanilla, cook &amp; serve</v>
      </c>
    </row>
    <row r="2470" spans="1:4" x14ac:dyDescent="0.25">
      <c r="A2470" t="s">
        <v>1795</v>
      </c>
      <c r="B2470" s="4">
        <v>0.14000000000000001</v>
      </c>
      <c r="C2470" t="str">
        <f t="shared" si="38"/>
        <v>neither</v>
      </c>
      <c r="D2470" t="str">
        <f>VLOOKUP(A2470,Antioxidant!A2470:F5605,2,FALSE)</f>
        <v>Pizza, pepperoni, thick crust</v>
      </c>
    </row>
    <row r="2471" spans="1:4" x14ac:dyDescent="0.25">
      <c r="A2471" t="s">
        <v>1006</v>
      </c>
      <c r="B2471" s="4">
        <v>0.14000000000000001</v>
      </c>
      <c r="C2471" t="str">
        <f t="shared" si="38"/>
        <v>neither</v>
      </c>
      <c r="D2471" t="str">
        <f>VLOOKUP(A2471,Antioxidant!A2471:F5606,2,FALSE)</f>
        <v>Peaches, canned with syrup</v>
      </c>
    </row>
    <row r="2472" spans="1:4" x14ac:dyDescent="0.25">
      <c r="A2472" t="s">
        <v>1006</v>
      </c>
      <c r="B2472" s="4">
        <v>0.14000000000000001</v>
      </c>
      <c r="C2472" t="str">
        <f t="shared" si="38"/>
        <v>neither</v>
      </c>
      <c r="D2472" t="str">
        <f>VLOOKUP(A2472,Antioxidant!A2472:F5607,2,FALSE)</f>
        <v>Papaya, dried</v>
      </c>
    </row>
    <row r="2473" spans="1:4" x14ac:dyDescent="0.25">
      <c r="A2473" t="s">
        <v>788</v>
      </c>
      <c r="B2473" s="4">
        <v>0.14000000000000001</v>
      </c>
      <c r="C2473" t="str">
        <f t="shared" si="38"/>
        <v>neither</v>
      </c>
      <c r="D2473" t="str">
        <f>VLOOKUP(A2473,Antioxidant!A2473:F5608,2,FALSE)</f>
        <v>Pancakes, buttermilk, frozen, uncooked</v>
      </c>
    </row>
    <row r="2474" spans="1:4" x14ac:dyDescent="0.25">
      <c r="A2474" t="s">
        <v>1006</v>
      </c>
      <c r="B2474" s="4">
        <v>0.14000000000000001</v>
      </c>
      <c r="C2474" t="str">
        <f t="shared" si="38"/>
        <v>neither</v>
      </c>
      <c r="D2474" t="str">
        <f>VLOOKUP(A2474,Antioxidant!A2474:F5609,2,FALSE)</f>
        <v>Nectar, Tropical</v>
      </c>
    </row>
    <row r="2475" spans="1:4" x14ac:dyDescent="0.25">
      <c r="A2475" t="s">
        <v>1006</v>
      </c>
      <c r="B2475" s="4">
        <v>0.14000000000000001</v>
      </c>
      <c r="C2475" t="str">
        <f t="shared" si="38"/>
        <v>neither</v>
      </c>
      <c r="D2475" t="str">
        <f>VLOOKUP(A2475,Antioxidant!A2475:F5610,2,FALSE)</f>
        <v>Nectar, apple</v>
      </c>
    </row>
    <row r="2476" spans="1:4" x14ac:dyDescent="0.25">
      <c r="A2476" t="s">
        <v>3029</v>
      </c>
      <c r="B2476" s="4">
        <v>0.14000000000000001</v>
      </c>
      <c r="C2476" t="str">
        <f t="shared" si="38"/>
        <v>neither</v>
      </c>
      <c r="D2476" t="str">
        <f>VLOOKUP(A2476,Antioxidant!A2476:F5611,2,FALSE)</f>
        <v>Nature's Bounty Chromium Picolinate, 500 mcg</v>
      </c>
    </row>
    <row r="2477" spans="1:4" x14ac:dyDescent="0.25">
      <c r="A2477" t="s">
        <v>701</v>
      </c>
      <c r="B2477" s="4">
        <v>0.14000000000000001</v>
      </c>
      <c r="C2477" t="str">
        <f t="shared" si="38"/>
        <v>neither</v>
      </c>
      <c r="D2477" t="str">
        <f>VLOOKUP(A2477,Antioxidant!A2477:F5612,2,FALSE)</f>
        <v>Milk, chocolate, 2%, reduced fat</v>
      </c>
    </row>
    <row r="2478" spans="1:4" x14ac:dyDescent="0.25">
      <c r="A2478" t="s">
        <v>149</v>
      </c>
      <c r="B2478" s="4">
        <v>0.14000000000000001</v>
      </c>
      <c r="C2478" t="str">
        <f t="shared" si="38"/>
        <v>neither</v>
      </c>
      <c r="D2478" t="str">
        <f>VLOOKUP(A2478,Antioxidant!A2478:F5613,2,FALSE)</f>
        <v>Lemonade, lemon</v>
      </c>
    </row>
    <row r="2479" spans="1:4" x14ac:dyDescent="0.25">
      <c r="A2479" t="s">
        <v>1006</v>
      </c>
      <c r="B2479" s="4">
        <v>0.14000000000000001</v>
      </c>
      <c r="C2479" t="str">
        <f t="shared" si="38"/>
        <v>neither</v>
      </c>
      <c r="D2479" t="str">
        <f>VLOOKUP(A2479,Antioxidant!A2479:F5614,2,FALSE)</f>
        <v>Juice from canned apricots</v>
      </c>
    </row>
    <row r="2480" spans="1:4" x14ac:dyDescent="0.25">
      <c r="A2480" t="s">
        <v>1736</v>
      </c>
      <c r="B2480" s="4">
        <v>0.14000000000000001</v>
      </c>
      <c r="C2480" t="str">
        <f t="shared" si="38"/>
        <v>neither</v>
      </c>
      <c r="D2480" t="str">
        <f>VLOOKUP(A2480,Antioxidant!A2480:F5615,2,FALSE)</f>
        <v>Honey</v>
      </c>
    </row>
    <row r="2481" spans="1:4" x14ac:dyDescent="0.25">
      <c r="A2481" t="s">
        <v>1736</v>
      </c>
      <c r="B2481" s="4">
        <v>0.14000000000000001</v>
      </c>
      <c r="C2481" t="str">
        <f t="shared" si="38"/>
        <v>neither</v>
      </c>
      <c r="D2481" t="str">
        <f>VLOOKUP(A2481,Antioxidant!A2481:F5616,2,FALSE)</f>
        <v>Honey</v>
      </c>
    </row>
    <row r="2482" spans="1:4" x14ac:dyDescent="0.25">
      <c r="A2482" t="s">
        <v>1795</v>
      </c>
      <c r="B2482" s="4">
        <v>0.14000000000000001</v>
      </c>
      <c r="C2482" t="str">
        <f t="shared" si="38"/>
        <v>neither</v>
      </c>
      <c r="D2482" t="str">
        <f>VLOOKUP(A2482,Antioxidant!A2482:F5617,2,FALSE)</f>
        <v>Hamburger, Junior</v>
      </c>
    </row>
    <row r="2483" spans="1:4" x14ac:dyDescent="0.25">
      <c r="A2483" t="s">
        <v>1795</v>
      </c>
      <c r="B2483" s="4">
        <v>0.14000000000000001</v>
      </c>
      <c r="C2483" t="str">
        <f t="shared" si="38"/>
        <v>neither</v>
      </c>
      <c r="D2483" t="str">
        <f>VLOOKUP(A2483,Antioxidant!A2483:F5618,2,FALSE)</f>
        <v>Hamburger</v>
      </c>
    </row>
    <row r="2484" spans="1:4" x14ac:dyDescent="0.25">
      <c r="A2484" t="s">
        <v>1006</v>
      </c>
      <c r="B2484" s="4">
        <v>0.14000000000000001</v>
      </c>
      <c r="C2484" t="str">
        <f t="shared" si="38"/>
        <v>neither</v>
      </c>
      <c r="D2484" t="str">
        <f>VLOOKUP(A2484,Antioxidant!A2484:F5619,2,FALSE)</f>
        <v>Glacè cherries</v>
      </c>
    </row>
    <row r="2485" spans="1:4" x14ac:dyDescent="0.25">
      <c r="A2485" t="s">
        <v>1267</v>
      </c>
      <c r="B2485" s="4">
        <v>0.14000000000000001</v>
      </c>
      <c r="C2485" t="str">
        <f t="shared" si="38"/>
        <v>neither</v>
      </c>
      <c r="D2485" t="str">
        <f>VLOOKUP(A2485,Antioxidant!A2485:F5620,2,FALSE)</f>
        <v>Durum wheat</v>
      </c>
    </row>
    <row r="2486" spans="1:4" x14ac:dyDescent="0.25">
      <c r="A2486" t="s">
        <v>2163</v>
      </c>
      <c r="B2486" s="4">
        <v>0.14000000000000001</v>
      </c>
      <c r="C2486" t="str">
        <f t="shared" si="38"/>
        <v>neither</v>
      </c>
      <c r="D2486" t="str">
        <f>VLOOKUP(A2486,Antioxidant!A2486:F5621,2,FALSE)</f>
        <v>Dressing, Ranch, salad dressing, light</v>
      </c>
    </row>
    <row r="2487" spans="1:4" x14ac:dyDescent="0.25">
      <c r="A2487" t="s">
        <v>2163</v>
      </c>
      <c r="B2487" s="4">
        <v>0.14000000000000001</v>
      </c>
      <c r="C2487" t="str">
        <f t="shared" si="38"/>
        <v>neither</v>
      </c>
      <c r="D2487" t="str">
        <f>VLOOKUP(A2487,Antioxidant!A2487:F5622,2,FALSE)</f>
        <v>Dressing, Italian, salad dressing, lite</v>
      </c>
    </row>
    <row r="2488" spans="1:4" x14ac:dyDescent="0.25">
      <c r="A2488" t="s">
        <v>788</v>
      </c>
      <c r="B2488" s="4">
        <v>0.14000000000000001</v>
      </c>
      <c r="C2488" t="str">
        <f t="shared" si="38"/>
        <v>neither</v>
      </c>
      <c r="D2488" t="str">
        <f>VLOOKUP(A2488,Antioxidant!A2488:F5623,2,FALSE)</f>
        <v>Doughnuts, cake, plain</v>
      </c>
    </row>
    <row r="2489" spans="1:4" x14ac:dyDescent="0.25">
      <c r="A2489" t="s">
        <v>1267</v>
      </c>
      <c r="B2489" s="4">
        <v>0.14000000000000001</v>
      </c>
      <c r="C2489" t="str">
        <f t="shared" si="38"/>
        <v>neither</v>
      </c>
      <c r="D2489" t="str">
        <f>VLOOKUP(A2489,Antioxidant!A2489:F5624,2,FALSE)</f>
        <v>Corn Grits, white, quick</v>
      </c>
    </row>
    <row r="2490" spans="1:4" x14ac:dyDescent="0.25">
      <c r="A2490" t="s">
        <v>1267</v>
      </c>
      <c r="B2490" s="4">
        <v>0.14000000000000001</v>
      </c>
      <c r="C2490" t="str">
        <f t="shared" si="38"/>
        <v>neither</v>
      </c>
      <c r="D2490" t="str">
        <f>VLOOKUP(A2490,Antioxidant!A2490:F5625,2,FALSE)</f>
        <v>Common millet, white flour</v>
      </c>
    </row>
    <row r="2491" spans="1:4" x14ac:dyDescent="0.25">
      <c r="A2491" t="s">
        <v>2058</v>
      </c>
      <c r="B2491" s="4">
        <v>0.14000000000000001</v>
      </c>
      <c r="C2491" t="str">
        <f t="shared" si="38"/>
        <v>neither</v>
      </c>
      <c r="D2491" t="str">
        <f>VLOOKUP(A2491,Antioxidant!A2491:F5626,2,FALSE)</f>
        <v>Chicken tenders, frozen, microwave cooked</v>
      </c>
    </row>
    <row r="2492" spans="1:4" x14ac:dyDescent="0.25">
      <c r="A2492" t="s">
        <v>2058</v>
      </c>
      <c r="B2492" s="4">
        <v>0.14000000000000001</v>
      </c>
      <c r="C2492" t="str">
        <f t="shared" si="38"/>
        <v>neither</v>
      </c>
      <c r="D2492" t="str">
        <f>VLOOKUP(A2492,Antioxidant!A2492:F5627,2,FALSE)</f>
        <v>Chicken nuggets, frozen, cooked</v>
      </c>
    </row>
    <row r="2493" spans="1:4" x14ac:dyDescent="0.25">
      <c r="A2493" t="s">
        <v>1795</v>
      </c>
      <c r="B2493" s="4">
        <v>0.14000000000000001</v>
      </c>
      <c r="C2493" t="str">
        <f t="shared" si="38"/>
        <v>neither</v>
      </c>
      <c r="D2493" t="str">
        <f>VLOOKUP(A2493,Antioxidant!A2493:F5628,2,FALSE)</f>
        <v>Cheese lasagna, frozen, Mozzarella</v>
      </c>
    </row>
    <row r="2494" spans="1:4" x14ac:dyDescent="0.25">
      <c r="A2494" t="s">
        <v>149</v>
      </c>
      <c r="B2494" s="4">
        <v>0.14000000000000001</v>
      </c>
      <c r="C2494" t="str">
        <f t="shared" si="38"/>
        <v>neither</v>
      </c>
      <c r="D2494" t="str">
        <f>VLOOKUP(A2494,Antioxidant!A2494:F5629,2,FALSE)</f>
        <v>Beer, regular</v>
      </c>
    </row>
    <row r="2495" spans="1:4" x14ac:dyDescent="0.25">
      <c r="A2495" t="s">
        <v>1795</v>
      </c>
      <c r="B2495" s="4">
        <v>0.14000000000000001</v>
      </c>
      <c r="C2495" t="str">
        <f t="shared" si="38"/>
        <v>neither</v>
      </c>
      <c r="D2495" t="str">
        <f>VLOOKUP(A2495,Antioxidant!A2495:F5630,2,FALSE)</f>
        <v>Beef stew, canned</v>
      </c>
    </row>
    <row r="2496" spans="1:4" x14ac:dyDescent="0.25">
      <c r="A2496" t="s">
        <v>1795</v>
      </c>
      <c r="B2496" s="4">
        <v>0.14000000000000001</v>
      </c>
      <c r="C2496" t="str">
        <f t="shared" si="38"/>
        <v>neither</v>
      </c>
      <c r="D2496" t="str">
        <f>VLOOKUP(A2496,Antioxidant!A2496:F5631,2,FALSE)</f>
        <v>Beef stew, canned</v>
      </c>
    </row>
    <row r="2497" spans="1:4" x14ac:dyDescent="0.25">
      <c r="A2497" t="s">
        <v>1795</v>
      </c>
      <c r="B2497" s="4">
        <v>0.14000000000000001</v>
      </c>
      <c r="C2497" t="str">
        <f t="shared" si="38"/>
        <v>neither</v>
      </c>
      <c r="D2497" t="str">
        <f>VLOOKUP(A2497,Antioxidant!A2497:F5632,2,FALSE)</f>
        <v>Baked beans, pork and beans in tomato sauce</v>
      </c>
    </row>
    <row r="2498" spans="1:4" x14ac:dyDescent="0.25">
      <c r="A2498" t="s">
        <v>1006</v>
      </c>
      <c r="B2498" s="4">
        <v>0.14000000000000001</v>
      </c>
      <c r="C2498" t="str">
        <f t="shared" si="38"/>
        <v>neither</v>
      </c>
      <c r="D2498" t="str">
        <f>VLOOKUP(A2498,Antioxidant!A2498:F5633,2,FALSE)</f>
        <v>Apricots, canned, drained</v>
      </c>
    </row>
    <row r="2499" spans="1:4" x14ac:dyDescent="0.25">
      <c r="A2499" t="s">
        <v>2776</v>
      </c>
      <c r="B2499" s="4">
        <v>0.14000000000000001</v>
      </c>
      <c r="C2499" t="str">
        <f t="shared" ref="C2499:C2562" si="39">IF(B2499&gt;=5.45125,"OUTLIER",IF(B2499&lt;=-2.99875,"outlier","neither"))</f>
        <v>neither</v>
      </c>
      <c r="D2499" t="str">
        <f>VLOOKUP(A2499,Antioxidant!A2499:F5634,2,FALSE)</f>
        <v>Alfa sprouts</v>
      </c>
    </row>
    <row r="2500" spans="1:4" x14ac:dyDescent="0.25">
      <c r="A2500" t="s">
        <v>701</v>
      </c>
      <c r="B2500" s="4">
        <v>0.13</v>
      </c>
      <c r="C2500" t="str">
        <f t="shared" si="39"/>
        <v>neither</v>
      </c>
      <c r="D2500" t="str">
        <f>VLOOKUP(A2500,Antioxidant!A2500:F5635,2,FALSE)</f>
        <v>Yogurt, strawberry, fruit on the bottom</v>
      </c>
    </row>
    <row r="2501" spans="1:4" x14ac:dyDescent="0.25">
      <c r="A2501" t="s">
        <v>1795</v>
      </c>
      <c r="B2501" s="4">
        <v>0.13</v>
      </c>
      <c r="C2501" t="str">
        <f t="shared" si="39"/>
        <v>neither</v>
      </c>
      <c r="D2501" t="str">
        <f>VLOOKUP(A2501,Antioxidant!A2501:F5636,2,FALSE)</f>
        <v>Taco salad</v>
      </c>
    </row>
    <row r="2502" spans="1:4" x14ac:dyDescent="0.25">
      <c r="A2502" t="s">
        <v>1795</v>
      </c>
      <c r="B2502" s="4">
        <v>0.13</v>
      </c>
      <c r="C2502" t="str">
        <f t="shared" si="39"/>
        <v>neither</v>
      </c>
      <c r="D2502" t="str">
        <f>VLOOKUP(A2502,Antioxidant!A2502:F5637,2,FALSE)</f>
        <v>Stew, light type</v>
      </c>
    </row>
    <row r="2503" spans="1:4" x14ac:dyDescent="0.25">
      <c r="A2503" t="s">
        <v>1795</v>
      </c>
      <c r="B2503" s="4">
        <v>0.13</v>
      </c>
      <c r="C2503" t="str">
        <f t="shared" si="39"/>
        <v>neither</v>
      </c>
      <c r="D2503" t="str">
        <f>VLOOKUP(A2503,Antioxidant!A2503:F5638,2,FALSE)</f>
        <v>Spaghetti, Spaghettios, no meat, canned, heated</v>
      </c>
    </row>
    <row r="2504" spans="1:4" x14ac:dyDescent="0.25">
      <c r="A2504" t="s">
        <v>1267</v>
      </c>
      <c r="B2504" s="4">
        <v>0.13</v>
      </c>
      <c r="C2504" t="str">
        <f t="shared" si="39"/>
        <v>neither</v>
      </c>
      <c r="D2504" t="str">
        <f>VLOOKUP(A2504,Antioxidant!A2504:F5639,2,FALSE)</f>
        <v>Spaghetti, regular</v>
      </c>
    </row>
    <row r="2505" spans="1:4" x14ac:dyDescent="0.25">
      <c r="A2505" t="s">
        <v>1795</v>
      </c>
      <c r="B2505" s="4">
        <v>0.13</v>
      </c>
      <c r="C2505" t="str">
        <f t="shared" si="39"/>
        <v>neither</v>
      </c>
      <c r="D2505" t="str">
        <f>VLOOKUP(A2505,Antioxidant!A2505:F5640,2,FALSE)</f>
        <v>Spaghetti, Garfield Spaghettios, no meat, canned</v>
      </c>
    </row>
    <row r="2506" spans="1:4" x14ac:dyDescent="0.25">
      <c r="A2506" t="s">
        <v>2163</v>
      </c>
      <c r="B2506" s="4">
        <v>0.13</v>
      </c>
      <c r="C2506" t="str">
        <f t="shared" si="39"/>
        <v>neither</v>
      </c>
      <c r="D2506" t="str">
        <f>VLOOKUP(A2506,Antioxidant!A2506:F5641,2,FALSE)</f>
        <v>Soup, tomato, with macaroni, prepared</v>
      </c>
    </row>
    <row r="2507" spans="1:4" x14ac:dyDescent="0.25">
      <c r="A2507" t="s">
        <v>149</v>
      </c>
      <c r="B2507" s="4">
        <v>0.13</v>
      </c>
      <c r="C2507" t="str">
        <f t="shared" si="39"/>
        <v>neither</v>
      </c>
      <c r="D2507" t="str">
        <f>VLOOKUP(A2507,Antioxidant!A2507:F5642,2,FALSE)</f>
        <v>Soft drink, orange, Solo</v>
      </c>
    </row>
    <row r="2508" spans="1:4" x14ac:dyDescent="0.25">
      <c r="A2508" t="s">
        <v>968</v>
      </c>
      <c r="B2508" s="4">
        <v>0.13</v>
      </c>
      <c r="C2508" t="str">
        <f t="shared" si="39"/>
        <v>neither</v>
      </c>
      <c r="D2508" t="str">
        <f>VLOOKUP(A2508,Antioxidant!A2508:F5643,2,FALSE)</f>
        <v>Salmon, Red/Sockeye, canned  with skin and bones</v>
      </c>
    </row>
    <row r="2509" spans="1:4" x14ac:dyDescent="0.25">
      <c r="A2509" t="s">
        <v>788</v>
      </c>
      <c r="B2509" s="4">
        <v>0.13</v>
      </c>
      <c r="C2509" t="str">
        <f t="shared" si="39"/>
        <v>neither</v>
      </c>
      <c r="D2509" t="str">
        <f>VLOOKUP(A2509,Antioxidant!A2509:F5644,2,FALSE)</f>
        <v>Pudding mix, vanilla, instant</v>
      </c>
    </row>
    <row r="2510" spans="1:4" x14ac:dyDescent="0.25">
      <c r="A2510" t="s">
        <v>2776</v>
      </c>
      <c r="B2510" s="4">
        <v>0.13</v>
      </c>
      <c r="C2510" t="str">
        <f t="shared" si="39"/>
        <v>neither</v>
      </c>
      <c r="D2510" t="str">
        <f>VLOOKUP(A2510,Antioxidant!A2510:F5645,2,FALSE)</f>
        <v>Potatoes</v>
      </c>
    </row>
    <row r="2511" spans="1:4" x14ac:dyDescent="0.25">
      <c r="A2511" t="s">
        <v>1795</v>
      </c>
      <c r="B2511" s="4">
        <v>0.13</v>
      </c>
      <c r="C2511" t="str">
        <f t="shared" si="39"/>
        <v>neither</v>
      </c>
      <c r="D2511" t="str">
        <f>VLOOKUP(A2511,Antioxidant!A2511:F5646,2,FALSE)</f>
        <v>Pizza, Big One Classic, prepared</v>
      </c>
    </row>
    <row r="2512" spans="1:4" x14ac:dyDescent="0.25">
      <c r="A2512" t="s">
        <v>788</v>
      </c>
      <c r="B2512" s="4">
        <v>0.13</v>
      </c>
      <c r="C2512" t="str">
        <f t="shared" si="39"/>
        <v>neither</v>
      </c>
      <c r="D2512" t="str">
        <f>VLOOKUP(A2512,Antioxidant!A2512:F5647,2,FALSE)</f>
        <v>Pancakes, buttermilk, frozen, toasted</v>
      </c>
    </row>
    <row r="2513" spans="1:4" x14ac:dyDescent="0.25">
      <c r="A2513" t="s">
        <v>2776</v>
      </c>
      <c r="B2513" s="4">
        <v>0.13</v>
      </c>
      <c r="C2513" t="str">
        <f t="shared" si="39"/>
        <v>neither</v>
      </c>
      <c r="D2513" t="str">
        <f>VLOOKUP(A2513,Antioxidant!A2513:F5648,2,FALSE)</f>
        <v>Lettuce, Butterhead</v>
      </c>
    </row>
    <row r="2514" spans="1:4" x14ac:dyDescent="0.25">
      <c r="A2514" t="s">
        <v>1795</v>
      </c>
      <c r="B2514" s="4">
        <v>0.13</v>
      </c>
      <c r="C2514" t="str">
        <f t="shared" si="39"/>
        <v>neither</v>
      </c>
      <c r="D2514" t="str">
        <f>VLOOKUP(A2514,Antioxidant!A2514:F5649,2,FALSE)</f>
        <v>Lasagna with meat, frozen, lower fat</v>
      </c>
    </row>
    <row r="2515" spans="1:4" x14ac:dyDescent="0.25">
      <c r="A2515" t="s">
        <v>1736</v>
      </c>
      <c r="B2515" s="4">
        <v>0.13</v>
      </c>
      <c r="C2515" t="str">
        <f t="shared" si="39"/>
        <v>neither</v>
      </c>
      <c r="D2515" t="str">
        <f>VLOOKUP(A2515,Antioxidant!A2515:F5650,2,FALSE)</f>
        <v>Honey</v>
      </c>
    </row>
    <row r="2516" spans="1:4" x14ac:dyDescent="0.25">
      <c r="A2516" t="s">
        <v>1795</v>
      </c>
      <c r="B2516" s="4">
        <v>0.13</v>
      </c>
      <c r="C2516" t="str">
        <f t="shared" si="39"/>
        <v>neither</v>
      </c>
      <c r="D2516" t="str">
        <f>VLOOKUP(A2516,Antioxidant!A2516:F5651,2,FALSE)</f>
        <v>Ham Egg and Cheese Bagel</v>
      </c>
    </row>
    <row r="2517" spans="1:4" x14ac:dyDescent="0.25">
      <c r="A2517" t="s">
        <v>1006</v>
      </c>
      <c r="B2517" s="4">
        <v>0.13</v>
      </c>
      <c r="C2517" t="str">
        <f t="shared" si="39"/>
        <v>neither</v>
      </c>
      <c r="D2517" t="str">
        <f>VLOOKUP(A2517,Antioxidant!A2517:F5652,2,FALSE)</f>
        <v>Grapes, green</v>
      </c>
    </row>
    <row r="2518" spans="1:4" x14ac:dyDescent="0.25">
      <c r="A2518" t="s">
        <v>2776</v>
      </c>
      <c r="B2518" s="4">
        <v>0.13</v>
      </c>
      <c r="C2518" t="str">
        <f t="shared" si="39"/>
        <v>neither</v>
      </c>
      <c r="D2518" t="str">
        <f>VLOOKUP(A2518,Antioxidant!A2518:F5653,2,FALSE)</f>
        <v>French fried potatoes, frozen, tater tots, seasoned shredded potatoes, cooked</v>
      </c>
    </row>
    <row r="2519" spans="1:4" x14ac:dyDescent="0.25">
      <c r="A2519" t="s">
        <v>1795</v>
      </c>
      <c r="B2519" s="4">
        <v>0.13</v>
      </c>
      <c r="C2519" t="str">
        <f t="shared" si="39"/>
        <v>neither</v>
      </c>
      <c r="D2519" t="str">
        <f>VLOOKUP(A2519,Antioxidant!A2519:F5654,2,FALSE)</f>
        <v>Filet‐o‐Fish</v>
      </c>
    </row>
    <row r="2520" spans="1:4" x14ac:dyDescent="0.25">
      <c r="A2520" t="s">
        <v>2058</v>
      </c>
      <c r="B2520" s="4">
        <v>0.13</v>
      </c>
      <c r="C2520" t="str">
        <f t="shared" si="39"/>
        <v>neither</v>
      </c>
      <c r="D2520" t="str">
        <f>VLOOKUP(A2520,Antioxidant!A2520:F5655,2,FALSE)</f>
        <v>Chicken tenders, frozen</v>
      </c>
    </row>
    <row r="2521" spans="1:4" x14ac:dyDescent="0.25">
      <c r="A2521" t="s">
        <v>2058</v>
      </c>
      <c r="B2521" s="4">
        <v>0.13</v>
      </c>
      <c r="C2521" t="str">
        <f t="shared" si="39"/>
        <v>neither</v>
      </c>
      <c r="D2521" t="str">
        <f>VLOOKUP(A2521,Antioxidant!A2521:F5656,2,FALSE)</f>
        <v>Chicken patties, frozen</v>
      </c>
    </row>
    <row r="2522" spans="1:4" x14ac:dyDescent="0.25">
      <c r="A2522" t="s">
        <v>2058</v>
      </c>
      <c r="B2522" s="4">
        <v>0.13</v>
      </c>
      <c r="C2522" t="str">
        <f t="shared" si="39"/>
        <v>neither</v>
      </c>
      <c r="D2522" t="str">
        <f>VLOOKUP(A2522,Antioxidant!A2522:F5657,2,FALSE)</f>
        <v>Chicken patties, frozen</v>
      </c>
    </row>
    <row r="2523" spans="1:4" x14ac:dyDescent="0.25">
      <c r="A2523" t="s">
        <v>1795</v>
      </c>
      <c r="B2523" s="4">
        <v>0.13</v>
      </c>
      <c r="C2523" t="str">
        <f t="shared" si="39"/>
        <v>neither</v>
      </c>
      <c r="D2523" t="str">
        <f>VLOOKUP(A2523,Antioxidant!A2523:F5658,2,FALSE)</f>
        <v>Cheese pizza, frozen, regular thin crust</v>
      </c>
    </row>
    <row r="2524" spans="1:4" x14ac:dyDescent="0.25">
      <c r="A2524" t="s">
        <v>2776</v>
      </c>
      <c r="B2524" s="4">
        <v>0.13</v>
      </c>
      <c r="C2524" t="str">
        <f t="shared" si="39"/>
        <v>neither</v>
      </c>
      <c r="D2524" t="str">
        <f>VLOOKUP(A2524,Antioxidant!A2524:F5659,2,FALSE)</f>
        <v>Cauliflower, Freemont</v>
      </c>
    </row>
    <row r="2525" spans="1:4" x14ac:dyDescent="0.25">
      <c r="A2525" t="s">
        <v>1795</v>
      </c>
      <c r="B2525" s="4">
        <v>0.13</v>
      </c>
      <c r="C2525" t="str">
        <f t="shared" si="39"/>
        <v>neither</v>
      </c>
      <c r="D2525" t="str">
        <f>VLOOKUP(A2525,Antioxidant!A2525:F5660,2,FALSE)</f>
        <v>Burrito, supreme with chicken</v>
      </c>
    </row>
    <row r="2526" spans="1:4" x14ac:dyDescent="0.25">
      <c r="A2526" t="s">
        <v>1578</v>
      </c>
      <c r="B2526" s="4">
        <v>0.13</v>
      </c>
      <c r="C2526" t="str">
        <f t="shared" si="39"/>
        <v>neither</v>
      </c>
      <c r="D2526" t="str">
        <f>VLOOKUP(A2526,Antioxidant!A2526:F5661,2,FALSE)</f>
        <v>Broccoli and chicken dinner</v>
      </c>
    </row>
    <row r="2527" spans="1:4" x14ac:dyDescent="0.25">
      <c r="A2527" t="s">
        <v>149</v>
      </c>
      <c r="B2527" s="4">
        <v>0.13</v>
      </c>
      <c r="C2527" t="str">
        <f t="shared" si="39"/>
        <v>neither</v>
      </c>
      <c r="D2527" t="str">
        <f>VLOOKUP(A2527,Antioxidant!A2527:F5662,2,FALSE)</f>
        <v>Beer, Lager Beer</v>
      </c>
    </row>
    <row r="2528" spans="1:4" x14ac:dyDescent="0.25">
      <c r="A2528" t="s">
        <v>149</v>
      </c>
      <c r="B2528" s="4">
        <v>0.13</v>
      </c>
      <c r="C2528" t="str">
        <f t="shared" si="39"/>
        <v>neither</v>
      </c>
      <c r="D2528" t="str">
        <f>VLOOKUP(A2528,Antioxidant!A2528:F5663,2,FALSE)</f>
        <v>Beer, Beck`s beer</v>
      </c>
    </row>
    <row r="2529" spans="1:4" x14ac:dyDescent="0.25">
      <c r="A2529" t="s">
        <v>1795</v>
      </c>
      <c r="B2529" s="4">
        <v>0.13</v>
      </c>
      <c r="C2529" t="str">
        <f t="shared" si="39"/>
        <v>neither</v>
      </c>
      <c r="D2529" t="str">
        <f>VLOOKUP(A2529,Antioxidant!A2529:F5664,2,FALSE)</f>
        <v>Beef stew, canned, cooked</v>
      </c>
    </row>
    <row r="2530" spans="1:4" x14ac:dyDescent="0.25">
      <c r="A2530" t="s">
        <v>1795</v>
      </c>
      <c r="B2530" s="4">
        <v>0.13</v>
      </c>
      <c r="C2530" t="str">
        <f t="shared" si="39"/>
        <v>neither</v>
      </c>
      <c r="D2530" t="str">
        <f>VLOOKUP(A2530,Antioxidant!A2530:F5665,2,FALSE)</f>
        <v>Bean and cheese burritos, frozen, cooked</v>
      </c>
    </row>
    <row r="2531" spans="1:4" x14ac:dyDescent="0.25">
      <c r="A2531" t="s">
        <v>1795</v>
      </c>
      <c r="B2531" s="4">
        <v>0.13</v>
      </c>
      <c r="C2531" t="str">
        <f t="shared" si="39"/>
        <v>neither</v>
      </c>
      <c r="D2531" t="str">
        <f>VLOOKUP(A2531,Antioxidant!A2531:F5666,2,FALSE)</f>
        <v>Bean and cheese burritos, frozen</v>
      </c>
    </row>
    <row r="2532" spans="1:4" x14ac:dyDescent="0.25">
      <c r="A2532" t="s">
        <v>1795</v>
      </c>
      <c r="B2532" s="4">
        <v>0.13</v>
      </c>
      <c r="C2532" t="str">
        <f t="shared" si="39"/>
        <v>neither</v>
      </c>
      <c r="D2532" t="str">
        <f>VLOOKUP(A2532,Antioxidant!A2532:F5667,2,FALSE)</f>
        <v>Bean and cheese burritos, frozen</v>
      </c>
    </row>
    <row r="2533" spans="1:4" x14ac:dyDescent="0.25">
      <c r="A2533" t="s">
        <v>3029</v>
      </c>
      <c r="B2533" s="4">
        <v>0.13</v>
      </c>
      <c r="C2533" t="str">
        <f t="shared" si="39"/>
        <v>neither</v>
      </c>
      <c r="D2533" t="str">
        <f>VLOOKUP(A2533,Antioxidant!A2533:F5668,2,FALSE)</f>
        <v>Aloe Vera Gel</v>
      </c>
    </row>
    <row r="2534" spans="1:4" x14ac:dyDescent="0.25">
      <c r="A2534" t="s">
        <v>1983</v>
      </c>
      <c r="B2534" s="4">
        <v>0.13</v>
      </c>
      <c r="C2534" t="str">
        <f t="shared" si="39"/>
        <v>neither</v>
      </c>
      <c r="D2534" t="str">
        <f>VLOOKUP(A2534,Antioxidant!A2534:F5669,2,FALSE)</f>
        <v>Almonds, without pellicle (scalded using hot water)</v>
      </c>
    </row>
    <row r="2535" spans="1:4" x14ac:dyDescent="0.25">
      <c r="A2535" t="s">
        <v>1267</v>
      </c>
      <c r="B2535" s="4">
        <v>0.12</v>
      </c>
      <c r="C2535" t="str">
        <f t="shared" si="39"/>
        <v>neither</v>
      </c>
      <c r="D2535" t="str">
        <f>VLOOKUP(A2535,Antioxidant!A2535:F5670,2,FALSE)</f>
        <v>Wheat, white flour, sieved</v>
      </c>
    </row>
    <row r="2536" spans="1:4" x14ac:dyDescent="0.25">
      <c r="A2536" t="s">
        <v>788</v>
      </c>
      <c r="B2536" s="4">
        <v>0.12</v>
      </c>
      <c r="C2536" t="str">
        <f t="shared" si="39"/>
        <v>neither</v>
      </c>
      <c r="D2536" t="str">
        <f>VLOOKUP(A2536,Antioxidant!A2536:F5671,2,FALSE)</f>
        <v>Waffles, buttermilk, frozen, microwaved</v>
      </c>
    </row>
    <row r="2537" spans="1:4" x14ac:dyDescent="0.25">
      <c r="A2537" t="s">
        <v>788</v>
      </c>
      <c r="B2537" s="4">
        <v>0.12</v>
      </c>
      <c r="C2537" t="str">
        <f t="shared" si="39"/>
        <v>neither</v>
      </c>
      <c r="D2537" t="str">
        <f>VLOOKUP(A2537,Antioxidant!A2537:F5672,2,FALSE)</f>
        <v>Waffles, buttermilk, frozen</v>
      </c>
    </row>
    <row r="2538" spans="1:4" x14ac:dyDescent="0.25">
      <c r="A2538" t="s">
        <v>1736</v>
      </c>
      <c r="B2538" s="4">
        <v>0.12</v>
      </c>
      <c r="C2538" t="str">
        <f t="shared" si="39"/>
        <v>neither</v>
      </c>
      <c r="D2538" t="str">
        <f>VLOOKUP(A2538,Antioxidant!A2538:F5673,2,FALSE)</f>
        <v>Vinegar, apple cider</v>
      </c>
    </row>
    <row r="2539" spans="1:4" x14ac:dyDescent="0.25">
      <c r="A2539" t="s">
        <v>1578</v>
      </c>
      <c r="B2539" s="4">
        <v>0.12</v>
      </c>
      <c r="C2539" t="str">
        <f t="shared" si="39"/>
        <v>neither</v>
      </c>
      <c r="D2539" t="str">
        <f>VLOOKUP(A2539,Antioxidant!A2539:F5674,2,FALSE)</f>
        <v>Vegetable and beef dinner</v>
      </c>
    </row>
    <row r="2540" spans="1:4" x14ac:dyDescent="0.25">
      <c r="A2540" t="s">
        <v>701</v>
      </c>
      <c r="B2540" s="4">
        <v>0.12</v>
      </c>
      <c r="C2540" t="str">
        <f t="shared" si="39"/>
        <v>neither</v>
      </c>
      <c r="D2540" t="str">
        <f>VLOOKUP(A2540,Antioxidant!A2540:F5675,2,FALSE)</f>
        <v>Vanilla milkshake</v>
      </c>
    </row>
    <row r="2541" spans="1:4" x14ac:dyDescent="0.25">
      <c r="A2541" t="s">
        <v>968</v>
      </c>
      <c r="B2541" s="4">
        <v>0.12</v>
      </c>
      <c r="C2541" t="str">
        <f t="shared" si="39"/>
        <v>neither</v>
      </c>
      <c r="D2541" t="str">
        <f>VLOOKUP(A2541,Antioxidant!A2541:F5676,2,FALSE)</f>
        <v>Tuna, canned, chunk, light, in water</v>
      </c>
    </row>
    <row r="2542" spans="1:4" x14ac:dyDescent="0.25">
      <c r="A2542" t="s">
        <v>2776</v>
      </c>
      <c r="B2542" s="4">
        <v>0.12</v>
      </c>
      <c r="C2542" t="str">
        <f t="shared" si="39"/>
        <v>neither</v>
      </c>
      <c r="D2542" t="str">
        <f>VLOOKUP(A2542,Antioxidant!A2542:F5677,2,FALSE)</f>
        <v>Sweet potatoe, yellow</v>
      </c>
    </row>
    <row r="2543" spans="1:4" x14ac:dyDescent="0.25">
      <c r="A2543" t="s">
        <v>1267</v>
      </c>
      <c r="B2543" s="4">
        <v>0.12</v>
      </c>
      <c r="C2543" t="str">
        <f t="shared" si="39"/>
        <v>neither</v>
      </c>
      <c r="D2543" t="str">
        <f>VLOOKUP(A2543,Antioxidant!A2543:F5678,2,FALSE)</f>
        <v>Spaghetti, regular</v>
      </c>
    </row>
    <row r="2544" spans="1:4" x14ac:dyDescent="0.25">
      <c r="A2544" t="s">
        <v>1267</v>
      </c>
      <c r="B2544" s="4">
        <v>0.12</v>
      </c>
      <c r="C2544" t="str">
        <f t="shared" si="39"/>
        <v>neither</v>
      </c>
      <c r="D2544" t="str">
        <f>VLOOKUP(A2544,Antioxidant!A2544:F5679,2,FALSE)</f>
        <v>Spaghetti, regular</v>
      </c>
    </row>
    <row r="2545" spans="1:4" x14ac:dyDescent="0.25">
      <c r="A2545" t="s">
        <v>1267</v>
      </c>
      <c r="B2545" s="4">
        <v>0.12</v>
      </c>
      <c r="C2545" t="str">
        <f t="shared" si="39"/>
        <v>neither</v>
      </c>
      <c r="D2545" t="str">
        <f>VLOOKUP(A2545,Antioxidant!A2545:F5680,2,FALSE)</f>
        <v>Spaghetti, regular</v>
      </c>
    </row>
    <row r="2546" spans="1:4" x14ac:dyDescent="0.25">
      <c r="A2546" t="s">
        <v>1795</v>
      </c>
      <c r="B2546" s="4">
        <v>0.12</v>
      </c>
      <c r="C2546" t="str">
        <f t="shared" si="39"/>
        <v>neither</v>
      </c>
      <c r="D2546" t="str">
        <f>VLOOKUP(A2546,Antioxidant!A2546:F5681,2,FALSE)</f>
        <v>Spaghetti, no meat, canned</v>
      </c>
    </row>
    <row r="2547" spans="1:4" x14ac:dyDescent="0.25">
      <c r="A2547" t="s">
        <v>2163</v>
      </c>
      <c r="B2547" s="4">
        <v>0.12</v>
      </c>
      <c r="C2547" t="str">
        <f t="shared" si="39"/>
        <v>neither</v>
      </c>
      <c r="D2547" t="str">
        <f>VLOOKUP(A2547,Antioxidant!A2547:F5682,2,FALSE)</f>
        <v>Soup, tomato, with mozzarella and herbs, Rett i Koppen, prepared</v>
      </c>
    </row>
    <row r="2548" spans="1:4" x14ac:dyDescent="0.25">
      <c r="A2548" t="s">
        <v>1267</v>
      </c>
      <c r="B2548" s="4">
        <v>0.12</v>
      </c>
      <c r="C2548" t="str">
        <f t="shared" si="39"/>
        <v>neither</v>
      </c>
      <c r="D2548" t="str">
        <f>VLOOKUP(A2548,Antioxidant!A2548:F5683,2,FALSE)</f>
        <v>Rice, white, long grain, parboiled, cooked</v>
      </c>
    </row>
    <row r="2549" spans="1:4" x14ac:dyDescent="0.25">
      <c r="A2549" t="s">
        <v>1267</v>
      </c>
      <c r="B2549" s="4">
        <v>0.12</v>
      </c>
      <c r="C2549" t="str">
        <f t="shared" si="39"/>
        <v>neither</v>
      </c>
      <c r="D2549" t="str">
        <f>VLOOKUP(A2549,Antioxidant!A2549:F5684,2,FALSE)</f>
        <v>Rice, white, long grain</v>
      </c>
    </row>
    <row r="2550" spans="1:4" x14ac:dyDescent="0.25">
      <c r="A2550" t="s">
        <v>2776</v>
      </c>
      <c r="B2550" s="4">
        <v>0.12</v>
      </c>
      <c r="C2550" t="str">
        <f t="shared" si="39"/>
        <v>neither</v>
      </c>
      <c r="D2550" t="str">
        <f>VLOOKUP(A2550,Antioxidant!A2550:F5685,2,FALSE)</f>
        <v>Radishes</v>
      </c>
    </row>
    <row r="2551" spans="1:4" x14ac:dyDescent="0.25">
      <c r="A2551" t="s">
        <v>1622</v>
      </c>
      <c r="B2551" s="4">
        <v>0.12</v>
      </c>
      <c r="C2551" t="str">
        <f t="shared" si="39"/>
        <v>neither</v>
      </c>
      <c r="D2551" t="str">
        <f>VLOOKUP(A2551,Antioxidant!A2551:F5686,2,FALSE)</f>
        <v>Peas, yellow, split</v>
      </c>
    </row>
    <row r="2552" spans="1:4" x14ac:dyDescent="0.25">
      <c r="A2552" t="s">
        <v>1622</v>
      </c>
      <c r="B2552" s="4">
        <v>0.12</v>
      </c>
      <c r="C2552" t="str">
        <f t="shared" si="39"/>
        <v>neither</v>
      </c>
      <c r="D2552" t="str">
        <f>VLOOKUP(A2552,Antioxidant!A2552:F5687,2,FALSE)</f>
        <v>Peas, regular, canned, drained solids, heated</v>
      </c>
    </row>
    <row r="2553" spans="1:4" x14ac:dyDescent="0.25">
      <c r="A2553" t="s">
        <v>1622</v>
      </c>
      <c r="B2553" s="4">
        <v>0.12</v>
      </c>
      <c r="C2553" t="str">
        <f t="shared" si="39"/>
        <v>neither</v>
      </c>
      <c r="D2553" t="str">
        <f>VLOOKUP(A2553,Antioxidant!A2553:F5688,2,FALSE)</f>
        <v>Peas, regular, canned, drained solids</v>
      </c>
    </row>
    <row r="2554" spans="1:4" x14ac:dyDescent="0.25">
      <c r="A2554" t="s">
        <v>1622</v>
      </c>
      <c r="B2554" s="4">
        <v>0.12</v>
      </c>
      <c r="C2554" t="str">
        <f t="shared" si="39"/>
        <v>neither</v>
      </c>
      <c r="D2554" t="str">
        <f>VLOOKUP(A2554,Antioxidant!A2554:F5689,2,FALSE)</f>
        <v>Peas, regular, canned, drained solids</v>
      </c>
    </row>
    <row r="2555" spans="1:4" x14ac:dyDescent="0.25">
      <c r="A2555" t="s">
        <v>2776</v>
      </c>
      <c r="B2555" s="4">
        <v>0.12</v>
      </c>
      <c r="C2555" t="str">
        <f t="shared" si="39"/>
        <v>neither</v>
      </c>
      <c r="D2555" t="str">
        <f>VLOOKUP(A2555,Antioxidant!A2555:F5690,2,FALSE)</f>
        <v>Onion, white</v>
      </c>
    </row>
    <row r="2556" spans="1:4" x14ac:dyDescent="0.25">
      <c r="A2556" t="s">
        <v>1006</v>
      </c>
      <c r="B2556" s="4">
        <v>0.12</v>
      </c>
      <c r="C2556" t="str">
        <f t="shared" si="39"/>
        <v>neither</v>
      </c>
      <c r="D2556" t="str">
        <f>VLOOKUP(A2556,Antioxidant!A2556:F5691,2,FALSE)</f>
        <v>Nectarines</v>
      </c>
    </row>
    <row r="2557" spans="1:4" x14ac:dyDescent="0.25">
      <c r="A2557" t="s">
        <v>3029</v>
      </c>
      <c r="B2557" s="4">
        <v>0.12</v>
      </c>
      <c r="C2557" t="str">
        <f t="shared" si="39"/>
        <v>neither</v>
      </c>
      <c r="D2557" t="str">
        <f>VLOOKUP(A2557,Antioxidant!A2557:F5692,2,FALSE)</f>
        <v>Nature's Bounty Vitamin D 400 IU</v>
      </c>
    </row>
    <row r="2558" spans="1:4" x14ac:dyDescent="0.25">
      <c r="A2558" t="s">
        <v>3029</v>
      </c>
      <c r="B2558" s="4">
        <v>0.12</v>
      </c>
      <c r="C2558" t="str">
        <f t="shared" si="39"/>
        <v>neither</v>
      </c>
      <c r="D2558" t="str">
        <f>VLOOKUP(A2558,Antioxidant!A2558:F5693,2,FALSE)</f>
        <v>Nature Made folic acid, 400 mcg</v>
      </c>
    </row>
    <row r="2559" spans="1:4" x14ac:dyDescent="0.25">
      <c r="A2559" t="s">
        <v>1006</v>
      </c>
      <c r="B2559" s="4">
        <v>0.12</v>
      </c>
      <c r="C2559" t="str">
        <f t="shared" si="39"/>
        <v>neither</v>
      </c>
      <c r="D2559" t="str">
        <f>VLOOKUP(A2559,Antioxidant!A2559:F5694,2,FALSE)</f>
        <v>Melon, Cantaloupe, small</v>
      </c>
    </row>
    <row r="2560" spans="1:4" x14ac:dyDescent="0.25">
      <c r="A2560" t="s">
        <v>968</v>
      </c>
      <c r="B2560" s="4">
        <v>0.12</v>
      </c>
      <c r="C2560" t="str">
        <f t="shared" si="39"/>
        <v>neither</v>
      </c>
      <c r="D2560" t="str">
        <f>VLOOKUP(A2560,Antioxidant!A2560:F5695,2,FALSE)</f>
        <v>Mackerel, fried</v>
      </c>
    </row>
    <row r="2561" spans="1:4" x14ac:dyDescent="0.25">
      <c r="A2561" t="s">
        <v>1795</v>
      </c>
      <c r="B2561" s="4">
        <v>0.12</v>
      </c>
      <c r="C2561" t="str">
        <f t="shared" si="39"/>
        <v>neither</v>
      </c>
      <c r="D2561" t="str">
        <f>VLOOKUP(A2561,Antioxidant!A2561:F5696,2,FALSE)</f>
        <v>Macaroni and cheese (microwaveable cans), canned</v>
      </c>
    </row>
    <row r="2562" spans="1:4" x14ac:dyDescent="0.25">
      <c r="A2562" t="s">
        <v>1795</v>
      </c>
      <c r="B2562" s="4">
        <v>0.12</v>
      </c>
      <c r="C2562" t="str">
        <f t="shared" si="39"/>
        <v>neither</v>
      </c>
      <c r="D2562" t="str">
        <f>VLOOKUP(A2562,Antioxidant!A2562:F5697,2,FALSE)</f>
        <v>Lasagna with meat, frozen, regular, cooked</v>
      </c>
    </row>
    <row r="2563" spans="1:4" x14ac:dyDescent="0.25">
      <c r="A2563" t="s">
        <v>1006</v>
      </c>
      <c r="B2563" s="4">
        <v>0.12</v>
      </c>
      <c r="C2563" t="str">
        <f t="shared" ref="C2563:C2626" si="40">IF(B2563&gt;=5.45125,"OUTLIER",IF(B2563&lt;=-2.99875,"outlier","neither"))</f>
        <v>neither</v>
      </c>
      <c r="D2563" t="str">
        <f>VLOOKUP(A2563,Antioxidant!A2563:F5698,2,FALSE)</f>
        <v>Juice, apple</v>
      </c>
    </row>
    <row r="2564" spans="1:4" x14ac:dyDescent="0.25">
      <c r="A2564" t="s">
        <v>1006</v>
      </c>
      <c r="B2564" s="4">
        <v>0.12</v>
      </c>
      <c r="C2564" t="str">
        <f t="shared" si="40"/>
        <v>neither</v>
      </c>
      <c r="D2564" t="str">
        <f>VLOOKUP(A2564,Antioxidant!A2564:F5699,2,FALSE)</f>
        <v>Honeydew</v>
      </c>
    </row>
    <row r="2565" spans="1:4" x14ac:dyDescent="0.25">
      <c r="A2565" t="s">
        <v>1795</v>
      </c>
      <c r="B2565" s="4">
        <v>0.12</v>
      </c>
      <c r="C2565" t="str">
        <f t="shared" si="40"/>
        <v>neither</v>
      </c>
      <c r="D2565" t="str">
        <f>VLOOKUP(A2565,Antioxidant!A2565:F5700,2,FALSE)</f>
        <v>Hamburger, No Cheese, 1/4 lb Single</v>
      </c>
    </row>
    <row r="2566" spans="1:4" x14ac:dyDescent="0.25">
      <c r="A2566" t="s">
        <v>1701</v>
      </c>
      <c r="B2566" s="4">
        <v>0.12</v>
      </c>
      <c r="C2566" t="str">
        <f t="shared" si="40"/>
        <v>neither</v>
      </c>
      <c r="D2566" t="str">
        <f>VLOOKUP(A2566,Antioxidant!A2566:F5701,2,FALSE)</f>
        <v>Hamburger, frozen</v>
      </c>
    </row>
    <row r="2567" spans="1:4" x14ac:dyDescent="0.25">
      <c r="A2567" t="s">
        <v>1795</v>
      </c>
      <c r="B2567" s="4">
        <v>0.12</v>
      </c>
      <c r="C2567" t="str">
        <f t="shared" si="40"/>
        <v>neither</v>
      </c>
      <c r="D2567" t="str">
        <f>VLOOKUP(A2567,Antioxidant!A2567:F5702,2,FALSE)</f>
        <v>Hamburger with cheese, 1/4 lb Single</v>
      </c>
    </row>
    <row r="2568" spans="1:4" x14ac:dyDescent="0.25">
      <c r="A2568" t="s">
        <v>968</v>
      </c>
      <c r="B2568" s="4">
        <v>0.12</v>
      </c>
      <c r="C2568" t="str">
        <f t="shared" si="40"/>
        <v>neither</v>
      </c>
      <c r="D2568" t="str">
        <f>VLOOKUP(A2568,Antioxidant!A2568:F5703,2,FALSE)</f>
        <v>Crab, canned</v>
      </c>
    </row>
    <row r="2569" spans="1:4" x14ac:dyDescent="0.25">
      <c r="A2569" t="s">
        <v>1267</v>
      </c>
      <c r="B2569" s="4">
        <v>0.12</v>
      </c>
      <c r="C2569" t="str">
        <f t="shared" si="40"/>
        <v>neither</v>
      </c>
      <c r="D2569" t="str">
        <f>VLOOKUP(A2569,Antioxidant!A2569:F5704,2,FALSE)</f>
        <v>Corn Grits, white, instant</v>
      </c>
    </row>
    <row r="2570" spans="1:4" x14ac:dyDescent="0.25">
      <c r="A2570" t="s">
        <v>2058</v>
      </c>
      <c r="B2570" s="4">
        <v>0.12</v>
      </c>
      <c r="C2570" t="str">
        <f t="shared" si="40"/>
        <v>neither</v>
      </c>
      <c r="D2570" t="str">
        <f>VLOOKUP(A2570,Antioxidant!A2570:F5705,2,FALSE)</f>
        <v>Chicken tenders, frozen, cooked in conventional oven</v>
      </c>
    </row>
    <row r="2571" spans="1:4" x14ac:dyDescent="0.25">
      <c r="A2571" t="s">
        <v>2058</v>
      </c>
      <c r="B2571" s="4">
        <v>0.12</v>
      </c>
      <c r="C2571" t="str">
        <f t="shared" si="40"/>
        <v>neither</v>
      </c>
      <c r="D2571" t="str">
        <f>VLOOKUP(A2571,Antioxidant!A2571:F5706,2,FALSE)</f>
        <v>Chicken tenders, frozen, cooked in conventional oven</v>
      </c>
    </row>
    <row r="2572" spans="1:4" x14ac:dyDescent="0.25">
      <c r="A2572" t="s">
        <v>2058</v>
      </c>
      <c r="B2572" s="4">
        <v>0.12</v>
      </c>
      <c r="C2572" t="str">
        <f t="shared" si="40"/>
        <v>neither</v>
      </c>
      <c r="D2572" t="str">
        <f>VLOOKUP(A2572,Antioxidant!A2572:F5707,2,FALSE)</f>
        <v>Chicken tenders, frozen, cooked in conventional oven</v>
      </c>
    </row>
    <row r="2573" spans="1:4" x14ac:dyDescent="0.25">
      <c r="A2573" t="s">
        <v>2058</v>
      </c>
      <c r="B2573" s="4">
        <v>0.12</v>
      </c>
      <c r="C2573" t="str">
        <f t="shared" si="40"/>
        <v>neither</v>
      </c>
      <c r="D2573" t="str">
        <f>VLOOKUP(A2573,Antioxidant!A2573:F5708,2,FALSE)</f>
        <v>Chicken tenders</v>
      </c>
    </row>
    <row r="2574" spans="1:4" x14ac:dyDescent="0.25">
      <c r="A2574" t="s">
        <v>2058</v>
      </c>
      <c r="B2574" s="4">
        <v>0.12</v>
      </c>
      <c r="C2574" t="str">
        <f t="shared" si="40"/>
        <v>neither</v>
      </c>
      <c r="D2574" t="str">
        <f>VLOOKUP(A2574,Antioxidant!A2574:F5709,2,FALSE)</f>
        <v>Chicken nuggets, frozen, cooked</v>
      </c>
    </row>
    <row r="2575" spans="1:4" x14ac:dyDescent="0.25">
      <c r="A2575" t="s">
        <v>2058</v>
      </c>
      <c r="B2575" s="4">
        <v>0.12</v>
      </c>
      <c r="C2575" t="str">
        <f t="shared" si="40"/>
        <v>neither</v>
      </c>
      <c r="D2575" t="str">
        <f>VLOOKUP(A2575,Antioxidant!A2575:F5710,2,FALSE)</f>
        <v>Chicken nuggets, frozen</v>
      </c>
    </row>
    <row r="2576" spans="1:4" x14ac:dyDescent="0.25">
      <c r="A2576" t="s">
        <v>1578</v>
      </c>
      <c r="B2576" s="4">
        <v>0.12</v>
      </c>
      <c r="C2576" t="str">
        <f t="shared" si="40"/>
        <v>neither</v>
      </c>
      <c r="D2576" t="str">
        <f>VLOOKUP(A2576,Antioxidant!A2576:F5711,2,FALSE)</f>
        <v>Chicken and vegetable risotto, ecological (from 8 months)</v>
      </c>
    </row>
    <row r="2577" spans="1:4" x14ac:dyDescent="0.25">
      <c r="A2577" t="s">
        <v>701</v>
      </c>
      <c r="B2577" s="4">
        <v>0.12</v>
      </c>
      <c r="C2577" t="str">
        <f t="shared" si="40"/>
        <v>neither</v>
      </c>
      <c r="D2577" t="str">
        <f>VLOOKUP(A2577,Antioxidant!A2577:F5712,2,FALSE)</f>
        <v>Cheese, Mozzarella, whole milk</v>
      </c>
    </row>
    <row r="2578" spans="1:4" x14ac:dyDescent="0.25">
      <c r="A2578" t="s">
        <v>1795</v>
      </c>
      <c r="B2578" s="4">
        <v>0.12</v>
      </c>
      <c r="C2578" t="str">
        <f t="shared" si="40"/>
        <v>neither</v>
      </c>
      <c r="D2578" t="str">
        <f>VLOOKUP(A2578,Antioxidant!A2578:F5713,2,FALSE)</f>
        <v>Burrito, supreme with steak</v>
      </c>
    </row>
    <row r="2579" spans="1:4" x14ac:dyDescent="0.25">
      <c r="A2579" t="s">
        <v>1795</v>
      </c>
      <c r="B2579" s="4">
        <v>0.12</v>
      </c>
      <c r="C2579" t="str">
        <f t="shared" si="40"/>
        <v>neither</v>
      </c>
      <c r="D2579" t="str">
        <f>VLOOKUP(A2579,Antioxidant!A2579:F5714,2,FALSE)</f>
        <v>Burrito, supreme with beef</v>
      </c>
    </row>
    <row r="2580" spans="1:4" x14ac:dyDescent="0.25">
      <c r="A2580" t="s">
        <v>1795</v>
      </c>
      <c r="B2580" s="4">
        <v>0.12</v>
      </c>
      <c r="C2580" t="str">
        <f t="shared" si="40"/>
        <v>neither</v>
      </c>
      <c r="D2580" t="str">
        <f>VLOOKUP(A2580,Antioxidant!A2580:F5715,2,FALSE)</f>
        <v>Breast Filet</v>
      </c>
    </row>
    <row r="2581" spans="1:4" x14ac:dyDescent="0.25">
      <c r="A2581" t="s">
        <v>149</v>
      </c>
      <c r="B2581" s="4">
        <v>0.12</v>
      </c>
      <c r="C2581" t="str">
        <f t="shared" si="40"/>
        <v>neither</v>
      </c>
      <c r="D2581" t="str">
        <f>VLOOKUP(A2581,Antioxidant!A2581:F5716,2,FALSE)</f>
        <v>Beer, regular</v>
      </c>
    </row>
    <row r="2582" spans="1:4" x14ac:dyDescent="0.25">
      <c r="A2582" t="s">
        <v>149</v>
      </c>
      <c r="B2582" s="4">
        <v>0.12</v>
      </c>
      <c r="C2582" t="str">
        <f t="shared" si="40"/>
        <v>neither</v>
      </c>
      <c r="D2582" t="str">
        <f>VLOOKUP(A2582,Antioxidant!A2582:F5717,2,FALSE)</f>
        <v>Beer, regular</v>
      </c>
    </row>
    <row r="2583" spans="1:4" x14ac:dyDescent="0.25">
      <c r="A2583" t="s">
        <v>1795</v>
      </c>
      <c r="B2583" s="4">
        <v>0.12</v>
      </c>
      <c r="C2583" t="str">
        <f t="shared" si="40"/>
        <v>neither</v>
      </c>
      <c r="D2583" t="str">
        <f>VLOOKUP(A2583,Antioxidant!A2583:F5718,2,FALSE)</f>
        <v>Beef stew, canned</v>
      </c>
    </row>
    <row r="2584" spans="1:4" x14ac:dyDescent="0.25">
      <c r="A2584" t="s">
        <v>1795</v>
      </c>
      <c r="B2584" s="4">
        <v>0.12</v>
      </c>
      <c r="C2584" t="str">
        <f t="shared" si="40"/>
        <v>neither</v>
      </c>
      <c r="D2584" t="str">
        <f>VLOOKUP(A2584,Antioxidant!A2584:F5719,2,FALSE)</f>
        <v>Beef and bean burritos, frozen</v>
      </c>
    </row>
    <row r="2585" spans="1:4" x14ac:dyDescent="0.25">
      <c r="A2585" t="s">
        <v>2058</v>
      </c>
      <c r="B2585" s="4">
        <v>0.12</v>
      </c>
      <c r="C2585" t="str">
        <f t="shared" si="40"/>
        <v>neither</v>
      </c>
      <c r="D2585" t="str">
        <f>VLOOKUP(A2585,Antioxidant!A2585:F5720,2,FALSE)</f>
        <v>BBQ chicken wings, frozen, cooked in conventional oven</v>
      </c>
    </row>
    <row r="2586" spans="1:4" x14ac:dyDescent="0.25">
      <c r="A2586" t="s">
        <v>1267</v>
      </c>
      <c r="B2586" s="4">
        <v>0.12</v>
      </c>
      <c r="C2586" t="str">
        <f t="shared" si="40"/>
        <v>neither</v>
      </c>
      <c r="D2586" t="str">
        <f>VLOOKUP(A2586,Antioxidant!A2586:F5721,2,FALSE)</f>
        <v>Bagels, plain, New York style</v>
      </c>
    </row>
    <row r="2587" spans="1:4" x14ac:dyDescent="0.25">
      <c r="A2587" t="s">
        <v>149</v>
      </c>
      <c r="B2587" s="4">
        <v>0.12</v>
      </c>
      <c r="C2587" t="str">
        <f t="shared" si="40"/>
        <v>neither</v>
      </c>
      <c r="D2587" t="str">
        <f>VLOOKUP(A2587,Antioxidant!A2587:F5722,2,FALSE)</f>
        <v>Aquavit, Løiten Linie</v>
      </c>
    </row>
    <row r="2588" spans="1:4" x14ac:dyDescent="0.25">
      <c r="A2588" t="s">
        <v>701</v>
      </c>
      <c r="B2588" s="4">
        <v>0.11</v>
      </c>
      <c r="C2588" t="str">
        <f t="shared" si="40"/>
        <v>neither</v>
      </c>
      <c r="D2588" t="str">
        <f>VLOOKUP(A2588,Antioxidant!A2588:F5723,2,FALSE)</f>
        <v>Yogurt, prunes</v>
      </c>
    </row>
    <row r="2589" spans="1:4" x14ac:dyDescent="0.25">
      <c r="A2589" t="s">
        <v>701</v>
      </c>
      <c r="B2589" s="4">
        <v>0.11</v>
      </c>
      <c r="C2589" t="str">
        <f t="shared" si="40"/>
        <v>neither</v>
      </c>
      <c r="D2589" t="str">
        <f>VLOOKUP(A2589,Antioxidant!A2589:F5724,2,FALSE)</f>
        <v>Yogurt, 99% fat free, strawberry</v>
      </c>
    </row>
    <row r="2590" spans="1:4" x14ac:dyDescent="0.25">
      <c r="A2590" t="s">
        <v>2427</v>
      </c>
      <c r="B2590" s="4">
        <v>0.11</v>
      </c>
      <c r="C2590" t="str">
        <f t="shared" si="40"/>
        <v>neither</v>
      </c>
      <c r="D2590" t="str">
        <f>VLOOKUP(A2590,Antioxidant!A2590:F5725,2,FALSE)</f>
        <v>Wasabi, paste</v>
      </c>
    </row>
    <row r="2591" spans="1:4" x14ac:dyDescent="0.25">
      <c r="A2591" t="s">
        <v>788</v>
      </c>
      <c r="B2591" s="4">
        <v>0.11</v>
      </c>
      <c r="C2591" t="str">
        <f t="shared" si="40"/>
        <v>neither</v>
      </c>
      <c r="D2591" t="str">
        <f>VLOOKUP(A2591,Antioxidant!A2591:F5726,2,FALSE)</f>
        <v>Waffles, regular, frozen, toasted</v>
      </c>
    </row>
    <row r="2592" spans="1:4" x14ac:dyDescent="0.25">
      <c r="A2592" t="s">
        <v>788</v>
      </c>
      <c r="B2592" s="4">
        <v>0.11</v>
      </c>
      <c r="C2592" t="str">
        <f t="shared" si="40"/>
        <v>neither</v>
      </c>
      <c r="D2592" t="str">
        <f>VLOOKUP(A2592,Antioxidant!A2592:F5727,2,FALSE)</f>
        <v>Waffles, buttermilk, frozen, toasted</v>
      </c>
    </row>
    <row r="2593" spans="1:4" x14ac:dyDescent="0.25">
      <c r="A2593" t="s">
        <v>1736</v>
      </c>
      <c r="B2593" s="4">
        <v>0.11</v>
      </c>
      <c r="C2593" t="str">
        <f t="shared" si="40"/>
        <v>neither</v>
      </c>
      <c r="D2593" t="str">
        <f>VLOOKUP(A2593,Antioxidant!A2593:F5728,2,FALSE)</f>
        <v>Vinegar, apple cider</v>
      </c>
    </row>
    <row r="2594" spans="1:4" x14ac:dyDescent="0.25">
      <c r="A2594" t="s">
        <v>1736</v>
      </c>
      <c r="B2594" s="4">
        <v>0.11</v>
      </c>
      <c r="C2594" t="str">
        <f t="shared" si="40"/>
        <v>neither</v>
      </c>
      <c r="D2594" t="str">
        <f>VLOOKUP(A2594,Antioxidant!A2594:F5729,2,FALSE)</f>
        <v>Vinegar, apple cider</v>
      </c>
    </row>
    <row r="2595" spans="1:4" x14ac:dyDescent="0.25">
      <c r="A2595" t="s">
        <v>1795</v>
      </c>
      <c r="B2595" s="4">
        <v>0.11</v>
      </c>
      <c r="C2595" t="str">
        <f t="shared" si="40"/>
        <v>neither</v>
      </c>
      <c r="D2595" t="str">
        <f>VLOOKUP(A2595,Antioxidant!A2595:F5730,2,FALSE)</f>
        <v>Vegetarian burgers, Boca Burgers Chef Max's All American Classic</v>
      </c>
    </row>
    <row r="2596" spans="1:4" x14ac:dyDescent="0.25">
      <c r="A2596" t="s">
        <v>2776</v>
      </c>
      <c r="B2596" s="4">
        <v>0.11</v>
      </c>
      <c r="C2596" t="str">
        <f t="shared" si="40"/>
        <v>neither</v>
      </c>
      <c r="D2596" t="str">
        <f>VLOOKUP(A2596,Antioxidant!A2596:F5731,2,FALSE)</f>
        <v>Summer squash, green</v>
      </c>
    </row>
    <row r="2597" spans="1:4" x14ac:dyDescent="0.25">
      <c r="A2597" t="s">
        <v>1006</v>
      </c>
      <c r="B2597" s="4">
        <v>0.11</v>
      </c>
      <c r="C2597" t="str">
        <f t="shared" si="40"/>
        <v>neither</v>
      </c>
      <c r="D2597" t="str">
        <f>VLOOKUP(A2597,Antioxidant!A2597:F5732,2,FALSE)</f>
        <v>Squash, green (Cucurbita)</v>
      </c>
    </row>
    <row r="2598" spans="1:4" x14ac:dyDescent="0.25">
      <c r="A2598" t="s">
        <v>1578</v>
      </c>
      <c r="B2598" s="4">
        <v>0.11</v>
      </c>
      <c r="C2598" t="str">
        <f t="shared" si="40"/>
        <v>neither</v>
      </c>
      <c r="D2598" t="str">
        <f>VLOOKUP(A2598,Antioxidant!A2598:F5733,2,FALSE)</f>
        <v>Squash</v>
      </c>
    </row>
    <row r="2599" spans="1:4" x14ac:dyDescent="0.25">
      <c r="A2599" t="s">
        <v>3029</v>
      </c>
      <c r="B2599" s="4">
        <v>0.11</v>
      </c>
      <c r="C2599" t="str">
        <f t="shared" si="40"/>
        <v>neither</v>
      </c>
      <c r="D2599" t="str">
        <f>VLOOKUP(A2599,Antioxidant!A2599:F5734,2,FALSE)</f>
        <v>Purple Coneflower, Echinagard</v>
      </c>
    </row>
    <row r="2600" spans="1:4" x14ac:dyDescent="0.25">
      <c r="A2600" t="s">
        <v>1795</v>
      </c>
      <c r="B2600" s="4">
        <v>0.11</v>
      </c>
      <c r="C2600" t="str">
        <f t="shared" si="40"/>
        <v>neither</v>
      </c>
      <c r="D2600" t="str">
        <f>VLOOKUP(A2600,Antioxidant!A2600:F5735,2,FALSE)</f>
        <v>Pizza, cheese pizza, frozen, regular thin crust</v>
      </c>
    </row>
    <row r="2601" spans="1:4" x14ac:dyDescent="0.25">
      <c r="A2601" t="s">
        <v>1622</v>
      </c>
      <c r="B2601" s="4">
        <v>0.11</v>
      </c>
      <c r="C2601" t="str">
        <f t="shared" si="40"/>
        <v>neither</v>
      </c>
      <c r="D2601" t="str">
        <f>VLOOKUP(A2601,Antioxidant!A2601:F5736,2,FALSE)</f>
        <v>Peas, regular, canned, drained solids, heated</v>
      </c>
    </row>
    <row r="2602" spans="1:4" x14ac:dyDescent="0.25">
      <c r="A2602" t="s">
        <v>1622</v>
      </c>
      <c r="B2602" s="4">
        <v>0.11</v>
      </c>
      <c r="C2602" t="str">
        <f t="shared" si="40"/>
        <v>neither</v>
      </c>
      <c r="D2602" t="str">
        <f>VLOOKUP(A2602,Antioxidant!A2602:F5737,2,FALSE)</f>
        <v>Peas, regular, canned, drained solids, heated</v>
      </c>
    </row>
    <row r="2603" spans="1:4" x14ac:dyDescent="0.25">
      <c r="A2603" t="s">
        <v>1622</v>
      </c>
      <c r="B2603" s="4">
        <v>0.11</v>
      </c>
      <c r="C2603" t="str">
        <f t="shared" si="40"/>
        <v>neither</v>
      </c>
      <c r="D2603" t="str">
        <f>VLOOKUP(A2603,Antioxidant!A2603:F5738,2,FALSE)</f>
        <v>Peas, baby, canned, drained liquid</v>
      </c>
    </row>
    <row r="2604" spans="1:4" x14ac:dyDescent="0.25">
      <c r="A2604" t="s">
        <v>1006</v>
      </c>
      <c r="B2604" s="4">
        <v>0.11</v>
      </c>
      <c r="C2604" t="str">
        <f t="shared" si="40"/>
        <v>neither</v>
      </c>
      <c r="D2604" t="str">
        <f>VLOOKUP(A2604,Antioxidant!A2604:F5739,2,FALSE)</f>
        <v>Peaches, canned in heavy syrup, drained liquid</v>
      </c>
    </row>
    <row r="2605" spans="1:4" x14ac:dyDescent="0.25">
      <c r="A2605" t="s">
        <v>2776</v>
      </c>
      <c r="B2605" s="4">
        <v>0.11</v>
      </c>
      <c r="C2605" t="str">
        <f t="shared" si="40"/>
        <v>neither</v>
      </c>
      <c r="D2605" t="str">
        <f>VLOOKUP(A2605,Antioxidant!A2605:F5740,2,FALSE)</f>
        <v>Parsnip</v>
      </c>
    </row>
    <row r="2606" spans="1:4" x14ac:dyDescent="0.25">
      <c r="A2606" t="s">
        <v>2776</v>
      </c>
      <c r="B2606" s="4">
        <v>0.11</v>
      </c>
      <c r="C2606" t="str">
        <f t="shared" si="40"/>
        <v>neither</v>
      </c>
      <c r="D2606" t="str">
        <f>VLOOKUP(A2606,Antioxidant!A2606:F5741,2,FALSE)</f>
        <v>Onion flakes</v>
      </c>
    </row>
    <row r="2607" spans="1:4" x14ac:dyDescent="0.25">
      <c r="A2607" t="s">
        <v>1267</v>
      </c>
      <c r="B2607" s="4">
        <v>0.11</v>
      </c>
      <c r="C2607" t="str">
        <f t="shared" si="40"/>
        <v>neither</v>
      </c>
      <c r="D2607" t="str">
        <f>VLOOKUP(A2607,Antioxidant!A2607:F5742,2,FALSE)</f>
        <v>Oatmeal, old fashioned, boiled</v>
      </c>
    </row>
    <row r="2608" spans="1:4" x14ac:dyDescent="0.25">
      <c r="A2608" t="s">
        <v>1267</v>
      </c>
      <c r="B2608" s="4">
        <v>0.11</v>
      </c>
      <c r="C2608" t="str">
        <f t="shared" si="40"/>
        <v>neither</v>
      </c>
      <c r="D2608" t="str">
        <f>VLOOKUP(A2608,Antioxidant!A2608:F5743,2,FALSE)</f>
        <v>Oatmeal, instant, boiled</v>
      </c>
    </row>
    <row r="2609" spans="1:4" x14ac:dyDescent="0.25">
      <c r="A2609" t="s">
        <v>149</v>
      </c>
      <c r="B2609" s="4">
        <v>0.11</v>
      </c>
      <c r="C2609" t="str">
        <f t="shared" si="40"/>
        <v>neither</v>
      </c>
      <c r="D2609" t="str">
        <f>VLOOKUP(A2609,Antioxidant!A2609:F5744,2,FALSE)</f>
        <v>Non‐carbonated flavored bottled drinking water, fitness H2O, natural lemon flavor</v>
      </c>
    </row>
    <row r="2610" spans="1:4" x14ac:dyDescent="0.25">
      <c r="A2610" t="s">
        <v>1006</v>
      </c>
      <c r="B2610" s="4">
        <v>0.11</v>
      </c>
      <c r="C2610" t="str">
        <f t="shared" si="40"/>
        <v>neither</v>
      </c>
      <c r="D2610" t="str">
        <f>VLOOKUP(A2610,Antioxidant!A2610:F5745,2,FALSE)</f>
        <v>Nectar, apple</v>
      </c>
    </row>
    <row r="2611" spans="1:4" x14ac:dyDescent="0.25">
      <c r="A2611" t="s">
        <v>1622</v>
      </c>
      <c r="B2611" s="4">
        <v>0.11</v>
      </c>
      <c r="C2611" t="str">
        <f t="shared" si="40"/>
        <v>neither</v>
      </c>
      <c r="D2611" t="str">
        <f>VLOOKUP(A2611,Antioxidant!A2611:F5746,2,FALSE)</f>
        <v>Navy beans, dry, cooked</v>
      </c>
    </row>
    <row r="2612" spans="1:4" x14ac:dyDescent="0.25">
      <c r="A2612" t="s">
        <v>2776</v>
      </c>
      <c r="B2612" s="4">
        <v>0.11</v>
      </c>
      <c r="C2612" t="str">
        <f t="shared" si="40"/>
        <v>neither</v>
      </c>
      <c r="D2612" t="str">
        <f>VLOOKUP(A2612,Antioxidant!A2612:F5747,2,FALSE)</f>
        <v>Mushroom, Maitake</v>
      </c>
    </row>
    <row r="2613" spans="1:4" x14ac:dyDescent="0.25">
      <c r="A2613" t="s">
        <v>968</v>
      </c>
      <c r="B2613" s="4">
        <v>0.11</v>
      </c>
      <c r="C2613" t="str">
        <f t="shared" si="40"/>
        <v>neither</v>
      </c>
      <c r="D2613" t="str">
        <f>VLOOKUP(A2613,Antioxidant!A2613:F5748,2,FALSE)</f>
        <v>Mackerel, raw</v>
      </c>
    </row>
    <row r="2614" spans="1:4" x14ac:dyDescent="0.25">
      <c r="A2614" t="s">
        <v>1006</v>
      </c>
      <c r="B2614" s="4">
        <v>0.11</v>
      </c>
      <c r="C2614" t="str">
        <f t="shared" si="40"/>
        <v>neither</v>
      </c>
      <c r="D2614" t="str">
        <f>VLOOKUP(A2614,Antioxidant!A2614:F5749,2,FALSE)</f>
        <v>Ice, sorbet, mango</v>
      </c>
    </row>
    <row r="2615" spans="1:4" x14ac:dyDescent="0.25">
      <c r="A2615" t="s">
        <v>1701</v>
      </c>
      <c r="B2615" s="4">
        <v>0.11</v>
      </c>
      <c r="C2615" t="str">
        <f t="shared" si="40"/>
        <v>neither</v>
      </c>
      <c r="D2615" t="str">
        <f>VLOOKUP(A2615,Antioxidant!A2615:F5750,2,FALSE)</f>
        <v>Hamburger, frozen, fried</v>
      </c>
    </row>
    <row r="2616" spans="1:4" x14ac:dyDescent="0.25">
      <c r="A2616" t="s">
        <v>1267</v>
      </c>
      <c r="B2616" s="4">
        <v>0.11</v>
      </c>
      <c r="C2616" t="str">
        <f t="shared" si="40"/>
        <v>neither</v>
      </c>
      <c r="D2616" t="str">
        <f>VLOOKUP(A2616,Antioxidant!A2616:F5751,2,FALSE)</f>
        <v>English muffins, plain, toasted</v>
      </c>
    </row>
    <row r="2617" spans="1:4" x14ac:dyDescent="0.25">
      <c r="A2617" t="s">
        <v>2163</v>
      </c>
      <c r="B2617" s="4">
        <v>0.11</v>
      </c>
      <c r="C2617" t="str">
        <f t="shared" si="40"/>
        <v>neither</v>
      </c>
      <c r="D2617" t="str">
        <f>VLOOKUP(A2617,Antioxidant!A2617:F5752,2,FALSE)</f>
        <v>Dressing, Thousand Island, salad dressing</v>
      </c>
    </row>
    <row r="2618" spans="1:4" x14ac:dyDescent="0.25">
      <c r="A2618" t="s">
        <v>788</v>
      </c>
      <c r="B2618" s="4">
        <v>0.11</v>
      </c>
      <c r="C2618" t="str">
        <f t="shared" si="40"/>
        <v>neither</v>
      </c>
      <c r="D2618" t="str">
        <f>VLOOKUP(A2618,Antioxidant!A2618:F5753,2,FALSE)</f>
        <v>Doughnuts, mini‐cake‐type with powdered sugar</v>
      </c>
    </row>
    <row r="2619" spans="1:4" x14ac:dyDescent="0.25">
      <c r="A2619" t="s">
        <v>1736</v>
      </c>
      <c r="B2619" s="4">
        <v>0.11</v>
      </c>
      <c r="C2619" t="str">
        <f t="shared" si="40"/>
        <v>neither</v>
      </c>
      <c r="D2619" t="str">
        <f>VLOOKUP(A2619,Antioxidant!A2619:F5754,2,FALSE)</f>
        <v>Coffee mate, powder</v>
      </c>
    </row>
    <row r="2620" spans="1:4" x14ac:dyDescent="0.25">
      <c r="A2620" t="s">
        <v>2058</v>
      </c>
      <c r="B2620" s="4">
        <v>0.11</v>
      </c>
      <c r="C2620" t="str">
        <f t="shared" si="40"/>
        <v>neither</v>
      </c>
      <c r="D2620" t="str">
        <f>VLOOKUP(A2620,Antioxidant!A2620:F5755,2,FALSE)</f>
        <v>Chicken tenders, frozen, cooked in conventional oven</v>
      </c>
    </row>
    <row r="2621" spans="1:4" x14ac:dyDescent="0.25">
      <c r="A2621" t="s">
        <v>1795</v>
      </c>
      <c r="B2621" s="4">
        <v>0.11</v>
      </c>
      <c r="C2621" t="str">
        <f t="shared" si="40"/>
        <v>neither</v>
      </c>
      <c r="D2621" t="str">
        <f>VLOOKUP(A2621,Antioxidant!A2621:F5756,2,FALSE)</f>
        <v>Cheeseburger, national</v>
      </c>
    </row>
    <row r="2622" spans="1:4" x14ac:dyDescent="0.25">
      <c r="A2622" t="s">
        <v>701</v>
      </c>
      <c r="B2622" s="4">
        <v>0.11</v>
      </c>
      <c r="C2622" t="str">
        <f t="shared" si="40"/>
        <v>neither</v>
      </c>
      <c r="D2622" t="str">
        <f>VLOOKUP(A2622,Antioxidant!A2622:F5757,2,FALSE)</f>
        <v>Cheese, Mozzarella, whole milk</v>
      </c>
    </row>
    <row r="2623" spans="1:4" x14ac:dyDescent="0.25">
      <c r="A2623" t="s">
        <v>496</v>
      </c>
      <c r="B2623" s="4">
        <v>0.11</v>
      </c>
      <c r="C2623" t="str">
        <f t="shared" si="40"/>
        <v>neither</v>
      </c>
      <c r="D2623" t="str">
        <f>VLOOKUP(A2623,Antioxidant!A2623:F5758,2,FALSE)</f>
        <v>Caramel, lemon, FOX</v>
      </c>
    </row>
    <row r="2624" spans="1:4" x14ac:dyDescent="0.25">
      <c r="A2624" t="s">
        <v>1795</v>
      </c>
      <c r="B2624" s="4">
        <v>0.11</v>
      </c>
      <c r="C2624" t="str">
        <f t="shared" si="40"/>
        <v>neither</v>
      </c>
      <c r="D2624" t="str">
        <f>VLOOKUP(A2624,Antioxidant!A2624:F5759,2,FALSE)</f>
        <v>BK Broiler</v>
      </c>
    </row>
    <row r="2625" spans="1:4" x14ac:dyDescent="0.25">
      <c r="A2625" t="s">
        <v>149</v>
      </c>
      <c r="B2625" s="4">
        <v>0.11</v>
      </c>
      <c r="C2625" t="str">
        <f t="shared" si="40"/>
        <v>neither</v>
      </c>
      <c r="D2625" t="str">
        <f>VLOOKUP(A2625,Antioxidant!A2625:F5760,2,FALSE)</f>
        <v>Beer, without alcohol</v>
      </c>
    </row>
    <row r="2626" spans="1:4" x14ac:dyDescent="0.25">
      <c r="A2626" t="s">
        <v>1795</v>
      </c>
      <c r="B2626" s="4">
        <v>0.11</v>
      </c>
      <c r="C2626" t="str">
        <f t="shared" si="40"/>
        <v>neither</v>
      </c>
      <c r="D2626" t="str">
        <f>VLOOKUP(A2626,Antioxidant!A2626:F5761,2,FALSE)</f>
        <v>Beef and bean burritos, frozen, cooked</v>
      </c>
    </row>
    <row r="2627" spans="1:4" x14ac:dyDescent="0.25">
      <c r="A2627" t="s">
        <v>1795</v>
      </c>
      <c r="B2627" s="4">
        <v>0.11</v>
      </c>
      <c r="C2627" t="str">
        <f t="shared" ref="C2627:C2690" si="41">IF(B2627&gt;=5.45125,"OUTLIER",IF(B2627&lt;=-2.99875,"outlier","neither"))</f>
        <v>neither</v>
      </c>
      <c r="D2627" t="str">
        <f>VLOOKUP(A2627,Antioxidant!A2627:F5762,2,FALSE)</f>
        <v>Beef and bean burritos, frozen, cooked</v>
      </c>
    </row>
    <row r="2628" spans="1:4" x14ac:dyDescent="0.25">
      <c r="A2628" t="s">
        <v>1795</v>
      </c>
      <c r="B2628" s="4">
        <v>0.11</v>
      </c>
      <c r="C2628" t="str">
        <f t="shared" si="41"/>
        <v>neither</v>
      </c>
      <c r="D2628" t="str">
        <f>VLOOKUP(A2628,Antioxidant!A2628:F5763,2,FALSE)</f>
        <v>Bean and cheese burritos, frozen</v>
      </c>
    </row>
    <row r="2629" spans="1:4" x14ac:dyDescent="0.25">
      <c r="A2629" t="s">
        <v>1267</v>
      </c>
      <c r="B2629" s="4">
        <v>0.11</v>
      </c>
      <c r="C2629" t="str">
        <f t="shared" si="41"/>
        <v>neither</v>
      </c>
      <c r="D2629" t="str">
        <f>VLOOKUP(A2629,Antioxidant!A2629:F5764,2,FALSE)</f>
        <v>Bagels, plain, frozen</v>
      </c>
    </row>
    <row r="2630" spans="1:4" x14ac:dyDescent="0.25">
      <c r="A2630" t="s">
        <v>1267</v>
      </c>
      <c r="B2630" s="4">
        <v>0.11</v>
      </c>
      <c r="C2630" t="str">
        <f t="shared" si="41"/>
        <v>neither</v>
      </c>
      <c r="D2630" t="str">
        <f>VLOOKUP(A2630,Antioxidant!A2630:F5765,2,FALSE)</f>
        <v>Bagels, plain</v>
      </c>
    </row>
    <row r="2631" spans="1:4" x14ac:dyDescent="0.25">
      <c r="A2631" t="s">
        <v>149</v>
      </c>
      <c r="B2631" s="4">
        <v>0.1</v>
      </c>
      <c r="C2631" t="str">
        <f t="shared" si="41"/>
        <v>neither</v>
      </c>
      <c r="D2631" t="str">
        <f>VLOOKUP(A2631,Antioxidant!A2631:F5766,2,FALSE)</f>
        <v>Whisky, Finest Scotch Whisky</v>
      </c>
    </row>
    <row r="2632" spans="1:4" x14ac:dyDescent="0.25">
      <c r="A2632" t="s">
        <v>788</v>
      </c>
      <c r="B2632" s="4">
        <v>0.1</v>
      </c>
      <c r="C2632" t="str">
        <f t="shared" si="41"/>
        <v>neither</v>
      </c>
      <c r="D2632" t="str">
        <f>VLOOKUP(A2632,Antioxidant!A2632:F5767,2,FALSE)</f>
        <v>Waffles, regular, frozen</v>
      </c>
    </row>
    <row r="2633" spans="1:4" x14ac:dyDescent="0.25">
      <c r="A2633" t="s">
        <v>1736</v>
      </c>
      <c r="B2633" s="4">
        <v>0.1</v>
      </c>
      <c r="C2633" t="str">
        <f t="shared" si="41"/>
        <v>neither</v>
      </c>
      <c r="D2633" t="str">
        <f>VLOOKUP(A2633,Antioxidant!A2633:F5768,2,FALSE)</f>
        <v>Vinegar, apple cider</v>
      </c>
    </row>
    <row r="2634" spans="1:4" x14ac:dyDescent="0.25">
      <c r="A2634" t="s">
        <v>968</v>
      </c>
      <c r="B2634" s="4">
        <v>0.1</v>
      </c>
      <c r="C2634" t="str">
        <f t="shared" si="41"/>
        <v>neither</v>
      </c>
      <c r="D2634" t="str">
        <f>VLOOKUP(A2634,Antioxidant!A2634:F5769,2,FALSE)</f>
        <v>Tuna, canned, chunk, light, in water</v>
      </c>
    </row>
    <row r="2635" spans="1:4" x14ac:dyDescent="0.25">
      <c r="A2635" t="s">
        <v>149</v>
      </c>
      <c r="B2635" s="4">
        <v>0.1</v>
      </c>
      <c r="C2635" t="str">
        <f t="shared" si="41"/>
        <v>neither</v>
      </c>
      <c r="D2635" t="str">
        <f>VLOOKUP(A2635,Antioxidant!A2635:F5770,2,FALSE)</f>
        <v>Tea, Camomile flowers, prepared</v>
      </c>
    </row>
    <row r="2636" spans="1:4" x14ac:dyDescent="0.25">
      <c r="A2636" t="s">
        <v>1795</v>
      </c>
      <c r="B2636" s="4">
        <v>0.1</v>
      </c>
      <c r="C2636" t="str">
        <f t="shared" si="41"/>
        <v>neither</v>
      </c>
      <c r="D2636" t="str">
        <f>VLOOKUP(A2636,Antioxidant!A2636:F5771,2,FALSE)</f>
        <v>Taco, soft with beef</v>
      </c>
    </row>
    <row r="2637" spans="1:4" x14ac:dyDescent="0.25">
      <c r="A2637" t="s">
        <v>1006</v>
      </c>
      <c r="B2637" s="4">
        <v>0.1</v>
      </c>
      <c r="C2637" t="str">
        <f t="shared" si="41"/>
        <v>neither</v>
      </c>
      <c r="D2637" t="str">
        <f>VLOOKUP(A2637,Antioxidant!A2637:F5772,2,FALSE)</f>
        <v>Syrup from canned pears</v>
      </c>
    </row>
    <row r="2638" spans="1:4" x14ac:dyDescent="0.25">
      <c r="A2638" t="s">
        <v>1736</v>
      </c>
      <c r="B2638" s="4">
        <v>0.1</v>
      </c>
      <c r="C2638" t="str">
        <f t="shared" si="41"/>
        <v>neither</v>
      </c>
      <c r="D2638" t="str">
        <f>VLOOKUP(A2638,Antioxidant!A2638:F5773,2,FALSE)</f>
        <v>Stevia Plus, powder plus fiber</v>
      </c>
    </row>
    <row r="2639" spans="1:4" x14ac:dyDescent="0.25">
      <c r="A2639" t="s">
        <v>1622</v>
      </c>
      <c r="B2639" s="4">
        <v>0.1</v>
      </c>
      <c r="C2639" t="str">
        <f t="shared" si="41"/>
        <v>neither</v>
      </c>
      <c r="D2639" t="str">
        <f>VLOOKUP(A2639,Antioxidant!A2639:F5774,2,FALSE)</f>
        <v>Soy milk, vanilla, enriched with vitamins A, D &amp; calsium</v>
      </c>
    </row>
    <row r="2640" spans="1:4" x14ac:dyDescent="0.25">
      <c r="A2640" t="s">
        <v>968</v>
      </c>
      <c r="B2640" s="4">
        <v>0.1</v>
      </c>
      <c r="C2640" t="str">
        <f t="shared" si="41"/>
        <v>neither</v>
      </c>
      <c r="D2640" t="str">
        <f>VLOOKUP(A2640,Antioxidant!A2640:F5775,2,FALSE)</f>
        <v>Salmon, Red/Sockeye, canned  with skin and bones</v>
      </c>
    </row>
    <row r="2641" spans="1:4" x14ac:dyDescent="0.25">
      <c r="A2641" t="s">
        <v>1267</v>
      </c>
      <c r="B2641" s="4">
        <v>0.1</v>
      </c>
      <c r="C2641" t="str">
        <f t="shared" si="41"/>
        <v>neither</v>
      </c>
      <c r="D2641" t="str">
        <f>VLOOKUP(A2641,Antioxidant!A2641:F5776,2,FALSE)</f>
        <v>Rice, white, long grain</v>
      </c>
    </row>
    <row r="2642" spans="1:4" x14ac:dyDescent="0.25">
      <c r="A2642" t="s">
        <v>1267</v>
      </c>
      <c r="B2642" s="4">
        <v>0.1</v>
      </c>
      <c r="C2642" t="str">
        <f t="shared" si="41"/>
        <v>neither</v>
      </c>
      <c r="D2642" t="str">
        <f>VLOOKUP(A2642,Antioxidant!A2642:F5777,2,FALSE)</f>
        <v>Rice, white, long grain</v>
      </c>
    </row>
    <row r="2643" spans="1:4" x14ac:dyDescent="0.25">
      <c r="A2643" t="s">
        <v>1795</v>
      </c>
      <c r="B2643" s="4">
        <v>0.1</v>
      </c>
      <c r="C2643" t="str">
        <f t="shared" si="41"/>
        <v>neither</v>
      </c>
      <c r="D2643" t="str">
        <f>VLOOKUP(A2643,Antioxidant!A2643:F5778,2,FALSE)</f>
        <v>Pizza, La Mia Pizzeria Speciale, ham and tomato, prepared</v>
      </c>
    </row>
    <row r="2644" spans="1:4" x14ac:dyDescent="0.25">
      <c r="A2644" t="s">
        <v>1795</v>
      </c>
      <c r="B2644" s="4">
        <v>0.1</v>
      </c>
      <c r="C2644" t="str">
        <f t="shared" si="41"/>
        <v>neither</v>
      </c>
      <c r="D2644" t="str">
        <f>VLOOKUP(A2644,Antioxidant!A2644:F5779,2,FALSE)</f>
        <v>Pizza, cheese pizza, frozen, regular thin crust</v>
      </c>
    </row>
    <row r="2645" spans="1:4" x14ac:dyDescent="0.25">
      <c r="A2645" t="s">
        <v>1983</v>
      </c>
      <c r="B2645" s="4">
        <v>0.1</v>
      </c>
      <c r="C2645" t="str">
        <f t="shared" si="41"/>
        <v>neither</v>
      </c>
      <c r="D2645" t="str">
        <f>VLOOKUP(A2645,Antioxidant!A2645:F5780,2,FALSE)</f>
        <v>Pine nuts</v>
      </c>
    </row>
    <row r="2646" spans="1:4" x14ac:dyDescent="0.25">
      <c r="A2646" t="s">
        <v>1622</v>
      </c>
      <c r="B2646" s="4">
        <v>0.1</v>
      </c>
      <c r="C2646" t="str">
        <f t="shared" si="41"/>
        <v>neither</v>
      </c>
      <c r="D2646" t="str">
        <f>VLOOKUP(A2646,Antioxidant!A2646:F5781,2,FALSE)</f>
        <v>Peas, baby, canned, drained liquid</v>
      </c>
    </row>
    <row r="2647" spans="1:4" x14ac:dyDescent="0.25">
      <c r="A2647" t="s">
        <v>1578</v>
      </c>
      <c r="B2647" s="4">
        <v>0.1</v>
      </c>
      <c r="C2647" t="str">
        <f t="shared" si="41"/>
        <v>neither</v>
      </c>
      <c r="D2647" t="str">
        <f>VLOOKUP(A2647,Antioxidant!A2647:F5782,2,FALSE)</f>
        <v>Peas</v>
      </c>
    </row>
    <row r="2648" spans="1:4" x14ac:dyDescent="0.25">
      <c r="A2648" t="s">
        <v>1578</v>
      </c>
      <c r="B2648" s="4">
        <v>0.1</v>
      </c>
      <c r="C2648" t="str">
        <f t="shared" si="41"/>
        <v>neither</v>
      </c>
      <c r="D2648" t="str">
        <f>VLOOKUP(A2648,Antioxidant!A2648:F5783,2,FALSE)</f>
        <v>Peas</v>
      </c>
    </row>
    <row r="2649" spans="1:4" x14ac:dyDescent="0.25">
      <c r="A2649" t="s">
        <v>1006</v>
      </c>
      <c r="B2649" s="4">
        <v>0.1</v>
      </c>
      <c r="C2649" t="str">
        <f t="shared" si="41"/>
        <v>neither</v>
      </c>
      <c r="D2649" t="str">
        <f>VLOOKUP(A2649,Antioxidant!A2649:F5784,2,FALSE)</f>
        <v>Pears, Bartlett, selected halve, premium, canned</v>
      </c>
    </row>
    <row r="2650" spans="1:4" x14ac:dyDescent="0.25">
      <c r="A2650" t="s">
        <v>1006</v>
      </c>
      <c r="B2650" s="4">
        <v>0.1</v>
      </c>
      <c r="C2650" t="str">
        <f t="shared" si="41"/>
        <v>neither</v>
      </c>
      <c r="D2650" t="str">
        <f>VLOOKUP(A2650,Antioxidant!A2650:F5785,2,FALSE)</f>
        <v>Peaches, canned, in heavy syrup, drained liquid</v>
      </c>
    </row>
    <row r="2651" spans="1:4" x14ac:dyDescent="0.25">
      <c r="A2651" t="s">
        <v>1006</v>
      </c>
      <c r="B2651" s="4">
        <v>0.1</v>
      </c>
      <c r="C2651" t="str">
        <f t="shared" si="41"/>
        <v>neither</v>
      </c>
      <c r="D2651" t="str">
        <f>VLOOKUP(A2651,Antioxidant!A2651:F5786,2,FALSE)</f>
        <v>Peaches, canned in heavy syrup, drained solids</v>
      </c>
    </row>
    <row r="2652" spans="1:4" x14ac:dyDescent="0.25">
      <c r="A2652" t="s">
        <v>1006</v>
      </c>
      <c r="B2652" s="4">
        <v>0.1</v>
      </c>
      <c r="C2652" t="str">
        <f t="shared" si="41"/>
        <v>neither</v>
      </c>
      <c r="D2652" t="str">
        <f>VLOOKUP(A2652,Antioxidant!A2652:F5787,2,FALSE)</f>
        <v>Peaches, canned in heavy syrup, drained solids</v>
      </c>
    </row>
    <row r="2653" spans="1:4" x14ac:dyDescent="0.25">
      <c r="A2653" t="s">
        <v>1006</v>
      </c>
      <c r="B2653" s="4">
        <v>0.1</v>
      </c>
      <c r="C2653" t="str">
        <f t="shared" si="41"/>
        <v>neither</v>
      </c>
      <c r="D2653" t="str">
        <f>VLOOKUP(A2653,Antioxidant!A2653:F5788,2,FALSE)</f>
        <v>Peaches, canned in heavy syrup, drained liquid</v>
      </c>
    </row>
    <row r="2654" spans="1:4" x14ac:dyDescent="0.25">
      <c r="A2654" t="s">
        <v>1006</v>
      </c>
      <c r="B2654" s="4">
        <v>0.1</v>
      </c>
      <c r="C2654" t="str">
        <f t="shared" si="41"/>
        <v>neither</v>
      </c>
      <c r="D2654" t="str">
        <f>VLOOKUP(A2654,Antioxidant!A2654:F5789,2,FALSE)</f>
        <v>Peaches</v>
      </c>
    </row>
    <row r="2655" spans="1:4" x14ac:dyDescent="0.25">
      <c r="A2655" t="s">
        <v>788</v>
      </c>
      <c r="B2655" s="4">
        <v>0.1</v>
      </c>
      <c r="C2655" t="str">
        <f t="shared" si="41"/>
        <v>neither</v>
      </c>
      <c r="D2655" t="str">
        <f>VLOOKUP(A2655,Antioxidant!A2655:F5790,2,FALSE)</f>
        <v>Pancakes, buttermilk, frozen, microwaved</v>
      </c>
    </row>
    <row r="2656" spans="1:4" x14ac:dyDescent="0.25">
      <c r="A2656" t="s">
        <v>1267</v>
      </c>
      <c r="B2656" s="4">
        <v>0.1</v>
      </c>
      <c r="C2656" t="str">
        <f t="shared" si="41"/>
        <v>neither</v>
      </c>
      <c r="D2656" t="str">
        <f>VLOOKUP(A2656,Antioxidant!A2656:F5791,2,FALSE)</f>
        <v>Oatmeal, quick cooking, 1‐ minute oats, boiled</v>
      </c>
    </row>
    <row r="2657" spans="1:4" x14ac:dyDescent="0.25">
      <c r="A2657" t="s">
        <v>1267</v>
      </c>
      <c r="B2657" s="4">
        <v>0.1</v>
      </c>
      <c r="C2657" t="str">
        <f t="shared" si="41"/>
        <v>neither</v>
      </c>
      <c r="D2657" t="str">
        <f>VLOOKUP(A2657,Antioxidant!A2657:F5792,2,FALSE)</f>
        <v>Oatmeal, old fashioned, boiled</v>
      </c>
    </row>
    <row r="2658" spans="1:4" x14ac:dyDescent="0.25">
      <c r="A2658" t="s">
        <v>1267</v>
      </c>
      <c r="B2658" s="4">
        <v>0.1</v>
      </c>
      <c r="C2658" t="str">
        <f t="shared" si="41"/>
        <v>neither</v>
      </c>
      <c r="D2658" t="str">
        <f>VLOOKUP(A2658,Antioxidant!A2658:F5793,2,FALSE)</f>
        <v>Oatmeal, instant, boiled</v>
      </c>
    </row>
    <row r="2659" spans="1:4" x14ac:dyDescent="0.25">
      <c r="A2659" t="s">
        <v>1622</v>
      </c>
      <c r="B2659" s="4">
        <v>0.1</v>
      </c>
      <c r="C2659" t="str">
        <f t="shared" si="41"/>
        <v>neither</v>
      </c>
      <c r="D2659" t="str">
        <f>VLOOKUP(A2659,Antioxidant!A2659:F5794,2,FALSE)</f>
        <v>Mung beans, peeled</v>
      </c>
    </row>
    <row r="2660" spans="1:4" x14ac:dyDescent="0.25">
      <c r="A2660" t="s">
        <v>1267</v>
      </c>
      <c r="B2660" s="4">
        <v>0.1</v>
      </c>
      <c r="C2660" t="str">
        <f t="shared" si="41"/>
        <v>neither</v>
      </c>
      <c r="D2660" t="str">
        <f>VLOOKUP(A2660,Antioxidant!A2660:F5795,2,FALSE)</f>
        <v>Maize, whole grain</v>
      </c>
    </row>
    <row r="2661" spans="1:4" x14ac:dyDescent="0.25">
      <c r="A2661" t="s">
        <v>2776</v>
      </c>
      <c r="B2661" s="4">
        <v>0.1</v>
      </c>
      <c r="C2661" t="str">
        <f t="shared" si="41"/>
        <v>neither</v>
      </c>
      <c r="D2661" t="str">
        <f>VLOOKUP(A2661,Antioxidant!A2661:F5796,2,FALSE)</f>
        <v>Lettuce, Endevie</v>
      </c>
    </row>
    <row r="2662" spans="1:4" x14ac:dyDescent="0.25">
      <c r="A2662" t="s">
        <v>1622</v>
      </c>
      <c r="B2662" s="4">
        <v>0.1</v>
      </c>
      <c r="C2662" t="str">
        <f t="shared" si="41"/>
        <v>neither</v>
      </c>
      <c r="D2662" t="str">
        <f>VLOOKUP(A2662,Antioxidant!A2662:F5797,2,FALSE)</f>
        <v>Lentils, Masoor‐Dal, pink, without peel</v>
      </c>
    </row>
    <row r="2663" spans="1:4" x14ac:dyDescent="0.25">
      <c r="A2663" t="s">
        <v>788</v>
      </c>
      <c r="B2663" s="4">
        <v>0.1</v>
      </c>
      <c r="C2663" t="str">
        <f t="shared" si="41"/>
        <v>neither</v>
      </c>
      <c r="D2663" t="str">
        <f>VLOOKUP(A2663,Antioxidant!A2663:F5798,2,FALSE)</f>
        <v>Ice‐type novelties, containing fruit juice</v>
      </c>
    </row>
    <row r="2664" spans="1:4" x14ac:dyDescent="0.25">
      <c r="A2664" t="s">
        <v>1795</v>
      </c>
      <c r="B2664" s="4">
        <v>0.1</v>
      </c>
      <c r="C2664" t="str">
        <f t="shared" si="41"/>
        <v>neither</v>
      </c>
      <c r="D2664" t="str">
        <f>VLOOKUP(A2664,Antioxidant!A2664:F5799,2,FALSE)</f>
        <v>Hamburger with cheese, Junior</v>
      </c>
    </row>
    <row r="2665" spans="1:4" x14ac:dyDescent="0.25">
      <c r="A2665" t="s">
        <v>2776</v>
      </c>
      <c r="B2665" s="4">
        <v>0.1</v>
      </c>
      <c r="C2665" t="str">
        <f t="shared" si="41"/>
        <v>neither</v>
      </c>
      <c r="D2665" t="str">
        <f>VLOOKUP(A2665,Antioxidant!A2665:F5800,2,FALSE)</f>
        <v>French fried potatoes, frozen, tater tots, seasoned shredded potatoes</v>
      </c>
    </row>
    <row r="2666" spans="1:4" x14ac:dyDescent="0.25">
      <c r="A2666" t="s">
        <v>609</v>
      </c>
      <c r="B2666" s="4">
        <v>0.1</v>
      </c>
      <c r="C2666" t="str">
        <f t="shared" si="41"/>
        <v>neither</v>
      </c>
      <c r="D2666" t="str">
        <f>VLOOKUP(A2666,Antioxidant!A2666:F5801,2,FALSE)</f>
        <v>Cononut, sweetened, flaked, Angel Flake</v>
      </c>
    </row>
    <row r="2667" spans="1:4" x14ac:dyDescent="0.25">
      <c r="A2667" t="s">
        <v>1578</v>
      </c>
      <c r="B2667" s="4">
        <v>0.1</v>
      </c>
      <c r="C2667" t="str">
        <f t="shared" si="41"/>
        <v>neither</v>
      </c>
      <c r="D2667" t="str">
        <f>VLOOKUP(A2667,Antioxidant!A2667:F5802,2,FALSE)</f>
        <v>Chicken</v>
      </c>
    </row>
    <row r="2668" spans="1:4" x14ac:dyDescent="0.25">
      <c r="A2668" t="s">
        <v>701</v>
      </c>
      <c r="B2668" s="4">
        <v>0.1</v>
      </c>
      <c r="C2668" t="str">
        <f t="shared" si="41"/>
        <v>neither</v>
      </c>
      <c r="D2668" t="str">
        <f>VLOOKUP(A2668,Antioxidant!A2668:F5803,2,FALSE)</f>
        <v>Cheese, white, Norvegia</v>
      </c>
    </row>
    <row r="2669" spans="1:4" x14ac:dyDescent="0.25">
      <c r="A2669" t="s">
        <v>701</v>
      </c>
      <c r="B2669" s="4">
        <v>0.1</v>
      </c>
      <c r="C2669" t="str">
        <f t="shared" si="41"/>
        <v>neither</v>
      </c>
      <c r="D2669" t="str">
        <f>VLOOKUP(A2669,Antioxidant!A2669:F5804,2,FALSE)</f>
        <v>Cheese, Parmesan, grated</v>
      </c>
    </row>
    <row r="2670" spans="1:4" x14ac:dyDescent="0.25">
      <c r="A2670" t="s">
        <v>701</v>
      </c>
      <c r="B2670" s="4">
        <v>0.1</v>
      </c>
      <c r="C2670" t="str">
        <f t="shared" si="41"/>
        <v>neither</v>
      </c>
      <c r="D2670" t="str">
        <f>VLOOKUP(A2670,Antioxidant!A2670:F5805,2,FALSE)</f>
        <v>Cheese, Mozzarella, whole milk</v>
      </c>
    </row>
    <row r="2671" spans="1:4" x14ac:dyDescent="0.25">
      <c r="A2671" t="s">
        <v>2776</v>
      </c>
      <c r="B2671" s="4">
        <v>0.1</v>
      </c>
      <c r="C2671" t="str">
        <f t="shared" si="41"/>
        <v>neither</v>
      </c>
      <c r="D2671" t="str">
        <f>VLOOKUP(A2671,Antioxidant!A2671:F5806,2,FALSE)</f>
        <v>Celeriac, turnip‐rooted celery</v>
      </c>
    </row>
    <row r="2672" spans="1:4" x14ac:dyDescent="0.25">
      <c r="A2672" t="s">
        <v>2776</v>
      </c>
      <c r="B2672" s="4">
        <v>0.1</v>
      </c>
      <c r="C2672" t="str">
        <f t="shared" si="41"/>
        <v>neither</v>
      </c>
      <c r="D2672" t="str">
        <f>VLOOKUP(A2672,Antioxidant!A2672:F5807,2,FALSE)</f>
        <v>Carrots, cooked</v>
      </c>
    </row>
    <row r="2673" spans="1:4" x14ac:dyDescent="0.25">
      <c r="A2673" t="s">
        <v>2776</v>
      </c>
      <c r="B2673" s="4">
        <v>0.1</v>
      </c>
      <c r="C2673" t="str">
        <f t="shared" si="41"/>
        <v>neither</v>
      </c>
      <c r="D2673" t="str">
        <f>VLOOKUP(A2673,Antioxidant!A2673:F5808,2,FALSE)</f>
        <v>Cabbage, Lady</v>
      </c>
    </row>
    <row r="2674" spans="1:4" x14ac:dyDescent="0.25">
      <c r="A2674" t="s">
        <v>2776</v>
      </c>
      <c r="B2674" s="4">
        <v>0.1</v>
      </c>
      <c r="C2674" t="str">
        <f t="shared" si="41"/>
        <v>neither</v>
      </c>
      <c r="D2674" t="str">
        <f>VLOOKUP(A2674,Antioxidant!A2674:F5809,2,FALSE)</f>
        <v>Cabbage</v>
      </c>
    </row>
    <row r="2675" spans="1:4" x14ac:dyDescent="0.25">
      <c r="A2675" t="s">
        <v>149</v>
      </c>
      <c r="B2675" s="4">
        <v>0.1</v>
      </c>
      <c r="C2675" t="str">
        <f t="shared" si="41"/>
        <v>neither</v>
      </c>
      <c r="D2675" t="str">
        <f>VLOOKUP(A2675,Antioxidant!A2675:F5810,2,FALSE)</f>
        <v>Beer, light</v>
      </c>
    </row>
    <row r="2676" spans="1:4" x14ac:dyDescent="0.25">
      <c r="A2676" t="s">
        <v>149</v>
      </c>
      <c r="B2676" s="4">
        <v>0.1</v>
      </c>
      <c r="C2676" t="str">
        <f t="shared" si="41"/>
        <v>neither</v>
      </c>
      <c r="D2676" t="str">
        <f>VLOOKUP(A2676,Antioxidant!A2676:F5811,2,FALSE)</f>
        <v>Beer, light</v>
      </c>
    </row>
    <row r="2677" spans="1:4" x14ac:dyDescent="0.25">
      <c r="A2677" t="s">
        <v>1267</v>
      </c>
      <c r="B2677" s="4">
        <v>0.1</v>
      </c>
      <c r="C2677" t="str">
        <f t="shared" si="41"/>
        <v>neither</v>
      </c>
      <c r="D2677" t="str">
        <f>VLOOKUP(A2677,Antioxidant!A2677:F5812,2,FALSE)</f>
        <v>Bagels, plain</v>
      </c>
    </row>
    <row r="2678" spans="1:4" x14ac:dyDescent="0.25">
      <c r="A2678" t="s">
        <v>1795</v>
      </c>
      <c r="B2678" s="4">
        <v>0.1</v>
      </c>
      <c r="C2678" t="str">
        <f t="shared" si="41"/>
        <v>neither</v>
      </c>
      <c r="D2678" t="str">
        <f>VLOOKUP(A2678,Antioxidant!A2678:F5813,2,FALSE)</f>
        <v>Bacon egg and cheese biscuit</v>
      </c>
    </row>
    <row r="2679" spans="1:4" x14ac:dyDescent="0.25">
      <c r="A2679" t="s">
        <v>1006</v>
      </c>
      <c r="B2679" s="4">
        <v>0.1</v>
      </c>
      <c r="C2679" t="str">
        <f t="shared" si="41"/>
        <v>neither</v>
      </c>
      <c r="D2679" t="str">
        <f>VLOOKUP(A2679,Antioxidant!A2679:F5814,2,FALSE)</f>
        <v>Apples, Golden Delicious, without peel</v>
      </c>
    </row>
    <row r="2680" spans="1:4" x14ac:dyDescent="0.25">
      <c r="A2680" t="s">
        <v>788</v>
      </c>
      <c r="B2680" s="4">
        <v>0.09</v>
      </c>
      <c r="C2680" t="str">
        <f t="shared" si="41"/>
        <v>neither</v>
      </c>
      <c r="D2680" t="str">
        <f>VLOOKUP(A2680,Antioxidant!A2680:F5815,2,FALSE)</f>
        <v>Waffles, regular, frozen, microwaved</v>
      </c>
    </row>
    <row r="2681" spans="1:4" x14ac:dyDescent="0.25">
      <c r="A2681" t="s">
        <v>1578</v>
      </c>
      <c r="B2681" s="4">
        <v>0.09</v>
      </c>
      <c r="C2681" t="str">
        <f t="shared" si="41"/>
        <v>neither</v>
      </c>
      <c r="D2681" t="str">
        <f>VLOOKUP(A2681,Antioxidant!A2681:F5816,2,FALSE)</f>
        <v>Vegetable and beef dinner</v>
      </c>
    </row>
    <row r="2682" spans="1:4" x14ac:dyDescent="0.25">
      <c r="A2682" t="s">
        <v>968</v>
      </c>
      <c r="B2682" s="4">
        <v>0.09</v>
      </c>
      <c r="C2682" t="str">
        <f t="shared" si="41"/>
        <v>neither</v>
      </c>
      <c r="D2682" t="str">
        <f>VLOOKUP(A2682,Antioxidant!A2682:F5817,2,FALSE)</f>
        <v>Tuna, canned, in water</v>
      </c>
    </row>
    <row r="2683" spans="1:4" x14ac:dyDescent="0.25">
      <c r="A2683" t="s">
        <v>968</v>
      </c>
      <c r="B2683" s="4">
        <v>0.09</v>
      </c>
      <c r="C2683" t="str">
        <f t="shared" si="41"/>
        <v>neither</v>
      </c>
      <c r="D2683" t="str">
        <f>VLOOKUP(A2683,Antioxidant!A2683:F5818,2,FALSE)</f>
        <v>Tuna, canned, chunk, light, in water</v>
      </c>
    </row>
    <row r="2684" spans="1:4" x14ac:dyDescent="0.25">
      <c r="A2684" t="s">
        <v>1622</v>
      </c>
      <c r="B2684" s="4">
        <v>0.09</v>
      </c>
      <c r="C2684" t="str">
        <f t="shared" si="41"/>
        <v>neither</v>
      </c>
      <c r="D2684" t="str">
        <f>VLOOKUP(A2684,Antioxidant!A2684:F5819,2,FALSE)</f>
        <v>Tofu naturell</v>
      </c>
    </row>
    <row r="2685" spans="1:4" x14ac:dyDescent="0.25">
      <c r="A2685" t="s">
        <v>701</v>
      </c>
      <c r="B2685" s="4">
        <v>0.09</v>
      </c>
      <c r="C2685" t="str">
        <f t="shared" si="41"/>
        <v>neither</v>
      </c>
      <c r="D2685" t="str">
        <f>VLOOKUP(A2685,Antioxidant!A2685:F5820,2,FALSE)</f>
        <v>Sour cream, low fat</v>
      </c>
    </row>
    <row r="2686" spans="1:4" x14ac:dyDescent="0.25">
      <c r="A2686" t="s">
        <v>1795</v>
      </c>
      <c r="B2686" s="4">
        <v>0.09</v>
      </c>
      <c r="C2686" t="str">
        <f t="shared" si="41"/>
        <v>neither</v>
      </c>
      <c r="D2686" t="str">
        <f>VLOOKUP(A2686,Antioxidant!A2686:F5821,2,FALSE)</f>
        <v>Sausage breakfast burrito</v>
      </c>
    </row>
    <row r="2687" spans="1:4" x14ac:dyDescent="0.25">
      <c r="A2687" t="s">
        <v>2163</v>
      </c>
      <c r="B2687" s="4">
        <v>0.09</v>
      </c>
      <c r="C2687" t="str">
        <f t="shared" si="41"/>
        <v>neither</v>
      </c>
      <c r="D2687" t="str">
        <f>VLOOKUP(A2687,Antioxidant!A2687:F5822,2,FALSE)</f>
        <v>Sauce, brown, for meatballs, prepared</v>
      </c>
    </row>
    <row r="2688" spans="1:4" x14ac:dyDescent="0.25">
      <c r="A2688" t="s">
        <v>1795</v>
      </c>
      <c r="B2688" s="4">
        <v>0.09</v>
      </c>
      <c r="C2688" t="str">
        <f t="shared" si="41"/>
        <v>neither</v>
      </c>
      <c r="D2688" t="str">
        <f>VLOOKUP(A2688,Antioxidant!A2688:F5823,2,FALSE)</f>
        <v>Quarter Pounder, no cheese, national</v>
      </c>
    </row>
    <row r="2689" spans="1:4" x14ac:dyDescent="0.25">
      <c r="A2689" t="s">
        <v>1622</v>
      </c>
      <c r="B2689" s="4">
        <v>0.09</v>
      </c>
      <c r="C2689" t="str">
        <f t="shared" si="41"/>
        <v>neither</v>
      </c>
      <c r="D2689" t="str">
        <f>VLOOKUP(A2689,Antioxidant!A2689:F5824,2,FALSE)</f>
        <v>Peas, regular, canned, drained solids</v>
      </c>
    </row>
    <row r="2690" spans="1:4" x14ac:dyDescent="0.25">
      <c r="A2690" t="s">
        <v>1578</v>
      </c>
      <c r="B2690" s="4">
        <v>0.09</v>
      </c>
      <c r="C2690" t="str">
        <f t="shared" si="41"/>
        <v>neither</v>
      </c>
      <c r="D2690" t="str">
        <f>VLOOKUP(A2690,Antioxidant!A2690:F5825,2,FALSE)</f>
        <v>Peas</v>
      </c>
    </row>
    <row r="2691" spans="1:4" x14ac:dyDescent="0.25">
      <c r="A2691" t="s">
        <v>1006</v>
      </c>
      <c r="B2691" s="4">
        <v>0.09</v>
      </c>
      <c r="C2691" t="str">
        <f t="shared" ref="C2691:C2754" si="42">IF(B2691&gt;=5.45125,"OUTLIER",IF(B2691&lt;=-2.99875,"outlier","neither"))</f>
        <v>neither</v>
      </c>
      <c r="D2691" t="str">
        <f>VLOOKUP(A2691,Antioxidant!A2691:F5826,2,FALSE)</f>
        <v>Peaches, canned in heavy syrup, drained solids</v>
      </c>
    </row>
    <row r="2692" spans="1:4" x14ac:dyDescent="0.25">
      <c r="A2692" t="s">
        <v>1267</v>
      </c>
      <c r="B2692" s="4">
        <v>0.09</v>
      </c>
      <c r="C2692" t="str">
        <f t="shared" si="42"/>
        <v>neither</v>
      </c>
      <c r="D2692" t="str">
        <f>VLOOKUP(A2692,Antioxidant!A2692:F5827,2,FALSE)</f>
        <v>Oatmeal, quick cooking, boiled</v>
      </c>
    </row>
    <row r="2693" spans="1:4" x14ac:dyDescent="0.25">
      <c r="A2693" t="s">
        <v>1267</v>
      </c>
      <c r="B2693" s="4">
        <v>0.09</v>
      </c>
      <c r="C2693" t="str">
        <f t="shared" si="42"/>
        <v>neither</v>
      </c>
      <c r="D2693" t="str">
        <f>VLOOKUP(A2693,Antioxidant!A2693:F5828,2,FALSE)</f>
        <v>Oatmeal, old fashioned, microwave cooked</v>
      </c>
    </row>
    <row r="2694" spans="1:4" x14ac:dyDescent="0.25">
      <c r="A2694" t="s">
        <v>1267</v>
      </c>
      <c r="B2694" s="4">
        <v>0.09</v>
      </c>
      <c r="C2694" t="str">
        <f t="shared" si="42"/>
        <v>neither</v>
      </c>
      <c r="D2694" t="str">
        <f>VLOOKUP(A2694,Antioxidant!A2694:F5829,2,FALSE)</f>
        <v>Oatmeal, old fashioned, microwave cooked</v>
      </c>
    </row>
    <row r="2695" spans="1:4" x14ac:dyDescent="0.25">
      <c r="A2695" t="s">
        <v>1267</v>
      </c>
      <c r="B2695" s="4">
        <v>0.09</v>
      </c>
      <c r="C2695" t="str">
        <f t="shared" si="42"/>
        <v>neither</v>
      </c>
      <c r="D2695" t="str">
        <f>VLOOKUP(A2695,Antioxidant!A2695:F5830,2,FALSE)</f>
        <v>Oatmeal, instant, microwave cooked</v>
      </c>
    </row>
    <row r="2696" spans="1:4" x14ac:dyDescent="0.25">
      <c r="A2696" t="s">
        <v>788</v>
      </c>
      <c r="B2696" s="4">
        <v>0.09</v>
      </c>
      <c r="C2696" t="str">
        <f t="shared" si="42"/>
        <v>neither</v>
      </c>
      <c r="D2696" t="str">
        <f>VLOOKUP(A2696,Antioxidant!A2696:F5831,2,FALSE)</f>
        <v>Ice‐type novelties, sugar free, orange flavor</v>
      </c>
    </row>
    <row r="2697" spans="1:4" x14ac:dyDescent="0.25">
      <c r="A2697" t="s">
        <v>788</v>
      </c>
      <c r="B2697" s="4">
        <v>0.09</v>
      </c>
      <c r="C2697" t="str">
        <f t="shared" si="42"/>
        <v>neither</v>
      </c>
      <c r="D2697" t="str">
        <f>VLOOKUP(A2697,Antioxidant!A2697:F5832,2,FALSE)</f>
        <v>Ice‐type novelties, sugar free, grape flavor</v>
      </c>
    </row>
    <row r="2698" spans="1:4" x14ac:dyDescent="0.25">
      <c r="A2698" t="s">
        <v>788</v>
      </c>
      <c r="B2698" s="4">
        <v>0.09</v>
      </c>
      <c r="C2698" t="str">
        <f t="shared" si="42"/>
        <v>neither</v>
      </c>
      <c r="D2698" t="str">
        <f>VLOOKUP(A2698,Antioxidant!A2698:F5833,2,FALSE)</f>
        <v>Ice‐type novelties, sugar free, cherry flavor</v>
      </c>
    </row>
    <row r="2699" spans="1:4" x14ac:dyDescent="0.25">
      <c r="A2699" t="s">
        <v>1795</v>
      </c>
      <c r="B2699" s="4">
        <v>0.09</v>
      </c>
      <c r="C2699" t="str">
        <f t="shared" si="42"/>
        <v>neither</v>
      </c>
      <c r="D2699" t="str">
        <f>VLOOKUP(A2699,Antioxidant!A2699:F5834,2,FALSE)</f>
        <v>Egg McMuffin</v>
      </c>
    </row>
    <row r="2700" spans="1:4" x14ac:dyDescent="0.25">
      <c r="A2700" t="s">
        <v>1267</v>
      </c>
      <c r="B2700" s="4">
        <v>0.09</v>
      </c>
      <c r="C2700" t="str">
        <f t="shared" si="42"/>
        <v>neither</v>
      </c>
      <c r="D2700" t="str">
        <f>VLOOKUP(A2700,Antioxidant!A2700:F5835,2,FALSE)</f>
        <v>Dinner rolls, brown and serve rolls, cooked</v>
      </c>
    </row>
    <row r="2701" spans="1:4" x14ac:dyDescent="0.25">
      <c r="A2701" t="s">
        <v>2776</v>
      </c>
      <c r="B2701" s="4">
        <v>0.09</v>
      </c>
      <c r="C2701" t="str">
        <f t="shared" si="42"/>
        <v>neither</v>
      </c>
      <c r="D2701" t="str">
        <f>VLOOKUP(A2701,Antioxidant!A2701:F5836,2,FALSE)</f>
        <v>Cucumber, small, russian</v>
      </c>
    </row>
    <row r="2702" spans="1:4" x14ac:dyDescent="0.25">
      <c r="A2702" t="s">
        <v>609</v>
      </c>
      <c r="B2702" s="4">
        <v>0.09</v>
      </c>
      <c r="C2702" t="str">
        <f t="shared" si="42"/>
        <v>neither</v>
      </c>
      <c r="D2702" t="str">
        <f>VLOOKUP(A2702,Antioxidant!A2702:F5837,2,FALSE)</f>
        <v>Cononut, sweetened, flaked</v>
      </c>
    </row>
    <row r="2703" spans="1:4" x14ac:dyDescent="0.25">
      <c r="A2703" t="s">
        <v>609</v>
      </c>
      <c r="B2703" s="4">
        <v>0.09</v>
      </c>
      <c r="C2703" t="str">
        <f t="shared" si="42"/>
        <v>neither</v>
      </c>
      <c r="D2703" t="str">
        <f>VLOOKUP(A2703,Antioxidant!A2703:F5838,2,FALSE)</f>
        <v>Coconut, sweetened, flaked</v>
      </c>
    </row>
    <row r="2704" spans="1:4" x14ac:dyDescent="0.25">
      <c r="A2704" t="s">
        <v>2058</v>
      </c>
      <c r="B2704" s="4">
        <v>0.09</v>
      </c>
      <c r="C2704" t="str">
        <f t="shared" si="42"/>
        <v>neither</v>
      </c>
      <c r="D2704" t="str">
        <f>VLOOKUP(A2704,Antioxidant!A2704:F5839,2,FALSE)</f>
        <v>Chicken tenders, frozen</v>
      </c>
    </row>
    <row r="2705" spans="1:4" x14ac:dyDescent="0.25">
      <c r="A2705" t="s">
        <v>2058</v>
      </c>
      <c r="B2705" s="4">
        <v>0.09</v>
      </c>
      <c r="C2705" t="str">
        <f t="shared" si="42"/>
        <v>neither</v>
      </c>
      <c r="D2705" t="str">
        <f>VLOOKUP(A2705,Antioxidant!A2705:F5840,2,FALSE)</f>
        <v>Chicken nuggets, frozen</v>
      </c>
    </row>
    <row r="2706" spans="1:4" x14ac:dyDescent="0.25">
      <c r="A2706" t="s">
        <v>701</v>
      </c>
      <c r="B2706" s="4">
        <v>0.09</v>
      </c>
      <c r="C2706" t="str">
        <f t="shared" si="42"/>
        <v>neither</v>
      </c>
      <c r="D2706" t="str">
        <f>VLOOKUP(A2706,Antioxidant!A2706:F5841,2,FALSE)</f>
        <v>Cheese, Cheddar, chunk</v>
      </c>
    </row>
    <row r="2707" spans="1:4" x14ac:dyDescent="0.25">
      <c r="A2707" t="s">
        <v>2776</v>
      </c>
      <c r="B2707" s="4">
        <v>0.09</v>
      </c>
      <c r="C2707" t="str">
        <f t="shared" si="42"/>
        <v>neither</v>
      </c>
      <c r="D2707" t="str">
        <f>VLOOKUP(A2707,Antioxidant!A2707:F5842,2,FALSE)</f>
        <v>Carrots, frozen, microwaved</v>
      </c>
    </row>
    <row r="2708" spans="1:4" x14ac:dyDescent="0.25">
      <c r="A2708" t="s">
        <v>2776</v>
      </c>
      <c r="B2708" s="4">
        <v>0.09</v>
      </c>
      <c r="C2708" t="str">
        <f t="shared" si="42"/>
        <v>neither</v>
      </c>
      <c r="D2708" t="str">
        <f>VLOOKUP(A2708,Antioxidant!A2708:F5843,2,FALSE)</f>
        <v>Carrots</v>
      </c>
    </row>
    <row r="2709" spans="1:4" x14ac:dyDescent="0.25">
      <c r="A2709" t="s">
        <v>788</v>
      </c>
      <c r="B2709" s="4">
        <v>0.09</v>
      </c>
      <c r="C2709" t="str">
        <f t="shared" si="42"/>
        <v>neither</v>
      </c>
      <c r="D2709" t="str">
        <f>VLOOKUP(A2709,Antioxidant!A2709:F5844,2,FALSE)</f>
        <v>Cake frosting, vanilla, ready‐ to‐spread, creamy</v>
      </c>
    </row>
    <row r="2710" spans="1:4" x14ac:dyDescent="0.25">
      <c r="A2710" t="s">
        <v>1795</v>
      </c>
      <c r="B2710" s="4">
        <v>0.09</v>
      </c>
      <c r="C2710" t="str">
        <f t="shared" si="42"/>
        <v>neither</v>
      </c>
      <c r="D2710" t="str">
        <f>VLOOKUP(A2710,Antioxidant!A2710:F5845,2,FALSE)</f>
        <v>BK Big Fish with cheese</v>
      </c>
    </row>
    <row r="2711" spans="1:4" x14ac:dyDescent="0.25">
      <c r="A2711" t="s">
        <v>1795</v>
      </c>
      <c r="B2711" s="4">
        <v>0.09</v>
      </c>
      <c r="C2711" t="str">
        <f t="shared" si="42"/>
        <v>neither</v>
      </c>
      <c r="D2711" t="str">
        <f>VLOOKUP(A2711,Antioxidant!A2711:F5846,2,FALSE)</f>
        <v>Big Mac, no cheese, national</v>
      </c>
    </row>
    <row r="2712" spans="1:4" x14ac:dyDescent="0.25">
      <c r="A2712" t="s">
        <v>149</v>
      </c>
      <c r="B2712" s="4">
        <v>0.09</v>
      </c>
      <c r="C2712" t="str">
        <f t="shared" si="42"/>
        <v>neither</v>
      </c>
      <c r="D2712" t="str">
        <f>VLOOKUP(A2712,Antioxidant!A2712:F5847,2,FALSE)</f>
        <v>Beer, light</v>
      </c>
    </row>
    <row r="2713" spans="1:4" x14ac:dyDescent="0.25">
      <c r="A2713" t="s">
        <v>1795</v>
      </c>
      <c r="B2713" s="4">
        <v>0.09</v>
      </c>
      <c r="C2713" t="str">
        <f t="shared" si="42"/>
        <v>neither</v>
      </c>
      <c r="D2713" t="str">
        <f>VLOOKUP(A2713,Antioxidant!A2713:F5848,2,FALSE)</f>
        <v>Beef and bean burritos, frozen</v>
      </c>
    </row>
    <row r="2714" spans="1:4" x14ac:dyDescent="0.25">
      <c r="A2714" t="s">
        <v>1795</v>
      </c>
      <c r="B2714" s="4">
        <v>0.09</v>
      </c>
      <c r="C2714" t="str">
        <f t="shared" si="42"/>
        <v>neither</v>
      </c>
      <c r="D2714" t="str">
        <f>VLOOKUP(A2714,Antioxidant!A2714:F5849,2,FALSE)</f>
        <v>Bean and cheese burritos, frozen, cooked</v>
      </c>
    </row>
    <row r="2715" spans="1:4" x14ac:dyDescent="0.25">
      <c r="A2715" t="s">
        <v>701</v>
      </c>
      <c r="B2715" s="4">
        <v>0.08</v>
      </c>
      <c r="C2715" t="str">
        <f t="shared" si="42"/>
        <v>neither</v>
      </c>
      <c r="D2715" t="str">
        <f>VLOOKUP(A2715,Antioxidant!A2715:F5850,2,FALSE)</f>
        <v>Yogurt, strawberries</v>
      </c>
    </row>
    <row r="2716" spans="1:4" x14ac:dyDescent="0.25">
      <c r="A2716" t="s">
        <v>1267</v>
      </c>
      <c r="B2716" s="4">
        <v>0.08</v>
      </c>
      <c r="C2716" t="str">
        <f t="shared" si="42"/>
        <v>neither</v>
      </c>
      <c r="D2716" t="str">
        <f>VLOOKUP(A2716,Antioxidant!A2716:F5851,2,FALSE)</f>
        <v>Wheat, white flour</v>
      </c>
    </row>
    <row r="2717" spans="1:4" x14ac:dyDescent="0.25">
      <c r="A2717" t="s">
        <v>788</v>
      </c>
      <c r="B2717" s="4">
        <v>0.08</v>
      </c>
      <c r="C2717" t="str">
        <f t="shared" si="42"/>
        <v>neither</v>
      </c>
      <c r="D2717" t="str">
        <f>VLOOKUP(A2717,Antioxidant!A2717:F5852,2,FALSE)</f>
        <v>Waffles, buttermilk, frozen</v>
      </c>
    </row>
    <row r="2718" spans="1:4" x14ac:dyDescent="0.25">
      <c r="A2718" t="s">
        <v>149</v>
      </c>
      <c r="B2718" s="4">
        <v>0.08</v>
      </c>
      <c r="C2718" t="str">
        <f t="shared" si="42"/>
        <v>neither</v>
      </c>
      <c r="D2718" t="str">
        <f>VLOOKUP(A2718,Antioxidant!A2718:F5853,2,FALSE)</f>
        <v>Vanilla shake, national</v>
      </c>
    </row>
    <row r="2719" spans="1:4" x14ac:dyDescent="0.25">
      <c r="A2719" t="s">
        <v>968</v>
      </c>
      <c r="B2719" s="4">
        <v>0.08</v>
      </c>
      <c r="C2719" t="str">
        <f t="shared" si="42"/>
        <v>neither</v>
      </c>
      <c r="D2719" t="str">
        <f>VLOOKUP(A2719,Antioxidant!A2719:F5854,2,FALSE)</f>
        <v>Tilapia, fillets, raw</v>
      </c>
    </row>
    <row r="2720" spans="1:4" x14ac:dyDescent="0.25">
      <c r="A2720" t="s">
        <v>2776</v>
      </c>
      <c r="B2720" s="4">
        <v>0.08</v>
      </c>
      <c r="C2720" t="str">
        <f t="shared" si="42"/>
        <v>neither</v>
      </c>
      <c r="D2720" t="str">
        <f>VLOOKUP(A2720,Antioxidant!A2720:F5855,2,FALSE)</f>
        <v>Sweet potatoe</v>
      </c>
    </row>
    <row r="2721" spans="1:4" x14ac:dyDescent="0.25">
      <c r="A2721" t="s">
        <v>2776</v>
      </c>
      <c r="B2721" s="4">
        <v>0.08</v>
      </c>
      <c r="C2721" t="str">
        <f t="shared" si="42"/>
        <v>neither</v>
      </c>
      <c r="D2721" t="str">
        <f>VLOOKUP(A2721,Antioxidant!A2721:F5856,2,FALSE)</f>
        <v>Summer squash, green</v>
      </c>
    </row>
    <row r="2722" spans="1:4" x14ac:dyDescent="0.25">
      <c r="A2722" t="s">
        <v>1795</v>
      </c>
      <c r="B2722" s="4">
        <v>0.08</v>
      </c>
      <c r="C2722" t="str">
        <f t="shared" si="42"/>
        <v>neither</v>
      </c>
      <c r="D2722" t="str">
        <f>VLOOKUP(A2722,Antioxidant!A2722:F5857,2,FALSE)</f>
        <v>Steak egg and cheese bagel</v>
      </c>
    </row>
    <row r="2723" spans="1:4" x14ac:dyDescent="0.25">
      <c r="A2723" t="s">
        <v>1622</v>
      </c>
      <c r="B2723" s="4">
        <v>0.08</v>
      </c>
      <c r="C2723" t="str">
        <f t="shared" si="42"/>
        <v>neither</v>
      </c>
      <c r="D2723" t="str">
        <f>VLOOKUP(A2723,Antioxidant!A2723:F5858,2,FALSE)</f>
        <v>Soy milk, ecological</v>
      </c>
    </row>
    <row r="2724" spans="1:4" x14ac:dyDescent="0.25">
      <c r="A2724" t="s">
        <v>149</v>
      </c>
      <c r="B2724" s="4">
        <v>0.08</v>
      </c>
      <c r="C2724" t="str">
        <f t="shared" si="42"/>
        <v>neither</v>
      </c>
      <c r="D2724" t="str">
        <f>VLOOKUP(A2724,Antioxidant!A2724:F5859,2,FALSE)</f>
        <v>Soft drink, Fanta</v>
      </c>
    </row>
    <row r="2725" spans="1:4" x14ac:dyDescent="0.25">
      <c r="A2725" t="s">
        <v>149</v>
      </c>
      <c r="B2725" s="4">
        <v>0.08</v>
      </c>
      <c r="C2725" t="str">
        <f t="shared" si="42"/>
        <v>neither</v>
      </c>
      <c r="D2725" t="str">
        <f>VLOOKUP(A2725,Antioxidant!A2725:F5860,2,FALSE)</f>
        <v>Soft drink, citrus fruit, Urge</v>
      </c>
    </row>
    <row r="2726" spans="1:4" x14ac:dyDescent="0.25">
      <c r="A2726" t="s">
        <v>968</v>
      </c>
      <c r="B2726" s="4">
        <v>0.08</v>
      </c>
      <c r="C2726" t="str">
        <f t="shared" si="42"/>
        <v>neither</v>
      </c>
      <c r="D2726" t="str">
        <f>VLOOKUP(A2726,Antioxidant!A2726:F5861,2,FALSE)</f>
        <v>Salmon, Red/Sockeye, canned  with skin and bones</v>
      </c>
    </row>
    <row r="2727" spans="1:4" x14ac:dyDescent="0.25">
      <c r="A2727" t="s">
        <v>968</v>
      </c>
      <c r="B2727" s="4">
        <v>0.08</v>
      </c>
      <c r="C2727" t="str">
        <f t="shared" si="42"/>
        <v>neither</v>
      </c>
      <c r="D2727" t="str">
        <f>VLOOKUP(A2727,Antioxidant!A2727:F5862,2,FALSE)</f>
        <v>Salmon, pink, canned  with skin and bones</v>
      </c>
    </row>
    <row r="2728" spans="1:4" x14ac:dyDescent="0.25">
      <c r="A2728" t="s">
        <v>1701</v>
      </c>
      <c r="B2728" s="4">
        <v>0.08</v>
      </c>
      <c r="C2728" t="str">
        <f t="shared" si="42"/>
        <v>neither</v>
      </c>
      <c r="D2728" t="str">
        <f>VLOOKUP(A2728,Antioxidant!A2728:F5863,2,FALSE)</f>
        <v>Salami, Jubel</v>
      </c>
    </row>
    <row r="2729" spans="1:4" x14ac:dyDescent="0.25">
      <c r="A2729" t="s">
        <v>1267</v>
      </c>
      <c r="B2729" s="4">
        <v>0.08</v>
      </c>
      <c r="C2729" t="str">
        <f t="shared" si="42"/>
        <v>neither</v>
      </c>
      <c r="D2729" t="str">
        <f>VLOOKUP(A2729,Antioxidant!A2729:F5864,2,FALSE)</f>
        <v>Rice, long grain, white</v>
      </c>
    </row>
    <row r="2730" spans="1:4" x14ac:dyDescent="0.25">
      <c r="A2730" t="s">
        <v>1795</v>
      </c>
      <c r="B2730" s="4">
        <v>0.08</v>
      </c>
      <c r="C2730" t="str">
        <f t="shared" si="42"/>
        <v>neither</v>
      </c>
      <c r="D2730" t="str">
        <f>VLOOKUP(A2730,Antioxidant!A2730:F5865,2,FALSE)</f>
        <v>Quarter pounder, national</v>
      </c>
    </row>
    <row r="2731" spans="1:4" x14ac:dyDescent="0.25">
      <c r="A2731" t="s">
        <v>788</v>
      </c>
      <c r="B2731" s="4">
        <v>0.08</v>
      </c>
      <c r="C2731" t="str">
        <f t="shared" si="42"/>
        <v>neither</v>
      </c>
      <c r="D2731" t="str">
        <f>VLOOKUP(A2731,Antioxidant!A2731:F5866,2,FALSE)</f>
        <v>Pudding, refrigerated fat free, snack pack, tapioca flavor</v>
      </c>
    </row>
    <row r="2732" spans="1:4" x14ac:dyDescent="0.25">
      <c r="A2732" t="s">
        <v>2776</v>
      </c>
      <c r="B2732" s="4">
        <v>0.08</v>
      </c>
      <c r="C2732" t="str">
        <f t="shared" si="42"/>
        <v>neither</v>
      </c>
      <c r="D2732" t="str">
        <f>VLOOKUP(A2732,Antioxidant!A2732:F5867,2,FALSE)</f>
        <v>Potatoes, Roseval</v>
      </c>
    </row>
    <row r="2733" spans="1:4" x14ac:dyDescent="0.25">
      <c r="A2733" t="s">
        <v>1795</v>
      </c>
      <c r="B2733" s="4">
        <v>0.08</v>
      </c>
      <c r="C2733" t="str">
        <f t="shared" si="42"/>
        <v>neither</v>
      </c>
      <c r="D2733" t="str">
        <f>VLOOKUP(A2733,Antioxidant!A2733:F5868,2,FALSE)</f>
        <v>Pizza, prepared</v>
      </c>
    </row>
    <row r="2734" spans="1:4" x14ac:dyDescent="0.25">
      <c r="A2734" t="s">
        <v>1795</v>
      </c>
      <c r="B2734" s="4">
        <v>0.08</v>
      </c>
      <c r="C2734" t="str">
        <f t="shared" si="42"/>
        <v>neither</v>
      </c>
      <c r="D2734" t="str">
        <f>VLOOKUP(A2734,Antioxidant!A2734:F5869,2,FALSE)</f>
        <v>Pizza, cheese pizza, frozen, rising crust</v>
      </c>
    </row>
    <row r="2735" spans="1:4" x14ac:dyDescent="0.25">
      <c r="A2735" t="s">
        <v>788</v>
      </c>
      <c r="B2735" s="4">
        <v>0.08</v>
      </c>
      <c r="C2735" t="str">
        <f t="shared" si="42"/>
        <v>neither</v>
      </c>
      <c r="D2735" t="str">
        <f>VLOOKUP(A2735,Antioxidant!A2735:F5870,2,FALSE)</f>
        <v>Pie crust, frozen, regular fat</v>
      </c>
    </row>
    <row r="2736" spans="1:4" x14ac:dyDescent="0.25">
      <c r="A2736" t="s">
        <v>2776</v>
      </c>
      <c r="B2736" s="4">
        <v>0.08</v>
      </c>
      <c r="C2736" t="str">
        <f t="shared" si="42"/>
        <v>neither</v>
      </c>
      <c r="D2736" t="str">
        <f>VLOOKUP(A2736,Antioxidant!A2736:F5871,2,FALSE)</f>
        <v>Parsnip</v>
      </c>
    </row>
    <row r="2737" spans="1:4" x14ac:dyDescent="0.25">
      <c r="A2737" t="s">
        <v>1267</v>
      </c>
      <c r="B2737" s="4">
        <v>0.08</v>
      </c>
      <c r="C2737" t="str">
        <f t="shared" si="42"/>
        <v>neither</v>
      </c>
      <c r="D2737" t="str">
        <f>VLOOKUP(A2737,Antioxidant!A2737:F5872,2,FALSE)</f>
        <v>Oatmeal, quick cooking, microwave cooked</v>
      </c>
    </row>
    <row r="2738" spans="1:4" x14ac:dyDescent="0.25">
      <c r="A2738" t="s">
        <v>1267</v>
      </c>
      <c r="B2738" s="4">
        <v>0.08</v>
      </c>
      <c r="C2738" t="str">
        <f t="shared" si="42"/>
        <v>neither</v>
      </c>
      <c r="D2738" t="str">
        <f>VLOOKUP(A2738,Antioxidant!A2738:F5873,2,FALSE)</f>
        <v>Oatmeal, quick cooking, 1‐ minute oats, microwave cooked</v>
      </c>
    </row>
    <row r="2739" spans="1:4" x14ac:dyDescent="0.25">
      <c r="A2739" t="s">
        <v>1267</v>
      </c>
      <c r="B2739" s="4">
        <v>0.08</v>
      </c>
      <c r="C2739" t="str">
        <f t="shared" si="42"/>
        <v>neither</v>
      </c>
      <c r="D2739" t="str">
        <f>VLOOKUP(A2739,Antioxidant!A2739:F5874,2,FALSE)</f>
        <v>Oatmeal, instant, microwave cooked</v>
      </c>
    </row>
    <row r="2740" spans="1:4" x14ac:dyDescent="0.25">
      <c r="A2740" t="s">
        <v>1006</v>
      </c>
      <c r="B2740" s="4">
        <v>0.08</v>
      </c>
      <c r="C2740" t="str">
        <f t="shared" si="42"/>
        <v>neither</v>
      </c>
      <c r="D2740" t="str">
        <f>VLOOKUP(A2740,Antioxidant!A2740:F5875,2,FALSE)</f>
        <v>Nectar, apple with pear</v>
      </c>
    </row>
    <row r="2741" spans="1:4" x14ac:dyDescent="0.25">
      <c r="A2741" t="s">
        <v>3029</v>
      </c>
      <c r="B2741" s="4">
        <v>0.08</v>
      </c>
      <c r="C2741" t="str">
        <f t="shared" si="42"/>
        <v>neither</v>
      </c>
      <c r="D2741" t="str">
        <f>VLOOKUP(A2741,Antioxidant!A2741:F5876,2,FALSE)</f>
        <v>Nature made Vitamin B6, 100 mg</v>
      </c>
    </row>
    <row r="2742" spans="1:4" x14ac:dyDescent="0.25">
      <c r="A2742" t="s">
        <v>1578</v>
      </c>
      <c r="B2742" s="4">
        <v>0.08</v>
      </c>
      <c r="C2742" t="str">
        <f t="shared" si="42"/>
        <v>neither</v>
      </c>
      <c r="D2742" t="str">
        <f>VLOOKUP(A2742,Antioxidant!A2742:F5877,2,FALSE)</f>
        <v>Infant formula, NAN, prepared</v>
      </c>
    </row>
    <row r="2743" spans="1:4" x14ac:dyDescent="0.25">
      <c r="A2743" t="s">
        <v>1983</v>
      </c>
      <c r="B2743" s="4">
        <v>0.08</v>
      </c>
      <c r="C2743" t="str">
        <f t="shared" si="42"/>
        <v>neither</v>
      </c>
      <c r="D2743" t="str">
        <f>VLOOKUP(A2743,Antioxidant!A2743:F5878,2,FALSE)</f>
        <v>Hazelnuts, without pellicle</v>
      </c>
    </row>
    <row r="2744" spans="1:4" x14ac:dyDescent="0.25">
      <c r="A2744" t="s">
        <v>1578</v>
      </c>
      <c r="B2744" s="4">
        <v>0.08</v>
      </c>
      <c r="C2744" t="str">
        <f t="shared" si="42"/>
        <v>neither</v>
      </c>
      <c r="D2744" t="str">
        <f>VLOOKUP(A2744,Antioxidant!A2744:F5879,2,FALSE)</f>
        <v>Green beans</v>
      </c>
    </row>
    <row r="2745" spans="1:4" x14ac:dyDescent="0.25">
      <c r="A2745" t="s">
        <v>2427</v>
      </c>
      <c r="B2745" s="4">
        <v>0.08</v>
      </c>
      <c r="C2745" t="str">
        <f t="shared" si="42"/>
        <v>neither</v>
      </c>
      <c r="D2745" t="str">
        <f>VLOOKUP(A2745,Antioxidant!A2745:F5880,2,FALSE)</f>
        <v>Garlic, raw paste</v>
      </c>
    </row>
    <row r="2746" spans="1:4" x14ac:dyDescent="0.25">
      <c r="A2746" t="s">
        <v>968</v>
      </c>
      <c r="B2746" s="4">
        <v>0.08</v>
      </c>
      <c r="C2746" t="str">
        <f t="shared" si="42"/>
        <v>neither</v>
      </c>
      <c r="D2746" t="str">
        <f>VLOOKUP(A2746,Antioxidant!A2746:F5881,2,FALSE)</f>
        <v>Fish sticks, breaded, frozen, baked, Select Cuts Crunchy Fish Sticks</v>
      </c>
    </row>
    <row r="2747" spans="1:4" x14ac:dyDescent="0.25">
      <c r="A2747" t="s">
        <v>968</v>
      </c>
      <c r="B2747" s="4">
        <v>0.08</v>
      </c>
      <c r="C2747" t="str">
        <f t="shared" si="42"/>
        <v>neither</v>
      </c>
      <c r="D2747" t="str">
        <f>VLOOKUP(A2747,Antioxidant!A2747:F5882,2,FALSE)</f>
        <v>Fish sticks, breaded, frozen, baked, Crunchy Fish Sticks</v>
      </c>
    </row>
    <row r="2748" spans="1:4" x14ac:dyDescent="0.25">
      <c r="A2748" t="s">
        <v>1795</v>
      </c>
      <c r="B2748" s="4">
        <v>0.08</v>
      </c>
      <c r="C2748" t="str">
        <f t="shared" si="42"/>
        <v>neither</v>
      </c>
      <c r="D2748" t="str">
        <f>VLOOKUP(A2748,Antioxidant!A2748:F5883,2,FALSE)</f>
        <v>Eggwich with bacon, egg and cheese</v>
      </c>
    </row>
    <row r="2749" spans="1:4" x14ac:dyDescent="0.25">
      <c r="A2749" t="s">
        <v>916</v>
      </c>
      <c r="B2749" s="4">
        <v>0.08</v>
      </c>
      <c r="C2749" t="str">
        <f t="shared" si="42"/>
        <v>neither</v>
      </c>
      <c r="D2749" t="str">
        <f>VLOOKUP(A2749,Antioxidant!A2749:F5884,2,FALSE)</f>
        <v>Egg, scrambled,  with milk</v>
      </c>
    </row>
    <row r="2750" spans="1:4" x14ac:dyDescent="0.25">
      <c r="A2750" t="s">
        <v>2163</v>
      </c>
      <c r="B2750" s="4">
        <v>0.08</v>
      </c>
      <c r="C2750" t="str">
        <f t="shared" si="42"/>
        <v>neither</v>
      </c>
      <c r="D2750" t="str">
        <f>VLOOKUP(A2750,Antioxidant!A2750:F5885,2,FALSE)</f>
        <v>Dressing, Italian, salad dressing, fat free</v>
      </c>
    </row>
    <row r="2751" spans="1:4" x14ac:dyDescent="0.25">
      <c r="A2751" t="s">
        <v>2163</v>
      </c>
      <c r="B2751" s="4">
        <v>0.08</v>
      </c>
      <c r="C2751" t="str">
        <f t="shared" si="42"/>
        <v>neither</v>
      </c>
      <c r="D2751" t="str">
        <f>VLOOKUP(A2751,Antioxidant!A2751:F5886,2,FALSE)</f>
        <v>Dressing, Italian, salad dressing, fat free</v>
      </c>
    </row>
    <row r="2752" spans="1:4" x14ac:dyDescent="0.25">
      <c r="A2752" t="s">
        <v>2163</v>
      </c>
      <c r="B2752" s="4">
        <v>0.08</v>
      </c>
      <c r="C2752" t="str">
        <f t="shared" si="42"/>
        <v>neither</v>
      </c>
      <c r="D2752" t="str">
        <f>VLOOKUP(A2752,Antioxidant!A2752:F5887,2,FALSE)</f>
        <v>Dressing, Caesar, salad dressing, max 3% fat</v>
      </c>
    </row>
    <row r="2753" spans="1:4" x14ac:dyDescent="0.25">
      <c r="A2753" t="s">
        <v>2776</v>
      </c>
      <c r="B2753" s="4">
        <v>0.08</v>
      </c>
      <c r="C2753" t="str">
        <f t="shared" si="42"/>
        <v>neither</v>
      </c>
      <c r="D2753" t="str">
        <f>VLOOKUP(A2753,Antioxidant!A2753:F5888,2,FALSE)</f>
        <v>Cucumber pickles, whole</v>
      </c>
    </row>
    <row r="2754" spans="1:4" x14ac:dyDescent="0.25">
      <c r="A2754" t="s">
        <v>1267</v>
      </c>
      <c r="B2754" s="4">
        <v>0.08</v>
      </c>
      <c r="C2754" t="str">
        <f t="shared" si="42"/>
        <v>neither</v>
      </c>
      <c r="D2754" t="str">
        <f>VLOOKUP(A2754,Antioxidant!A2754:F5889,2,FALSE)</f>
        <v>Corn Grits, yellow, quick, microwave cooked</v>
      </c>
    </row>
    <row r="2755" spans="1:4" x14ac:dyDescent="0.25">
      <c r="A2755" t="s">
        <v>1267</v>
      </c>
      <c r="B2755" s="4">
        <v>0.08</v>
      </c>
      <c r="C2755" t="str">
        <f t="shared" ref="C2755:C2818" si="43">IF(B2755&gt;=5.45125,"OUTLIER",IF(B2755&lt;=-2.99875,"outlier","neither"))</f>
        <v>neither</v>
      </c>
      <c r="D2755" t="str">
        <f>VLOOKUP(A2755,Antioxidant!A2755:F5890,2,FALSE)</f>
        <v>Corn Grits, yellow, quick, cooked on stovetop</v>
      </c>
    </row>
    <row r="2756" spans="1:4" x14ac:dyDescent="0.25">
      <c r="A2756" t="s">
        <v>1267</v>
      </c>
      <c r="B2756" s="4">
        <v>0.08</v>
      </c>
      <c r="C2756" t="str">
        <f t="shared" si="43"/>
        <v>neither</v>
      </c>
      <c r="D2756" t="str">
        <f>VLOOKUP(A2756,Antioxidant!A2756:F5891,2,FALSE)</f>
        <v>Corn Grits, yellow, quick, cooked on stovetop</v>
      </c>
    </row>
    <row r="2757" spans="1:4" x14ac:dyDescent="0.25">
      <c r="A2757" t="s">
        <v>3029</v>
      </c>
      <c r="B2757" s="4">
        <v>0.08</v>
      </c>
      <c r="C2757" t="str">
        <f t="shared" si="43"/>
        <v>neither</v>
      </c>
      <c r="D2757" t="str">
        <f>VLOOKUP(A2757,Antioxidant!A2757:F5892,2,FALSE)</f>
        <v>Coenzyme Q10, 10 mg</v>
      </c>
    </row>
    <row r="2758" spans="1:4" x14ac:dyDescent="0.25">
      <c r="A2758" t="s">
        <v>701</v>
      </c>
      <c r="B2758" s="4">
        <v>0.08</v>
      </c>
      <c r="C2758" t="str">
        <f t="shared" si="43"/>
        <v>neither</v>
      </c>
      <c r="D2758" t="str">
        <f>VLOOKUP(A2758,Antioxidant!A2758:F5893,2,FALSE)</f>
        <v>Cheese, Swiss Cheese, slices</v>
      </c>
    </row>
    <row r="2759" spans="1:4" x14ac:dyDescent="0.25">
      <c r="A2759" t="s">
        <v>2776</v>
      </c>
      <c r="B2759" s="4">
        <v>0.08</v>
      </c>
      <c r="C2759" t="str">
        <f t="shared" si="43"/>
        <v>neither</v>
      </c>
      <c r="D2759" t="str">
        <f>VLOOKUP(A2759,Antioxidant!A2759:F5894,2,FALSE)</f>
        <v>Carrots, frozen, microwaved</v>
      </c>
    </row>
    <row r="2760" spans="1:4" x14ac:dyDescent="0.25">
      <c r="A2760" t="s">
        <v>2776</v>
      </c>
      <c r="B2760" s="4">
        <v>0.08</v>
      </c>
      <c r="C2760" t="str">
        <f t="shared" si="43"/>
        <v>neither</v>
      </c>
      <c r="D2760" t="str">
        <f>VLOOKUP(A2760,Antioxidant!A2760:F5895,2,FALSE)</f>
        <v>Carrots, frozen, boiled</v>
      </c>
    </row>
    <row r="2761" spans="1:4" x14ac:dyDescent="0.25">
      <c r="A2761" t="s">
        <v>2776</v>
      </c>
      <c r="B2761" s="4">
        <v>0.08</v>
      </c>
      <c r="C2761" t="str">
        <f t="shared" si="43"/>
        <v>neither</v>
      </c>
      <c r="D2761" t="str">
        <f>VLOOKUP(A2761,Antioxidant!A2761:F5896,2,FALSE)</f>
        <v>Carrots, cut, frozen, microwaved</v>
      </c>
    </row>
    <row r="2762" spans="1:4" x14ac:dyDescent="0.25">
      <c r="A2762" t="s">
        <v>1267</v>
      </c>
      <c r="B2762" s="4">
        <v>0.08</v>
      </c>
      <c r="C2762" t="str">
        <f t="shared" si="43"/>
        <v>neither</v>
      </c>
      <c r="D2762" t="str">
        <f>VLOOKUP(A2762,Antioxidant!A2762:F5897,2,FALSE)</f>
        <v>Biscuits, refrigerated, Grands Butter Tastin' Biscuits</v>
      </c>
    </row>
    <row r="2763" spans="1:4" x14ac:dyDescent="0.25">
      <c r="A2763" t="s">
        <v>1267</v>
      </c>
      <c r="B2763" s="4">
        <v>0.08</v>
      </c>
      <c r="C2763" t="str">
        <f t="shared" si="43"/>
        <v>neither</v>
      </c>
      <c r="D2763" t="str">
        <f>VLOOKUP(A2763,Antioxidant!A2763:F5898,2,FALSE)</f>
        <v>Biscuits, refrigerated, Golden Layers buttermilk</v>
      </c>
    </row>
    <row r="2764" spans="1:4" x14ac:dyDescent="0.25">
      <c r="A2764" t="s">
        <v>1795</v>
      </c>
      <c r="B2764" s="4">
        <v>0.08</v>
      </c>
      <c r="C2764" t="str">
        <f t="shared" si="43"/>
        <v>neither</v>
      </c>
      <c r="D2764" t="str">
        <f>VLOOKUP(A2764,Antioxidant!A2764:F5899,2,FALSE)</f>
        <v>Big Mac, national</v>
      </c>
    </row>
    <row r="2765" spans="1:4" x14ac:dyDescent="0.25">
      <c r="A2765" t="s">
        <v>149</v>
      </c>
      <c r="B2765" s="4">
        <v>0.08</v>
      </c>
      <c r="C2765" t="str">
        <f t="shared" si="43"/>
        <v>neither</v>
      </c>
      <c r="D2765" t="str">
        <f>VLOOKUP(A2765,Antioxidant!A2765:F5900,2,FALSE)</f>
        <v>Beer, light</v>
      </c>
    </row>
    <row r="2766" spans="1:4" x14ac:dyDescent="0.25">
      <c r="A2766" t="s">
        <v>1578</v>
      </c>
      <c r="B2766" s="4">
        <v>0.08</v>
      </c>
      <c r="C2766" t="str">
        <f t="shared" si="43"/>
        <v>neither</v>
      </c>
      <c r="D2766" t="str">
        <f>VLOOKUP(A2766,Antioxidant!A2766:F5901,2,FALSE)</f>
        <v>Beef</v>
      </c>
    </row>
    <row r="2767" spans="1:4" x14ac:dyDescent="0.25">
      <c r="A2767" t="s">
        <v>1795</v>
      </c>
      <c r="B2767" s="4">
        <v>0.08</v>
      </c>
      <c r="C2767" t="str">
        <f t="shared" si="43"/>
        <v>neither</v>
      </c>
      <c r="D2767" t="str">
        <f>VLOOKUP(A2767,Antioxidant!A2767:F5902,2,FALSE)</f>
        <v>Bean and cheese burritos, frozen</v>
      </c>
    </row>
    <row r="2768" spans="1:4" x14ac:dyDescent="0.25">
      <c r="A2768" t="s">
        <v>2058</v>
      </c>
      <c r="B2768" s="4">
        <v>0.08</v>
      </c>
      <c r="C2768" t="str">
        <f t="shared" si="43"/>
        <v>neither</v>
      </c>
      <c r="D2768" t="str">
        <f>VLOOKUP(A2768,Antioxidant!A2768:F5903,2,FALSE)</f>
        <v>BBQ chicken wings, frozen, microwave cooked</v>
      </c>
    </row>
    <row r="2769" spans="1:4" x14ac:dyDescent="0.25">
      <c r="A2769" t="s">
        <v>2058</v>
      </c>
      <c r="B2769" s="4">
        <v>0.08</v>
      </c>
      <c r="C2769" t="str">
        <f t="shared" si="43"/>
        <v>neither</v>
      </c>
      <c r="D2769" t="str">
        <f>VLOOKUP(A2769,Antioxidant!A2769:F5904,2,FALSE)</f>
        <v>BBQ chicken wings, frozen, cooked in conventional oven</v>
      </c>
    </row>
    <row r="2770" spans="1:4" x14ac:dyDescent="0.25">
      <c r="A2770" t="s">
        <v>1006</v>
      </c>
      <c r="B2770" s="4">
        <v>0.08</v>
      </c>
      <c r="C2770" t="str">
        <f t="shared" si="43"/>
        <v>neither</v>
      </c>
      <c r="D2770" t="str">
        <f>VLOOKUP(A2770,Antioxidant!A2770:F5905,2,FALSE)</f>
        <v>Banana</v>
      </c>
    </row>
    <row r="2771" spans="1:4" x14ac:dyDescent="0.25">
      <c r="A2771" t="s">
        <v>1006</v>
      </c>
      <c r="B2771" s="4">
        <v>0.08</v>
      </c>
      <c r="C2771" t="str">
        <f t="shared" si="43"/>
        <v>neither</v>
      </c>
      <c r="D2771" t="str">
        <f>VLOOKUP(A2771,Antioxidant!A2771:F5906,2,FALSE)</f>
        <v>Apples, red, Red Delicious, without peel</v>
      </c>
    </row>
    <row r="2772" spans="1:4" x14ac:dyDescent="0.25">
      <c r="A2772" t="s">
        <v>788</v>
      </c>
      <c r="B2772" s="4">
        <v>7.0000000000000007E-2</v>
      </c>
      <c r="C2772" t="str">
        <f t="shared" si="43"/>
        <v>neither</v>
      </c>
      <c r="D2772" t="str">
        <f>VLOOKUP(A2772,Antioxidant!A2772:F5907,2,FALSE)</f>
        <v>Waffles, regular, frozen</v>
      </c>
    </row>
    <row r="2773" spans="1:4" x14ac:dyDescent="0.25">
      <c r="A2773" t="s">
        <v>788</v>
      </c>
      <c r="B2773" s="4">
        <v>7.0000000000000007E-2</v>
      </c>
      <c r="C2773" t="str">
        <f t="shared" si="43"/>
        <v>neither</v>
      </c>
      <c r="D2773" t="str">
        <f>VLOOKUP(A2773,Antioxidant!A2773:F5908,2,FALSE)</f>
        <v>Waffles, buttermilk, frozen, microwaved</v>
      </c>
    </row>
    <row r="2774" spans="1:4" x14ac:dyDescent="0.25">
      <c r="A2774" t="s">
        <v>1578</v>
      </c>
      <c r="B2774" s="4">
        <v>7.0000000000000007E-2</v>
      </c>
      <c r="C2774" t="str">
        <f t="shared" si="43"/>
        <v>neither</v>
      </c>
      <c r="D2774" t="str">
        <f>VLOOKUP(A2774,Antioxidant!A2774:F5909,2,FALSE)</f>
        <v>Veal</v>
      </c>
    </row>
    <row r="2775" spans="1:4" x14ac:dyDescent="0.25">
      <c r="A2775" t="s">
        <v>1795</v>
      </c>
      <c r="B2775" s="4">
        <v>7.0000000000000007E-2</v>
      </c>
      <c r="C2775" t="str">
        <f t="shared" si="43"/>
        <v>neither</v>
      </c>
      <c r="D2775" t="str">
        <f>VLOOKUP(A2775,Antioxidant!A2775:F5910,2,FALSE)</f>
        <v>Taco, soft with steak</v>
      </c>
    </row>
    <row r="2776" spans="1:4" x14ac:dyDescent="0.25">
      <c r="A2776" t="s">
        <v>2776</v>
      </c>
      <c r="B2776" s="4">
        <v>7.0000000000000007E-2</v>
      </c>
      <c r="C2776" t="str">
        <f t="shared" si="43"/>
        <v>neither</v>
      </c>
      <c r="D2776" t="str">
        <f>VLOOKUP(A2776,Antioxidant!A2776:F5911,2,FALSE)</f>
        <v>Syrup from red carrot</v>
      </c>
    </row>
    <row r="2777" spans="1:4" x14ac:dyDescent="0.25">
      <c r="A2777" t="s">
        <v>1622</v>
      </c>
      <c r="B2777" s="4">
        <v>7.0000000000000007E-2</v>
      </c>
      <c r="C2777" t="str">
        <f t="shared" si="43"/>
        <v>neither</v>
      </c>
      <c r="D2777" t="str">
        <f>VLOOKUP(A2777,Antioxidant!A2777:F5912,2,FALSE)</f>
        <v>Soy milk, Soy dream original</v>
      </c>
    </row>
    <row r="2778" spans="1:4" x14ac:dyDescent="0.25">
      <c r="A2778" t="s">
        <v>2163</v>
      </c>
      <c r="B2778" s="4">
        <v>7.0000000000000007E-2</v>
      </c>
      <c r="C2778" t="str">
        <f t="shared" si="43"/>
        <v>neither</v>
      </c>
      <c r="D2778" t="str">
        <f>VLOOKUP(A2778,Antioxidant!A2778:F5913,2,FALSE)</f>
        <v>Soup, tomato, prepared</v>
      </c>
    </row>
    <row r="2779" spans="1:4" x14ac:dyDescent="0.25">
      <c r="A2779" t="s">
        <v>2163</v>
      </c>
      <c r="B2779" s="4">
        <v>7.0000000000000007E-2</v>
      </c>
      <c r="C2779" t="str">
        <f t="shared" si="43"/>
        <v>neither</v>
      </c>
      <c r="D2779" t="str">
        <f>VLOOKUP(A2779,Antioxidant!A2779:F5914,2,FALSE)</f>
        <v>Soup, potato and leek, cup a soup</v>
      </c>
    </row>
    <row r="2780" spans="1:4" x14ac:dyDescent="0.25">
      <c r="A2780" t="s">
        <v>2163</v>
      </c>
      <c r="B2780" s="4">
        <v>7.0000000000000007E-2</v>
      </c>
      <c r="C2780" t="str">
        <f t="shared" si="43"/>
        <v>neither</v>
      </c>
      <c r="D2780" t="str">
        <f>VLOOKUP(A2780,Antioxidant!A2780:F5915,2,FALSE)</f>
        <v>Soup stok, japanese (small dried sardine), powder</v>
      </c>
    </row>
    <row r="2781" spans="1:4" x14ac:dyDescent="0.25">
      <c r="A2781" t="s">
        <v>968</v>
      </c>
      <c r="B2781" s="4">
        <v>7.0000000000000007E-2</v>
      </c>
      <c r="C2781" t="str">
        <f t="shared" si="43"/>
        <v>neither</v>
      </c>
      <c r="D2781" t="str">
        <f>VLOOKUP(A2781,Antioxidant!A2781:F5916,2,FALSE)</f>
        <v>Salmon, pink, canned with skin and bones</v>
      </c>
    </row>
    <row r="2782" spans="1:4" x14ac:dyDescent="0.25">
      <c r="A2782" t="s">
        <v>968</v>
      </c>
      <c r="B2782" s="4">
        <v>7.0000000000000007E-2</v>
      </c>
      <c r="C2782" t="str">
        <f t="shared" si="43"/>
        <v>neither</v>
      </c>
      <c r="D2782" t="str">
        <f>VLOOKUP(A2782,Antioxidant!A2782:F5917,2,FALSE)</f>
        <v>Salmon, pink, canned with skin and bones</v>
      </c>
    </row>
    <row r="2783" spans="1:4" x14ac:dyDescent="0.25">
      <c r="A2783" t="s">
        <v>968</v>
      </c>
      <c r="B2783" s="4">
        <v>7.0000000000000007E-2</v>
      </c>
      <c r="C2783" t="str">
        <f t="shared" si="43"/>
        <v>neither</v>
      </c>
      <c r="D2783" t="str">
        <f>VLOOKUP(A2783,Antioxidant!A2783:F5918,2,FALSE)</f>
        <v>Salmon, pink, canned with skin and bones</v>
      </c>
    </row>
    <row r="2784" spans="1:4" x14ac:dyDescent="0.25">
      <c r="A2784" t="s">
        <v>1267</v>
      </c>
      <c r="B2784" s="4">
        <v>7.0000000000000007E-2</v>
      </c>
      <c r="C2784" t="str">
        <f t="shared" si="43"/>
        <v>neither</v>
      </c>
      <c r="D2784" t="str">
        <f>VLOOKUP(A2784,Antioxidant!A2784:F5919,2,FALSE)</f>
        <v>Rice, white, grain, instant</v>
      </c>
    </row>
    <row r="2785" spans="1:4" x14ac:dyDescent="0.25">
      <c r="A2785" t="s">
        <v>1983</v>
      </c>
      <c r="B2785" s="4">
        <v>7.0000000000000007E-2</v>
      </c>
      <c r="C2785" t="str">
        <f t="shared" si="43"/>
        <v>neither</v>
      </c>
      <c r="D2785" t="str">
        <f>VLOOKUP(A2785,Antioxidant!A2785:F5920,2,FALSE)</f>
        <v>Pine nuts, ecologically grown</v>
      </c>
    </row>
    <row r="2786" spans="1:4" x14ac:dyDescent="0.25">
      <c r="A2786" t="s">
        <v>2776</v>
      </c>
      <c r="B2786" s="4">
        <v>7.0000000000000007E-2</v>
      </c>
      <c r="C2786" t="str">
        <f t="shared" si="43"/>
        <v>neither</v>
      </c>
      <c r="D2786" t="str">
        <f>VLOOKUP(A2786,Antioxidant!A2786:F5921,2,FALSE)</f>
        <v>Pickle, just the solution from cucumber pickles (whole)</v>
      </c>
    </row>
    <row r="2787" spans="1:4" x14ac:dyDescent="0.25">
      <c r="A2787" t="s">
        <v>788</v>
      </c>
      <c r="B2787" s="4">
        <v>7.0000000000000007E-2</v>
      </c>
      <c r="C2787" t="str">
        <f t="shared" si="43"/>
        <v>neither</v>
      </c>
      <c r="D2787" t="str">
        <f>VLOOKUP(A2787,Antioxidant!A2787:F5922,2,FALSE)</f>
        <v>Pancakes, buttermilk, frozen, microwaved</v>
      </c>
    </row>
    <row r="2788" spans="1:4" x14ac:dyDescent="0.25">
      <c r="A2788" t="s">
        <v>149</v>
      </c>
      <c r="B2788" s="4">
        <v>7.0000000000000007E-2</v>
      </c>
      <c r="C2788" t="str">
        <f t="shared" si="43"/>
        <v>neither</v>
      </c>
      <c r="D2788" t="str">
        <f>VLOOKUP(A2788,Antioxidant!A2788:F5923,2,FALSE)</f>
        <v>Non‐carbonated flavored bottled drinking water, elements enhanced water energy, lemon</v>
      </c>
    </row>
    <row r="2789" spans="1:4" x14ac:dyDescent="0.25">
      <c r="A2789" t="s">
        <v>3029</v>
      </c>
      <c r="B2789" s="4">
        <v>7.0000000000000007E-2</v>
      </c>
      <c r="C2789" t="str">
        <f t="shared" si="43"/>
        <v>neither</v>
      </c>
      <c r="D2789" t="str">
        <f>VLOOKUP(A2789,Antioxidant!A2789:F5924,2,FALSE)</f>
        <v>Nature's Bounty Calcium Citate, 200 mg</v>
      </c>
    </row>
    <row r="2790" spans="1:4" x14ac:dyDescent="0.25">
      <c r="A2790" t="s">
        <v>3029</v>
      </c>
      <c r="B2790" s="4">
        <v>7.0000000000000007E-2</v>
      </c>
      <c r="C2790" t="str">
        <f t="shared" si="43"/>
        <v>neither</v>
      </c>
      <c r="D2790" t="str">
        <f>VLOOKUP(A2790,Antioxidant!A2790:F5925,2,FALSE)</f>
        <v>Nature Made Balanced B‐50</v>
      </c>
    </row>
    <row r="2791" spans="1:4" x14ac:dyDescent="0.25">
      <c r="A2791" t="s">
        <v>2776</v>
      </c>
      <c r="B2791" s="4">
        <v>7.0000000000000007E-2</v>
      </c>
      <c r="C2791" t="str">
        <f t="shared" si="43"/>
        <v>neither</v>
      </c>
      <c r="D2791" t="str">
        <f>VLOOKUP(A2791,Antioxidant!A2791:F5926,2,FALSE)</f>
        <v>Lettuce, Crispheaded</v>
      </c>
    </row>
    <row r="2792" spans="1:4" x14ac:dyDescent="0.25">
      <c r="A2792" t="s">
        <v>701</v>
      </c>
      <c r="B2792" s="4">
        <v>7.0000000000000007E-2</v>
      </c>
      <c r="C2792" t="str">
        <f t="shared" si="43"/>
        <v>neither</v>
      </c>
      <c r="D2792" t="str">
        <f>VLOOKUP(A2792,Antioxidant!A2792:F5927,2,FALSE)</f>
        <v>Ice cream, vanilla, regular fat</v>
      </c>
    </row>
    <row r="2793" spans="1:4" x14ac:dyDescent="0.25">
      <c r="A2793" t="s">
        <v>1267</v>
      </c>
      <c r="B2793" s="4">
        <v>7.0000000000000007E-2</v>
      </c>
      <c r="C2793" t="str">
        <f t="shared" si="43"/>
        <v>neither</v>
      </c>
      <c r="D2793" t="str">
        <f>VLOOKUP(A2793,Antioxidant!A2793:F5928,2,FALSE)</f>
        <v>Flour tortillas, refrigerated</v>
      </c>
    </row>
    <row r="2794" spans="1:4" x14ac:dyDescent="0.25">
      <c r="A2794" t="s">
        <v>968</v>
      </c>
      <c r="B2794" s="4">
        <v>7.0000000000000007E-2</v>
      </c>
      <c r="C2794" t="str">
        <f t="shared" si="43"/>
        <v>neither</v>
      </c>
      <c r="D2794" t="str">
        <f>VLOOKUP(A2794,Antioxidant!A2794:F5929,2,FALSE)</f>
        <v>Fish sticks, breaded, frozen, Select Cuts Crunchy Fish Sticks</v>
      </c>
    </row>
    <row r="2795" spans="1:4" x14ac:dyDescent="0.25">
      <c r="A2795" t="s">
        <v>968</v>
      </c>
      <c r="B2795" s="4">
        <v>7.0000000000000007E-2</v>
      </c>
      <c r="C2795" t="str">
        <f t="shared" si="43"/>
        <v>neither</v>
      </c>
      <c r="D2795" t="str">
        <f>VLOOKUP(A2795,Antioxidant!A2795:F5930,2,FALSE)</f>
        <v>Fish sticks, breaded, frozen, Crunchy Fish Sticks</v>
      </c>
    </row>
    <row r="2796" spans="1:4" x14ac:dyDescent="0.25">
      <c r="A2796" t="s">
        <v>968</v>
      </c>
      <c r="B2796" s="4">
        <v>7.0000000000000007E-2</v>
      </c>
      <c r="C2796" t="str">
        <f t="shared" si="43"/>
        <v>neither</v>
      </c>
      <c r="D2796" t="str">
        <f>VLOOKUP(A2796,Antioxidant!A2796:F5931,2,FALSE)</f>
        <v>Fish sticks, breaded, frozen, baked, Crunchy Golden Fish Sticks</v>
      </c>
    </row>
    <row r="2797" spans="1:4" x14ac:dyDescent="0.25">
      <c r="A2797" t="s">
        <v>2776</v>
      </c>
      <c r="B2797" s="4">
        <v>7.0000000000000007E-2</v>
      </c>
      <c r="C2797" t="str">
        <f t="shared" si="43"/>
        <v>neither</v>
      </c>
      <c r="D2797" t="str">
        <f>VLOOKUP(A2797,Antioxidant!A2797:F5932,2,FALSE)</f>
        <v>Fennel</v>
      </c>
    </row>
    <row r="2798" spans="1:4" x14ac:dyDescent="0.25">
      <c r="A2798" t="s">
        <v>1267</v>
      </c>
      <c r="B2798" s="4">
        <v>7.0000000000000007E-2</v>
      </c>
      <c r="C2798" t="str">
        <f t="shared" si="43"/>
        <v>neither</v>
      </c>
      <c r="D2798" t="str">
        <f>VLOOKUP(A2798,Antioxidant!A2798:F5933,2,FALSE)</f>
        <v>Egg noodles, wide</v>
      </c>
    </row>
    <row r="2799" spans="1:4" x14ac:dyDescent="0.25">
      <c r="A2799" t="s">
        <v>1267</v>
      </c>
      <c r="B2799" s="4">
        <v>7.0000000000000007E-2</v>
      </c>
      <c r="C2799" t="str">
        <f t="shared" si="43"/>
        <v>neither</v>
      </c>
      <c r="D2799" t="str">
        <f>VLOOKUP(A2799,Antioxidant!A2799:F5934,2,FALSE)</f>
        <v>Egg noodles, wide</v>
      </c>
    </row>
    <row r="2800" spans="1:4" x14ac:dyDescent="0.25">
      <c r="A2800" t="s">
        <v>2163</v>
      </c>
      <c r="B2800" s="4">
        <v>7.0000000000000007E-2</v>
      </c>
      <c r="C2800" t="str">
        <f t="shared" si="43"/>
        <v>neither</v>
      </c>
      <c r="D2800" t="str">
        <f>VLOOKUP(A2800,Antioxidant!A2800:F5935,2,FALSE)</f>
        <v>Dressing, Thousand Island, salad dressing, fat free</v>
      </c>
    </row>
    <row r="2801" spans="1:4" x14ac:dyDescent="0.25">
      <c r="A2801" t="s">
        <v>1795</v>
      </c>
      <c r="B2801" s="4">
        <v>7.0000000000000007E-2</v>
      </c>
      <c r="C2801" t="str">
        <f t="shared" si="43"/>
        <v>neither</v>
      </c>
      <c r="D2801" t="str">
        <f>VLOOKUP(A2801,Antioxidant!A2801:F5936,2,FALSE)</f>
        <v>Double Whopper</v>
      </c>
    </row>
    <row r="2802" spans="1:4" x14ac:dyDescent="0.25">
      <c r="A2802" t="s">
        <v>1267</v>
      </c>
      <c r="B2802" s="4">
        <v>7.0000000000000007E-2</v>
      </c>
      <c r="C2802" t="str">
        <f t="shared" si="43"/>
        <v>neither</v>
      </c>
      <c r="D2802" t="str">
        <f>VLOOKUP(A2802,Antioxidant!A2802:F5937,2,FALSE)</f>
        <v>Dinner rolls, soft dinner rolls, Parker House</v>
      </c>
    </row>
    <row r="2803" spans="1:4" x14ac:dyDescent="0.25">
      <c r="A2803" t="s">
        <v>1267</v>
      </c>
      <c r="B2803" s="4">
        <v>7.0000000000000007E-2</v>
      </c>
      <c r="C2803" t="str">
        <f t="shared" si="43"/>
        <v>neither</v>
      </c>
      <c r="D2803" t="str">
        <f>VLOOKUP(A2803,Antioxidant!A2803:F5938,2,FALSE)</f>
        <v>Dinner rolls, brown and serve rolls</v>
      </c>
    </row>
    <row r="2804" spans="1:4" x14ac:dyDescent="0.25">
      <c r="A2804" t="s">
        <v>701</v>
      </c>
      <c r="B2804" s="4">
        <v>7.0000000000000007E-2</v>
      </c>
      <c r="C2804" t="str">
        <f t="shared" si="43"/>
        <v>neither</v>
      </c>
      <c r="D2804" t="str">
        <f>VLOOKUP(A2804,Antioxidant!A2804:F5939,2,FALSE)</f>
        <v>Cream, 35% fat</v>
      </c>
    </row>
    <row r="2805" spans="1:4" x14ac:dyDescent="0.25">
      <c r="A2805" t="s">
        <v>1267</v>
      </c>
      <c r="B2805" s="4">
        <v>7.0000000000000007E-2</v>
      </c>
      <c r="C2805" t="str">
        <f t="shared" si="43"/>
        <v>neither</v>
      </c>
      <c r="D2805" t="str">
        <f>VLOOKUP(A2805,Antioxidant!A2805:F5940,2,FALSE)</f>
        <v>Couscous, swelled</v>
      </c>
    </row>
    <row r="2806" spans="1:4" x14ac:dyDescent="0.25">
      <c r="A2806" t="s">
        <v>1795</v>
      </c>
      <c r="B2806" s="4">
        <v>7.0000000000000007E-2</v>
      </c>
      <c r="C2806" t="str">
        <f t="shared" si="43"/>
        <v>neither</v>
      </c>
      <c r="D2806" t="str">
        <f>VLOOKUP(A2806,Antioxidant!A2806:F5941,2,FALSE)</f>
        <v>Classic Double with Cheese</v>
      </c>
    </row>
    <row r="2807" spans="1:4" x14ac:dyDescent="0.25">
      <c r="A2807" t="s">
        <v>2058</v>
      </c>
      <c r="B2807" s="4">
        <v>7.0000000000000007E-2</v>
      </c>
      <c r="C2807" t="str">
        <f t="shared" si="43"/>
        <v>neither</v>
      </c>
      <c r="D2807" t="str">
        <f>VLOOKUP(A2807,Antioxidant!A2807:F5942,2,FALSE)</f>
        <v>Chicken McGrill, national</v>
      </c>
    </row>
    <row r="2808" spans="1:4" x14ac:dyDescent="0.25">
      <c r="A2808" t="s">
        <v>701</v>
      </c>
      <c r="B2808" s="4">
        <v>7.0000000000000007E-2</v>
      </c>
      <c r="C2808" t="str">
        <f t="shared" si="43"/>
        <v>neither</v>
      </c>
      <c r="D2808" t="str">
        <f>VLOOKUP(A2808,Antioxidant!A2808:F5943,2,FALSE)</f>
        <v>Cheese, Swiss Cheese, slices</v>
      </c>
    </row>
    <row r="2809" spans="1:4" x14ac:dyDescent="0.25">
      <c r="A2809" t="s">
        <v>2776</v>
      </c>
      <c r="B2809" s="4">
        <v>7.0000000000000007E-2</v>
      </c>
      <c r="C2809" t="str">
        <f t="shared" si="43"/>
        <v>neither</v>
      </c>
      <c r="D2809" t="str">
        <f>VLOOKUP(A2809,Antioxidant!A2809:F5944,2,FALSE)</f>
        <v>Carrots, frozen, boiled</v>
      </c>
    </row>
    <row r="2810" spans="1:4" x14ac:dyDescent="0.25">
      <c r="A2810" t="s">
        <v>2776</v>
      </c>
      <c r="B2810" s="4">
        <v>7.0000000000000007E-2</v>
      </c>
      <c r="C2810" t="str">
        <f t="shared" si="43"/>
        <v>neither</v>
      </c>
      <c r="D2810" t="str">
        <f>VLOOKUP(A2810,Antioxidant!A2810:F5945,2,FALSE)</f>
        <v>Carrots, frozen</v>
      </c>
    </row>
    <row r="2811" spans="1:4" x14ac:dyDescent="0.25">
      <c r="A2811" t="s">
        <v>2776</v>
      </c>
      <c r="B2811" s="4">
        <v>7.0000000000000007E-2</v>
      </c>
      <c r="C2811" t="str">
        <f t="shared" si="43"/>
        <v>neither</v>
      </c>
      <c r="D2811" t="str">
        <f>VLOOKUP(A2811,Antioxidant!A2811:F5946,2,FALSE)</f>
        <v>Carrots, frozen</v>
      </c>
    </row>
    <row r="2812" spans="1:4" x14ac:dyDescent="0.25">
      <c r="A2812" t="s">
        <v>2776</v>
      </c>
      <c r="B2812" s="4">
        <v>7.0000000000000007E-2</v>
      </c>
      <c r="C2812" t="str">
        <f t="shared" si="43"/>
        <v>neither</v>
      </c>
      <c r="D2812" t="str">
        <f>VLOOKUP(A2812,Antioxidant!A2812:F5947,2,FALSE)</f>
        <v>Carrots, cut, frozen, boiled</v>
      </c>
    </row>
    <row r="2813" spans="1:4" x14ac:dyDescent="0.25">
      <c r="A2813" t="s">
        <v>1795</v>
      </c>
      <c r="B2813" s="4">
        <v>7.0000000000000007E-2</v>
      </c>
      <c r="C2813" t="str">
        <f t="shared" si="43"/>
        <v>neither</v>
      </c>
      <c r="D2813" t="str">
        <f>VLOOKUP(A2813,Antioxidant!A2813:F5948,2,FALSE)</f>
        <v>Beef stew, canned</v>
      </c>
    </row>
    <row r="2814" spans="1:4" x14ac:dyDescent="0.25">
      <c r="A2814" t="s">
        <v>1795</v>
      </c>
      <c r="B2814" s="4">
        <v>7.0000000000000007E-2</v>
      </c>
      <c r="C2814" t="str">
        <f t="shared" si="43"/>
        <v>neither</v>
      </c>
      <c r="D2814" t="str">
        <f>VLOOKUP(A2814,Antioxidant!A2814:F5949,2,FALSE)</f>
        <v>Beef and bean burritos, frozen</v>
      </c>
    </row>
    <row r="2815" spans="1:4" x14ac:dyDescent="0.25">
      <c r="A2815" t="s">
        <v>2058</v>
      </c>
      <c r="B2815" s="4">
        <v>7.0000000000000007E-2</v>
      </c>
      <c r="C2815" t="str">
        <f t="shared" si="43"/>
        <v>neither</v>
      </c>
      <c r="D2815" t="str">
        <f>VLOOKUP(A2815,Antioxidant!A2815:F5950,2,FALSE)</f>
        <v>BBQ chicken wings, frozen</v>
      </c>
    </row>
    <row r="2816" spans="1:4" x14ac:dyDescent="0.25">
      <c r="A2816" t="s">
        <v>2776</v>
      </c>
      <c r="B2816" s="4">
        <v>7.0000000000000007E-2</v>
      </c>
      <c r="C2816" t="str">
        <f t="shared" si="43"/>
        <v>neither</v>
      </c>
      <c r="D2816" t="str">
        <f>VLOOKUP(A2816,Antioxidant!A2816:F5951,2,FALSE)</f>
        <v>Aubergine, native, white</v>
      </c>
    </row>
    <row r="2817" spans="1:4" x14ac:dyDescent="0.25">
      <c r="A2817" t="s">
        <v>2776</v>
      </c>
      <c r="B2817" s="4">
        <v>7.0000000000000007E-2</v>
      </c>
      <c r="C2817" t="str">
        <f t="shared" si="43"/>
        <v>neither</v>
      </c>
      <c r="D2817" t="str">
        <f>VLOOKUP(A2817,Antioxidant!A2817:F5952,2,FALSE)</f>
        <v>Aubergine</v>
      </c>
    </row>
    <row r="2818" spans="1:4" x14ac:dyDescent="0.25">
      <c r="A2818" t="s">
        <v>701</v>
      </c>
      <c r="B2818" s="4">
        <v>0.06</v>
      </c>
      <c r="C2818" t="str">
        <f t="shared" si="43"/>
        <v>neither</v>
      </c>
      <c r="D2818" t="str">
        <f>VLOOKUP(A2818,Antioxidant!A2818:F5953,2,FALSE)</f>
        <v>Yogurt, original</v>
      </c>
    </row>
    <row r="2819" spans="1:4" x14ac:dyDescent="0.25">
      <c r="A2819" t="s">
        <v>701</v>
      </c>
      <c r="B2819" s="4">
        <v>0.06</v>
      </c>
      <c r="C2819" t="str">
        <f t="shared" ref="C2819:C2882" si="44">IF(B2819&gt;=5.45125,"OUTLIER",IF(B2819&lt;=-2.99875,"outlier","neither"))</f>
        <v>neither</v>
      </c>
      <c r="D2819" t="str">
        <f>VLOOKUP(A2819,Antioxidant!A2819:F5954,2,FALSE)</f>
        <v>Yogurt, frozen, fat free, vanilla</v>
      </c>
    </row>
    <row r="2820" spans="1:4" x14ac:dyDescent="0.25">
      <c r="A2820" t="s">
        <v>1795</v>
      </c>
      <c r="B2820" s="4">
        <v>0.06</v>
      </c>
      <c r="C2820" t="str">
        <f t="shared" si="44"/>
        <v>neither</v>
      </c>
      <c r="D2820" t="str">
        <f>VLOOKUP(A2820,Antioxidant!A2820:F5955,2,FALSE)</f>
        <v>Whopper with cheese</v>
      </c>
    </row>
    <row r="2821" spans="1:4" x14ac:dyDescent="0.25">
      <c r="A2821" t="s">
        <v>1795</v>
      </c>
      <c r="B2821" s="4">
        <v>0.06</v>
      </c>
      <c r="C2821" t="str">
        <f t="shared" si="44"/>
        <v>neither</v>
      </c>
      <c r="D2821" t="str">
        <f>VLOOKUP(A2821,Antioxidant!A2821:F5956,2,FALSE)</f>
        <v>Whopper</v>
      </c>
    </row>
    <row r="2822" spans="1:4" x14ac:dyDescent="0.25">
      <c r="A2822" t="s">
        <v>1006</v>
      </c>
      <c r="B2822" s="4">
        <v>0.06</v>
      </c>
      <c r="C2822" t="str">
        <f t="shared" si="44"/>
        <v>neither</v>
      </c>
      <c r="D2822" t="str">
        <f>VLOOKUP(A2822,Antioxidant!A2822:F5957,2,FALSE)</f>
        <v>Watermelon, red, seedless</v>
      </c>
    </row>
    <row r="2823" spans="1:4" x14ac:dyDescent="0.25">
      <c r="A2823" t="s">
        <v>788</v>
      </c>
      <c r="B2823" s="4">
        <v>0.06</v>
      </c>
      <c r="C2823" t="str">
        <f t="shared" si="44"/>
        <v>neither</v>
      </c>
      <c r="D2823" t="str">
        <f>VLOOKUP(A2823,Antioxidant!A2823:F5958,2,FALSE)</f>
        <v>Waffles, regular, frozen microwaved</v>
      </c>
    </row>
    <row r="2824" spans="1:4" x14ac:dyDescent="0.25">
      <c r="A2824" t="s">
        <v>1578</v>
      </c>
      <c r="B2824" s="4">
        <v>0.06</v>
      </c>
      <c r="C2824" t="str">
        <f t="shared" si="44"/>
        <v>neither</v>
      </c>
      <c r="D2824" t="str">
        <f>VLOOKUP(A2824,Antioxidant!A2824:F5959,2,FALSE)</f>
        <v>Vegetable and beef dinner</v>
      </c>
    </row>
    <row r="2825" spans="1:4" x14ac:dyDescent="0.25">
      <c r="A2825" t="s">
        <v>1578</v>
      </c>
      <c r="B2825" s="4">
        <v>0.06</v>
      </c>
      <c r="C2825" t="str">
        <f t="shared" si="44"/>
        <v>neither</v>
      </c>
      <c r="D2825" t="str">
        <f>VLOOKUP(A2825,Antioxidant!A2825:F5960,2,FALSE)</f>
        <v>Turkey, sticks and diced</v>
      </c>
    </row>
    <row r="2826" spans="1:4" x14ac:dyDescent="0.25">
      <c r="A2826" t="s">
        <v>1795</v>
      </c>
      <c r="B2826" s="4">
        <v>0.06</v>
      </c>
      <c r="C2826" t="str">
        <f t="shared" si="44"/>
        <v>neither</v>
      </c>
      <c r="D2826" t="str">
        <f>VLOOKUP(A2826,Antioxidant!A2826:F5961,2,FALSE)</f>
        <v>Turkey pot pie, frozen, cooked</v>
      </c>
    </row>
    <row r="2827" spans="1:4" x14ac:dyDescent="0.25">
      <c r="A2827" t="s">
        <v>1578</v>
      </c>
      <c r="B2827" s="4">
        <v>0.06</v>
      </c>
      <c r="C2827" t="str">
        <f t="shared" si="44"/>
        <v>neither</v>
      </c>
      <c r="D2827" t="str">
        <f>VLOOKUP(A2827,Antioxidant!A2827:F5962,2,FALSE)</f>
        <v>Turkey</v>
      </c>
    </row>
    <row r="2828" spans="1:4" x14ac:dyDescent="0.25">
      <c r="A2828" t="s">
        <v>1795</v>
      </c>
      <c r="B2828" s="4">
        <v>0.06</v>
      </c>
      <c r="C2828" t="str">
        <f t="shared" si="44"/>
        <v>neither</v>
      </c>
      <c r="D2828" t="str">
        <f>VLOOKUP(A2828,Antioxidant!A2828:F5963,2,FALSE)</f>
        <v>Taco, soft with chicken</v>
      </c>
    </row>
    <row r="2829" spans="1:4" x14ac:dyDescent="0.25">
      <c r="A2829" t="s">
        <v>2776</v>
      </c>
      <c r="B2829" s="4">
        <v>0.06</v>
      </c>
      <c r="C2829" t="str">
        <f t="shared" si="44"/>
        <v>neither</v>
      </c>
      <c r="D2829" t="str">
        <f>VLOOKUP(A2829,Antioxidant!A2829:F5964,2,FALSE)</f>
        <v>Summer squash, yellow</v>
      </c>
    </row>
    <row r="2830" spans="1:4" x14ac:dyDescent="0.25">
      <c r="A2830" t="s">
        <v>1267</v>
      </c>
      <c r="B2830" s="4">
        <v>0.06</v>
      </c>
      <c r="C2830" t="str">
        <f t="shared" si="44"/>
        <v>neither</v>
      </c>
      <c r="D2830" t="str">
        <f>VLOOKUP(A2830,Antioxidant!A2830:F5965,2,FALSE)</f>
        <v>Spaghetti, regular, cooked</v>
      </c>
    </row>
    <row r="2831" spans="1:4" x14ac:dyDescent="0.25">
      <c r="A2831" t="s">
        <v>701</v>
      </c>
      <c r="B2831" s="4">
        <v>0.06</v>
      </c>
      <c r="C2831" t="str">
        <f t="shared" si="44"/>
        <v>neither</v>
      </c>
      <c r="D2831" t="str">
        <f>VLOOKUP(A2831,Antioxidant!A2831:F5966,2,FALSE)</f>
        <v>Sour cream</v>
      </c>
    </row>
    <row r="2832" spans="1:4" x14ac:dyDescent="0.25">
      <c r="A2832" t="s">
        <v>1267</v>
      </c>
      <c r="B2832" s="4">
        <v>0.06</v>
      </c>
      <c r="C2832" t="str">
        <f t="shared" si="44"/>
        <v>neither</v>
      </c>
      <c r="D2832" t="str">
        <f>VLOOKUP(A2832,Antioxidant!A2832:F5967,2,FALSE)</f>
        <v>Sorghum</v>
      </c>
    </row>
    <row r="2833" spans="1:4" x14ac:dyDescent="0.25">
      <c r="A2833" t="s">
        <v>149</v>
      </c>
      <c r="B2833" s="4">
        <v>0.06</v>
      </c>
      <c r="C2833" t="str">
        <f t="shared" si="44"/>
        <v>neither</v>
      </c>
      <c r="D2833" t="str">
        <f>VLOOKUP(A2833,Antioxidant!A2833:F5968,2,FALSE)</f>
        <v>Soft drink, cola, diet</v>
      </c>
    </row>
    <row r="2834" spans="1:4" x14ac:dyDescent="0.25">
      <c r="A2834" t="s">
        <v>1983</v>
      </c>
      <c r="B2834" s="4">
        <v>0.06</v>
      </c>
      <c r="C2834" t="str">
        <f t="shared" si="44"/>
        <v>neither</v>
      </c>
      <c r="D2834" t="str">
        <f>VLOOKUP(A2834,Antioxidant!A2834:F5969,2,FALSE)</f>
        <v>Sesame seeds, hulled</v>
      </c>
    </row>
    <row r="2835" spans="1:4" x14ac:dyDescent="0.25">
      <c r="A2835" t="s">
        <v>968</v>
      </c>
      <c r="B2835" s="4">
        <v>0.06</v>
      </c>
      <c r="C2835" t="str">
        <f t="shared" si="44"/>
        <v>neither</v>
      </c>
      <c r="D2835" t="str">
        <f>VLOOKUP(A2835,Antioxidant!A2835:F5970,2,FALSE)</f>
        <v>Salmon, Red/Sockeye, canned  with skin and bones</v>
      </c>
    </row>
    <row r="2836" spans="1:4" x14ac:dyDescent="0.25">
      <c r="A2836" t="s">
        <v>1267</v>
      </c>
      <c r="B2836" s="4">
        <v>0.06</v>
      </c>
      <c r="C2836" t="str">
        <f t="shared" si="44"/>
        <v>neither</v>
      </c>
      <c r="D2836" t="str">
        <f>VLOOKUP(A2836,Antioxidant!A2836:F5971,2,FALSE)</f>
        <v>Rice, white flour</v>
      </c>
    </row>
    <row r="2837" spans="1:4" x14ac:dyDescent="0.25">
      <c r="A2837" t="s">
        <v>1267</v>
      </c>
      <c r="B2837" s="4">
        <v>0.06</v>
      </c>
      <c r="C2837" t="str">
        <f t="shared" si="44"/>
        <v>neither</v>
      </c>
      <c r="D2837" t="str">
        <f>VLOOKUP(A2837,Antioxidant!A2837:F5972,2,FALSE)</f>
        <v>Rice porridge</v>
      </c>
    </row>
    <row r="2838" spans="1:4" x14ac:dyDescent="0.25">
      <c r="A2838" t="s">
        <v>788</v>
      </c>
      <c r="B2838" s="4">
        <v>0.06</v>
      </c>
      <c r="C2838" t="str">
        <f t="shared" si="44"/>
        <v>neither</v>
      </c>
      <c r="D2838" t="str">
        <f>VLOOKUP(A2838,Antioxidant!A2838:F5973,2,FALSE)</f>
        <v>Pudding, snack pack, vanilla flavor</v>
      </c>
    </row>
    <row r="2839" spans="1:4" x14ac:dyDescent="0.25">
      <c r="A2839" t="s">
        <v>788</v>
      </c>
      <c r="B2839" s="4">
        <v>0.06</v>
      </c>
      <c r="C2839" t="str">
        <f t="shared" si="44"/>
        <v>neither</v>
      </c>
      <c r="D2839" t="str">
        <f>VLOOKUP(A2839,Antioxidant!A2839:F5974,2,FALSE)</f>
        <v>Pudding, refrigerated, vanilla flavor</v>
      </c>
    </row>
    <row r="2840" spans="1:4" x14ac:dyDescent="0.25">
      <c r="A2840" t="s">
        <v>2776</v>
      </c>
      <c r="B2840" s="4">
        <v>0.06</v>
      </c>
      <c r="C2840" t="str">
        <f t="shared" si="44"/>
        <v>neither</v>
      </c>
      <c r="D2840" t="str">
        <f>VLOOKUP(A2840,Antioxidant!A2840:F5975,2,FALSE)</f>
        <v>Potatoes, Beate</v>
      </c>
    </row>
    <row r="2841" spans="1:4" x14ac:dyDescent="0.25">
      <c r="A2841" t="s">
        <v>1578</v>
      </c>
      <c r="B2841" s="4">
        <v>0.06</v>
      </c>
      <c r="C2841" t="str">
        <f t="shared" si="44"/>
        <v>neither</v>
      </c>
      <c r="D2841" t="str">
        <f>VLOOKUP(A2841,Antioxidant!A2841:F5976,2,FALSE)</f>
        <v>Porridge with oat and banana, prepared</v>
      </c>
    </row>
    <row r="2842" spans="1:4" x14ac:dyDescent="0.25">
      <c r="A2842" t="s">
        <v>1622</v>
      </c>
      <c r="B2842" s="4">
        <v>0.06</v>
      </c>
      <c r="C2842" t="str">
        <f t="shared" si="44"/>
        <v>neither</v>
      </c>
      <c r="D2842" t="str">
        <f>VLOOKUP(A2842,Antioxidant!A2842:F5977,2,FALSE)</f>
        <v>Peas, regular, canned, drained liquid</v>
      </c>
    </row>
    <row r="2843" spans="1:4" x14ac:dyDescent="0.25">
      <c r="A2843" t="s">
        <v>1267</v>
      </c>
      <c r="B2843" s="4">
        <v>0.06</v>
      </c>
      <c r="C2843" t="str">
        <f t="shared" si="44"/>
        <v>neither</v>
      </c>
      <c r="D2843" t="str">
        <f>VLOOKUP(A2843,Antioxidant!A2843:F5978,2,FALSE)</f>
        <v>Oatmeal porridge with water, Bjørn Havregyn, prepared</v>
      </c>
    </row>
    <row r="2844" spans="1:4" x14ac:dyDescent="0.25">
      <c r="A2844" t="s">
        <v>1267</v>
      </c>
      <c r="B2844" s="4">
        <v>0.06</v>
      </c>
      <c r="C2844" t="str">
        <f t="shared" si="44"/>
        <v>neither</v>
      </c>
      <c r="D2844" t="str">
        <f>VLOOKUP(A2844,Antioxidant!A2844:F5979,2,FALSE)</f>
        <v>Oatmeal porridge with milk and water, prepared</v>
      </c>
    </row>
    <row r="2845" spans="1:4" x14ac:dyDescent="0.25">
      <c r="A2845" t="s">
        <v>2776</v>
      </c>
      <c r="B2845" s="4">
        <v>0.06</v>
      </c>
      <c r="C2845" t="str">
        <f t="shared" si="44"/>
        <v>neither</v>
      </c>
      <c r="D2845" t="str">
        <f>VLOOKUP(A2845,Antioxidant!A2845:F5980,2,FALSE)</f>
        <v>Mushroom, Oyster</v>
      </c>
    </row>
    <row r="2846" spans="1:4" x14ac:dyDescent="0.25">
      <c r="A2846" t="s">
        <v>1795</v>
      </c>
      <c r="B2846" s="4">
        <v>0.06</v>
      </c>
      <c r="C2846" t="str">
        <f t="shared" si="44"/>
        <v>neither</v>
      </c>
      <c r="D2846" t="str">
        <f>VLOOKUP(A2846,Antioxidant!A2846:F5981,2,FALSE)</f>
        <v>Macaroni and cheese mix (with dry cheese powder)</v>
      </c>
    </row>
    <row r="2847" spans="1:4" x14ac:dyDescent="0.25">
      <c r="A2847" t="s">
        <v>1795</v>
      </c>
      <c r="B2847" s="4">
        <v>0.06</v>
      </c>
      <c r="C2847" t="str">
        <f t="shared" si="44"/>
        <v>neither</v>
      </c>
      <c r="D2847" t="str">
        <f>VLOOKUP(A2847,Antioxidant!A2847:F5982,2,FALSE)</f>
        <v>Macaroni and cheese mix (with dry cheese powder)</v>
      </c>
    </row>
    <row r="2848" spans="1:4" x14ac:dyDescent="0.25">
      <c r="A2848" t="s">
        <v>149</v>
      </c>
      <c r="B2848" s="4">
        <v>0.06</v>
      </c>
      <c r="C2848" t="str">
        <f t="shared" si="44"/>
        <v>neither</v>
      </c>
      <c r="D2848" t="str">
        <f>VLOOKUP(A2848,Antioxidant!A2848:F5983,2,FALSE)</f>
        <v>Juice drinks,10% ,strawberry flavor</v>
      </c>
    </row>
    <row r="2849" spans="1:4" x14ac:dyDescent="0.25">
      <c r="A2849" t="s">
        <v>701</v>
      </c>
      <c r="B2849" s="4">
        <v>0.06</v>
      </c>
      <c r="C2849" t="str">
        <f t="shared" si="44"/>
        <v>neither</v>
      </c>
      <c r="D2849" t="str">
        <f>VLOOKUP(A2849,Antioxidant!A2849:F5984,2,FALSE)</f>
        <v>Ice cream, vanilla, regular fat</v>
      </c>
    </row>
    <row r="2850" spans="1:4" x14ac:dyDescent="0.25">
      <c r="A2850" t="s">
        <v>701</v>
      </c>
      <c r="B2850" s="4">
        <v>0.06</v>
      </c>
      <c r="C2850" t="str">
        <f t="shared" si="44"/>
        <v>neither</v>
      </c>
      <c r="D2850" t="str">
        <f>VLOOKUP(A2850,Antioxidant!A2850:F5985,2,FALSE)</f>
        <v>Ice cream, regular fat, natural vanilla</v>
      </c>
    </row>
    <row r="2851" spans="1:4" x14ac:dyDescent="0.25">
      <c r="A2851" t="s">
        <v>2163</v>
      </c>
      <c r="B2851" s="4">
        <v>0.06</v>
      </c>
      <c r="C2851" t="str">
        <f t="shared" si="44"/>
        <v>neither</v>
      </c>
      <c r="D2851" t="str">
        <f>VLOOKUP(A2851,Antioxidant!A2851:F5986,2,FALSE)</f>
        <v>Gravy, turkey, canned</v>
      </c>
    </row>
    <row r="2852" spans="1:4" x14ac:dyDescent="0.25">
      <c r="A2852" t="s">
        <v>2163</v>
      </c>
      <c r="B2852" s="4">
        <v>0.06</v>
      </c>
      <c r="C2852" t="str">
        <f t="shared" si="44"/>
        <v>neither</v>
      </c>
      <c r="D2852" t="str">
        <f>VLOOKUP(A2852,Antioxidant!A2852:F5987,2,FALSE)</f>
        <v>Gravy, beef, Savory</v>
      </c>
    </row>
    <row r="2853" spans="1:4" x14ac:dyDescent="0.25">
      <c r="A2853" t="s">
        <v>2776</v>
      </c>
      <c r="B2853" s="4">
        <v>0.06</v>
      </c>
      <c r="C2853" t="str">
        <f t="shared" si="44"/>
        <v>neither</v>
      </c>
      <c r="D2853" t="str">
        <f>VLOOKUP(A2853,Antioxidant!A2853:F5988,2,FALSE)</f>
        <v>Garlic</v>
      </c>
    </row>
    <row r="2854" spans="1:4" x14ac:dyDescent="0.25">
      <c r="A2854" t="s">
        <v>1267</v>
      </c>
      <c r="B2854" s="4">
        <v>0.06</v>
      </c>
      <c r="C2854" t="str">
        <f t="shared" si="44"/>
        <v>neither</v>
      </c>
      <c r="D2854" t="str">
        <f>VLOOKUP(A2854,Antioxidant!A2854:F5989,2,FALSE)</f>
        <v>Flour tortillas, refrigerated</v>
      </c>
    </row>
    <row r="2855" spans="1:4" x14ac:dyDescent="0.25">
      <c r="A2855" t="s">
        <v>1267</v>
      </c>
      <c r="B2855" s="4">
        <v>0.06</v>
      </c>
      <c r="C2855" t="str">
        <f t="shared" si="44"/>
        <v>neither</v>
      </c>
      <c r="D2855" t="str">
        <f>VLOOKUP(A2855,Antioxidant!A2855:F5990,2,FALSE)</f>
        <v>Flour tortillas, refrigerated</v>
      </c>
    </row>
    <row r="2856" spans="1:4" x14ac:dyDescent="0.25">
      <c r="A2856" t="s">
        <v>968</v>
      </c>
      <c r="B2856" s="4">
        <v>0.06</v>
      </c>
      <c r="C2856" t="str">
        <f t="shared" si="44"/>
        <v>neither</v>
      </c>
      <c r="D2856" t="str">
        <f>VLOOKUP(A2856,Antioxidant!A2856:F5991,2,FALSE)</f>
        <v>Fish sticks, breaded, frozen, Crunchy Golden Fish Sticks</v>
      </c>
    </row>
    <row r="2857" spans="1:4" x14ac:dyDescent="0.25">
      <c r="A2857" t="s">
        <v>3</v>
      </c>
      <c r="B2857" s="4">
        <v>0.06</v>
      </c>
      <c r="C2857" t="str">
        <f t="shared" si="44"/>
        <v>neither</v>
      </c>
      <c r="D2857" t="str">
        <f>VLOOKUP(A2857,Antioxidant!A2857:F5992,2,FALSE)</f>
        <v>Elderberry flowerdrink, concentrate</v>
      </c>
    </row>
    <row r="2858" spans="1:4" x14ac:dyDescent="0.25">
      <c r="A2858" t="s">
        <v>1795</v>
      </c>
      <c r="B2858" s="4">
        <v>0.06</v>
      </c>
      <c r="C2858" t="str">
        <f t="shared" si="44"/>
        <v>neither</v>
      </c>
      <c r="D2858" t="str">
        <f>VLOOKUP(A2858,Antioxidant!A2858:F5993,2,FALSE)</f>
        <v>Eggwich with egg and cheese</v>
      </c>
    </row>
    <row r="2859" spans="1:4" x14ac:dyDescent="0.25">
      <c r="A2859" t="s">
        <v>1795</v>
      </c>
      <c r="B2859" s="4">
        <v>0.06</v>
      </c>
      <c r="C2859" t="str">
        <f t="shared" si="44"/>
        <v>neither</v>
      </c>
      <c r="D2859" t="str">
        <f>VLOOKUP(A2859,Antioxidant!A2859:F5994,2,FALSE)</f>
        <v>Eggwich with bacon and cheese</v>
      </c>
    </row>
    <row r="2860" spans="1:4" x14ac:dyDescent="0.25">
      <c r="A2860" t="s">
        <v>916</v>
      </c>
      <c r="B2860" s="4">
        <v>0.06</v>
      </c>
      <c r="C2860" t="str">
        <f t="shared" si="44"/>
        <v>neither</v>
      </c>
      <c r="D2860" t="str">
        <f>VLOOKUP(A2860,Antioxidant!A2860:F5995,2,FALSE)</f>
        <v>Egg, whole</v>
      </c>
    </row>
    <row r="2861" spans="1:4" x14ac:dyDescent="0.25">
      <c r="A2861" t="s">
        <v>701</v>
      </c>
      <c r="B2861" s="4">
        <v>0.06</v>
      </c>
      <c r="C2861" t="str">
        <f t="shared" si="44"/>
        <v>neither</v>
      </c>
      <c r="D2861" t="str">
        <f>VLOOKUP(A2861,Antioxidant!A2861:F5996,2,FALSE)</f>
        <v>Cream, 22% fat</v>
      </c>
    </row>
    <row r="2862" spans="1:4" x14ac:dyDescent="0.25">
      <c r="A2862" t="s">
        <v>1267</v>
      </c>
      <c r="B2862" s="4">
        <v>0.06</v>
      </c>
      <c r="C2862" t="str">
        <f t="shared" si="44"/>
        <v>neither</v>
      </c>
      <c r="D2862" t="str">
        <f>VLOOKUP(A2862,Antioxidant!A2862:F5997,2,FALSE)</f>
        <v>Couscous</v>
      </c>
    </row>
    <row r="2863" spans="1:4" x14ac:dyDescent="0.25">
      <c r="A2863" t="s">
        <v>1267</v>
      </c>
      <c r="B2863" s="4">
        <v>0.06</v>
      </c>
      <c r="C2863" t="str">
        <f t="shared" si="44"/>
        <v>neither</v>
      </c>
      <c r="D2863" t="str">
        <f>VLOOKUP(A2863,Antioxidant!A2863:F5998,2,FALSE)</f>
        <v>Corn Grits, yellow, quick, microwave cooked</v>
      </c>
    </row>
    <row r="2864" spans="1:4" x14ac:dyDescent="0.25">
      <c r="A2864" t="s">
        <v>1267</v>
      </c>
      <c r="B2864" s="4">
        <v>0.06</v>
      </c>
      <c r="C2864" t="str">
        <f t="shared" si="44"/>
        <v>neither</v>
      </c>
      <c r="D2864" t="str">
        <f>VLOOKUP(A2864,Antioxidant!A2864:F5999,2,FALSE)</f>
        <v>Corn Grits, white, quick, cooked on stovetop</v>
      </c>
    </row>
    <row r="2865" spans="1:4" x14ac:dyDescent="0.25">
      <c r="A2865" t="s">
        <v>2058</v>
      </c>
      <c r="B2865" s="4">
        <v>0.06</v>
      </c>
      <c r="C2865" t="str">
        <f t="shared" si="44"/>
        <v>neither</v>
      </c>
      <c r="D2865" t="str">
        <f>VLOOKUP(A2865,Antioxidant!A2865:F6000,2,FALSE)</f>
        <v>Chicken, without skin, frozen, fried</v>
      </c>
    </row>
    <row r="2866" spans="1:4" x14ac:dyDescent="0.25">
      <c r="A2866" t="s">
        <v>2058</v>
      </c>
      <c r="B2866" s="4">
        <v>0.06</v>
      </c>
      <c r="C2866" t="str">
        <f t="shared" si="44"/>
        <v>neither</v>
      </c>
      <c r="D2866" t="str">
        <f>VLOOKUP(A2866,Antioxidant!A2866:F6001,2,FALSE)</f>
        <v>Chicken, with skin, frozen</v>
      </c>
    </row>
    <row r="2867" spans="1:4" x14ac:dyDescent="0.25">
      <c r="A2867" t="s">
        <v>1578</v>
      </c>
      <c r="B2867" s="4">
        <v>0.06</v>
      </c>
      <c r="C2867" t="str">
        <f t="shared" si="44"/>
        <v>neither</v>
      </c>
      <c r="D2867" t="str">
        <f>VLOOKUP(A2867,Antioxidant!A2867:F6002,2,FALSE)</f>
        <v>Chicken</v>
      </c>
    </row>
    <row r="2868" spans="1:4" x14ac:dyDescent="0.25">
      <c r="A2868" t="s">
        <v>701</v>
      </c>
      <c r="B2868" s="4">
        <v>0.06</v>
      </c>
      <c r="C2868" t="str">
        <f t="shared" si="44"/>
        <v>neither</v>
      </c>
      <c r="D2868" t="str">
        <f>VLOOKUP(A2868,Antioxidant!A2868:F6003,2,FALSE)</f>
        <v>Cheese, processed, commodity</v>
      </c>
    </row>
    <row r="2869" spans="1:4" x14ac:dyDescent="0.25">
      <c r="A2869" t="s">
        <v>701</v>
      </c>
      <c r="B2869" s="4">
        <v>0.06</v>
      </c>
      <c r="C2869" t="str">
        <f t="shared" si="44"/>
        <v>neither</v>
      </c>
      <c r="D2869" t="str">
        <f>VLOOKUP(A2869,Antioxidant!A2869:F6004,2,FALSE)</f>
        <v>Cheese, Parmesan, grated</v>
      </c>
    </row>
    <row r="2870" spans="1:4" x14ac:dyDescent="0.25">
      <c r="A2870" t="s">
        <v>701</v>
      </c>
      <c r="B2870" s="4">
        <v>0.06</v>
      </c>
      <c r="C2870" t="str">
        <f t="shared" si="44"/>
        <v>neither</v>
      </c>
      <c r="D2870" t="str">
        <f>VLOOKUP(A2870,Antioxidant!A2870:F6005,2,FALSE)</f>
        <v>Cheese, Mozzarella, whole milk</v>
      </c>
    </row>
    <row r="2871" spans="1:4" x14ac:dyDescent="0.25">
      <c r="A2871" t="s">
        <v>701</v>
      </c>
      <c r="B2871" s="4">
        <v>0.06</v>
      </c>
      <c r="C2871" t="str">
        <f t="shared" si="44"/>
        <v>neither</v>
      </c>
      <c r="D2871" t="str">
        <f>VLOOKUP(A2871,Antioxidant!A2871:F6006,2,FALSE)</f>
        <v>Cheese, Mozzarella, low moisture part skim</v>
      </c>
    </row>
    <row r="2872" spans="1:4" x14ac:dyDescent="0.25">
      <c r="A2872" t="s">
        <v>701</v>
      </c>
      <c r="B2872" s="4">
        <v>0.06</v>
      </c>
      <c r="C2872" t="str">
        <f t="shared" si="44"/>
        <v>neither</v>
      </c>
      <c r="D2872" t="str">
        <f>VLOOKUP(A2872,Antioxidant!A2872:F6007,2,FALSE)</f>
        <v>Cheese, Cheddar, chunk</v>
      </c>
    </row>
    <row r="2873" spans="1:4" x14ac:dyDescent="0.25">
      <c r="A2873" t="s">
        <v>701</v>
      </c>
      <c r="B2873" s="4">
        <v>0.06</v>
      </c>
      <c r="C2873" t="str">
        <f t="shared" si="44"/>
        <v>neither</v>
      </c>
      <c r="D2873" t="str">
        <f>VLOOKUP(A2873,Antioxidant!A2873:F6008,2,FALSE)</f>
        <v>Cheese, american cheese/pasteurized process cheese food</v>
      </c>
    </row>
    <row r="2874" spans="1:4" x14ac:dyDescent="0.25">
      <c r="A2874" t="s">
        <v>701</v>
      </c>
      <c r="B2874" s="4">
        <v>0.06</v>
      </c>
      <c r="C2874" t="str">
        <f t="shared" si="44"/>
        <v>neither</v>
      </c>
      <c r="D2874" t="str">
        <f>VLOOKUP(A2874,Antioxidant!A2874:F6009,2,FALSE)</f>
        <v>Cheese, american cheese/pasteurized process cheese</v>
      </c>
    </row>
    <row r="2875" spans="1:4" x14ac:dyDescent="0.25">
      <c r="A2875" t="s">
        <v>2776</v>
      </c>
      <c r="B2875" s="4">
        <v>0.06</v>
      </c>
      <c r="C2875" t="str">
        <f t="shared" si="44"/>
        <v>neither</v>
      </c>
      <c r="D2875" t="str">
        <f>VLOOKUP(A2875,Antioxidant!A2875:F6010,2,FALSE)</f>
        <v>Celery</v>
      </c>
    </row>
    <row r="2876" spans="1:4" x14ac:dyDescent="0.25">
      <c r="A2876" t="s">
        <v>2776</v>
      </c>
      <c r="B2876" s="4">
        <v>0.06</v>
      </c>
      <c r="C2876" t="str">
        <f t="shared" si="44"/>
        <v>neither</v>
      </c>
      <c r="D2876" t="str">
        <f>VLOOKUP(A2876,Antioxidant!A2876:F6011,2,FALSE)</f>
        <v>Carrots, Yukon</v>
      </c>
    </row>
    <row r="2877" spans="1:4" x14ac:dyDescent="0.25">
      <c r="A2877" t="s">
        <v>2776</v>
      </c>
      <c r="B2877" s="4">
        <v>0.06</v>
      </c>
      <c r="C2877" t="str">
        <f t="shared" si="44"/>
        <v>neither</v>
      </c>
      <c r="D2877" t="str">
        <f>VLOOKUP(A2877,Antioxidant!A2877:F6012,2,FALSE)</f>
        <v>Carrots, cut, frozen</v>
      </c>
    </row>
    <row r="2878" spans="1:4" x14ac:dyDescent="0.25">
      <c r="A2878" t="s">
        <v>2776</v>
      </c>
      <c r="B2878" s="4">
        <v>0.06</v>
      </c>
      <c r="C2878" t="str">
        <f t="shared" si="44"/>
        <v>neither</v>
      </c>
      <c r="D2878" t="str">
        <f>VLOOKUP(A2878,Antioxidant!A2878:F6013,2,FALSE)</f>
        <v>Carrots</v>
      </c>
    </row>
    <row r="2879" spans="1:4" x14ac:dyDescent="0.25">
      <c r="A2879" t="s">
        <v>2776</v>
      </c>
      <c r="B2879" s="4">
        <v>0.06</v>
      </c>
      <c r="C2879" t="str">
        <f t="shared" si="44"/>
        <v>neither</v>
      </c>
      <c r="D2879" t="str">
        <f>VLOOKUP(A2879,Antioxidant!A2879:F6014,2,FALSE)</f>
        <v>Carrot juice</v>
      </c>
    </row>
    <row r="2880" spans="1:4" x14ac:dyDescent="0.25">
      <c r="A2880" t="s">
        <v>149</v>
      </c>
      <c r="B2880" s="4">
        <v>0.06</v>
      </c>
      <c r="C2880" t="str">
        <f t="shared" si="44"/>
        <v>neither</v>
      </c>
      <c r="D2880" t="str">
        <f>VLOOKUP(A2880,Antioxidant!A2880:F6015,2,FALSE)</f>
        <v>Beer, light</v>
      </c>
    </row>
    <row r="2881" spans="1:4" x14ac:dyDescent="0.25">
      <c r="A2881" t="s">
        <v>1578</v>
      </c>
      <c r="B2881" s="4">
        <v>0.06</v>
      </c>
      <c r="C2881" t="str">
        <f t="shared" si="44"/>
        <v>neither</v>
      </c>
      <c r="D2881" t="str">
        <f>VLOOKUP(A2881,Antioxidant!A2881:F6016,2,FALSE)</f>
        <v>Beef</v>
      </c>
    </row>
    <row r="2882" spans="1:4" x14ac:dyDescent="0.25">
      <c r="A2882" t="s">
        <v>701</v>
      </c>
      <c r="B2882" s="4">
        <v>0.05</v>
      </c>
      <c r="C2882" t="str">
        <f t="shared" si="44"/>
        <v>neither</v>
      </c>
      <c r="D2882" t="str">
        <f>VLOOKUP(A2882,Antioxidant!A2882:F6017,2,FALSE)</f>
        <v>Yogurt, frozen, vanilla</v>
      </c>
    </row>
    <row r="2883" spans="1:4" x14ac:dyDescent="0.25">
      <c r="A2883" t="s">
        <v>1578</v>
      </c>
      <c r="B2883" s="4">
        <v>0.05</v>
      </c>
      <c r="C2883" t="str">
        <f t="shared" ref="C2883:C2946" si="45">IF(B2883&gt;=5.45125,"OUTLIER",IF(B2883&lt;=-2.99875,"outlier","neither"))</f>
        <v>neither</v>
      </c>
      <c r="D2883" t="str">
        <f>VLOOKUP(A2883,Antioxidant!A2883:F6018,2,FALSE)</f>
        <v>Veal</v>
      </c>
    </row>
    <row r="2884" spans="1:4" x14ac:dyDescent="0.25">
      <c r="A2884" t="s">
        <v>1578</v>
      </c>
      <c r="B2884" s="4">
        <v>0.05</v>
      </c>
      <c r="C2884" t="str">
        <f t="shared" si="45"/>
        <v>neither</v>
      </c>
      <c r="D2884" t="str">
        <f>VLOOKUP(A2884,Antioxidant!A2884:F6019,2,FALSE)</f>
        <v>Turkey, sticks and diced</v>
      </c>
    </row>
    <row r="2885" spans="1:4" x14ac:dyDescent="0.25">
      <c r="A2885" t="s">
        <v>1578</v>
      </c>
      <c r="B2885" s="4">
        <v>0.05</v>
      </c>
      <c r="C2885" t="str">
        <f t="shared" si="45"/>
        <v>neither</v>
      </c>
      <c r="D2885" t="str">
        <f>VLOOKUP(A2885,Antioxidant!A2885:F6020,2,FALSE)</f>
        <v>Turkey</v>
      </c>
    </row>
    <row r="2886" spans="1:4" x14ac:dyDescent="0.25">
      <c r="A2886" t="s">
        <v>1622</v>
      </c>
      <c r="B2886" s="4">
        <v>0.05</v>
      </c>
      <c r="C2886" t="str">
        <f t="shared" si="45"/>
        <v>neither</v>
      </c>
      <c r="D2886" t="str">
        <f>VLOOKUP(A2886,Antioxidant!A2886:F6021,2,FALSE)</f>
        <v>Tofutti, creamy smooth</v>
      </c>
    </row>
    <row r="2887" spans="1:4" x14ac:dyDescent="0.25">
      <c r="A2887" t="s">
        <v>149</v>
      </c>
      <c r="B2887" s="4">
        <v>0.05</v>
      </c>
      <c r="C2887" t="str">
        <f t="shared" si="45"/>
        <v>neither</v>
      </c>
      <c r="D2887" t="str">
        <f>VLOOKUP(A2887,Antioxidant!A2887:F6022,2,FALSE)</f>
        <v>Tea, iced tea, ready to drink, natural lemon iced tea</v>
      </c>
    </row>
    <row r="2888" spans="1:4" x14ac:dyDescent="0.25">
      <c r="A2888" t="s">
        <v>149</v>
      </c>
      <c r="B2888" s="4">
        <v>0.05</v>
      </c>
      <c r="C2888" t="str">
        <f t="shared" si="45"/>
        <v>neither</v>
      </c>
      <c r="D2888" t="str">
        <f>VLOOKUP(A2888,Antioxidant!A2888:F6023,2,FALSE)</f>
        <v>Tea, iced tea, ready to drink, brisk lemon iced tea</v>
      </c>
    </row>
    <row r="2889" spans="1:4" x14ac:dyDescent="0.25">
      <c r="A2889" t="s">
        <v>1622</v>
      </c>
      <c r="B2889" s="4">
        <v>0.05</v>
      </c>
      <c r="C2889" t="str">
        <f t="shared" si="45"/>
        <v>neither</v>
      </c>
      <c r="D2889" t="str">
        <f>VLOOKUP(A2889,Antioxidant!A2889:F6024,2,FALSE)</f>
        <v>Soy milk, original, enriched with vitamins A, D &amp; calsium</v>
      </c>
    </row>
    <row r="2890" spans="1:4" x14ac:dyDescent="0.25">
      <c r="A2890" t="s">
        <v>2163</v>
      </c>
      <c r="B2890" s="4">
        <v>0.05</v>
      </c>
      <c r="C2890" t="str">
        <f t="shared" si="45"/>
        <v>neither</v>
      </c>
      <c r="D2890" t="str">
        <f>VLOOKUP(A2890,Antioxidant!A2890:F6025,2,FALSE)</f>
        <v>Soup, clam chowder condensed</v>
      </c>
    </row>
    <row r="2891" spans="1:4" x14ac:dyDescent="0.25">
      <c r="A2891" t="s">
        <v>149</v>
      </c>
      <c r="B2891" s="4">
        <v>0.05</v>
      </c>
      <c r="C2891" t="str">
        <f t="shared" si="45"/>
        <v>neither</v>
      </c>
      <c r="D2891" t="str">
        <f>VLOOKUP(A2891,Antioxidant!A2891:F6026,2,FALSE)</f>
        <v>Soft drink, cola, regular</v>
      </c>
    </row>
    <row r="2892" spans="1:4" x14ac:dyDescent="0.25">
      <c r="A2892" t="s">
        <v>149</v>
      </c>
      <c r="B2892" s="4">
        <v>0.05</v>
      </c>
      <c r="C2892" t="str">
        <f t="shared" si="45"/>
        <v>neither</v>
      </c>
      <c r="D2892" t="str">
        <f>VLOOKUP(A2892,Antioxidant!A2892:F6027,2,FALSE)</f>
        <v>Soft drink, cola, diet</v>
      </c>
    </row>
    <row r="2893" spans="1:4" x14ac:dyDescent="0.25">
      <c r="A2893" t="s">
        <v>1267</v>
      </c>
      <c r="B2893" s="4">
        <v>0.05</v>
      </c>
      <c r="C2893" t="str">
        <f t="shared" si="45"/>
        <v>neither</v>
      </c>
      <c r="D2893" t="str">
        <f>VLOOKUP(A2893,Antioxidant!A2893:F6028,2,FALSE)</f>
        <v>Rice, white flour</v>
      </c>
    </row>
    <row r="2894" spans="1:4" x14ac:dyDescent="0.25">
      <c r="A2894" t="s">
        <v>2776</v>
      </c>
      <c r="B2894" s="4">
        <v>0.05</v>
      </c>
      <c r="C2894" t="str">
        <f t="shared" si="45"/>
        <v>neither</v>
      </c>
      <c r="D2894" t="str">
        <f>VLOOKUP(A2894,Antioxidant!A2894:F6029,2,FALSE)</f>
        <v>Pumpkin</v>
      </c>
    </row>
    <row r="2895" spans="1:4" x14ac:dyDescent="0.25">
      <c r="A2895" t="s">
        <v>788</v>
      </c>
      <c r="B2895" s="4">
        <v>0.05</v>
      </c>
      <c r="C2895" t="str">
        <f t="shared" si="45"/>
        <v>neither</v>
      </c>
      <c r="D2895" t="str">
        <f>VLOOKUP(A2895,Antioxidant!A2895:F6030,2,FALSE)</f>
        <v>Pudding, handi snacks pudding, vanilla flavor</v>
      </c>
    </row>
    <row r="2896" spans="1:4" x14ac:dyDescent="0.25">
      <c r="A2896" t="s">
        <v>788</v>
      </c>
      <c r="B2896" s="4">
        <v>0.05</v>
      </c>
      <c r="C2896" t="str">
        <f t="shared" si="45"/>
        <v>neither</v>
      </c>
      <c r="D2896" t="str">
        <f>VLOOKUP(A2896,Antioxidant!A2896:F6031,2,FALSE)</f>
        <v>Pie crust, frozen deep dish, regular fat</v>
      </c>
    </row>
    <row r="2897" spans="1:4" x14ac:dyDescent="0.25">
      <c r="A2897" t="s">
        <v>788</v>
      </c>
      <c r="B2897" s="4">
        <v>0.05</v>
      </c>
      <c r="C2897" t="str">
        <f t="shared" si="45"/>
        <v>neither</v>
      </c>
      <c r="D2897" t="str">
        <f>VLOOKUP(A2897,Antioxidant!A2897:F6032,2,FALSE)</f>
        <v>Pie crust, frozen deep dish, regular fat</v>
      </c>
    </row>
    <row r="2898" spans="1:4" x14ac:dyDescent="0.25">
      <c r="A2898" t="s">
        <v>701</v>
      </c>
      <c r="B2898" s="4">
        <v>0.05</v>
      </c>
      <c r="C2898" t="str">
        <f t="shared" si="45"/>
        <v>neither</v>
      </c>
      <c r="D2898" t="str">
        <f>VLOOKUP(A2898,Antioxidant!A2898:F6033,2,FALSE)</f>
        <v>Milk, skimmed, Q ‐Melk</v>
      </c>
    </row>
    <row r="2899" spans="1:4" x14ac:dyDescent="0.25">
      <c r="A2899" t="s">
        <v>701</v>
      </c>
      <c r="B2899" s="4">
        <v>0.05</v>
      </c>
      <c r="C2899" t="str">
        <f t="shared" si="45"/>
        <v>neither</v>
      </c>
      <c r="D2899" t="str">
        <f>VLOOKUP(A2899,Antioxidant!A2899:F6034,2,FALSE)</f>
        <v>Milk, skimmed fermented</v>
      </c>
    </row>
    <row r="2900" spans="1:4" x14ac:dyDescent="0.25">
      <c r="A2900" t="s">
        <v>701</v>
      </c>
      <c r="B2900" s="4">
        <v>0.05</v>
      </c>
      <c r="C2900" t="str">
        <f t="shared" si="45"/>
        <v>neither</v>
      </c>
      <c r="D2900" t="str">
        <f>VLOOKUP(A2900,Antioxidant!A2900:F6035,2,FALSE)</f>
        <v>Milk, semi‐skimmed, Q‐Melk</v>
      </c>
    </row>
    <row r="2901" spans="1:4" x14ac:dyDescent="0.25">
      <c r="A2901" t="s">
        <v>701</v>
      </c>
      <c r="B2901" s="4">
        <v>0.05</v>
      </c>
      <c r="C2901" t="str">
        <f t="shared" si="45"/>
        <v>neither</v>
      </c>
      <c r="D2901" t="str">
        <f>VLOOKUP(A2901,Antioxidant!A2901:F6036,2,FALSE)</f>
        <v>Milk, semi‐skimmed, lactose reduced</v>
      </c>
    </row>
    <row r="2902" spans="1:4" x14ac:dyDescent="0.25">
      <c r="A2902" t="s">
        <v>701</v>
      </c>
      <c r="B2902" s="4">
        <v>0.05</v>
      </c>
      <c r="C2902" t="str">
        <f t="shared" si="45"/>
        <v>neither</v>
      </c>
      <c r="D2902" t="str">
        <f>VLOOKUP(A2902,Antioxidant!A2902:F6037,2,FALSE)</f>
        <v>Milk, Kefir</v>
      </c>
    </row>
    <row r="2903" spans="1:4" x14ac:dyDescent="0.25">
      <c r="A2903" t="s">
        <v>701</v>
      </c>
      <c r="B2903" s="4">
        <v>0.05</v>
      </c>
      <c r="C2903" t="str">
        <f t="shared" si="45"/>
        <v>neither</v>
      </c>
      <c r="D2903" t="str">
        <f>VLOOKUP(A2903,Antioxidant!A2903:F6038,2,FALSE)</f>
        <v>Milk, 1%</v>
      </c>
    </row>
    <row r="2904" spans="1:4" x14ac:dyDescent="0.25">
      <c r="A2904" t="s">
        <v>609</v>
      </c>
      <c r="B2904" s="4">
        <v>0.05</v>
      </c>
      <c r="C2904" t="str">
        <f t="shared" si="45"/>
        <v>neither</v>
      </c>
      <c r="D2904" t="str">
        <f>VLOOKUP(A2904,Antioxidant!A2904:F6039,2,FALSE)</f>
        <v>Marzipan, luxury quality</v>
      </c>
    </row>
    <row r="2905" spans="1:4" x14ac:dyDescent="0.25">
      <c r="A2905" t="s">
        <v>609</v>
      </c>
      <c r="B2905" s="4">
        <v>0.05</v>
      </c>
      <c r="C2905" t="str">
        <f t="shared" si="45"/>
        <v>neither</v>
      </c>
      <c r="D2905" t="str">
        <f>VLOOKUP(A2905,Antioxidant!A2905:F6040,2,FALSE)</f>
        <v>Marzipan</v>
      </c>
    </row>
    <row r="2906" spans="1:4" x14ac:dyDescent="0.25">
      <c r="A2906" t="s">
        <v>1795</v>
      </c>
      <c r="B2906" s="4">
        <v>0.05</v>
      </c>
      <c r="C2906" t="str">
        <f t="shared" si="45"/>
        <v>neither</v>
      </c>
      <c r="D2906" t="str">
        <f>VLOOKUP(A2906,Antioxidant!A2906:F6041,2,FALSE)</f>
        <v>Macaroni and cheese mix (with prepared cheese sauce), prepared</v>
      </c>
    </row>
    <row r="2907" spans="1:4" x14ac:dyDescent="0.25">
      <c r="A2907" t="s">
        <v>1578</v>
      </c>
      <c r="B2907" s="4">
        <v>0.05</v>
      </c>
      <c r="C2907" t="str">
        <f t="shared" si="45"/>
        <v>neither</v>
      </c>
      <c r="D2907" t="str">
        <f>VLOOKUP(A2907,Antioxidant!A2907:F6042,2,FALSE)</f>
        <v>Lamb</v>
      </c>
    </row>
    <row r="2908" spans="1:4" x14ac:dyDescent="0.25">
      <c r="A2908" t="s">
        <v>1578</v>
      </c>
      <c r="B2908" s="4">
        <v>0.05</v>
      </c>
      <c r="C2908" t="str">
        <f t="shared" si="45"/>
        <v>neither</v>
      </c>
      <c r="D2908" t="str">
        <f>VLOOKUP(A2908,Antioxidant!A2908:F6043,2,FALSE)</f>
        <v>Lamb</v>
      </c>
    </row>
    <row r="2909" spans="1:4" x14ac:dyDescent="0.25">
      <c r="A2909" t="s">
        <v>1006</v>
      </c>
      <c r="B2909" s="4">
        <v>0.05</v>
      </c>
      <c r="C2909" t="str">
        <f t="shared" si="45"/>
        <v>neither</v>
      </c>
      <c r="D2909" t="str">
        <f>VLOOKUP(A2909,Antioxidant!A2909:F6044,2,FALSE)</f>
        <v>Kiwano</v>
      </c>
    </row>
    <row r="2910" spans="1:4" x14ac:dyDescent="0.25">
      <c r="A2910" t="s">
        <v>149</v>
      </c>
      <c r="B2910" s="4">
        <v>0.05</v>
      </c>
      <c r="C2910" t="str">
        <f t="shared" si="45"/>
        <v>neither</v>
      </c>
      <c r="D2910" t="str">
        <f>VLOOKUP(A2910,Antioxidant!A2910:F6045,2,FALSE)</f>
        <v>Juice drinks, 10% juice, strawberry kiwi flavor</v>
      </c>
    </row>
    <row r="2911" spans="1:4" x14ac:dyDescent="0.25">
      <c r="A2911" t="s">
        <v>788</v>
      </c>
      <c r="B2911" s="4">
        <v>0.05</v>
      </c>
      <c r="C2911" t="str">
        <f t="shared" si="45"/>
        <v>neither</v>
      </c>
      <c r="D2911" t="str">
        <f>VLOOKUP(A2911,Antioxidant!A2911:F6046,2,FALSE)</f>
        <v>Jello, with strawberry flavor</v>
      </c>
    </row>
    <row r="2912" spans="1:4" x14ac:dyDescent="0.25">
      <c r="A2912" t="s">
        <v>701</v>
      </c>
      <c r="B2912" s="4">
        <v>0.05</v>
      </c>
      <c r="C2912" t="str">
        <f t="shared" si="45"/>
        <v>neither</v>
      </c>
      <c r="D2912" t="str">
        <f>VLOOKUP(A2912,Antioxidant!A2912:F6047,2,FALSE)</f>
        <v>Ice cream, regular fat, natural vanilla</v>
      </c>
    </row>
    <row r="2913" spans="1:4" x14ac:dyDescent="0.25">
      <c r="A2913" t="s">
        <v>1578</v>
      </c>
      <c r="B2913" s="4">
        <v>0.05</v>
      </c>
      <c r="C2913" t="str">
        <f t="shared" si="45"/>
        <v>neither</v>
      </c>
      <c r="D2913" t="str">
        <f>VLOOKUP(A2913,Antioxidant!A2913:F6048,2,FALSE)</f>
        <v>Green beans</v>
      </c>
    </row>
    <row r="2914" spans="1:4" x14ac:dyDescent="0.25">
      <c r="A2914" t="s">
        <v>2163</v>
      </c>
      <c r="B2914" s="4">
        <v>0.05</v>
      </c>
      <c r="C2914" t="str">
        <f t="shared" si="45"/>
        <v>neither</v>
      </c>
      <c r="D2914" t="str">
        <f>VLOOKUP(A2914,Antioxidant!A2914:F6049,2,FALSE)</f>
        <v>Gravy, turkey, canned, Home Style</v>
      </c>
    </row>
    <row r="2915" spans="1:4" x14ac:dyDescent="0.25">
      <c r="A2915" t="s">
        <v>3029</v>
      </c>
      <c r="B2915" s="4">
        <v>0.05</v>
      </c>
      <c r="C2915" t="str">
        <f t="shared" si="45"/>
        <v>neither</v>
      </c>
      <c r="D2915" t="str">
        <f>VLOOKUP(A2915,Antioxidant!A2915:F6050,2,FALSE)</f>
        <v>Folat pills</v>
      </c>
    </row>
    <row r="2916" spans="1:4" x14ac:dyDescent="0.25">
      <c r="A2916" t="s">
        <v>1267</v>
      </c>
      <c r="B2916" s="4">
        <v>0.05</v>
      </c>
      <c r="C2916" t="str">
        <f t="shared" si="45"/>
        <v>neither</v>
      </c>
      <c r="D2916" t="str">
        <f>VLOOKUP(A2916,Antioxidant!A2916:F6051,2,FALSE)</f>
        <v>English muffins, plain</v>
      </c>
    </row>
    <row r="2917" spans="1:4" x14ac:dyDescent="0.25">
      <c r="A2917" t="s">
        <v>916</v>
      </c>
      <c r="B2917" s="4">
        <v>0.05</v>
      </c>
      <c r="C2917" t="str">
        <f t="shared" si="45"/>
        <v>neither</v>
      </c>
      <c r="D2917" t="str">
        <f>VLOOKUP(A2917,Antioxidant!A2917:F6052,2,FALSE)</f>
        <v>Egg, yolk</v>
      </c>
    </row>
    <row r="2918" spans="1:4" x14ac:dyDescent="0.25">
      <c r="A2918" t="s">
        <v>916</v>
      </c>
      <c r="B2918" s="4">
        <v>0.05</v>
      </c>
      <c r="C2918" t="str">
        <f t="shared" si="45"/>
        <v>neither</v>
      </c>
      <c r="D2918" t="str">
        <f>VLOOKUP(A2918,Antioxidant!A2918:F6053,2,FALSE)</f>
        <v>Egg, whole, fried</v>
      </c>
    </row>
    <row r="2919" spans="1:4" x14ac:dyDescent="0.25">
      <c r="A2919" t="s">
        <v>1267</v>
      </c>
      <c r="B2919" s="4">
        <v>0.05</v>
      </c>
      <c r="C2919" t="str">
        <f t="shared" si="45"/>
        <v>neither</v>
      </c>
      <c r="D2919" t="str">
        <f>VLOOKUP(A2919,Antioxidant!A2919:F6054,2,FALSE)</f>
        <v>Dinner rolls, soft dinner rolls, country style</v>
      </c>
    </row>
    <row r="2920" spans="1:4" x14ac:dyDescent="0.25">
      <c r="A2920" t="s">
        <v>1267</v>
      </c>
      <c r="B2920" s="4">
        <v>0.05</v>
      </c>
      <c r="C2920" t="str">
        <f t="shared" si="45"/>
        <v>neither</v>
      </c>
      <c r="D2920" t="str">
        <f>VLOOKUP(A2920,Antioxidant!A2920:F6055,2,FALSE)</f>
        <v>Cream of Wheat, instant, prepared (boiled)</v>
      </c>
    </row>
    <row r="2921" spans="1:4" x14ac:dyDescent="0.25">
      <c r="A2921" t="s">
        <v>701</v>
      </c>
      <c r="B2921" s="4">
        <v>0.05</v>
      </c>
      <c r="C2921" t="str">
        <f t="shared" si="45"/>
        <v>neither</v>
      </c>
      <c r="D2921" t="str">
        <f>VLOOKUP(A2921,Antioxidant!A2921:F6056,2,FALSE)</f>
        <v>Cottage Cheese</v>
      </c>
    </row>
    <row r="2922" spans="1:4" x14ac:dyDescent="0.25">
      <c r="A2922" t="s">
        <v>1267</v>
      </c>
      <c r="B2922" s="4">
        <v>0.05</v>
      </c>
      <c r="C2922" t="str">
        <f t="shared" si="45"/>
        <v>neither</v>
      </c>
      <c r="D2922" t="str">
        <f>VLOOKUP(A2922,Antioxidant!A2922:F6057,2,FALSE)</f>
        <v>Corn Grits, white, quick, microwave cooked</v>
      </c>
    </row>
    <row r="2923" spans="1:4" x14ac:dyDescent="0.25">
      <c r="A2923" t="s">
        <v>1267</v>
      </c>
      <c r="B2923" s="4">
        <v>0.05</v>
      </c>
      <c r="C2923" t="str">
        <f t="shared" si="45"/>
        <v>neither</v>
      </c>
      <c r="D2923" t="str">
        <f>VLOOKUP(A2923,Antioxidant!A2923:F6058,2,FALSE)</f>
        <v>Corn Grits, white, instant, prepared with boiling water</v>
      </c>
    </row>
    <row r="2924" spans="1:4" x14ac:dyDescent="0.25">
      <c r="A2924" t="s">
        <v>3029</v>
      </c>
      <c r="B2924" s="4">
        <v>0.05</v>
      </c>
      <c r="C2924" t="str">
        <f t="shared" si="45"/>
        <v>neither</v>
      </c>
      <c r="D2924" t="str">
        <f>VLOOKUP(A2924,Antioxidant!A2924:F6059,2,FALSE)</f>
        <v>Chondroitin Sulfate, 400 mg</v>
      </c>
    </row>
    <row r="2925" spans="1:4" x14ac:dyDescent="0.25">
      <c r="A2925" t="s">
        <v>2058</v>
      </c>
      <c r="B2925" s="4">
        <v>0.05</v>
      </c>
      <c r="C2925" t="str">
        <f t="shared" si="45"/>
        <v>neither</v>
      </c>
      <c r="D2925" t="str">
        <f>VLOOKUP(A2925,Antioxidant!A2925:F6060,2,FALSE)</f>
        <v>Chicken, without skin, frozen</v>
      </c>
    </row>
    <row r="2926" spans="1:4" x14ac:dyDescent="0.25">
      <c r="A2926" t="s">
        <v>2058</v>
      </c>
      <c r="B2926" s="4">
        <v>0.05</v>
      </c>
      <c r="C2926" t="str">
        <f t="shared" si="45"/>
        <v>neither</v>
      </c>
      <c r="D2926" t="str">
        <f>VLOOKUP(A2926,Antioxidant!A2926:F6061,2,FALSE)</f>
        <v>Chicken, with skin, frozen, fried</v>
      </c>
    </row>
    <row r="2927" spans="1:4" x14ac:dyDescent="0.25">
      <c r="A2927" t="s">
        <v>1795</v>
      </c>
      <c r="B2927" s="4">
        <v>0.05</v>
      </c>
      <c r="C2927" t="str">
        <f t="shared" si="45"/>
        <v>neither</v>
      </c>
      <c r="D2927" t="str">
        <f>VLOOKUP(A2927,Antioxidant!A2927:F6062,2,FALSE)</f>
        <v>Chicken pot pie, frozen, cooked</v>
      </c>
    </row>
    <row r="2928" spans="1:4" x14ac:dyDescent="0.25">
      <c r="A2928" t="s">
        <v>701</v>
      </c>
      <c r="B2928" s="4">
        <v>0.05</v>
      </c>
      <c r="C2928" t="str">
        <f t="shared" si="45"/>
        <v>neither</v>
      </c>
      <c r="D2928" t="str">
        <f>VLOOKUP(A2928,Antioxidant!A2928:F6063,2,FALSE)</f>
        <v>Cheese, processed, yellow, sliced, commodity</v>
      </c>
    </row>
    <row r="2929" spans="1:4" x14ac:dyDescent="0.25">
      <c r="A2929" t="s">
        <v>2776</v>
      </c>
      <c r="B2929" s="4">
        <v>0.05</v>
      </c>
      <c r="C2929" t="str">
        <f t="shared" si="45"/>
        <v>neither</v>
      </c>
      <c r="D2929" t="str">
        <f>VLOOKUP(A2929,Antioxidant!A2929:F6064,2,FALSE)</f>
        <v>Carrots, Nantes Duke</v>
      </c>
    </row>
    <row r="2930" spans="1:4" x14ac:dyDescent="0.25">
      <c r="A2930" t="s">
        <v>2776</v>
      </c>
      <c r="B2930" s="4">
        <v>0.05</v>
      </c>
      <c r="C2930" t="str">
        <f t="shared" si="45"/>
        <v>neither</v>
      </c>
      <c r="D2930" t="str">
        <f>VLOOKUP(A2930,Antioxidant!A2930:F6065,2,FALSE)</f>
        <v>Carrots, cut, frozen</v>
      </c>
    </row>
    <row r="2931" spans="1:4" x14ac:dyDescent="0.25">
      <c r="A2931" t="s">
        <v>701</v>
      </c>
      <c r="B2931" s="4">
        <v>0.05</v>
      </c>
      <c r="C2931" t="str">
        <f t="shared" si="45"/>
        <v>neither</v>
      </c>
      <c r="D2931" t="str">
        <f>VLOOKUP(A2931,Antioxidant!A2931:F6066,2,FALSE)</f>
        <v>Buttermilk, special 1.5% fat, Biola</v>
      </c>
    </row>
    <row r="2932" spans="1:4" x14ac:dyDescent="0.25">
      <c r="A2932" t="s">
        <v>701</v>
      </c>
      <c r="B2932" s="4">
        <v>0.05</v>
      </c>
      <c r="C2932" t="str">
        <f t="shared" si="45"/>
        <v>neither</v>
      </c>
      <c r="D2932" t="str">
        <f>VLOOKUP(A2932,Antioxidant!A2932:F6067,2,FALSE)</f>
        <v>Buttermilk, skimmed</v>
      </c>
    </row>
    <row r="2933" spans="1:4" x14ac:dyDescent="0.25">
      <c r="A2933" t="s">
        <v>1578</v>
      </c>
      <c r="B2933" s="4">
        <v>0.05</v>
      </c>
      <c r="C2933" t="str">
        <f t="shared" si="45"/>
        <v>neither</v>
      </c>
      <c r="D2933" t="str">
        <f>VLOOKUP(A2933,Antioxidant!A2933:F6068,2,FALSE)</f>
        <v>Beef</v>
      </c>
    </row>
    <row r="2934" spans="1:4" x14ac:dyDescent="0.25">
      <c r="A2934" t="s">
        <v>3029</v>
      </c>
      <c r="B2934" s="4">
        <v>0.04</v>
      </c>
      <c r="C2934" t="str">
        <f t="shared" si="45"/>
        <v>neither</v>
      </c>
      <c r="D2934" t="str">
        <f>VLOOKUP(A2934,Antioxidant!A2934:F6069,2,FALSE)</f>
        <v>Zinc, 50 mg</v>
      </c>
    </row>
    <row r="2935" spans="1:4" x14ac:dyDescent="0.25">
      <c r="A2935" t="s">
        <v>701</v>
      </c>
      <c r="B2935" s="4">
        <v>0.04</v>
      </c>
      <c r="C2935" t="str">
        <f t="shared" si="45"/>
        <v>neither</v>
      </c>
      <c r="D2935" t="str">
        <f>VLOOKUP(A2935,Antioxidant!A2935:F6070,2,FALSE)</f>
        <v>Yogurt</v>
      </c>
    </row>
    <row r="2936" spans="1:4" x14ac:dyDescent="0.25">
      <c r="A2936" t="s">
        <v>1006</v>
      </c>
      <c r="B2936" s="4">
        <v>0.04</v>
      </c>
      <c r="C2936" t="str">
        <f t="shared" si="45"/>
        <v>neither</v>
      </c>
      <c r="D2936" t="str">
        <f>VLOOKUP(A2936,Antioxidant!A2936:F6071,2,FALSE)</f>
        <v>Watermelon, yellow, seedless</v>
      </c>
    </row>
    <row r="2937" spans="1:4" x14ac:dyDescent="0.25">
      <c r="A2937" t="s">
        <v>1578</v>
      </c>
      <c r="B2937" s="4">
        <v>0.04</v>
      </c>
      <c r="C2937" t="str">
        <f t="shared" si="45"/>
        <v>neither</v>
      </c>
      <c r="D2937" t="str">
        <f>VLOOKUP(A2937,Antioxidant!A2937:F6072,2,FALSE)</f>
        <v>Turkey</v>
      </c>
    </row>
    <row r="2938" spans="1:4" x14ac:dyDescent="0.25">
      <c r="A2938" t="s">
        <v>3029</v>
      </c>
      <c r="B2938" s="4">
        <v>0.04</v>
      </c>
      <c r="C2938" t="str">
        <f t="shared" si="45"/>
        <v>neither</v>
      </c>
      <c r="D2938" t="str">
        <f>VLOOKUP(A2938,Antioxidant!A2938:F6073,2,FALSE)</f>
        <v>Tums (calcium 200 mg)</v>
      </c>
    </row>
    <row r="2939" spans="1:4" x14ac:dyDescent="0.25">
      <c r="A2939" t="s">
        <v>1736</v>
      </c>
      <c r="B2939" s="4">
        <v>0.04</v>
      </c>
      <c r="C2939" t="str">
        <f t="shared" si="45"/>
        <v>neither</v>
      </c>
      <c r="D2939" t="str">
        <f>VLOOKUP(A2939,Antioxidant!A2939:F6074,2,FALSE)</f>
        <v>Stevia powder, pluss fiber</v>
      </c>
    </row>
    <row r="2940" spans="1:4" x14ac:dyDescent="0.25">
      <c r="A2940" t="s">
        <v>1267</v>
      </c>
      <c r="B2940" s="4">
        <v>0.04</v>
      </c>
      <c r="C2940" t="str">
        <f t="shared" si="45"/>
        <v>neither</v>
      </c>
      <c r="D2940" t="str">
        <f>VLOOKUP(A2940,Antioxidant!A2940:F6075,2,FALSE)</f>
        <v>Spaghetti, regular, cooked</v>
      </c>
    </row>
    <row r="2941" spans="1:4" x14ac:dyDescent="0.25">
      <c r="A2941" t="s">
        <v>1267</v>
      </c>
      <c r="B2941" s="4">
        <v>0.04</v>
      </c>
      <c r="C2941" t="str">
        <f t="shared" si="45"/>
        <v>neither</v>
      </c>
      <c r="D2941" t="str">
        <f>VLOOKUP(A2941,Antioxidant!A2941:F6076,2,FALSE)</f>
        <v>Spaghetti, regular</v>
      </c>
    </row>
    <row r="2942" spans="1:4" x14ac:dyDescent="0.25">
      <c r="A2942" t="s">
        <v>2163</v>
      </c>
      <c r="B2942" s="4">
        <v>0.04</v>
      </c>
      <c r="C2942" t="str">
        <f t="shared" si="45"/>
        <v>neither</v>
      </c>
      <c r="D2942" t="str">
        <f>VLOOKUP(A2942,Antioxidant!A2942:F6077,2,FALSE)</f>
        <v>Soup, condensed cream of mushroom soup</v>
      </c>
    </row>
    <row r="2943" spans="1:4" x14ac:dyDescent="0.25">
      <c r="A2943" t="s">
        <v>2163</v>
      </c>
      <c r="B2943" s="4">
        <v>0.04</v>
      </c>
      <c r="C2943" t="str">
        <f t="shared" si="45"/>
        <v>neither</v>
      </c>
      <c r="D2943" t="str">
        <f>VLOOKUP(A2943,Antioxidant!A2943:F6078,2,FALSE)</f>
        <v>Soup, condensed cream of chicken soup</v>
      </c>
    </row>
    <row r="2944" spans="1:4" x14ac:dyDescent="0.25">
      <c r="A2944" t="s">
        <v>149</v>
      </c>
      <c r="B2944" s="4">
        <v>0.04</v>
      </c>
      <c r="C2944" t="str">
        <f t="shared" si="45"/>
        <v>neither</v>
      </c>
      <c r="D2944" t="str">
        <f>VLOOKUP(A2944,Antioxidant!A2944:F6079,2,FALSE)</f>
        <v>Soft drink, cola, regular</v>
      </c>
    </row>
    <row r="2945" spans="1:4" x14ac:dyDescent="0.25">
      <c r="A2945" t="s">
        <v>149</v>
      </c>
      <c r="B2945" s="4">
        <v>0.04</v>
      </c>
      <c r="C2945" t="str">
        <f t="shared" si="45"/>
        <v>neither</v>
      </c>
      <c r="D2945" t="str">
        <f>VLOOKUP(A2945,Antioxidant!A2945:F6080,2,FALSE)</f>
        <v>Soft drink, cola, regular</v>
      </c>
    </row>
    <row r="2946" spans="1:4" x14ac:dyDescent="0.25">
      <c r="A2946" t="s">
        <v>149</v>
      </c>
      <c r="B2946" s="4">
        <v>0.04</v>
      </c>
      <c r="C2946" t="str">
        <f t="shared" si="45"/>
        <v>neither</v>
      </c>
      <c r="D2946" t="str">
        <f>VLOOKUP(A2946,Antioxidant!A2946:F6081,2,FALSE)</f>
        <v>Soft drink, cola, regular</v>
      </c>
    </row>
    <row r="2947" spans="1:4" x14ac:dyDescent="0.25">
      <c r="A2947" t="s">
        <v>149</v>
      </c>
      <c r="B2947" s="4">
        <v>0.04</v>
      </c>
      <c r="C2947" t="str">
        <f t="shared" ref="C2947:C3010" si="46">IF(B2947&gt;=5.45125,"OUTLIER",IF(B2947&lt;=-2.99875,"outlier","neither"))</f>
        <v>neither</v>
      </c>
      <c r="D2947" t="str">
        <f>VLOOKUP(A2947,Antioxidant!A2947:F6082,2,FALSE)</f>
        <v>Soft drink, cola, diet</v>
      </c>
    </row>
    <row r="2948" spans="1:4" x14ac:dyDescent="0.25">
      <c r="A2948" t="s">
        <v>149</v>
      </c>
      <c r="B2948" s="4">
        <v>0.04</v>
      </c>
      <c r="C2948" t="str">
        <f t="shared" si="46"/>
        <v>neither</v>
      </c>
      <c r="D2948" t="str">
        <f>VLOOKUP(A2948,Antioxidant!A2948:F6083,2,FALSE)</f>
        <v>Soft drink, cola, diet</v>
      </c>
    </row>
    <row r="2949" spans="1:4" x14ac:dyDescent="0.25">
      <c r="A2949" t="s">
        <v>968</v>
      </c>
      <c r="B2949" s="4">
        <v>0.04</v>
      </c>
      <c r="C2949" t="str">
        <f t="shared" si="46"/>
        <v>neither</v>
      </c>
      <c r="D2949" t="str">
        <f>VLOOKUP(A2949,Antioxidant!A2949:F6084,2,FALSE)</f>
        <v>Shrimp, canned, cooked</v>
      </c>
    </row>
    <row r="2950" spans="1:4" x14ac:dyDescent="0.25">
      <c r="A2950" t="s">
        <v>1267</v>
      </c>
      <c r="B2950" s="4">
        <v>0.04</v>
      </c>
      <c r="C2950" t="str">
        <f t="shared" si="46"/>
        <v>neither</v>
      </c>
      <c r="D2950" t="str">
        <f>VLOOKUP(A2950,Antioxidant!A2950:F6085,2,FALSE)</f>
        <v>Rice, white, long grain, cooked</v>
      </c>
    </row>
    <row r="2951" spans="1:4" x14ac:dyDescent="0.25">
      <c r="A2951" t="s">
        <v>1267</v>
      </c>
      <c r="B2951" s="4">
        <v>0.04</v>
      </c>
      <c r="C2951" t="str">
        <f t="shared" si="46"/>
        <v>neither</v>
      </c>
      <c r="D2951" t="str">
        <f>VLOOKUP(A2951,Antioxidant!A2951:F6086,2,FALSE)</f>
        <v>Rice, white, long grain, cooked</v>
      </c>
    </row>
    <row r="2952" spans="1:4" x14ac:dyDescent="0.25">
      <c r="A2952" t="s">
        <v>788</v>
      </c>
      <c r="B2952" s="4">
        <v>0.04</v>
      </c>
      <c r="C2952" t="str">
        <f t="shared" si="46"/>
        <v>neither</v>
      </c>
      <c r="D2952" t="str">
        <f>VLOOKUP(A2952,Antioxidant!A2952:F6087,2,FALSE)</f>
        <v>Pudding, refrigerated, tapioca flavor</v>
      </c>
    </row>
    <row r="2953" spans="1:4" x14ac:dyDescent="0.25">
      <c r="A2953" t="s">
        <v>968</v>
      </c>
      <c r="B2953" s="4">
        <v>0.04</v>
      </c>
      <c r="C2953" t="str">
        <f t="shared" si="46"/>
        <v>neither</v>
      </c>
      <c r="D2953" t="str">
        <f>VLOOKUP(A2953,Antioxidant!A2953:F6088,2,FALSE)</f>
        <v>Pollock filet, raw</v>
      </c>
    </row>
    <row r="2954" spans="1:4" x14ac:dyDescent="0.25">
      <c r="A2954" t="s">
        <v>968</v>
      </c>
      <c r="B2954" s="4">
        <v>0.04</v>
      </c>
      <c r="C2954" t="str">
        <f t="shared" si="46"/>
        <v>neither</v>
      </c>
      <c r="D2954" t="str">
        <f>VLOOKUP(A2954,Antioxidant!A2954:F6089,2,FALSE)</f>
        <v>Orange roughy, fillets, baked</v>
      </c>
    </row>
    <row r="2955" spans="1:4" x14ac:dyDescent="0.25">
      <c r="A2955" t="s">
        <v>3029</v>
      </c>
      <c r="B2955" s="4">
        <v>0.04</v>
      </c>
      <c r="C2955" t="str">
        <f t="shared" si="46"/>
        <v>neither</v>
      </c>
      <c r="D2955" t="str">
        <f>VLOOKUP(A2955,Antioxidant!A2955:F6090,2,FALSE)</f>
        <v>Nature Made Potassium Gluconate, 90 mg</v>
      </c>
    </row>
    <row r="2956" spans="1:4" x14ac:dyDescent="0.25">
      <c r="A2956" t="s">
        <v>701</v>
      </c>
      <c r="B2956" s="4">
        <v>0.04</v>
      </c>
      <c r="C2956" t="str">
        <f t="shared" si="46"/>
        <v>neither</v>
      </c>
      <c r="D2956" t="str">
        <f>VLOOKUP(A2956,Antioxidant!A2956:F6091,2,FALSE)</f>
        <v>Milk, whole, Q‐Melk</v>
      </c>
    </row>
    <row r="2957" spans="1:4" x14ac:dyDescent="0.25">
      <c r="A2957" t="s">
        <v>701</v>
      </c>
      <c r="B2957" s="4">
        <v>0.04</v>
      </c>
      <c r="C2957" t="str">
        <f t="shared" si="46"/>
        <v>neither</v>
      </c>
      <c r="D2957" t="str">
        <f>VLOOKUP(A2957,Antioxidant!A2957:F6092,2,FALSE)</f>
        <v>Milk, whole, H‐Melk</v>
      </c>
    </row>
    <row r="2958" spans="1:4" x14ac:dyDescent="0.25">
      <c r="A2958" t="s">
        <v>701</v>
      </c>
      <c r="B2958" s="4">
        <v>0.04</v>
      </c>
      <c r="C2958" t="str">
        <f t="shared" si="46"/>
        <v>neither</v>
      </c>
      <c r="D2958" t="str">
        <f>VLOOKUP(A2958,Antioxidant!A2958:F6093,2,FALSE)</f>
        <v>Milk, skimmed</v>
      </c>
    </row>
    <row r="2959" spans="1:4" x14ac:dyDescent="0.25">
      <c r="A2959" t="s">
        <v>701</v>
      </c>
      <c r="B2959" s="4">
        <v>0.04</v>
      </c>
      <c r="C2959" t="str">
        <f t="shared" si="46"/>
        <v>neither</v>
      </c>
      <c r="D2959" t="str">
        <f>VLOOKUP(A2959,Antioxidant!A2959:F6094,2,FALSE)</f>
        <v>Milk, skim</v>
      </c>
    </row>
    <row r="2960" spans="1:4" x14ac:dyDescent="0.25">
      <c r="A2960" t="s">
        <v>701</v>
      </c>
      <c r="B2960" s="4">
        <v>0.04</v>
      </c>
      <c r="C2960" t="str">
        <f t="shared" si="46"/>
        <v>neither</v>
      </c>
      <c r="D2960" t="str">
        <f>VLOOKUP(A2960,Antioxidant!A2960:F6095,2,FALSE)</f>
        <v>Milk, semi‐skimmed, ecological</v>
      </c>
    </row>
    <row r="2961" spans="1:4" x14ac:dyDescent="0.25">
      <c r="A2961" t="s">
        <v>701</v>
      </c>
      <c r="B2961" s="4">
        <v>0.04</v>
      </c>
      <c r="C2961" t="str">
        <f t="shared" si="46"/>
        <v>neither</v>
      </c>
      <c r="D2961" t="str">
        <f>VLOOKUP(A2961,Antioxidant!A2961:F6096,2,FALSE)</f>
        <v>Milk, semi‐skimmed</v>
      </c>
    </row>
    <row r="2962" spans="1:4" x14ac:dyDescent="0.25">
      <c r="A2962" t="s">
        <v>701</v>
      </c>
      <c r="B2962" s="4">
        <v>0.04</v>
      </c>
      <c r="C2962" t="str">
        <f t="shared" si="46"/>
        <v>neither</v>
      </c>
      <c r="D2962" t="str">
        <f>VLOOKUP(A2962,Antioxidant!A2962:F6097,2,FALSE)</f>
        <v>Milk, extra semi‐skimmed</v>
      </c>
    </row>
    <row r="2963" spans="1:4" x14ac:dyDescent="0.25">
      <c r="A2963" t="s">
        <v>701</v>
      </c>
      <c r="B2963" s="4">
        <v>0.04</v>
      </c>
      <c r="C2963" t="str">
        <f t="shared" si="46"/>
        <v>neither</v>
      </c>
      <c r="D2963" t="str">
        <f>VLOOKUP(A2963,Antioxidant!A2963:F6098,2,FALSE)</f>
        <v>Milk, 2%</v>
      </c>
    </row>
    <row r="2964" spans="1:4" x14ac:dyDescent="0.25">
      <c r="A2964" t="s">
        <v>1267</v>
      </c>
      <c r="B2964" s="4">
        <v>0.04</v>
      </c>
      <c r="C2964" t="str">
        <f t="shared" si="46"/>
        <v>neither</v>
      </c>
      <c r="D2964" t="str">
        <f>VLOOKUP(A2964,Antioxidant!A2964:F6099,2,FALSE)</f>
        <v>Maizena</v>
      </c>
    </row>
    <row r="2965" spans="1:4" x14ac:dyDescent="0.25">
      <c r="A2965" t="s">
        <v>1795</v>
      </c>
      <c r="B2965" s="4">
        <v>0.04</v>
      </c>
      <c r="C2965" t="str">
        <f t="shared" si="46"/>
        <v>neither</v>
      </c>
      <c r="D2965" t="str">
        <f>VLOOKUP(A2965,Antioxidant!A2965:F6100,2,FALSE)</f>
        <v>Macaroni and cheese, canned</v>
      </c>
    </row>
    <row r="2966" spans="1:4" x14ac:dyDescent="0.25">
      <c r="A2966" t="s">
        <v>1795</v>
      </c>
      <c r="B2966" s="4">
        <v>0.04</v>
      </c>
      <c r="C2966" t="str">
        <f t="shared" si="46"/>
        <v>neither</v>
      </c>
      <c r="D2966" t="str">
        <f>VLOOKUP(A2966,Antioxidant!A2966:F6101,2,FALSE)</f>
        <v>Macaroni and cheese, canned</v>
      </c>
    </row>
    <row r="2967" spans="1:4" x14ac:dyDescent="0.25">
      <c r="A2967" t="s">
        <v>1795</v>
      </c>
      <c r="B2967" s="4">
        <v>0.04</v>
      </c>
      <c r="C2967" t="str">
        <f t="shared" si="46"/>
        <v>neither</v>
      </c>
      <c r="D2967" t="str">
        <f>VLOOKUP(A2967,Antioxidant!A2967:F6102,2,FALSE)</f>
        <v>Macaroni and cheese mix (with dry cheese powder), prepared</v>
      </c>
    </row>
    <row r="2968" spans="1:4" x14ac:dyDescent="0.25">
      <c r="A2968" t="s">
        <v>1701</v>
      </c>
      <c r="B2968" s="4">
        <v>0.04</v>
      </c>
      <c r="C2968" t="str">
        <f t="shared" si="46"/>
        <v>neither</v>
      </c>
      <c r="D2968" t="str">
        <f>VLOOKUP(A2968,Antioxidant!A2968:F6103,2,FALSE)</f>
        <v>Hamburger frozen</v>
      </c>
    </row>
    <row r="2969" spans="1:4" x14ac:dyDescent="0.25">
      <c r="A2969" t="s">
        <v>2163</v>
      </c>
      <c r="B2969" s="4">
        <v>0.04</v>
      </c>
      <c r="C2969" t="str">
        <f t="shared" si="46"/>
        <v>neither</v>
      </c>
      <c r="D2969" t="str">
        <f>VLOOKUP(A2969,Antioxidant!A2969:F6104,2,FALSE)</f>
        <v>Gravy, turkey, canned</v>
      </c>
    </row>
    <row r="2970" spans="1:4" x14ac:dyDescent="0.25">
      <c r="A2970" t="s">
        <v>701</v>
      </c>
      <c r="B2970" s="4">
        <v>0.04</v>
      </c>
      <c r="C2970" t="str">
        <f t="shared" si="46"/>
        <v>neither</v>
      </c>
      <c r="D2970" t="str">
        <f>VLOOKUP(A2970,Antioxidant!A2970:F6105,2,FALSE)</f>
        <v>Goatmilk</v>
      </c>
    </row>
    <row r="2971" spans="1:4" x14ac:dyDescent="0.25">
      <c r="A2971" t="s">
        <v>1267</v>
      </c>
      <c r="B2971" s="4">
        <v>0.04</v>
      </c>
      <c r="C2971" t="str">
        <f t="shared" si="46"/>
        <v>neither</v>
      </c>
      <c r="D2971" t="str">
        <f>VLOOKUP(A2971,Antioxidant!A2971:F6106,2,FALSE)</f>
        <v>English muffins, plain</v>
      </c>
    </row>
    <row r="2972" spans="1:4" x14ac:dyDescent="0.25">
      <c r="A2972" t="s">
        <v>916</v>
      </c>
      <c r="B2972" s="4">
        <v>0.04</v>
      </c>
      <c r="C2972" t="str">
        <f t="shared" si="46"/>
        <v>neither</v>
      </c>
      <c r="D2972" t="str">
        <f>VLOOKUP(A2972,Antioxidant!A2972:F6107,2,FALSE)</f>
        <v>Egg, whole, hard cooked</v>
      </c>
    </row>
    <row r="2973" spans="1:4" x14ac:dyDescent="0.25">
      <c r="A2973" t="s">
        <v>916</v>
      </c>
      <c r="B2973" s="4">
        <v>0.04</v>
      </c>
      <c r="C2973" t="str">
        <f t="shared" si="46"/>
        <v>neither</v>
      </c>
      <c r="D2973" t="str">
        <f>VLOOKUP(A2973,Antioxidant!A2973:F6108,2,FALSE)</f>
        <v>Egg, whole</v>
      </c>
    </row>
    <row r="2974" spans="1:4" x14ac:dyDescent="0.25">
      <c r="A2974" t="s">
        <v>1267</v>
      </c>
      <c r="B2974" s="4">
        <v>0.04</v>
      </c>
      <c r="C2974" t="str">
        <f t="shared" si="46"/>
        <v>neither</v>
      </c>
      <c r="D2974" t="str">
        <f>VLOOKUP(A2974,Antioxidant!A2974:F6109,2,FALSE)</f>
        <v>Egg noodles, wide, cooked</v>
      </c>
    </row>
    <row r="2975" spans="1:4" x14ac:dyDescent="0.25">
      <c r="A2975" t="s">
        <v>3029</v>
      </c>
      <c r="B2975" s="4">
        <v>0.04</v>
      </c>
      <c r="C2975" t="str">
        <f t="shared" si="46"/>
        <v>neither</v>
      </c>
      <c r="D2975" t="str">
        <f>VLOOKUP(A2975,Antioxidant!A2975:F6110,2,FALSE)</f>
        <v>Drink Mix vanilla flavored, diluted</v>
      </c>
    </row>
    <row r="2976" spans="1:4" x14ac:dyDescent="0.25">
      <c r="A2976" t="s">
        <v>2163</v>
      </c>
      <c r="B2976" s="4">
        <v>0.04</v>
      </c>
      <c r="C2976" t="str">
        <f t="shared" si="46"/>
        <v>neither</v>
      </c>
      <c r="D2976" t="str">
        <f>VLOOKUP(A2976,Antioxidant!A2976:F6111,2,FALSE)</f>
        <v>Dressing, French ,salad dressing, fat free</v>
      </c>
    </row>
    <row r="2977" spans="1:4" x14ac:dyDescent="0.25">
      <c r="A2977" t="s">
        <v>1795</v>
      </c>
      <c r="B2977" s="4">
        <v>0.04</v>
      </c>
      <c r="C2977" t="str">
        <f t="shared" si="46"/>
        <v>neither</v>
      </c>
      <c r="D2977" t="str">
        <f>VLOOKUP(A2977,Antioxidant!A2977:F6112,2,FALSE)</f>
        <v>Double Whopper with cheese</v>
      </c>
    </row>
    <row r="2978" spans="1:4" x14ac:dyDescent="0.25">
      <c r="A2978" t="s">
        <v>2776</v>
      </c>
      <c r="B2978" s="4">
        <v>0.04</v>
      </c>
      <c r="C2978" t="str">
        <f t="shared" si="46"/>
        <v>neither</v>
      </c>
      <c r="D2978" t="str">
        <f>VLOOKUP(A2978,Antioxidant!A2978:F6113,2,FALSE)</f>
        <v>Cucumber (Cucumis sativus)</v>
      </c>
    </row>
    <row r="2979" spans="1:4" x14ac:dyDescent="0.25">
      <c r="A2979" t="s">
        <v>2776</v>
      </c>
      <c r="B2979" s="4">
        <v>0.04</v>
      </c>
      <c r="C2979" t="str">
        <f t="shared" si="46"/>
        <v>neither</v>
      </c>
      <c r="D2979" t="str">
        <f>VLOOKUP(A2979,Antioxidant!A2979:F6114,2,FALSE)</f>
        <v>Cucumber (Cucumis sativus)</v>
      </c>
    </row>
    <row r="2980" spans="1:4" x14ac:dyDescent="0.25">
      <c r="A2980" t="s">
        <v>2776</v>
      </c>
      <c r="B2980" s="4">
        <v>0.04</v>
      </c>
      <c r="C2980" t="str">
        <f t="shared" si="46"/>
        <v>neither</v>
      </c>
      <c r="D2980" t="str">
        <f>VLOOKUP(A2980,Antioxidant!A2980:F6115,2,FALSE)</f>
        <v>Cucumber</v>
      </c>
    </row>
    <row r="2981" spans="1:4" x14ac:dyDescent="0.25">
      <c r="A2981" t="s">
        <v>1267</v>
      </c>
      <c r="B2981" s="4">
        <v>0.04</v>
      </c>
      <c r="C2981" t="str">
        <f t="shared" si="46"/>
        <v>neither</v>
      </c>
      <c r="D2981" t="str">
        <f>VLOOKUP(A2981,Antioxidant!A2981:F6116,2,FALSE)</f>
        <v>Cream of Wheat, instant, prepared with boiling water</v>
      </c>
    </row>
    <row r="2982" spans="1:4" x14ac:dyDescent="0.25">
      <c r="A2982" t="s">
        <v>1267</v>
      </c>
      <c r="B2982" s="4">
        <v>0.04</v>
      </c>
      <c r="C2982" t="str">
        <f t="shared" si="46"/>
        <v>neither</v>
      </c>
      <c r="D2982" t="str">
        <f>VLOOKUP(A2982,Antioxidant!A2982:F6117,2,FALSE)</f>
        <v>Corn Grits, white, quick, microwave cooked</v>
      </c>
    </row>
    <row r="2983" spans="1:4" x14ac:dyDescent="0.25">
      <c r="A2983" t="s">
        <v>1267</v>
      </c>
      <c r="B2983" s="4">
        <v>0.04</v>
      </c>
      <c r="C2983" t="str">
        <f t="shared" si="46"/>
        <v>neither</v>
      </c>
      <c r="D2983" t="str">
        <f>VLOOKUP(A2983,Antioxidant!A2983:F6118,2,FALSE)</f>
        <v>Corn Grits, white, quick, cooked on stovetop</v>
      </c>
    </row>
    <row r="2984" spans="1:4" x14ac:dyDescent="0.25">
      <c r="A2984" t="s">
        <v>701</v>
      </c>
      <c r="B2984" s="4">
        <v>0.04</v>
      </c>
      <c r="C2984" t="str">
        <f t="shared" si="46"/>
        <v>neither</v>
      </c>
      <c r="D2984" t="str">
        <f>VLOOKUP(A2984,Antioxidant!A2984:F6119,2,FALSE)</f>
        <v>Cheese, processed, yellow, sliced, commodity</v>
      </c>
    </row>
    <row r="2985" spans="1:4" x14ac:dyDescent="0.25">
      <c r="A2985" t="s">
        <v>701</v>
      </c>
      <c r="B2985" s="4">
        <v>0.04</v>
      </c>
      <c r="C2985" t="str">
        <f t="shared" si="46"/>
        <v>neither</v>
      </c>
      <c r="D2985" t="str">
        <f>VLOOKUP(A2985,Antioxidant!A2985:F6120,2,FALSE)</f>
        <v>Cheese, Mozzarella, low moisture part skim</v>
      </c>
    </row>
    <row r="2986" spans="1:4" x14ac:dyDescent="0.25">
      <c r="A2986" t="s">
        <v>701</v>
      </c>
      <c r="B2986" s="4">
        <v>0.04</v>
      </c>
      <c r="C2986" t="str">
        <f t="shared" si="46"/>
        <v>neither</v>
      </c>
      <c r="D2986" t="str">
        <f>VLOOKUP(A2986,Antioxidant!A2986:F6121,2,FALSE)</f>
        <v>Cheese, american/skim, yellow, sliced, commodity</v>
      </c>
    </row>
    <row r="2987" spans="1:4" x14ac:dyDescent="0.25">
      <c r="A2987" t="s">
        <v>701</v>
      </c>
      <c r="B2987" s="4">
        <v>0.04</v>
      </c>
      <c r="C2987" t="str">
        <f t="shared" si="46"/>
        <v>neither</v>
      </c>
      <c r="D2987" t="str">
        <f>VLOOKUP(A2987,Antioxidant!A2987:F6122,2,FALSE)</f>
        <v>Cheese, american/skim, yellow, sliced</v>
      </c>
    </row>
    <row r="2988" spans="1:4" x14ac:dyDescent="0.25">
      <c r="A2988" t="s">
        <v>701</v>
      </c>
      <c r="B2988" s="4">
        <v>0.04</v>
      </c>
      <c r="C2988" t="str">
        <f t="shared" si="46"/>
        <v>neither</v>
      </c>
      <c r="D2988" t="str">
        <f>VLOOKUP(A2988,Antioxidant!A2988:F6123,2,FALSE)</f>
        <v>Cheese, american cheese/pasteurized process cheese food</v>
      </c>
    </row>
    <row r="2989" spans="1:4" x14ac:dyDescent="0.25">
      <c r="A2989" t="s">
        <v>788</v>
      </c>
      <c r="B2989" s="4">
        <v>0.04</v>
      </c>
      <c r="C2989" t="str">
        <f t="shared" si="46"/>
        <v>neither</v>
      </c>
      <c r="D2989" t="str">
        <f>VLOOKUP(A2989,Antioxidant!A2989:F6124,2,FALSE)</f>
        <v>Cake frosting, vanilla, ready‐ to‐spread, creamy homestyle</v>
      </c>
    </row>
    <row r="2990" spans="1:4" x14ac:dyDescent="0.25">
      <c r="A2990" t="s">
        <v>701</v>
      </c>
      <c r="B2990" s="4">
        <v>0.04</v>
      </c>
      <c r="C2990" t="str">
        <f t="shared" si="46"/>
        <v>neither</v>
      </c>
      <c r="D2990" t="str">
        <f>VLOOKUP(A2990,Antioxidant!A2990:F6125,2,FALSE)</f>
        <v>Buttermilk, special 1.5% fat, Cultura</v>
      </c>
    </row>
    <row r="2991" spans="1:4" x14ac:dyDescent="0.25">
      <c r="A2991" t="s">
        <v>1267</v>
      </c>
      <c r="B2991" s="4">
        <v>0.04</v>
      </c>
      <c r="C2991" t="str">
        <f t="shared" si="46"/>
        <v>neither</v>
      </c>
      <c r="D2991" t="str">
        <f>VLOOKUP(A2991,Antioxidant!A2991:F6126,2,FALSE)</f>
        <v>Bulgur, prepared</v>
      </c>
    </row>
    <row r="2992" spans="1:4" x14ac:dyDescent="0.25">
      <c r="A2992" t="s">
        <v>2776</v>
      </c>
      <c r="B2992" s="4">
        <v>0.04</v>
      </c>
      <c r="C2992" t="str">
        <f t="shared" si="46"/>
        <v>neither</v>
      </c>
      <c r="D2992" t="str">
        <f>VLOOKUP(A2992,Antioxidant!A2992:F6127,2,FALSE)</f>
        <v>Baby carrots</v>
      </c>
    </row>
    <row r="2993" spans="1:4" x14ac:dyDescent="0.25">
      <c r="A2993" t="s">
        <v>1736</v>
      </c>
      <c r="B2993" s="4">
        <v>0.04</v>
      </c>
      <c r="C2993" t="str">
        <f t="shared" si="46"/>
        <v>neither</v>
      </c>
      <c r="D2993" t="str">
        <f>VLOOKUP(A2993,Antioxidant!A2993:F6128,2,FALSE)</f>
        <v>Aspartame</v>
      </c>
    </row>
    <row r="2994" spans="1:4" x14ac:dyDescent="0.25">
      <c r="A2994" t="s">
        <v>1701</v>
      </c>
      <c r="B2994" s="4">
        <v>0.03</v>
      </c>
      <c r="C2994" t="str">
        <f t="shared" si="46"/>
        <v>neither</v>
      </c>
      <c r="D2994" t="str">
        <f>VLOOKUP(A2994,Antioxidant!A2994:F6129,2,FALSE)</f>
        <v>Steak, moose</v>
      </c>
    </row>
    <row r="2995" spans="1:4" x14ac:dyDescent="0.25">
      <c r="A2995" t="s">
        <v>1267</v>
      </c>
      <c r="B2995" s="4">
        <v>0.03</v>
      </c>
      <c r="C2995" t="str">
        <f t="shared" si="46"/>
        <v>neither</v>
      </c>
      <c r="D2995" t="str">
        <f>VLOOKUP(A2995,Antioxidant!A2995:F6130,2,FALSE)</f>
        <v>Spaghetti, regular</v>
      </c>
    </row>
    <row r="2996" spans="1:4" x14ac:dyDescent="0.25">
      <c r="A2996" t="s">
        <v>701</v>
      </c>
      <c r="B2996" s="4">
        <v>0.03</v>
      </c>
      <c r="C2996" t="str">
        <f t="shared" si="46"/>
        <v>neither</v>
      </c>
      <c r="D2996" t="str">
        <f>VLOOKUP(A2996,Antioxidant!A2996:F6131,2,FALSE)</f>
        <v>Sour cream</v>
      </c>
    </row>
    <row r="2997" spans="1:4" x14ac:dyDescent="0.25">
      <c r="A2997" t="s">
        <v>2163</v>
      </c>
      <c r="B2997" s="4">
        <v>0.03</v>
      </c>
      <c r="C2997" t="str">
        <f t="shared" si="46"/>
        <v>neither</v>
      </c>
      <c r="D2997" t="str">
        <f>VLOOKUP(A2997,Antioxidant!A2997:F6132,2,FALSE)</f>
        <v>Soup, condensed cream of chicken soup</v>
      </c>
    </row>
    <row r="2998" spans="1:4" x14ac:dyDescent="0.25">
      <c r="A2998" t="s">
        <v>2163</v>
      </c>
      <c r="B2998" s="4">
        <v>0.03</v>
      </c>
      <c r="C2998" t="str">
        <f t="shared" si="46"/>
        <v>neither</v>
      </c>
      <c r="D2998" t="str">
        <f>VLOOKUP(A2998,Antioxidant!A2998:F6133,2,FALSE)</f>
        <v>Soup, condensed chicken noodle soup</v>
      </c>
    </row>
    <row r="2999" spans="1:4" x14ac:dyDescent="0.25">
      <c r="A2999" t="s">
        <v>149</v>
      </c>
      <c r="B2999" s="4">
        <v>0.03</v>
      </c>
      <c r="C2999" t="str">
        <f t="shared" si="46"/>
        <v>neither</v>
      </c>
      <c r="D2999" t="str">
        <f>VLOOKUP(A2999,Antioxidant!A2999:F6134,2,FALSE)</f>
        <v>Soft drink, cola, regular</v>
      </c>
    </row>
    <row r="3000" spans="1:4" x14ac:dyDescent="0.25">
      <c r="A3000" t="s">
        <v>149</v>
      </c>
      <c r="B3000" s="4">
        <v>0.03</v>
      </c>
      <c r="C3000" t="str">
        <f t="shared" si="46"/>
        <v>neither</v>
      </c>
      <c r="D3000" t="str">
        <f>VLOOKUP(A3000,Antioxidant!A3000:F6135,2,FALSE)</f>
        <v>Soft drink, cola, diet</v>
      </c>
    </row>
    <row r="3001" spans="1:4" x14ac:dyDescent="0.25">
      <c r="A3001" t="s">
        <v>2163</v>
      </c>
      <c r="B3001" s="4">
        <v>0.03</v>
      </c>
      <c r="C3001" t="str">
        <f t="shared" si="46"/>
        <v>neither</v>
      </c>
      <c r="D3001" t="str">
        <f>VLOOKUP(A3001,Antioxidant!A3001:F6136,2,FALSE)</f>
        <v>Sauce, Bearnaise, prepared</v>
      </c>
    </row>
    <row r="3002" spans="1:4" x14ac:dyDescent="0.25">
      <c r="A3002" t="s">
        <v>968</v>
      </c>
      <c r="B3002" s="4">
        <v>0.03</v>
      </c>
      <c r="C3002" t="str">
        <f t="shared" si="46"/>
        <v>neither</v>
      </c>
      <c r="D3002" t="str">
        <f>VLOOKUP(A3002,Antioxidant!A3002:F6137,2,FALSE)</f>
        <v>Salmon, raw</v>
      </c>
    </row>
    <row r="3003" spans="1:4" x14ac:dyDescent="0.25">
      <c r="A3003" t="s">
        <v>1267</v>
      </c>
      <c r="B3003" s="4">
        <v>0.03</v>
      </c>
      <c r="C3003" t="str">
        <f t="shared" si="46"/>
        <v>neither</v>
      </c>
      <c r="D3003" t="str">
        <f>VLOOKUP(A3003,Antioxidant!A3003:F6138,2,FALSE)</f>
        <v>Rice, white, long grain, cooked, (tap water)</v>
      </c>
    </row>
    <row r="3004" spans="1:4" x14ac:dyDescent="0.25">
      <c r="A3004" t="s">
        <v>1267</v>
      </c>
      <c r="B3004" s="4">
        <v>0.03</v>
      </c>
      <c r="C3004" t="str">
        <f t="shared" si="46"/>
        <v>neither</v>
      </c>
      <c r="D3004" t="str">
        <f>VLOOKUP(A3004,Antioxidant!A3004:F6139,2,FALSE)</f>
        <v>Rice, white, long grain, cooked  (tap water)</v>
      </c>
    </row>
    <row r="3005" spans="1:4" x14ac:dyDescent="0.25">
      <c r="A3005" t="s">
        <v>1267</v>
      </c>
      <c r="B3005" s="4">
        <v>0.03</v>
      </c>
      <c r="C3005" t="str">
        <f t="shared" si="46"/>
        <v>neither</v>
      </c>
      <c r="D3005" t="str">
        <f>VLOOKUP(A3005,Antioxidant!A3005:F6140,2,FALSE)</f>
        <v>Rice, white, extra long grain, cooked, (tap water)</v>
      </c>
    </row>
    <row r="3006" spans="1:4" x14ac:dyDescent="0.25">
      <c r="A3006" t="s">
        <v>1267</v>
      </c>
      <c r="B3006" s="4">
        <v>0.03</v>
      </c>
      <c r="C3006" t="str">
        <f t="shared" si="46"/>
        <v>neither</v>
      </c>
      <c r="D3006" t="str">
        <f>VLOOKUP(A3006,Antioxidant!A3006:F6141,2,FALSE)</f>
        <v>Rice, white, extra long grain, cooked</v>
      </c>
    </row>
    <row r="3007" spans="1:4" x14ac:dyDescent="0.25">
      <c r="A3007" t="s">
        <v>1267</v>
      </c>
      <c r="B3007" s="4">
        <v>0.03</v>
      </c>
      <c r="C3007" t="str">
        <f t="shared" si="46"/>
        <v>neither</v>
      </c>
      <c r="D3007" t="str">
        <f>VLOOKUP(A3007,Antioxidant!A3007:F6142,2,FALSE)</f>
        <v>Rice, white, cooked, instant</v>
      </c>
    </row>
    <row r="3008" spans="1:4" x14ac:dyDescent="0.25">
      <c r="A3008" t="s">
        <v>788</v>
      </c>
      <c r="B3008" s="4">
        <v>0.03</v>
      </c>
      <c r="C3008" t="str">
        <f t="shared" si="46"/>
        <v>neither</v>
      </c>
      <c r="D3008" t="str">
        <f>VLOOKUP(A3008,Antioxidant!A3008:F6143,2,FALSE)</f>
        <v>Pudding, snack pack, tapioca flavor</v>
      </c>
    </row>
    <row r="3009" spans="1:4" x14ac:dyDescent="0.25">
      <c r="A3009" t="s">
        <v>788</v>
      </c>
      <c r="B3009" s="4">
        <v>0.03</v>
      </c>
      <c r="C3009" t="str">
        <f t="shared" si="46"/>
        <v>neither</v>
      </c>
      <c r="D3009" t="str">
        <f>VLOOKUP(A3009,Antioxidant!A3009:F6144,2,FALSE)</f>
        <v>Pudding, caramel, Piano, ready‐to‐eat</v>
      </c>
    </row>
    <row r="3010" spans="1:4" x14ac:dyDescent="0.25">
      <c r="A3010" t="s">
        <v>1983</v>
      </c>
      <c r="B3010" s="4">
        <v>0.03</v>
      </c>
      <c r="C3010" t="str">
        <f t="shared" si="46"/>
        <v>neither</v>
      </c>
      <c r="D3010" t="str">
        <f>VLOOKUP(A3010,Antioxidant!A3010:F6145,2,FALSE)</f>
        <v>Poppy seeds</v>
      </c>
    </row>
    <row r="3011" spans="1:4" x14ac:dyDescent="0.25">
      <c r="A3011" t="s">
        <v>968</v>
      </c>
      <c r="B3011" s="4">
        <v>0.03</v>
      </c>
      <c r="C3011" t="str">
        <f t="shared" ref="C3011:C3074" si="47">IF(B3011&gt;=5.45125,"OUTLIER",IF(B3011&lt;=-2.99875,"outlier","neither"))</f>
        <v>neither</v>
      </c>
      <c r="D3011" t="str">
        <f>VLOOKUP(A3011,Antioxidant!A3011:F6146,2,FALSE)</f>
        <v>Orange roughy, fillets</v>
      </c>
    </row>
    <row r="3012" spans="1:4" x14ac:dyDescent="0.25">
      <c r="A3012" t="s">
        <v>701</v>
      </c>
      <c r="B3012" s="4">
        <v>0.03</v>
      </c>
      <c r="C3012" t="str">
        <f t="shared" si="47"/>
        <v>neither</v>
      </c>
      <c r="D3012" t="str">
        <f>VLOOKUP(A3012,Antioxidant!A3012:F6147,2,FALSE)</f>
        <v>Milk, skimmed</v>
      </c>
    </row>
    <row r="3013" spans="1:4" x14ac:dyDescent="0.25">
      <c r="A3013" t="s">
        <v>1795</v>
      </c>
      <c r="B3013" s="4">
        <v>0.03</v>
      </c>
      <c r="C3013" t="str">
        <f t="shared" si="47"/>
        <v>neither</v>
      </c>
      <c r="D3013" t="str">
        <f>VLOOKUP(A3013,Antioxidant!A3013:F6148,2,FALSE)</f>
        <v>Macaroni and cheese mix (with prepared cheese sauce), prepared</v>
      </c>
    </row>
    <row r="3014" spans="1:4" x14ac:dyDescent="0.25">
      <c r="A3014" t="s">
        <v>1795</v>
      </c>
      <c r="B3014" s="4">
        <v>0.03</v>
      </c>
      <c r="C3014" t="str">
        <f t="shared" si="47"/>
        <v>neither</v>
      </c>
      <c r="D3014" t="str">
        <f>VLOOKUP(A3014,Antioxidant!A3014:F6149,2,FALSE)</f>
        <v>Macaroni and cheese mix (with prepared cheese sauce), prepared</v>
      </c>
    </row>
    <row r="3015" spans="1:4" x14ac:dyDescent="0.25">
      <c r="A3015" t="s">
        <v>149</v>
      </c>
      <c r="B3015" s="4">
        <v>0.03</v>
      </c>
      <c r="C3015" t="str">
        <f t="shared" si="47"/>
        <v>neither</v>
      </c>
      <c r="D3015" t="str">
        <f>VLOOKUP(A3015,Antioxidant!A3015:F6150,2,FALSE)</f>
        <v>Juice drinks, 10% juice, splash cooler flavor</v>
      </c>
    </row>
    <row r="3016" spans="1:4" x14ac:dyDescent="0.25">
      <c r="A3016" t="s">
        <v>788</v>
      </c>
      <c r="B3016" s="4">
        <v>0.03</v>
      </c>
      <c r="C3016" t="str">
        <f t="shared" si="47"/>
        <v>neither</v>
      </c>
      <c r="D3016" t="str">
        <f>VLOOKUP(A3016,Antioxidant!A3016:F6151,2,FALSE)</f>
        <v>Jello, snack, strawberry flavor</v>
      </c>
    </row>
    <row r="3017" spans="1:4" x14ac:dyDescent="0.25">
      <c r="A3017" t="s">
        <v>1267</v>
      </c>
      <c r="B3017" s="4">
        <v>0.03</v>
      </c>
      <c r="C3017" t="str">
        <f t="shared" si="47"/>
        <v>neither</v>
      </c>
      <c r="D3017" t="str">
        <f>VLOOKUP(A3017,Antioxidant!A3017:F6152,2,FALSE)</f>
        <v>Fonio, whole grain</v>
      </c>
    </row>
    <row r="3018" spans="1:4" x14ac:dyDescent="0.25">
      <c r="A3018" t="s">
        <v>1267</v>
      </c>
      <c r="B3018" s="4">
        <v>0.03</v>
      </c>
      <c r="C3018" t="str">
        <f t="shared" si="47"/>
        <v>neither</v>
      </c>
      <c r="D3018" t="str">
        <f>VLOOKUP(A3018,Antioxidant!A3018:F6153,2,FALSE)</f>
        <v>Elbow macaroni, cooked</v>
      </c>
    </row>
    <row r="3019" spans="1:4" x14ac:dyDescent="0.25">
      <c r="A3019" t="s">
        <v>1267</v>
      </c>
      <c r="B3019" s="4">
        <v>0.03</v>
      </c>
      <c r="C3019" t="str">
        <f t="shared" si="47"/>
        <v>neither</v>
      </c>
      <c r="D3019" t="str">
        <f>VLOOKUP(A3019,Antioxidant!A3019:F6154,2,FALSE)</f>
        <v>Elbow macaroni, cooked</v>
      </c>
    </row>
    <row r="3020" spans="1:4" x14ac:dyDescent="0.25">
      <c r="A3020" t="s">
        <v>1267</v>
      </c>
      <c r="B3020" s="4">
        <v>0.03</v>
      </c>
      <c r="C3020" t="str">
        <f t="shared" si="47"/>
        <v>neither</v>
      </c>
      <c r="D3020" t="str">
        <f>VLOOKUP(A3020,Antioxidant!A3020:F6155,2,FALSE)</f>
        <v>Egg noodles, wide, cooked</v>
      </c>
    </row>
    <row r="3021" spans="1:4" x14ac:dyDescent="0.25">
      <c r="A3021" t="s">
        <v>2163</v>
      </c>
      <c r="B3021" s="4">
        <v>0.03</v>
      </c>
      <c r="C3021" t="str">
        <f t="shared" si="47"/>
        <v>neither</v>
      </c>
      <c r="D3021" t="str">
        <f>VLOOKUP(A3021,Antioxidant!A3021:F6156,2,FALSE)</f>
        <v>Dressing, Ranch, salad dressing, fat free</v>
      </c>
    </row>
    <row r="3022" spans="1:4" x14ac:dyDescent="0.25">
      <c r="A3022" t="s">
        <v>1267</v>
      </c>
      <c r="B3022" s="4">
        <v>0.03</v>
      </c>
      <c r="C3022" t="str">
        <f t="shared" si="47"/>
        <v>neither</v>
      </c>
      <c r="D3022" t="str">
        <f>VLOOKUP(A3022,Antioxidant!A3022:F6157,2,FALSE)</f>
        <v>Cream of Wheat, microwave cooked, 2 1/2 minutes</v>
      </c>
    </row>
    <row r="3023" spans="1:4" x14ac:dyDescent="0.25">
      <c r="A3023" t="s">
        <v>1267</v>
      </c>
      <c r="B3023" s="4">
        <v>0.03</v>
      </c>
      <c r="C3023" t="str">
        <f t="shared" si="47"/>
        <v>neither</v>
      </c>
      <c r="D3023" t="str">
        <f>VLOOKUP(A3023,Antioxidant!A3023:F6158,2,FALSE)</f>
        <v>Cream of Wheat, microwave cooked, 2 1/2 minute</v>
      </c>
    </row>
    <row r="3024" spans="1:4" x14ac:dyDescent="0.25">
      <c r="A3024" t="s">
        <v>1267</v>
      </c>
      <c r="B3024" s="4">
        <v>0.03</v>
      </c>
      <c r="C3024" t="str">
        <f t="shared" si="47"/>
        <v>neither</v>
      </c>
      <c r="D3024" t="str">
        <f>VLOOKUP(A3024,Antioxidant!A3024:F6159,2,FALSE)</f>
        <v>Cream of Wheat, cooked on stovetop, 2 1/2 minutes</v>
      </c>
    </row>
    <row r="3025" spans="1:4" x14ac:dyDescent="0.25">
      <c r="A3025" t="s">
        <v>1267</v>
      </c>
      <c r="B3025" s="4">
        <v>0.03</v>
      </c>
      <c r="C3025" t="str">
        <f t="shared" si="47"/>
        <v>neither</v>
      </c>
      <c r="D3025" t="str">
        <f>VLOOKUP(A3025,Antioxidant!A3025:F6160,2,FALSE)</f>
        <v>Cream of Wheat, cooked on stovetop, 2 1/2 minute</v>
      </c>
    </row>
    <row r="3026" spans="1:4" x14ac:dyDescent="0.25">
      <c r="A3026" t="s">
        <v>2776</v>
      </c>
      <c r="B3026" s="4">
        <v>0.03</v>
      </c>
      <c r="C3026" t="str">
        <f t="shared" si="47"/>
        <v>neither</v>
      </c>
      <c r="D3026" t="str">
        <f>VLOOKUP(A3026,Antioxidant!A3026:F6161,2,FALSE)</f>
        <v>Courgettes</v>
      </c>
    </row>
    <row r="3027" spans="1:4" x14ac:dyDescent="0.25">
      <c r="A3027" t="s">
        <v>1267</v>
      </c>
      <c r="B3027" s="4">
        <v>0.03</v>
      </c>
      <c r="C3027" t="str">
        <f t="shared" si="47"/>
        <v>neither</v>
      </c>
      <c r="D3027" t="str">
        <f>VLOOKUP(A3027,Antioxidant!A3027:F6162,2,FALSE)</f>
        <v>Corn Grits, white, instant, prepared with boiling water</v>
      </c>
    </row>
    <row r="3028" spans="1:4" x14ac:dyDescent="0.25">
      <c r="A3028" t="s">
        <v>1267</v>
      </c>
      <c r="B3028" s="4">
        <v>0.03</v>
      </c>
      <c r="C3028" t="str">
        <f t="shared" si="47"/>
        <v>neither</v>
      </c>
      <c r="D3028" t="str">
        <f>VLOOKUP(A3028,Antioxidant!A3028:F6163,2,FALSE)</f>
        <v>Corn Grits, white, instant, microwave cooked</v>
      </c>
    </row>
    <row r="3029" spans="1:4" x14ac:dyDescent="0.25">
      <c r="A3029" t="s">
        <v>701</v>
      </c>
      <c r="B3029" s="4">
        <v>0.03</v>
      </c>
      <c r="C3029" t="str">
        <f t="shared" si="47"/>
        <v>neither</v>
      </c>
      <c r="D3029" t="str">
        <f>VLOOKUP(A3029,Antioxidant!A3029:F6164,2,FALSE)</f>
        <v>Cheese, processed, white, sliced</v>
      </c>
    </row>
    <row r="3030" spans="1:4" x14ac:dyDescent="0.25">
      <c r="A3030" t="s">
        <v>701</v>
      </c>
      <c r="B3030" s="4">
        <v>0.03</v>
      </c>
      <c r="C3030" t="str">
        <f t="shared" si="47"/>
        <v>neither</v>
      </c>
      <c r="D3030" t="str">
        <f>VLOOKUP(A3030,Antioxidant!A3030:F6165,2,FALSE)</f>
        <v>Cheese, american/skim, white, sliced, commodity</v>
      </c>
    </row>
    <row r="3031" spans="1:4" x14ac:dyDescent="0.25">
      <c r="A3031" t="s">
        <v>2776</v>
      </c>
      <c r="B3031" s="4">
        <v>0.03</v>
      </c>
      <c r="C3031" t="str">
        <f t="shared" si="47"/>
        <v>neither</v>
      </c>
      <c r="D3031" t="str">
        <f>VLOOKUP(A3031,Antioxidant!A3031:F6166,2,FALSE)</f>
        <v>Carrots</v>
      </c>
    </row>
    <row r="3032" spans="1:4" x14ac:dyDescent="0.25">
      <c r="A3032" t="s">
        <v>1267</v>
      </c>
      <c r="B3032" s="4">
        <v>0.03</v>
      </c>
      <c r="C3032" t="str">
        <f t="shared" si="47"/>
        <v>neither</v>
      </c>
      <c r="D3032" t="str">
        <f>VLOOKUP(A3032,Antioxidant!A3032:F6167,2,FALSE)</f>
        <v>Biscuits, refrigerated, Golden Layers Butter Tastin' Biscuits</v>
      </c>
    </row>
    <row r="3033" spans="1:4" x14ac:dyDescent="0.25">
      <c r="A3033" t="s">
        <v>1006</v>
      </c>
      <c r="B3033" s="4">
        <v>0.02</v>
      </c>
      <c r="C3033" t="str">
        <f t="shared" si="47"/>
        <v>neither</v>
      </c>
      <c r="D3033" t="str">
        <f>VLOOKUP(A3033,Antioxidant!A3033:F6168,2,FALSE)</f>
        <v>Watermelon</v>
      </c>
    </row>
    <row r="3034" spans="1:4" x14ac:dyDescent="0.25">
      <c r="A3034" t="s">
        <v>1736</v>
      </c>
      <c r="B3034" s="4">
        <v>0.02</v>
      </c>
      <c r="C3034" t="str">
        <f t="shared" si="47"/>
        <v>neither</v>
      </c>
      <c r="D3034" t="str">
        <f>VLOOKUP(A3034,Antioxidant!A3034:F6169,2,FALSE)</f>
        <v>Stevia, Max 80, liquid</v>
      </c>
    </row>
    <row r="3035" spans="1:4" x14ac:dyDescent="0.25">
      <c r="A3035" t="s">
        <v>1701</v>
      </c>
      <c r="B3035" s="4">
        <v>0.02</v>
      </c>
      <c r="C3035" t="str">
        <f t="shared" si="47"/>
        <v>neither</v>
      </c>
      <c r="D3035" t="str">
        <f>VLOOKUP(A3035,Antioxidant!A3035:F6170,2,FALSE)</f>
        <v>Steak, calf</v>
      </c>
    </row>
    <row r="3036" spans="1:4" x14ac:dyDescent="0.25">
      <c r="A3036" t="s">
        <v>1267</v>
      </c>
      <c r="B3036" s="4">
        <v>0.02</v>
      </c>
      <c r="C3036" t="str">
        <f t="shared" si="47"/>
        <v>neither</v>
      </c>
      <c r="D3036" t="str">
        <f>VLOOKUP(A3036,Antioxidant!A3036:F6171,2,FALSE)</f>
        <v>Spaghetti, regular, cooked</v>
      </c>
    </row>
    <row r="3037" spans="1:4" x14ac:dyDescent="0.25">
      <c r="A3037" t="s">
        <v>1267</v>
      </c>
      <c r="B3037" s="4">
        <v>0.02</v>
      </c>
      <c r="C3037" t="str">
        <f t="shared" si="47"/>
        <v>neither</v>
      </c>
      <c r="D3037" t="str">
        <f>VLOOKUP(A3037,Antioxidant!A3037:F6172,2,FALSE)</f>
        <v>Spaghetti, regular, cooked</v>
      </c>
    </row>
    <row r="3038" spans="1:4" x14ac:dyDescent="0.25">
      <c r="A3038" t="s">
        <v>2163</v>
      </c>
      <c r="B3038" s="4">
        <v>0.02</v>
      </c>
      <c r="C3038" t="str">
        <f t="shared" si="47"/>
        <v>neither</v>
      </c>
      <c r="D3038" t="str">
        <f>VLOOKUP(A3038,Antioxidant!A3038:F6173,2,FALSE)</f>
        <v>Soup, chicken noodle, canned, ready‐to‐eat, Kitchen Classics</v>
      </c>
    </row>
    <row r="3039" spans="1:4" x14ac:dyDescent="0.25">
      <c r="A3039" t="s">
        <v>2163</v>
      </c>
      <c r="B3039" s="4">
        <v>0.02</v>
      </c>
      <c r="C3039" t="str">
        <f t="shared" si="47"/>
        <v>neither</v>
      </c>
      <c r="D3039" t="str">
        <f>VLOOKUP(A3039,Antioxidant!A3039:F6174,2,FALSE)</f>
        <v>Soup, chicken noodle, canned, ready‐to‐eat</v>
      </c>
    </row>
    <row r="3040" spans="1:4" x14ac:dyDescent="0.25">
      <c r="A3040" t="s">
        <v>149</v>
      </c>
      <c r="B3040" s="4">
        <v>0.02</v>
      </c>
      <c r="C3040" t="str">
        <f t="shared" si="47"/>
        <v>neither</v>
      </c>
      <c r="D3040" t="str">
        <f>VLOOKUP(A3040,Antioxidant!A3040:F6175,2,FALSE)</f>
        <v>Soft drink, cola, regular</v>
      </c>
    </row>
    <row r="3041" spans="1:4" x14ac:dyDescent="0.25">
      <c r="A3041" t="s">
        <v>149</v>
      </c>
      <c r="B3041" s="4">
        <v>0.02</v>
      </c>
      <c r="C3041" t="str">
        <f t="shared" si="47"/>
        <v>neither</v>
      </c>
      <c r="D3041" t="str">
        <f>VLOOKUP(A3041,Antioxidant!A3041:F6176,2,FALSE)</f>
        <v>Soft drink, cola, diet</v>
      </c>
    </row>
    <row r="3042" spans="1:4" x14ac:dyDescent="0.25">
      <c r="A3042" t="s">
        <v>1267</v>
      </c>
      <c r="B3042" s="4">
        <v>0.02</v>
      </c>
      <c r="C3042" t="str">
        <f t="shared" si="47"/>
        <v>neither</v>
      </c>
      <c r="D3042" t="str">
        <f>VLOOKUP(A3042,Antioxidant!A3042:F6177,2,FALSE)</f>
        <v>Rice, whole grain</v>
      </c>
    </row>
    <row r="3043" spans="1:4" x14ac:dyDescent="0.25">
      <c r="A3043" t="s">
        <v>1267</v>
      </c>
      <c r="B3043" s="4">
        <v>0.02</v>
      </c>
      <c r="C3043" t="str">
        <f t="shared" si="47"/>
        <v>neither</v>
      </c>
      <c r="D3043" t="str">
        <f>VLOOKUP(A3043,Antioxidant!A3043:F6178,2,FALSE)</f>
        <v>Rice, white, cooked, instant</v>
      </c>
    </row>
    <row r="3044" spans="1:4" x14ac:dyDescent="0.25">
      <c r="A3044" t="s">
        <v>1267</v>
      </c>
      <c r="B3044" s="4">
        <v>0.02</v>
      </c>
      <c r="C3044" t="str">
        <f t="shared" si="47"/>
        <v>neither</v>
      </c>
      <c r="D3044" t="str">
        <f>VLOOKUP(A3044,Antioxidant!A3044:F6179,2,FALSE)</f>
        <v>Rice, white flour</v>
      </c>
    </row>
    <row r="3045" spans="1:4" x14ac:dyDescent="0.25">
      <c r="A3045" t="s">
        <v>1267</v>
      </c>
      <c r="B3045" s="4">
        <v>0.02</v>
      </c>
      <c r="C3045" t="str">
        <f t="shared" si="47"/>
        <v>neither</v>
      </c>
      <c r="D3045" t="str">
        <f>VLOOKUP(A3045,Antioxidant!A3045:F6180,2,FALSE)</f>
        <v>Rice, long grain, white, cooked</v>
      </c>
    </row>
    <row r="3046" spans="1:4" x14ac:dyDescent="0.25">
      <c r="A3046" t="s">
        <v>1267</v>
      </c>
      <c r="B3046" s="4">
        <v>0.02</v>
      </c>
      <c r="C3046" t="str">
        <f t="shared" si="47"/>
        <v>neither</v>
      </c>
      <c r="D3046" t="str">
        <f>VLOOKUP(A3046,Antioxidant!A3046:F6181,2,FALSE)</f>
        <v>Rice, grain, Jasmin</v>
      </c>
    </row>
    <row r="3047" spans="1:4" x14ac:dyDescent="0.25">
      <c r="A3047" t="s">
        <v>2776</v>
      </c>
      <c r="B3047" s="4">
        <v>0.02</v>
      </c>
      <c r="C3047" t="str">
        <f t="shared" si="47"/>
        <v>neither</v>
      </c>
      <c r="D3047" t="str">
        <f>VLOOKUP(A3047,Antioxidant!A3047:F6182,2,FALSE)</f>
        <v>Pumpkins</v>
      </c>
    </row>
    <row r="3048" spans="1:4" x14ac:dyDescent="0.25">
      <c r="A3048" t="s">
        <v>788</v>
      </c>
      <c r="B3048" s="4">
        <v>0.02</v>
      </c>
      <c r="C3048" t="str">
        <f t="shared" si="47"/>
        <v>neither</v>
      </c>
      <c r="D3048" t="str">
        <f>VLOOKUP(A3048,Antioxidant!A3048:F6183,2,FALSE)</f>
        <v>Pudding, refrigerated, snack pack, vanilla flavor</v>
      </c>
    </row>
    <row r="3049" spans="1:4" x14ac:dyDescent="0.25">
      <c r="A3049" t="s">
        <v>149</v>
      </c>
      <c r="B3049" s="4">
        <v>0.02</v>
      </c>
      <c r="C3049" t="str">
        <f t="shared" si="47"/>
        <v>neither</v>
      </c>
      <c r="D3049" t="str">
        <f>VLOOKUP(A3049,Antioxidant!A3049:F6184,2,FALSE)</f>
        <v>Non‐carbonated flavored bottled drinking water, essential multi vitamin, watermelon flavor</v>
      </c>
    </row>
    <row r="3050" spans="1:4" x14ac:dyDescent="0.25">
      <c r="A3050" t="s">
        <v>2776</v>
      </c>
      <c r="B3050" s="4">
        <v>0.02</v>
      </c>
      <c r="C3050" t="str">
        <f t="shared" si="47"/>
        <v>neither</v>
      </c>
      <c r="D3050" t="str">
        <f>VLOOKUP(A3050,Antioxidant!A3050:F6185,2,FALSE)</f>
        <v>Lettuce, Iceberg</v>
      </c>
    </row>
    <row r="3051" spans="1:4" x14ac:dyDescent="0.25">
      <c r="A3051" t="s">
        <v>3029</v>
      </c>
      <c r="B3051" s="4">
        <v>0.02</v>
      </c>
      <c r="C3051" t="str">
        <f t="shared" si="47"/>
        <v>neither</v>
      </c>
      <c r="D3051" t="str">
        <f>VLOOKUP(A3051,Antioxidant!A3051:F6186,2,FALSE)</f>
        <v>Kirkland high energy pak (Chromium Picolinate)</v>
      </c>
    </row>
    <row r="3052" spans="1:4" x14ac:dyDescent="0.25">
      <c r="A3052" t="s">
        <v>149</v>
      </c>
      <c r="B3052" s="4">
        <v>0.02</v>
      </c>
      <c r="C3052" t="str">
        <f t="shared" si="47"/>
        <v>neither</v>
      </c>
      <c r="D3052" t="str">
        <f>VLOOKUP(A3052,Antioxidant!A3052:F6187,2,FALSE)</f>
        <v>Juice drinks,10% juice, mountain cooler flavor</v>
      </c>
    </row>
    <row r="3053" spans="1:4" x14ac:dyDescent="0.25">
      <c r="A3053" t="s">
        <v>916</v>
      </c>
      <c r="B3053" s="4">
        <v>0.02</v>
      </c>
      <c r="C3053" t="str">
        <f t="shared" si="47"/>
        <v>neither</v>
      </c>
      <c r="D3053" t="str">
        <f>VLOOKUP(A3053,Antioxidant!A3053:F6188,2,FALSE)</f>
        <v>Egg, yolk</v>
      </c>
    </row>
    <row r="3054" spans="1:4" x14ac:dyDescent="0.25">
      <c r="A3054" t="s">
        <v>916</v>
      </c>
      <c r="B3054" s="4">
        <v>0.02</v>
      </c>
      <c r="C3054" t="str">
        <f t="shared" si="47"/>
        <v>neither</v>
      </c>
      <c r="D3054" t="str">
        <f>VLOOKUP(A3054,Antioxidant!A3054:F6189,2,FALSE)</f>
        <v>Egg, whole</v>
      </c>
    </row>
    <row r="3055" spans="1:4" x14ac:dyDescent="0.25">
      <c r="A3055" t="s">
        <v>1267</v>
      </c>
      <c r="B3055" s="4">
        <v>0.02</v>
      </c>
      <c r="C3055" t="str">
        <f t="shared" si="47"/>
        <v>neither</v>
      </c>
      <c r="D3055" t="str">
        <f>VLOOKUP(A3055,Antioxidant!A3055:F6190,2,FALSE)</f>
        <v>Egg noodles, wide, cooked</v>
      </c>
    </row>
    <row r="3056" spans="1:4" x14ac:dyDescent="0.25">
      <c r="A3056" t="s">
        <v>2163</v>
      </c>
      <c r="B3056" s="4">
        <v>0.02</v>
      </c>
      <c r="C3056" t="str">
        <f t="shared" si="47"/>
        <v>neither</v>
      </c>
      <c r="D3056" t="str">
        <f>VLOOKUP(A3056,Antioxidant!A3056:F6191,2,FALSE)</f>
        <v>Dressing, Ranch, salad dressing, fat free</v>
      </c>
    </row>
    <row r="3057" spans="1:4" x14ac:dyDescent="0.25">
      <c r="A3057" t="s">
        <v>2163</v>
      </c>
      <c r="B3057" s="4">
        <v>0.02</v>
      </c>
      <c r="C3057" t="str">
        <f t="shared" si="47"/>
        <v>neither</v>
      </c>
      <c r="D3057" t="str">
        <f>VLOOKUP(A3057,Antioxidant!A3057:F6192,2,FALSE)</f>
        <v>Dressing, French, salad dressing</v>
      </c>
    </row>
    <row r="3058" spans="1:4" x14ac:dyDescent="0.25">
      <c r="A3058" t="s">
        <v>2776</v>
      </c>
      <c r="B3058" s="4">
        <v>0.02</v>
      </c>
      <c r="C3058" t="str">
        <f t="shared" si="47"/>
        <v>neither</v>
      </c>
      <c r="D3058" t="str">
        <f>VLOOKUP(A3058,Antioxidant!A3058:F6193,2,FALSE)</f>
        <v>Cucumber, without peel</v>
      </c>
    </row>
    <row r="3059" spans="1:4" x14ac:dyDescent="0.25">
      <c r="A3059" t="s">
        <v>2776</v>
      </c>
      <c r="B3059" s="4">
        <v>0.02</v>
      </c>
      <c r="C3059" t="str">
        <f t="shared" si="47"/>
        <v>neither</v>
      </c>
      <c r="D3059" t="str">
        <f>VLOOKUP(A3059,Antioxidant!A3059:F6194,2,FALSE)</f>
        <v>Cucumber</v>
      </c>
    </row>
    <row r="3060" spans="1:4" x14ac:dyDescent="0.25">
      <c r="A3060" t="s">
        <v>1267</v>
      </c>
      <c r="B3060" s="4">
        <v>0.02</v>
      </c>
      <c r="C3060" t="str">
        <f t="shared" si="47"/>
        <v>neither</v>
      </c>
      <c r="D3060" t="str">
        <f>VLOOKUP(A3060,Antioxidant!A3060:F6195,2,FALSE)</f>
        <v>Cream of Wheat, instant, microwave cooked</v>
      </c>
    </row>
    <row r="3061" spans="1:4" x14ac:dyDescent="0.25">
      <c r="A3061" t="s">
        <v>1267</v>
      </c>
      <c r="B3061" s="4">
        <v>0.02</v>
      </c>
      <c r="C3061" t="str">
        <f t="shared" si="47"/>
        <v>neither</v>
      </c>
      <c r="D3061" t="str">
        <f>VLOOKUP(A3061,Antioxidant!A3061:F6196,2,FALSE)</f>
        <v>Cream of Wheat, instant, microwave cooked</v>
      </c>
    </row>
    <row r="3062" spans="1:4" x14ac:dyDescent="0.25">
      <c r="A3062" t="s">
        <v>1267</v>
      </c>
      <c r="B3062" s="4">
        <v>0.02</v>
      </c>
      <c r="C3062" t="str">
        <f t="shared" si="47"/>
        <v>neither</v>
      </c>
      <c r="D3062" t="str">
        <f>VLOOKUP(A3062,Antioxidant!A3062:F6197,2,FALSE)</f>
        <v>Cream of Wheat, cooked on stovetop, 1 minute</v>
      </c>
    </row>
    <row r="3063" spans="1:4" x14ac:dyDescent="0.25">
      <c r="A3063" t="s">
        <v>1267</v>
      </c>
      <c r="B3063" s="4">
        <v>0.02</v>
      </c>
      <c r="C3063" t="str">
        <f t="shared" si="47"/>
        <v>neither</v>
      </c>
      <c r="D3063" t="str">
        <f>VLOOKUP(A3063,Antioxidant!A3063:F6198,2,FALSE)</f>
        <v>Cream of Wheat, cooked on stovetop, 1 minute</v>
      </c>
    </row>
    <row r="3064" spans="1:4" x14ac:dyDescent="0.25">
      <c r="A3064" t="s">
        <v>1267</v>
      </c>
      <c r="B3064" s="4">
        <v>0.02</v>
      </c>
      <c r="C3064" t="str">
        <f t="shared" si="47"/>
        <v>neither</v>
      </c>
      <c r="D3064" t="str">
        <f>VLOOKUP(A3064,Antioxidant!A3064:F6199,2,FALSE)</f>
        <v>Corn Grits, white, instant, microwave cooked</v>
      </c>
    </row>
    <row r="3065" spans="1:4" x14ac:dyDescent="0.25">
      <c r="A3065" t="s">
        <v>149</v>
      </c>
      <c r="B3065" s="4">
        <v>0.02</v>
      </c>
      <c r="C3065" t="str">
        <f t="shared" si="47"/>
        <v>neither</v>
      </c>
      <c r="D3065" t="str">
        <f>VLOOKUP(A3065,Antioxidant!A3065:F6200,2,FALSE)</f>
        <v>Cider, Pãron, 2,25vol%</v>
      </c>
    </row>
    <row r="3066" spans="1:4" x14ac:dyDescent="0.25">
      <c r="A3066" t="s">
        <v>149</v>
      </c>
      <c r="B3066" s="4">
        <v>0.02</v>
      </c>
      <c r="C3066" t="str">
        <f t="shared" si="47"/>
        <v>neither</v>
      </c>
      <c r="D3066" t="str">
        <f>VLOOKUP(A3066,Antioxidant!A3066:F6201,2,FALSE)</f>
        <v>Cider, Ãpple, 4,5vol%</v>
      </c>
    </row>
    <row r="3067" spans="1:4" x14ac:dyDescent="0.25">
      <c r="A3067" t="s">
        <v>1578</v>
      </c>
      <c r="B3067" s="4">
        <v>0.02</v>
      </c>
      <c r="C3067" t="str">
        <f t="shared" si="47"/>
        <v>neither</v>
      </c>
      <c r="D3067" t="str">
        <f>VLOOKUP(A3067,Antioxidant!A3067:F6202,2,FALSE)</f>
        <v>Chicken</v>
      </c>
    </row>
    <row r="3068" spans="1:4" x14ac:dyDescent="0.25">
      <c r="A3068" t="s">
        <v>2776</v>
      </c>
      <c r="B3068" s="4">
        <v>0.02</v>
      </c>
      <c r="C3068" t="str">
        <f t="shared" si="47"/>
        <v>neither</v>
      </c>
      <c r="D3068" t="str">
        <f>VLOOKUP(A3068,Antioxidant!A3068:F6203,2,FALSE)</f>
        <v>Carrots, from packaged Classic Iceberg salad, chopped</v>
      </c>
    </row>
    <row r="3069" spans="1:4" x14ac:dyDescent="0.25">
      <c r="A3069" t="s">
        <v>2776</v>
      </c>
      <c r="B3069" s="4">
        <v>0.02</v>
      </c>
      <c r="C3069" t="str">
        <f t="shared" si="47"/>
        <v>neither</v>
      </c>
      <c r="D3069" t="str">
        <f>VLOOKUP(A3069,Antioxidant!A3069:F6204,2,FALSE)</f>
        <v>Carrots</v>
      </c>
    </row>
    <row r="3070" spans="1:4" x14ac:dyDescent="0.25">
      <c r="A3070" t="s">
        <v>2776</v>
      </c>
      <c r="B3070" s="4">
        <v>0.02</v>
      </c>
      <c r="C3070" t="str">
        <f t="shared" si="47"/>
        <v>neither</v>
      </c>
      <c r="D3070" t="str">
        <f>VLOOKUP(A3070,Antioxidant!A3070:F6205,2,FALSE)</f>
        <v>Cabbage</v>
      </c>
    </row>
    <row r="3071" spans="1:4" x14ac:dyDescent="0.25">
      <c r="A3071" t="s">
        <v>1267</v>
      </c>
      <c r="B3071" s="4">
        <v>0.02</v>
      </c>
      <c r="C3071" t="str">
        <f t="shared" si="47"/>
        <v>neither</v>
      </c>
      <c r="D3071" t="str">
        <f>VLOOKUP(A3071,Antioxidant!A3071:F6206,2,FALSE)</f>
        <v>Biscuits, refrigerated, Grands Buttermilk Biscuits</v>
      </c>
    </row>
    <row r="3072" spans="1:4" x14ac:dyDescent="0.25">
      <c r="A3072" t="s">
        <v>1736</v>
      </c>
      <c r="B3072" s="4">
        <v>0.02</v>
      </c>
      <c r="C3072" t="str">
        <f t="shared" si="47"/>
        <v>neither</v>
      </c>
      <c r="D3072" t="str">
        <f>VLOOKUP(A3072,Antioxidant!A3072:F6207,2,FALSE)</f>
        <v>Artificial sweetener</v>
      </c>
    </row>
    <row r="3073" spans="1:4" x14ac:dyDescent="0.25">
      <c r="A3073" t="s">
        <v>1701</v>
      </c>
      <c r="B3073" s="4">
        <v>0.01</v>
      </c>
      <c r="C3073" t="str">
        <f t="shared" si="47"/>
        <v>neither</v>
      </c>
      <c r="D3073" t="str">
        <f>VLOOKUP(A3073,Antioxidant!A3073:F6208,2,FALSE)</f>
        <v>Steak, reindeer</v>
      </c>
    </row>
    <row r="3074" spans="1:4" x14ac:dyDescent="0.25">
      <c r="A3074" t="s">
        <v>1701</v>
      </c>
      <c r="B3074" s="4">
        <v>0.01</v>
      </c>
      <c r="C3074" t="str">
        <f t="shared" si="47"/>
        <v>neither</v>
      </c>
      <c r="D3074" t="str">
        <f>VLOOKUP(A3074,Antioxidant!A3074:F6209,2,FALSE)</f>
        <v>Steak, ox</v>
      </c>
    </row>
    <row r="3075" spans="1:4" x14ac:dyDescent="0.25">
      <c r="A3075" t="s">
        <v>149</v>
      </c>
      <c r="B3075" s="4">
        <v>0.01</v>
      </c>
      <c r="C3075" t="str">
        <f t="shared" ref="C3075:C3137" si="48">IF(B3075&gt;=5.45125,"OUTLIER",IF(B3075&lt;=-2.99875,"outlier","neither"))</f>
        <v>neither</v>
      </c>
      <c r="D3075" t="str">
        <f>VLOOKUP(A3075,Antioxidant!A3075:F6210,2,FALSE)</f>
        <v>Sports drink, lemon‐lime flavor</v>
      </c>
    </row>
    <row r="3076" spans="1:4" x14ac:dyDescent="0.25">
      <c r="A3076" t="s">
        <v>149</v>
      </c>
      <c r="B3076" s="4">
        <v>0.01</v>
      </c>
      <c r="C3076" t="str">
        <f t="shared" si="48"/>
        <v>neither</v>
      </c>
      <c r="D3076" t="str">
        <f>VLOOKUP(A3076,Antioxidant!A3076:F6211,2,FALSE)</f>
        <v>Sports drink mix, orange flavor</v>
      </c>
    </row>
    <row r="3077" spans="1:4" x14ac:dyDescent="0.25">
      <c r="A3077" t="s">
        <v>701</v>
      </c>
      <c r="B3077" s="4">
        <v>0.01</v>
      </c>
      <c r="C3077" t="str">
        <f t="shared" si="48"/>
        <v>neither</v>
      </c>
      <c r="D3077" t="str">
        <f>VLOOKUP(A3077,Antioxidant!A3077:F6212,2,FALSE)</f>
        <v>Sour cream</v>
      </c>
    </row>
    <row r="3078" spans="1:4" x14ac:dyDescent="0.25">
      <c r="A3078" t="s">
        <v>2163</v>
      </c>
      <c r="B3078" s="4">
        <v>0.01</v>
      </c>
      <c r="C3078" t="str">
        <f t="shared" si="48"/>
        <v>neither</v>
      </c>
      <c r="D3078" t="str">
        <f>VLOOKUP(A3078,Antioxidant!A3078:F6213,2,FALSE)</f>
        <v>Soup, condensed chicken noodle soup</v>
      </c>
    </row>
    <row r="3079" spans="1:4" x14ac:dyDescent="0.25">
      <c r="A3079" t="s">
        <v>3029</v>
      </c>
      <c r="B3079" s="4">
        <v>0.01</v>
      </c>
      <c r="C3079" t="str">
        <f t="shared" si="48"/>
        <v>neither</v>
      </c>
      <c r="D3079" t="str">
        <f>VLOOKUP(A3079,Antioxidant!A3079:F6214,2,FALSE)</f>
        <v>Shaw's Calcium Hi Cal (oyster shell), 500 mg</v>
      </c>
    </row>
    <row r="3080" spans="1:4" x14ac:dyDescent="0.25">
      <c r="A3080" t="s">
        <v>2163</v>
      </c>
      <c r="B3080" s="4">
        <v>0.01</v>
      </c>
      <c r="C3080" t="str">
        <f t="shared" si="48"/>
        <v>neither</v>
      </c>
      <c r="D3080" t="str">
        <f>VLOOKUP(A3080,Antioxidant!A3080:F6215,2,FALSE)</f>
        <v>Sauce, Hollandaise, prepared</v>
      </c>
    </row>
    <row r="3081" spans="1:4" x14ac:dyDescent="0.25">
      <c r="A3081" t="s">
        <v>1267</v>
      </c>
      <c r="B3081" s="4">
        <v>0.01</v>
      </c>
      <c r="C3081" t="str">
        <f t="shared" si="48"/>
        <v>neither</v>
      </c>
      <c r="D3081" t="str">
        <f>VLOOKUP(A3081,Antioxidant!A3081:F6216,2,FALSE)</f>
        <v>Rice, grain, fast</v>
      </c>
    </row>
    <row r="3082" spans="1:4" x14ac:dyDescent="0.25">
      <c r="A3082" t="s">
        <v>788</v>
      </c>
      <c r="B3082" s="4">
        <v>0.01</v>
      </c>
      <c r="C3082" t="str">
        <f t="shared" si="48"/>
        <v>neither</v>
      </c>
      <c r="D3082" t="str">
        <f>VLOOKUP(A3082,Antioxidant!A3082:F6217,2,FALSE)</f>
        <v>Pie crust, frozen deep dish, regular fat</v>
      </c>
    </row>
    <row r="3083" spans="1:4" x14ac:dyDescent="0.25">
      <c r="A3083" t="s">
        <v>1622</v>
      </c>
      <c r="B3083" s="4">
        <v>0.01</v>
      </c>
      <c r="C3083" t="str">
        <f t="shared" si="48"/>
        <v>neither</v>
      </c>
      <c r="D3083" t="str">
        <f>VLOOKUP(A3083,Antioxidant!A3083:F6218,2,FALSE)</f>
        <v>Peas, baby, canned, drained solids</v>
      </c>
    </row>
    <row r="3084" spans="1:4" x14ac:dyDescent="0.25">
      <c r="A3084" t="s">
        <v>3029</v>
      </c>
      <c r="B3084" s="4">
        <v>0.01</v>
      </c>
      <c r="C3084" t="str">
        <f t="shared" si="48"/>
        <v>neither</v>
      </c>
      <c r="D3084" t="str">
        <f>VLOOKUP(A3084,Antioxidant!A3084:F6219,2,FALSE)</f>
        <v>Nature Made Magnesium, 250 mg</v>
      </c>
    </row>
    <row r="3085" spans="1:4" x14ac:dyDescent="0.25">
      <c r="A3085" t="s">
        <v>2776</v>
      </c>
      <c r="B3085" s="4">
        <v>0.01</v>
      </c>
      <c r="C3085" t="str">
        <f t="shared" si="48"/>
        <v>neither</v>
      </c>
      <c r="D3085" t="str">
        <f>VLOOKUP(A3085,Antioxidant!A3085:F6220,2,FALSE)</f>
        <v>Lettuce, Iceberg, from packaged Classic Iceberg salad, chopped</v>
      </c>
    </row>
    <row r="3086" spans="1:4" x14ac:dyDescent="0.25">
      <c r="A3086" t="s">
        <v>3029</v>
      </c>
      <c r="B3086" s="4">
        <v>0.01</v>
      </c>
      <c r="C3086" t="str">
        <f t="shared" si="48"/>
        <v>neither</v>
      </c>
      <c r="D3086" t="str">
        <f>VLOOKUP(A3086,Antioxidant!A3086:F6221,2,FALSE)</f>
        <v>Kirkland high energy pak</v>
      </c>
    </row>
    <row r="3087" spans="1:4" x14ac:dyDescent="0.25">
      <c r="A3087" t="s">
        <v>788</v>
      </c>
      <c r="B3087" s="4">
        <v>0.01</v>
      </c>
      <c r="C3087" t="str">
        <f t="shared" si="48"/>
        <v>neither</v>
      </c>
      <c r="D3087" t="str">
        <f>VLOOKUP(A3087,Antioxidant!A3087:F6222,2,FALSE)</f>
        <v>Jello, snack, strawberry/orange flavor</v>
      </c>
    </row>
    <row r="3088" spans="1:4" x14ac:dyDescent="0.25">
      <c r="A3088" t="s">
        <v>788</v>
      </c>
      <c r="B3088" s="4">
        <v>0.01</v>
      </c>
      <c r="C3088" t="str">
        <f t="shared" si="48"/>
        <v>neither</v>
      </c>
      <c r="D3088" t="str">
        <f>VLOOKUP(A3088,Antioxidant!A3088:F6223,2,FALSE)</f>
        <v>Jello, snack, strawberry/orange flavor</v>
      </c>
    </row>
    <row r="3089" spans="1:4" x14ac:dyDescent="0.25">
      <c r="A3089" t="s">
        <v>788</v>
      </c>
      <c r="B3089" s="4">
        <v>0.01</v>
      </c>
      <c r="C3089" t="str">
        <f t="shared" si="48"/>
        <v>neither</v>
      </c>
      <c r="D3089" t="str">
        <f>VLOOKUP(A3089,Antioxidant!A3089:F6224,2,FALSE)</f>
        <v>Ice‐type novelties, regular, orange flavor</v>
      </c>
    </row>
    <row r="3090" spans="1:4" x14ac:dyDescent="0.25">
      <c r="A3090" t="s">
        <v>788</v>
      </c>
      <c r="B3090" s="4">
        <v>0.01</v>
      </c>
      <c r="C3090" t="str">
        <f t="shared" si="48"/>
        <v>neither</v>
      </c>
      <c r="D3090" t="str">
        <f>VLOOKUP(A3090,Antioxidant!A3090:F6225,2,FALSE)</f>
        <v>Ice‐type novelties, regular, grape flavor</v>
      </c>
    </row>
    <row r="3091" spans="1:4" x14ac:dyDescent="0.25">
      <c r="A3091" t="s">
        <v>788</v>
      </c>
      <c r="B3091" s="4">
        <v>0.01</v>
      </c>
      <c r="C3091" t="str">
        <f t="shared" si="48"/>
        <v>neither</v>
      </c>
      <c r="D3091" t="str">
        <f>VLOOKUP(A3091,Antioxidant!A3091:F6226,2,FALSE)</f>
        <v>Ice‐type novelties, regular, cherry flavor</v>
      </c>
    </row>
    <row r="3092" spans="1:4" x14ac:dyDescent="0.25">
      <c r="A3092" t="s">
        <v>149</v>
      </c>
      <c r="B3092" s="4">
        <v>0.01</v>
      </c>
      <c r="C3092" t="str">
        <f t="shared" si="48"/>
        <v>neither</v>
      </c>
      <c r="D3092" t="str">
        <f>VLOOKUP(A3092,Antioxidant!A3092:F6227,2,FALSE)</f>
        <v>Gingerale</v>
      </c>
    </row>
    <row r="3093" spans="1:4" x14ac:dyDescent="0.25">
      <c r="A3093" t="s">
        <v>916</v>
      </c>
      <c r="B3093" s="4">
        <v>0.01</v>
      </c>
      <c r="C3093" t="str">
        <f t="shared" si="48"/>
        <v>neither</v>
      </c>
      <c r="D3093" t="str">
        <f>VLOOKUP(A3093,Antioxidant!A3093:F6228,2,FALSE)</f>
        <v>Egg, whites</v>
      </c>
    </row>
    <row r="3094" spans="1:4" x14ac:dyDescent="0.25">
      <c r="A3094" t="s">
        <v>1267</v>
      </c>
      <c r="B3094" s="4">
        <v>0.01</v>
      </c>
      <c r="C3094" t="str">
        <f t="shared" si="48"/>
        <v>neither</v>
      </c>
      <c r="D3094" t="str">
        <f>VLOOKUP(A3094,Antioxidant!A3094:F6229,2,FALSE)</f>
        <v>Cream of Wheat, instant, prepared with boiling water</v>
      </c>
    </row>
    <row r="3095" spans="1:4" x14ac:dyDescent="0.25">
      <c r="A3095" t="s">
        <v>1736</v>
      </c>
      <c r="B3095" s="4">
        <v>0.01</v>
      </c>
      <c r="C3095" t="str">
        <f t="shared" si="48"/>
        <v>neither</v>
      </c>
      <c r="D3095" t="str">
        <f>VLOOKUP(A3095,Antioxidant!A3095:F6230,2,FALSE)</f>
        <v>Corn syrup, light</v>
      </c>
    </row>
    <row r="3096" spans="1:4" x14ac:dyDescent="0.25">
      <c r="A3096" t="s">
        <v>1267</v>
      </c>
      <c r="B3096" s="4">
        <v>0.01</v>
      </c>
      <c r="C3096" t="str">
        <f t="shared" si="48"/>
        <v>neither</v>
      </c>
      <c r="D3096" t="str">
        <f>VLOOKUP(A3096,Antioxidant!A3096:F6231,2,FALSE)</f>
        <v>Biscuits, refridgerated, Big Country Buttermilk</v>
      </c>
    </row>
    <row r="3097" spans="1:4" x14ac:dyDescent="0.25">
      <c r="A3097" t="s">
        <v>1736</v>
      </c>
      <c r="B3097" s="4">
        <v>0.01</v>
      </c>
      <c r="C3097" t="str">
        <f t="shared" si="48"/>
        <v>neither</v>
      </c>
      <c r="D3097" t="str">
        <f>VLOOKUP(A3097,Antioxidant!A3097:F6232,2,FALSE)</f>
        <v>Artificial sweetener; calorie‐ free</v>
      </c>
    </row>
    <row r="3098" spans="1:4" x14ac:dyDescent="0.25">
      <c r="A3098" t="s">
        <v>149</v>
      </c>
      <c r="B3098" s="4">
        <v>0</v>
      </c>
      <c r="C3098" t="str">
        <f t="shared" si="48"/>
        <v>neither</v>
      </c>
      <c r="D3098" t="str">
        <f>VLOOKUP(A3098,Antioxidant!A3098:F6233,2,FALSE)</f>
        <v>White soda, regular</v>
      </c>
    </row>
    <row r="3099" spans="1:4" x14ac:dyDescent="0.25">
      <c r="A3099" t="s">
        <v>149</v>
      </c>
      <c r="B3099" s="4">
        <v>0</v>
      </c>
      <c r="C3099" t="str">
        <f t="shared" si="48"/>
        <v>neither</v>
      </c>
      <c r="D3099" t="str">
        <f>VLOOKUP(A3099,Antioxidant!A3099:F6234,2,FALSE)</f>
        <v>White soda, regular</v>
      </c>
    </row>
    <row r="3100" spans="1:4" x14ac:dyDescent="0.25">
      <c r="A3100" t="s">
        <v>701</v>
      </c>
      <c r="B3100" s="4">
        <v>0</v>
      </c>
      <c r="C3100" t="str">
        <f t="shared" si="48"/>
        <v>neither</v>
      </c>
      <c r="D3100" t="str">
        <f>VLOOKUP(A3100,Antioxidant!A3100:F6235,2,FALSE)</f>
        <v>Wendy's Ice</v>
      </c>
    </row>
    <row r="3101" spans="1:4" x14ac:dyDescent="0.25">
      <c r="A3101" t="s">
        <v>1736</v>
      </c>
      <c r="B3101" s="4">
        <v>0</v>
      </c>
      <c r="C3101" t="str">
        <f t="shared" si="48"/>
        <v>neither</v>
      </c>
      <c r="D3101" t="str">
        <f>VLOOKUP(A3101,Antioxidant!A3101:F6236,2,FALSE)</f>
        <v>Vinegar, distilled, white</v>
      </c>
    </row>
    <row r="3102" spans="1:4" x14ac:dyDescent="0.25">
      <c r="A3102" t="s">
        <v>1736</v>
      </c>
      <c r="B3102" s="4">
        <v>0</v>
      </c>
      <c r="C3102" t="str">
        <f t="shared" si="48"/>
        <v>neither</v>
      </c>
      <c r="D3102" t="str">
        <f>VLOOKUP(A3102,Antioxidant!A3102:F6237,2,FALSE)</f>
        <v>Vinegar, destilled white</v>
      </c>
    </row>
    <row r="3103" spans="1:4" x14ac:dyDescent="0.25">
      <c r="A3103" t="s">
        <v>1736</v>
      </c>
      <c r="B3103" s="4">
        <v>0</v>
      </c>
      <c r="C3103" t="str">
        <f t="shared" si="48"/>
        <v>neither</v>
      </c>
      <c r="D3103" t="str">
        <f>VLOOKUP(A3103,Antioxidant!A3103:F6238,2,FALSE)</f>
        <v>Vinegar, destilled white</v>
      </c>
    </row>
    <row r="3104" spans="1:4" x14ac:dyDescent="0.25">
      <c r="A3104" t="s">
        <v>1736</v>
      </c>
      <c r="B3104" s="4">
        <v>0</v>
      </c>
      <c r="C3104" t="str">
        <f t="shared" si="48"/>
        <v>neither</v>
      </c>
      <c r="D3104" t="str">
        <f>VLOOKUP(A3104,Antioxidant!A3104:F6239,2,FALSE)</f>
        <v>Sugar, refined, granulated</v>
      </c>
    </row>
    <row r="3105" spans="1:4" x14ac:dyDescent="0.25">
      <c r="A3105" t="s">
        <v>1701</v>
      </c>
      <c r="B3105" s="4">
        <v>0</v>
      </c>
      <c r="C3105" t="str">
        <f t="shared" si="48"/>
        <v>neither</v>
      </c>
      <c r="D3105" t="str">
        <f>VLOOKUP(A3105,Antioxidant!A3105:F6240,2,FALSE)</f>
        <v>Steak, pork</v>
      </c>
    </row>
    <row r="3106" spans="1:4" x14ac:dyDescent="0.25">
      <c r="A3106" t="s">
        <v>149</v>
      </c>
      <c r="B3106" s="4">
        <v>0</v>
      </c>
      <c r="C3106" t="str">
        <f t="shared" si="48"/>
        <v>neither</v>
      </c>
      <c r="D3106" t="str">
        <f>VLOOKUP(A3106,Antioxidant!A3106:F6241,2,FALSE)</f>
        <v>Sports drink, orange flavor</v>
      </c>
    </row>
    <row r="3107" spans="1:4" x14ac:dyDescent="0.25">
      <c r="A3107" t="s">
        <v>149</v>
      </c>
      <c r="B3107" s="4">
        <v>0</v>
      </c>
      <c r="C3107" t="str">
        <f t="shared" si="48"/>
        <v>neither</v>
      </c>
      <c r="D3107" t="str">
        <f>VLOOKUP(A3107,Antioxidant!A3107:F6242,2,FALSE)</f>
        <v>Soft drink, lemon‐lime, Sprite</v>
      </c>
    </row>
    <row r="3108" spans="1:4" x14ac:dyDescent="0.25">
      <c r="A3108" t="s">
        <v>149</v>
      </c>
      <c r="B3108" s="4">
        <v>0</v>
      </c>
      <c r="C3108" t="str">
        <f t="shared" si="48"/>
        <v>neither</v>
      </c>
      <c r="D3108" t="str">
        <f>VLOOKUP(A3108,Antioxidant!A3108:F6243,2,FALSE)</f>
        <v>Soft drink, lemon‐lime, regular, Sprite</v>
      </c>
    </row>
    <row r="3109" spans="1:4" x14ac:dyDescent="0.25">
      <c r="A3109" t="s">
        <v>149</v>
      </c>
      <c r="B3109" s="4">
        <v>0</v>
      </c>
      <c r="C3109" t="str">
        <f t="shared" si="48"/>
        <v>neither</v>
      </c>
      <c r="D3109" t="str">
        <f>VLOOKUP(A3109,Antioxidant!A3109:F6244,2,FALSE)</f>
        <v>Soft drink, lemon‐lime, light, 7 UP</v>
      </c>
    </row>
    <row r="3110" spans="1:4" x14ac:dyDescent="0.25">
      <c r="A3110" t="s">
        <v>149</v>
      </c>
      <c r="B3110" s="4">
        <v>0</v>
      </c>
      <c r="C3110" t="str">
        <f t="shared" si="48"/>
        <v>neither</v>
      </c>
      <c r="D3110" t="str">
        <f>VLOOKUP(A3110,Antioxidant!A3110:F6245,2,FALSE)</f>
        <v>Soft drink, cola, regular</v>
      </c>
    </row>
    <row r="3111" spans="1:4" x14ac:dyDescent="0.25">
      <c r="A3111" t="s">
        <v>1736</v>
      </c>
      <c r="B3111" s="4">
        <v>0</v>
      </c>
      <c r="C3111" t="str">
        <f t="shared" si="48"/>
        <v>neither</v>
      </c>
      <c r="D3111" t="str">
        <f>VLOOKUP(A3111,Antioxidant!A3111:F6246,2,FALSE)</f>
        <v>Salt, iodized</v>
      </c>
    </row>
    <row r="3112" spans="1:4" x14ac:dyDescent="0.25">
      <c r="A3112" t="s">
        <v>149</v>
      </c>
      <c r="B3112" s="4">
        <v>0</v>
      </c>
      <c r="C3112" t="str">
        <f t="shared" si="48"/>
        <v>neither</v>
      </c>
      <c r="D3112" t="str">
        <f>VLOOKUP(A3112,Antioxidant!A3112:F6247,2,FALSE)</f>
        <v>Non‐carbonated flavored bottled drinking water, fruit2o, natural raspberry flavor</v>
      </c>
    </row>
    <row r="3113" spans="1:4" x14ac:dyDescent="0.25">
      <c r="A3113" t="s">
        <v>149</v>
      </c>
      <c r="B3113" s="4">
        <v>0</v>
      </c>
      <c r="C3113" t="str">
        <f t="shared" si="48"/>
        <v>neither</v>
      </c>
      <c r="D3113" t="str">
        <f>VLOOKUP(A3113,Antioxidant!A3113:F6248,2,FALSE)</f>
        <v>Non‐carbonated flavored bottled drinking water, fruit2o water, natural strawberry flavor</v>
      </c>
    </row>
    <row r="3114" spans="1:4" x14ac:dyDescent="0.25">
      <c r="A3114" t="s">
        <v>149</v>
      </c>
      <c r="B3114" s="4">
        <v>0</v>
      </c>
      <c r="C3114" t="str">
        <f t="shared" si="48"/>
        <v>neither</v>
      </c>
      <c r="D3114" t="str">
        <f>VLOOKUP(A3114,Antioxidant!A3114:F6249,2,FALSE)</f>
        <v>Non‐carbonated flavored bottled drinking water, fluoride to go</v>
      </c>
    </row>
    <row r="3115" spans="1:4" x14ac:dyDescent="0.25">
      <c r="A3115" t="s">
        <v>149</v>
      </c>
      <c r="B3115" s="4">
        <v>0</v>
      </c>
      <c r="C3115" t="str">
        <f t="shared" si="48"/>
        <v>neither</v>
      </c>
      <c r="D3115" t="str">
        <f>VLOOKUP(A3115,Antioxidant!A3115:F6250,2,FALSE)</f>
        <v>Non‐carbonated bottled drinking water</v>
      </c>
    </row>
    <row r="3116" spans="1:4" x14ac:dyDescent="0.25">
      <c r="A3116" t="s">
        <v>149</v>
      </c>
      <c r="B3116" s="4">
        <v>0</v>
      </c>
      <c r="C3116" t="str">
        <f t="shared" si="48"/>
        <v>neither</v>
      </c>
      <c r="D3116" t="str">
        <f>VLOOKUP(A3116,Antioxidant!A3116:F6251,2,FALSE)</f>
        <v>Non‐carbonated bottled drinking water</v>
      </c>
    </row>
    <row r="3117" spans="1:4" x14ac:dyDescent="0.25">
      <c r="A3117" t="s">
        <v>149</v>
      </c>
      <c r="B3117" s="4">
        <v>0</v>
      </c>
      <c r="C3117" t="str">
        <f t="shared" si="48"/>
        <v>neither</v>
      </c>
      <c r="D3117" t="str">
        <f>VLOOKUP(A3117,Antioxidant!A3117:F6252,2,FALSE)</f>
        <v>Non‐carbonated bottled drinking water</v>
      </c>
    </row>
    <row r="3118" spans="1:4" x14ac:dyDescent="0.25">
      <c r="A3118" t="s">
        <v>149</v>
      </c>
      <c r="B3118" s="4">
        <v>0</v>
      </c>
      <c r="C3118" t="str">
        <f t="shared" si="48"/>
        <v>neither</v>
      </c>
      <c r="D3118" t="str">
        <f>VLOOKUP(A3118,Antioxidant!A3118:F6253,2,FALSE)</f>
        <v>Non‐carbonated bottled drinking water</v>
      </c>
    </row>
    <row r="3119" spans="1:4" x14ac:dyDescent="0.25">
      <c r="A3119" t="s">
        <v>149</v>
      </c>
      <c r="B3119" s="4">
        <v>0</v>
      </c>
      <c r="C3119" t="str">
        <f t="shared" si="48"/>
        <v>neither</v>
      </c>
      <c r="D3119" t="str">
        <f>VLOOKUP(A3119,Antioxidant!A3119:F6254,2,FALSE)</f>
        <v>Non‐carbonated bottled drinking water</v>
      </c>
    </row>
    <row r="3120" spans="1:4" x14ac:dyDescent="0.25">
      <c r="A3120" t="s">
        <v>149</v>
      </c>
      <c r="B3120" s="4">
        <v>0</v>
      </c>
      <c r="C3120" t="str">
        <f t="shared" si="48"/>
        <v>neither</v>
      </c>
      <c r="D3120" t="str">
        <f>VLOOKUP(A3120,Antioxidant!A3120:F6255,2,FALSE)</f>
        <v>Non‐carbonated bottled drinking water</v>
      </c>
    </row>
    <row r="3121" spans="1:4" x14ac:dyDescent="0.25">
      <c r="A3121" t="s">
        <v>149</v>
      </c>
      <c r="B3121" s="4">
        <v>0</v>
      </c>
      <c r="C3121" t="str">
        <f t="shared" si="48"/>
        <v>neither</v>
      </c>
      <c r="D3121" t="str">
        <f>VLOOKUP(A3121,Antioxidant!A3121:F6256,2,FALSE)</f>
        <v>Non‐carbonated bottled drinking water</v>
      </c>
    </row>
    <row r="3122" spans="1:4" x14ac:dyDescent="0.25">
      <c r="A3122" t="s">
        <v>149</v>
      </c>
      <c r="B3122" s="4">
        <v>0</v>
      </c>
      <c r="C3122" t="str">
        <f t="shared" si="48"/>
        <v>neither</v>
      </c>
      <c r="D3122" t="str">
        <f>VLOOKUP(A3122,Antioxidant!A3122:F6257,2,FALSE)</f>
        <v>Non‐carbonated bottled drinking water</v>
      </c>
    </row>
    <row r="3123" spans="1:4" x14ac:dyDescent="0.25">
      <c r="A3123" t="s">
        <v>149</v>
      </c>
      <c r="B3123" s="4">
        <v>0</v>
      </c>
      <c r="C3123" t="str">
        <f t="shared" si="48"/>
        <v>neither</v>
      </c>
      <c r="D3123" t="str">
        <f>VLOOKUP(A3123,Antioxidant!A3123:F6258,2,FALSE)</f>
        <v>Lemonade mix, sweetened with artificial sweetener</v>
      </c>
    </row>
    <row r="3124" spans="1:4" x14ac:dyDescent="0.25">
      <c r="A3124" t="s">
        <v>149</v>
      </c>
      <c r="B3124" s="4">
        <v>0</v>
      </c>
      <c r="C3124" t="str">
        <f t="shared" si="48"/>
        <v>neither</v>
      </c>
      <c r="D3124" t="str">
        <f>VLOOKUP(A3124,Antioxidant!A3124:F6259,2,FALSE)</f>
        <v>Lemonade mix, pink, sweetened with artificial sweetener</v>
      </c>
    </row>
    <row r="3125" spans="1:4" x14ac:dyDescent="0.25">
      <c r="A3125" t="s">
        <v>788</v>
      </c>
      <c r="B3125" s="4">
        <v>0</v>
      </c>
      <c r="C3125" t="str">
        <f t="shared" si="48"/>
        <v>neither</v>
      </c>
      <c r="D3125" t="str">
        <f>VLOOKUP(A3125,Antioxidant!A3125:F6260,2,FALSE)</f>
        <v>Jello, with gooseberry flavor, powder, prepared</v>
      </c>
    </row>
    <row r="3126" spans="1:4" x14ac:dyDescent="0.25">
      <c r="A3126" t="s">
        <v>788</v>
      </c>
      <c r="B3126" s="4">
        <v>0</v>
      </c>
      <c r="C3126" t="str">
        <f t="shared" si="48"/>
        <v>neither</v>
      </c>
      <c r="D3126" t="str">
        <f>VLOOKUP(A3126,Antioxidant!A3126:F6261,2,FALSE)</f>
        <v>Jello, snack, strawberry flavor</v>
      </c>
    </row>
    <row r="3127" spans="1:4" x14ac:dyDescent="0.25">
      <c r="A3127" t="s">
        <v>701</v>
      </c>
      <c r="B3127" s="4">
        <v>0</v>
      </c>
      <c r="C3127" t="str">
        <f t="shared" si="48"/>
        <v>neither</v>
      </c>
      <c r="D3127" t="str">
        <f>VLOOKUP(A3127,Antioxidant!A3127:F6262,2,FALSE)</f>
        <v>Ice cream</v>
      </c>
    </row>
    <row r="3128" spans="1:4" x14ac:dyDescent="0.25">
      <c r="A3128" t="s">
        <v>149</v>
      </c>
      <c r="B3128" s="4">
        <v>0</v>
      </c>
      <c r="C3128" t="str">
        <f t="shared" si="48"/>
        <v>neither</v>
      </c>
      <c r="D3128" t="str">
        <f>VLOOKUP(A3128,Antioxidant!A3128:F6263,2,FALSE)</f>
        <v>Gingerale, american type</v>
      </c>
    </row>
    <row r="3129" spans="1:4" x14ac:dyDescent="0.25">
      <c r="A3129" t="s">
        <v>149</v>
      </c>
      <c r="B3129" s="4">
        <v>0</v>
      </c>
      <c r="C3129" t="str">
        <f t="shared" si="48"/>
        <v>neither</v>
      </c>
      <c r="D3129" t="str">
        <f>VLOOKUP(A3129,Antioxidant!A3129:F6264,2,FALSE)</f>
        <v>Energy drink, sugar free</v>
      </c>
    </row>
    <row r="3130" spans="1:4" x14ac:dyDescent="0.25">
      <c r="A3130" t="s">
        <v>149</v>
      </c>
      <c r="B3130" s="4">
        <v>0</v>
      </c>
      <c r="C3130" t="str">
        <f t="shared" si="48"/>
        <v>neither</v>
      </c>
      <c r="D3130" t="str">
        <f>VLOOKUP(A3130,Antioxidant!A3130:F6265,2,FALSE)</f>
        <v>Energy drink</v>
      </c>
    </row>
    <row r="3131" spans="1:4" x14ac:dyDescent="0.25">
      <c r="A3131" t="s">
        <v>916</v>
      </c>
      <c r="B3131" s="4">
        <v>0</v>
      </c>
      <c r="C3131" t="str">
        <f t="shared" si="48"/>
        <v>neither</v>
      </c>
      <c r="D3131" t="str">
        <f>VLOOKUP(A3131,Antioxidant!A3131:F6266,2,FALSE)</f>
        <v>Egg, whites</v>
      </c>
    </row>
    <row r="3132" spans="1:4" x14ac:dyDescent="0.25">
      <c r="A3132" t="s">
        <v>916</v>
      </c>
      <c r="B3132" s="4">
        <v>0</v>
      </c>
      <c r="C3132" t="str">
        <f t="shared" si="48"/>
        <v>neither</v>
      </c>
      <c r="D3132" t="str">
        <f>VLOOKUP(A3132,Antioxidant!A3132:F6267,2,FALSE)</f>
        <v>Egg, beaters</v>
      </c>
    </row>
    <row r="3133" spans="1:4" x14ac:dyDescent="0.25">
      <c r="A3133" t="s">
        <v>149</v>
      </c>
      <c r="B3133" s="4">
        <v>0</v>
      </c>
      <c r="C3133" t="str">
        <f t="shared" si="48"/>
        <v>neither</v>
      </c>
      <c r="D3133" t="str">
        <f>VLOOKUP(A3133,Antioxidant!A3133:F6268,2,FALSE)</f>
        <v>Diet Mountain Dew Superb</v>
      </c>
    </row>
    <row r="3134" spans="1:4" x14ac:dyDescent="0.25">
      <c r="A3134" t="s">
        <v>1736</v>
      </c>
      <c r="B3134" s="4">
        <v>0</v>
      </c>
      <c r="C3134" t="str">
        <f t="shared" si="48"/>
        <v>neither</v>
      </c>
      <c r="D3134" t="str">
        <f>VLOOKUP(A3134,Antioxidant!A3134:F6269,2,FALSE)</f>
        <v>Corn syrup, light</v>
      </c>
    </row>
    <row r="3135" spans="1:4" x14ac:dyDescent="0.25">
      <c r="A3135" t="s">
        <v>2163</v>
      </c>
      <c r="B3135" s="4">
        <v>0</v>
      </c>
      <c r="C3135" t="str">
        <f t="shared" si="48"/>
        <v>neither</v>
      </c>
      <c r="D3135" t="str">
        <f>VLOOKUP(A3135,Antioxidant!A3135:F6270,2,FALSE)</f>
        <v>Chicken broth, 99% fat free</v>
      </c>
    </row>
    <row r="3136" spans="1:4" x14ac:dyDescent="0.25">
      <c r="A3136" t="s">
        <v>2776</v>
      </c>
      <c r="B3136" s="4">
        <v>0</v>
      </c>
      <c r="C3136" t="str">
        <f t="shared" si="48"/>
        <v>neither</v>
      </c>
      <c r="D3136" t="str">
        <f>VLOOKUP(A3136,Antioxidant!A3136:F6271,2,FALSE)</f>
        <v>Celery, blanched</v>
      </c>
    </row>
    <row r="3137" spans="1:4" x14ac:dyDescent="0.25">
      <c r="A3137" t="s">
        <v>1736</v>
      </c>
      <c r="B3137" s="4">
        <v>0</v>
      </c>
      <c r="C3137" t="str">
        <f t="shared" si="48"/>
        <v>neither</v>
      </c>
      <c r="D3137" t="str">
        <f>VLOOKUP(A3137,Antioxidant!A3137:F6272,2,FALSE)</f>
        <v>Artificial sweetener, calorie‐ free</v>
      </c>
    </row>
  </sheetData>
  <mergeCells count="1">
    <mergeCell ref="G2:H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z o t B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D O i 0 F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o t B U S i K R 7 g O A A A A E Q A A A B M A H A B G b 3 J t d W x h c y 9 T Z W N 0 a W 9 u M S 5 t I K I Y A C i g F A A A A A A A A A A A A A A A A A A A A A A A A A A A A C t O T S 7 J z M 9 T C I b Q h t Y A U E s B A i 0 A F A A C A A g A z o t B U e n 8 W i q m A A A A + A A A A B I A A A A A A A A A A A A A A A A A A A A A A E N v b m Z p Z y 9 Q Y W N r Y W d l L n h t b F B L A Q I t A B Q A A g A I A M 6 L Q V E P y u m r p A A A A O k A A A A T A A A A A A A A A A A A A A A A A P I A A A B b Q 2 9 u d G V u d F 9 U e X B l c 1 0 u e G 1 s U E s B A i 0 A F A A C A A g A z o t B U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3 7 p T l u Z z B M m y w q E f E Z T V 8 A A A A A A g A A A A A A E G Y A A A A B A A A g A A A A D B T a m / 7 h d 1 s 7 l n Y + / F C m Z S s N i y u v i I N J F m t 0 G C P V R N I A A A A A D o A A A A A C A A A g A A A A U R t p C c k 2 y Y 1 H i m G W 0 L G U T a d q 5 l X / m k i 0 7 o E 3 h C b 0 Y N J Q A A A A i o A 6 W N A e M 8 f w c a o 6 6 w w l R K J C j 9 e 9 v e k Y 7 f 0 6 b n B 0 O 3 3 + + 7 a b b V o o 1 F C m S e Z C d h P F B P 6 u 6 S M l G T 4 7 o E D e G 3 D U 6 7 V C i h H I e H n p 0 v d o 9 J O q 5 4 x A A A A A K L v H + C 3 p n Q p Z x s w X g E U K 9 J R P g 2 n Z K C 9 O m 9 n w n 4 g E q n w H Y f y K K 9 Z X 8 V K B o P q p a D S F R 2 M 4 c 3 a E x O z G g m W 6 z F S o R w = = < / D a t a M a s h u p > 
</file>

<file path=customXml/itemProps1.xml><?xml version="1.0" encoding="utf-8"?>
<ds:datastoreItem xmlns:ds="http://schemas.openxmlformats.org/officeDocument/2006/customXml" ds:itemID="{2B9D76BF-7619-4664-BC34-0ABB9CB188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Antioxidant</vt:lpstr>
      <vt:lpstr>Outlier Testing</vt:lpstr>
      <vt:lpstr>mmolg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Temple</dc:creator>
  <cp:lastModifiedBy>RebekahDSK</cp:lastModifiedBy>
  <dcterms:created xsi:type="dcterms:W3CDTF">2018-05-11T16:07:25Z</dcterms:created>
  <dcterms:modified xsi:type="dcterms:W3CDTF">2020-10-02T01:47:41Z</dcterms:modified>
</cp:coreProperties>
</file>