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02ml2/Documents/Postdoc/Aberdeen/Fieldwork/Fieldwork2023/Sweden/Data/"/>
    </mc:Choice>
  </mc:AlternateContent>
  <xr:revisionPtr revIDLastSave="0" documentId="13_ncr:1_{A506FE82-74F9-A044-9C38-ED335C54EBC0}" xr6:coauthVersionLast="47" xr6:coauthVersionMax="47" xr10:uidLastSave="{00000000-0000-0000-0000-000000000000}"/>
  <bookViews>
    <workbookView xWindow="-33580" yWindow="3200" windowWidth="32000" windowHeight="16780" xr2:uid="{8DED2571-4276-41A1-BCAB-ECC6DE67D476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8" i="1" l="1"/>
  <c r="S48" i="1" s="1"/>
  <c r="N34" i="1"/>
  <c r="K33" i="1"/>
  <c r="S33" i="1" s="1"/>
  <c r="S21" i="1"/>
  <c r="S22" i="1"/>
  <c r="S23" i="1"/>
  <c r="S24" i="1"/>
  <c r="S25" i="1"/>
  <c r="S26" i="1"/>
  <c r="S27" i="1"/>
  <c r="S28" i="1"/>
  <c r="S29" i="1"/>
  <c r="S30" i="1"/>
  <c r="S31" i="1"/>
  <c r="S32" i="1"/>
  <c r="S34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9" i="1"/>
  <c r="S50" i="1"/>
  <c r="S51" i="1"/>
  <c r="S52" i="1"/>
  <c r="S53" i="1"/>
  <c r="S117" i="1"/>
  <c r="S118" i="1"/>
  <c r="S119" i="1"/>
  <c r="S120" i="1"/>
  <c r="S121" i="1"/>
  <c r="S1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tc={F404130B-DA3E-4167-A707-92618C8E8623}</author>
  </authors>
  <commentList>
    <comment ref="D65" authorId="0" shapeId="0" xr:uid="{F404130B-DA3E-4167-A707-92618C8E8623}">
      <text>
        <t>[Threaded comment]
Your version of Excel allows you to read this threaded comment; however, any edits to it will get removed if the file is opened in a newer version of Excel. Learn more: https://go.microsoft.com/fwlink/?linkid=870924
Comment:
    Norway</t>
      </text>
    </comment>
  </commentList>
</comments>
</file>

<file path=xl/sharedStrings.xml><?xml version="1.0" encoding="utf-8"?>
<sst xmlns="http://schemas.openxmlformats.org/spreadsheetml/2006/main" count="441" uniqueCount="249">
  <si>
    <t>Date</t>
  </si>
  <si>
    <t>DOY</t>
  </si>
  <si>
    <t>Site ID</t>
  </si>
  <si>
    <t>Site name</t>
  </si>
  <si>
    <t>Latitude</t>
  </si>
  <si>
    <t>Longitude</t>
  </si>
  <si>
    <t>Present?</t>
  </si>
  <si>
    <t>Nr searchers</t>
  </si>
  <si>
    <t>Start time MF</t>
  </si>
  <si>
    <t>End time MF</t>
  </si>
  <si>
    <t>Search time MF (min)</t>
  </si>
  <si>
    <t>Start time 2</t>
  </si>
  <si>
    <t>End time 2</t>
  </si>
  <si>
    <t>Search time 2</t>
  </si>
  <si>
    <t>Search 2 type</t>
  </si>
  <si>
    <t>Searchers</t>
  </si>
  <si>
    <t>Nr I_elegans</t>
  </si>
  <si>
    <t>C.lunulatum</t>
  </si>
  <si>
    <t>Captures/hour</t>
  </si>
  <si>
    <t>Time of day</t>
  </si>
  <si>
    <t>Soil Sample (y/n)</t>
  </si>
  <si>
    <t>Weather</t>
  </si>
  <si>
    <t>Comments (e.g. weather, site conditions)</t>
  </si>
  <si>
    <t>SE1</t>
  </si>
  <si>
    <t>Nydalasjön</t>
  </si>
  <si>
    <t>absent</t>
  </si>
  <si>
    <t>Lesley, Leonel, Nicky</t>
  </si>
  <si>
    <t>morning</t>
  </si>
  <si>
    <t>Sunny</t>
  </si>
  <si>
    <t>Swimming beach of Umeå. Lovely reeds, grass, marsh cinquefoil. Great habitat.</t>
  </si>
  <si>
    <t>SE2</t>
  </si>
  <si>
    <t>Ljumviken havsbad</t>
  </si>
  <si>
    <t>afternoon</t>
  </si>
  <si>
    <t>yes</t>
  </si>
  <si>
    <t>Hot, 23°C</t>
  </si>
  <si>
    <t>Shallow smelly baltic inlet. Good reed beds and adjacent meadow. No damselflies at all.</t>
  </si>
  <si>
    <t>SE3</t>
  </si>
  <si>
    <t>Harpsjön</t>
  </si>
  <si>
    <t>Sunny, hot, few clouds</t>
  </si>
  <si>
    <t>Bog in forest, lots of emergent vegetation (bog bean, rushes). Lots of dragonflies. Sphagnum, cranberries, sundews.</t>
  </si>
  <si>
    <t>SE4</t>
  </si>
  <si>
    <t>Obbola</t>
  </si>
  <si>
    <t>Sun, some clouds, hot</t>
  </si>
  <si>
    <t>Harbor, reed beds, clear water. Sedges, yellow loosestrife. Looks like nice habitat.</t>
  </si>
  <si>
    <t>SE5</t>
  </si>
  <si>
    <t>Stöcksjöbadet</t>
  </si>
  <si>
    <t>Cooling down after hot day</t>
  </si>
  <si>
    <t>Swimming beach. Reed bedge, marsh cinquefoil, sphagnum, blueberries. Nice habitat, not much activity.</t>
  </si>
  <si>
    <t>SE6</t>
  </si>
  <si>
    <t>Brånsjön</t>
  </si>
  <si>
    <t>Sun, small clouds, about 20°</t>
  </si>
  <si>
    <t>Beautiful bog. Sphagnum, cranberries, bog-rosemary, rushes, sedges, cottongrass. Tons of dragonflies.</t>
  </si>
  <si>
    <t>SE7</t>
  </si>
  <si>
    <t>Megrundet</t>
  </si>
  <si>
    <t>Sunny, about 23°</t>
  </si>
  <si>
    <t>Beautiful shallow bedrock with sediment beach, reed beds and then swards of rushes. Tons of dragonflies.</t>
  </si>
  <si>
    <t>SE8</t>
  </si>
  <si>
    <t>Fårskäret</t>
  </si>
  <si>
    <t>Boggy forest pond. Sphagnum, rushes, sedges, sundews. Sandy area nearby.</t>
  </si>
  <si>
    <t>SE9</t>
  </si>
  <si>
    <t>Skalktjärnen</t>
  </si>
  <si>
    <t>Hot and sunny, about 25°</t>
  </si>
  <si>
    <t>Overgrown boggy field pond in wildflower meadow. Willow bushes, sedges, alder, sphagnum. Good habitat.</t>
  </si>
  <si>
    <t>SE10</t>
  </si>
  <si>
    <t>Mosjön campsite</t>
  </si>
  <si>
    <t>present</t>
  </si>
  <si>
    <t>Sunny and a bit overcast, about 22°</t>
  </si>
  <si>
    <t>Campsite with nice reeds, rushes, marsh cinquefoil, horsetails. Swimming beach.</t>
  </si>
  <si>
    <t>Hot, sunny, about 25°</t>
  </si>
  <si>
    <t>Repeat visit</t>
  </si>
  <si>
    <t>SE11</t>
  </si>
  <si>
    <t>Korptjärn bad</t>
  </si>
  <si>
    <t>Sunny, about 20°</t>
  </si>
  <si>
    <t>Forest pond with camping area. Boggy - sphagnum, grass, rushes a few reeds.</t>
  </si>
  <si>
    <t>SE12</t>
  </si>
  <si>
    <t>Idbybadet</t>
  </si>
  <si>
    <t>Sunny, about 25°</t>
  </si>
  <si>
    <t>Beautiful swimming beach. Perfect habitat. Reeds, meadows, rushes, sedges, sandy areas.</t>
  </si>
  <si>
    <t>SE13</t>
  </si>
  <si>
    <t>Lomsjön Badplats</t>
  </si>
  <si>
    <t>Sunny, overcast, about 23°</t>
  </si>
  <si>
    <t>Swimming beach, nice reeds, emergent vegetation. Sedges, horsetails, grasses. Great habitat.</t>
  </si>
  <si>
    <t>SE14</t>
  </si>
  <si>
    <t>Nyland</t>
  </si>
  <si>
    <t>Hot! Over 25°</t>
  </si>
  <si>
    <t>Bog in forest. Lots of sphagnum, not that much emergent vegation. Looks unusual for Ischnura despite obervation on Artportalen.</t>
  </si>
  <si>
    <t>SE15</t>
  </si>
  <si>
    <t>Bysjön</t>
  </si>
  <si>
    <t>Hot, about 25°</t>
  </si>
  <si>
    <t>Swimming beach on big lake (open). Nice vegetation: grass, horsetails, rushes, reeds. Looks like good habitat.</t>
  </si>
  <si>
    <t>SE16</t>
  </si>
  <si>
    <t>Vikbotten</t>
  </si>
  <si>
    <t>Warm and sunny, about 22</t>
  </si>
  <si>
    <t>Bridge over Baltic inlet. Reeds, lots of rushes, sedges. Small meadow on roadside.</t>
  </si>
  <si>
    <t>SE17</t>
  </si>
  <si>
    <t>Näske Båtsällskap</t>
  </si>
  <si>
    <t>Warm and sunny, about 25</t>
  </si>
  <si>
    <t xml:space="preserve">Boat yard with weeds and flowers on gravel, plus nearby reed beds. </t>
  </si>
  <si>
    <t>SE18</t>
  </si>
  <si>
    <t>Omnebadet</t>
  </si>
  <si>
    <t>F</t>
  </si>
  <si>
    <t>Sunny, a few clouds, about 22</t>
  </si>
  <si>
    <t>Beautiful swimming beach. Reeds, rushes, sedges, meadows, sand, everything. Large area.</t>
  </si>
  <si>
    <t>SE19</t>
  </si>
  <si>
    <t>Gissjö Badplats</t>
  </si>
  <si>
    <t>Sun, few clouds, windy, about 18</t>
  </si>
  <si>
    <t>Perfect swimming beach. Reeds, rushes, pond lilies, marsh cinquefoil, sand. Lots of habitat.</t>
  </si>
  <si>
    <t>SE20</t>
  </si>
  <si>
    <t>Hornö brygga</t>
  </si>
  <si>
    <t>Sunny, clouds, very windy</t>
  </si>
  <si>
    <t>Harbor with lots of reeds, but mostly tall vegetation. Very low density of all species.</t>
  </si>
  <si>
    <t>SE21</t>
  </si>
  <si>
    <t>Norafjärden</t>
  </si>
  <si>
    <t>Sunny, very windy, about 20</t>
  </si>
  <si>
    <t>Baltic inlet with tall reeds. Forested hills with summer houses and hiking trail.</t>
  </si>
  <si>
    <t>SE22</t>
  </si>
  <si>
    <t>Lilla Bandsjön</t>
  </si>
  <si>
    <t>Sunny, very windy, about 18</t>
  </si>
  <si>
    <t>Swimming beach with reeds, rushes, marsh cinquefoil. Looks like great habitat.</t>
  </si>
  <si>
    <t>SE23</t>
  </si>
  <si>
    <t>Rastplats Bölesjön (north)</t>
  </si>
  <si>
    <t>Highway rest stop by lake. Rocky shore. Reeds, horsetails, sedges. Difficult terrain. One very elusive green male Ischnura, not caught.</t>
  </si>
  <si>
    <t>SE24</t>
  </si>
  <si>
    <t>Norrviken (Björköfjärden)</t>
  </si>
  <si>
    <t>Overcast, bit windy, about 15. Rain in the morning.</t>
  </si>
  <si>
    <t>Small Baltic inlet with reeds, rushes, marsh cinquefoil. Tall vegetation. Friendly local mentioned unusually high water T. Robert Kraft (Lesley has email).</t>
  </si>
  <si>
    <t>SE25</t>
  </si>
  <si>
    <t>Stekpanna Strand</t>
  </si>
  <si>
    <t>not observed</t>
  </si>
  <si>
    <t>Overcast, windy, about 13. Rain in the morning.</t>
  </si>
  <si>
    <t>Nice swimming beach on lake. Lots of reeds, rushes, grass, willow bushes. Cold and windy, very few damselflies around.</t>
  </si>
  <si>
    <t>SE26</t>
  </si>
  <si>
    <t>Armsjön (small south lake)</t>
  </si>
  <si>
    <t>Windy, cloudy, bit of sun, about 16.</t>
  </si>
  <si>
    <t>Bog next to lake with horsetails, grass, reeds, Sphagnum. Large area of amazing habitat.</t>
  </si>
  <si>
    <t>SE27</t>
  </si>
  <si>
    <t>Fågelharsviken södra + norra</t>
  </si>
  <si>
    <t>MF</t>
  </si>
  <si>
    <t>Overcast, windy, about 16.</t>
  </si>
  <si>
    <t>Beautiful boggy forest ponds (2), right by the sea. Sphagnum, sedges, bog bean, sundews, Vaccinium bushes.</t>
  </si>
  <si>
    <t>SE28A</t>
  </si>
  <si>
    <t>Galtström bay</t>
  </si>
  <si>
    <t>Meadow on Baltic inlet; grass, sedges, horsetails. Very windy and exposed.</t>
  </si>
  <si>
    <t>SE28B</t>
  </si>
  <si>
    <t>Galtström pond</t>
  </si>
  <si>
    <t>Some sun, clouds, windy, about 17</t>
  </si>
  <si>
    <t>Pond with meadow and pond lilies; slowly flowing water (part of river). Grass, flowers, sedges, horsetails. High density of damselflies.</t>
  </si>
  <si>
    <t>SE29</t>
  </si>
  <si>
    <t>Stora lillfjärden (Hudiksvall)</t>
  </si>
  <si>
    <t>Overcast, about 14</t>
  </si>
  <si>
    <t>City pond with lots of sweet flag (Acorus calamus).</t>
  </si>
  <si>
    <t>SE30</t>
  </si>
  <si>
    <t>Långnäs (Bollnäs)</t>
  </si>
  <si>
    <t>Overcast, bit of sun, about 15</t>
  </si>
  <si>
    <t>Huge city park with sweet flag, sedges, grass all along the edges of lakes Vågen and Varpen. Very high Ischnura density.</t>
  </si>
  <si>
    <t>SE31</t>
  </si>
  <si>
    <t>Sandarne</t>
  </si>
  <si>
    <t>Cloudy, bit of rain, about 14</t>
  </si>
  <si>
    <t>Industrial lot / disturbed area at harbour with weeds and reeds.</t>
  </si>
  <si>
    <t>SE32</t>
  </si>
  <si>
    <t>Totrabadet</t>
  </si>
  <si>
    <t>Rain, sun clouds, very windy, about 15</t>
  </si>
  <si>
    <t>Swimming beach on a lake. Reeds, rushes, boggy meadow with marsh cinquefoil, sedges, willows, beeches. Higher Ischnura density once we started catching females only.</t>
  </si>
  <si>
    <t>G43</t>
  </si>
  <si>
    <t>Bönan badplats</t>
  </si>
  <si>
    <t>Lesley, Rachael, Nicky</t>
  </si>
  <si>
    <t>Overcast, windy, bit of sun, about 16</t>
  </si>
  <si>
    <t>No damselflies whatsoever. Looks like nice habitat though. Absence in 2013.</t>
  </si>
  <si>
    <t>G49</t>
  </si>
  <si>
    <t>Fagerviken</t>
  </si>
  <si>
    <t>Overcast, bit rainy, bit windy, about 16</t>
  </si>
  <si>
    <t>Harbor with lots of reeds, rushes, walking around in the reed beds. Absence in 2013, now presence.</t>
  </si>
  <si>
    <t>G50</t>
  </si>
  <si>
    <t>Opposite Djupöbadet</t>
  </si>
  <si>
    <t>Rain, clouds, wind, sun, about 16</t>
  </si>
  <si>
    <t>Marina, swimming beach oppsoite looks great but out of reach beyond canal. Absence in 2013, now presence. Caught 1, saw 3.</t>
  </si>
  <si>
    <t>G39</t>
  </si>
  <si>
    <t>Sörtuttsbadet</t>
  </si>
  <si>
    <t>Sunny, about 18, light breeze</t>
  </si>
  <si>
    <t>Swimming beach with reeds, sand, open forest, sedges.</t>
  </si>
  <si>
    <t>G44</t>
  </si>
  <si>
    <t>Simbadets camping</t>
  </si>
  <si>
    <t>Sun, few clouds, about 20, light breeze</t>
  </si>
  <si>
    <t>Beautifully landscaped campsite with lake, swimming beach, ponds, canals, all with reeds, rushes, and pond lilies.</t>
  </si>
  <si>
    <t>G46</t>
  </si>
  <si>
    <t>Sunds badplats</t>
  </si>
  <si>
    <t>Sun, clouds, about 20</t>
  </si>
  <si>
    <t>Swimming beach. Lots of hunting in the reeds. Absence turned presence.</t>
  </si>
  <si>
    <t>G47</t>
  </si>
  <si>
    <t>Kavaröbro</t>
  </si>
  <si>
    <t>Sun, cloudy, some wind, about 19</t>
  </si>
  <si>
    <t>Marina. Absence turned presence. Nice reed beds, some stony areas.</t>
  </si>
  <si>
    <t>SE33</t>
  </si>
  <si>
    <t>Sandlandet Falun</t>
  </si>
  <si>
    <t>Sun and clouds, about 17; rainy morning</t>
  </si>
  <si>
    <t>Swimming beach. Meadows, some reeds, rushes, sedges, sweet flag, boggy area. Not a huge amount of habitat searchable.</t>
  </si>
  <si>
    <t>G14</t>
  </si>
  <si>
    <t>Vedevågssjön</t>
  </si>
  <si>
    <t>Windy, sun on and off. About 17.</t>
  </si>
  <si>
    <t>Swimming area with limited reeds accessible. Lots more habitat around the lake.</t>
  </si>
  <si>
    <t>G10B</t>
  </si>
  <si>
    <t>Nora</t>
  </si>
  <si>
    <t>FC</t>
  </si>
  <si>
    <t>Overcast, windy, bit of sun, about 18</t>
  </si>
  <si>
    <t>Swimming beach with rushes in undeep water.</t>
  </si>
  <si>
    <t>G30</t>
  </si>
  <si>
    <t>Gyttorp (Bostnäs?)</t>
  </si>
  <si>
    <t>Sun/clouds on and off, about 18</t>
  </si>
  <si>
    <t>Abandoned swimming beach with reeds, cut branches, sedges. Second time window without Lesley.</t>
  </si>
  <si>
    <t>G11</t>
  </si>
  <si>
    <t>Usken</t>
  </si>
  <si>
    <t>Sun and clouds, windy, about 19</t>
  </si>
  <si>
    <t xml:space="preserve">Shallow sandy lake; swimming beach with reeds. Water lobelia, grows in acidic shallow water. Very few damselflies overall. </t>
  </si>
  <si>
    <t>G17</t>
  </si>
  <si>
    <t>Paradisbadet</t>
  </si>
  <si>
    <t>G12</t>
  </si>
  <si>
    <t>Gusselby</t>
  </si>
  <si>
    <t>Rachael, Nicky</t>
  </si>
  <si>
    <t>Sun, hot, 24</t>
  </si>
  <si>
    <t>Lake with swimming area. Sedges, rushes, reeds. Bit silty? Caught 1, saw 2 more Ischnura.</t>
  </si>
  <si>
    <t>9D</t>
  </si>
  <si>
    <t>Grönbo badplats</t>
  </si>
  <si>
    <t>G8</t>
  </si>
  <si>
    <t>Tidö-Lindö Marin</t>
  </si>
  <si>
    <t>Hot, sunny, 25</t>
  </si>
  <si>
    <t>Marina with plenty of reeds, nettles, raspberries.</t>
  </si>
  <si>
    <t>G26</t>
  </si>
  <si>
    <t>HKBK marina</t>
  </si>
  <si>
    <t>Hot, sunny 24</t>
  </si>
  <si>
    <t>Marina, habitat does not look great. Few reeds accessible.</t>
  </si>
  <si>
    <t>9A</t>
  </si>
  <si>
    <t>Malmöns camping</t>
  </si>
  <si>
    <t>Campsite with reeds all along the edge of Mälaren. Ischnura very patchy, low density.</t>
  </si>
  <si>
    <t>SE34</t>
  </si>
  <si>
    <t>Västerås Tegeludden</t>
  </si>
  <si>
    <t>NA</t>
  </si>
  <si>
    <t>Lesley, Nicky, Erik, Penelope, Eli</t>
  </si>
  <si>
    <t>Clouds, some rain, 19</t>
  </si>
  <si>
    <t>No density estimate, searched around 13:00-14:30. Marina, high density in reeds along the harbour.</t>
  </si>
  <si>
    <t>SE35A</t>
  </si>
  <si>
    <t>Övre Vättern</t>
  </si>
  <si>
    <t>Sun, clouds, very windy, 18</t>
  </si>
  <si>
    <t>Small patch of reeds on lake (rushes, sedges, grass). 1 copulating pair caught (no density). Start around 12:30.</t>
  </si>
  <si>
    <t>SE35B</t>
  </si>
  <si>
    <t>Continuation of 35A a bit further up th elake. 1 copulating pair caught. Start around 13:00.</t>
  </si>
  <si>
    <t>SE36</t>
  </si>
  <si>
    <t>Skinnskatteberg Båtbryggan</t>
  </si>
  <si>
    <t>Sun, clouds, wind, some rain, 19</t>
  </si>
  <si>
    <t>Marina and park with lots of reeds, willows, branches, rushes. High density of Ischnura (not meaured). Cauhgt lots of copulating pairs.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</si>
</sst>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0.0"/>
    <numFmt numFmtId="166" formatCode="0.0000000"/>
    <numFmt numFmtId="167" formatCode="0.000000"/>
  </numFmts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6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49" fontId="0" fillId="0" borderId="0" xfId="0" applyNumberFormat="1"/>
    <xf numFmtId="164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" fontId="0" fillId="3" borderId="0" xfId="0" applyNumberFormat="1" applyFill="1"/>
    <xf numFmtId="1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20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stenhouwer, Nicky" id="{D3538B56-499D-4F1C-BFB6-4D7F51FC948C}" userId="S::s02ml2@abdn.ac.uk::48c4623d-11f1-431e-b482-1b697e5bb9a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65" dT="2022-07-08T19:14:23.85" personId="{D3538B56-499D-4F1C-BFB6-4D7F51FC948C}" id="{F404130B-DA3E-4167-A707-92618C8E8623}">
    <text>Norway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@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A7572-8CAD-4AB0-9CD7-9D1A85F21FF5}">
  <dimension ref="A1:W122"/>
  <sheetViews>
    <sheetView tabSelected="1" zoomScaleNormal="100" workbookViewId="0">
      <pane ySplit="1" topLeftCell="A2" activePane="bottomLeft" state="frozen"/>
      <selection pane="bottomLeft" activeCell="I32" sqref="I32"/>
    </sheetView>
  </sheetViews>
  <sheetFormatPr defaultColWidth="8.85546875" defaultRowHeight="15"/>
  <cols>
    <col min="1" max="1" width="6.28515625" bestFit="1" customWidth="1"/>
    <col min="2" max="2" width="6.28515625" style="4" customWidth="1"/>
    <col min="3" max="3" width="6.42578125" style="4" bestFit="1" customWidth="1"/>
    <col min="4" max="4" width="23" bestFit="1" customWidth="1"/>
    <col min="5" max="5" width="16.42578125" style="4" customWidth="1"/>
    <col min="6" max="6" width="11.85546875" style="4" bestFit="1" customWidth="1"/>
    <col min="7" max="7" width="15.85546875" style="4" customWidth="1"/>
    <col min="8" max="8" width="12.28515625" style="4" bestFit="1" customWidth="1"/>
    <col min="9" max="9" width="13" style="4" bestFit="1" customWidth="1"/>
    <col min="10" max="10" width="12.28515625" style="4" customWidth="1"/>
    <col min="11" max="11" width="20.28515625" style="4" customWidth="1"/>
    <col min="12" max="12" width="12.7109375" style="4" customWidth="1"/>
    <col min="13" max="13" width="12" style="4" customWidth="1"/>
    <col min="14" max="14" width="12.85546875" style="4" bestFit="1" customWidth="1"/>
    <col min="15" max="15" width="12.85546875" style="4" customWidth="1"/>
    <col min="16" max="16" width="25.140625" style="4" bestFit="1" customWidth="1"/>
    <col min="17" max="18" width="13.140625" style="4" customWidth="1"/>
    <col min="19" max="19" width="16.140625" style="4" customWidth="1"/>
    <col min="20" max="20" width="13.140625" bestFit="1" customWidth="1"/>
    <col min="21" max="21" width="13.140625" style="4" customWidth="1"/>
    <col min="22" max="22" width="28.42578125" bestFit="1" customWidth="1"/>
    <col min="23" max="23" width="100.7109375" bestFit="1" customWidth="1"/>
  </cols>
  <sheetData>
    <row r="1" spans="1:23" s="2" customFormat="1" ht="15.95">
      <c r="A1" s="1" t="s">
        <v>0</v>
      </c>
      <c r="B1" s="7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13" t="s">
        <v>18</v>
      </c>
      <c r="T1" s="2" t="s">
        <v>19</v>
      </c>
      <c r="U1" s="3" t="s">
        <v>20</v>
      </c>
      <c r="V1" s="2" t="s">
        <v>21</v>
      </c>
      <c r="W1" s="2" t="s">
        <v>22</v>
      </c>
    </row>
    <row r="2" spans="1:23">
      <c r="A2" s="5">
        <v>45104</v>
      </c>
      <c r="B2" s="8">
        <v>178</v>
      </c>
      <c r="C2" s="4" t="s">
        <v>23</v>
      </c>
      <c r="D2" t="s">
        <v>24</v>
      </c>
      <c r="E2" s="11">
        <v>63.8386</v>
      </c>
      <c r="F2" s="11">
        <v>20.340630000000001</v>
      </c>
      <c r="G2" s="4" t="s">
        <v>25</v>
      </c>
      <c r="H2" s="4">
        <v>3</v>
      </c>
      <c r="I2" s="10">
        <v>0.46527777777777773</v>
      </c>
      <c r="J2" s="10">
        <v>0.47569444444444442</v>
      </c>
      <c r="K2" s="4">
        <v>45</v>
      </c>
      <c r="P2" s="4" t="s">
        <v>26</v>
      </c>
      <c r="Q2" s="4">
        <v>0</v>
      </c>
      <c r="R2" s="4">
        <v>0</v>
      </c>
      <c r="S2" s="12">
        <f t="shared" ref="S2:S19" si="0">Q2/(K2/60)</f>
        <v>0</v>
      </c>
      <c r="T2" t="s">
        <v>27</v>
      </c>
      <c r="V2" t="s">
        <v>28</v>
      </c>
      <c r="W2" t="s">
        <v>29</v>
      </c>
    </row>
    <row r="3" spans="1:23">
      <c r="A3" s="5">
        <v>45104</v>
      </c>
      <c r="B3" s="8">
        <v>178</v>
      </c>
      <c r="C3" s="4" t="s">
        <v>30</v>
      </c>
      <c r="D3" t="s">
        <v>31</v>
      </c>
      <c r="E3" s="11">
        <v>63.697319999999998</v>
      </c>
      <c r="F3" s="11">
        <v>20.367899999999999</v>
      </c>
      <c r="G3" s="4" t="s">
        <v>25</v>
      </c>
      <c r="H3" s="4">
        <v>3</v>
      </c>
      <c r="I3" s="10">
        <v>0.56805555555555554</v>
      </c>
      <c r="J3" s="10">
        <v>0.57847222222222217</v>
      </c>
      <c r="K3" s="4">
        <v>45</v>
      </c>
      <c r="P3" s="4" t="s">
        <v>26</v>
      </c>
      <c r="Q3" s="4">
        <v>0</v>
      </c>
      <c r="R3" s="4">
        <v>0</v>
      </c>
      <c r="S3" s="12">
        <f t="shared" si="0"/>
        <v>0</v>
      </c>
      <c r="T3" t="s">
        <v>32</v>
      </c>
      <c r="U3" s="4" t="s">
        <v>33</v>
      </c>
      <c r="V3" t="s">
        <v>34</v>
      </c>
      <c r="W3" t="s">
        <v>35</v>
      </c>
    </row>
    <row r="4" spans="1:23">
      <c r="A4" s="5">
        <v>45104</v>
      </c>
      <c r="B4" s="8">
        <v>178</v>
      </c>
      <c r="C4" s="4" t="s">
        <v>36</v>
      </c>
      <c r="D4" t="s">
        <v>37</v>
      </c>
      <c r="E4" s="11">
        <v>63.7037513</v>
      </c>
      <c r="F4" s="11">
        <v>20.304378199999999</v>
      </c>
      <c r="G4" s="4" t="s">
        <v>25</v>
      </c>
      <c r="H4" s="4">
        <v>3</v>
      </c>
      <c r="I4" s="10">
        <v>0.61458333333333337</v>
      </c>
      <c r="J4" s="10">
        <v>0.625</v>
      </c>
      <c r="K4" s="4">
        <v>45</v>
      </c>
      <c r="P4" s="4" t="s">
        <v>26</v>
      </c>
      <c r="Q4" s="4">
        <v>0</v>
      </c>
      <c r="R4" s="4">
        <v>0</v>
      </c>
      <c r="S4" s="12">
        <f t="shared" si="0"/>
        <v>0</v>
      </c>
      <c r="T4" t="s">
        <v>32</v>
      </c>
      <c r="V4" t="s">
        <v>38</v>
      </c>
      <c r="W4" t="s">
        <v>39</v>
      </c>
    </row>
    <row r="5" spans="1:23">
      <c r="A5" s="5">
        <v>45104</v>
      </c>
      <c r="B5" s="8">
        <v>178</v>
      </c>
      <c r="C5" s="4" t="s">
        <v>40</v>
      </c>
      <c r="D5" t="s">
        <v>41</v>
      </c>
      <c r="E5" s="11">
        <v>63.695551999999999</v>
      </c>
      <c r="F5" s="11">
        <v>20.317666599999999</v>
      </c>
      <c r="G5" s="4" t="s">
        <v>25</v>
      </c>
      <c r="H5" s="4">
        <v>3</v>
      </c>
      <c r="I5" s="10">
        <v>0.6694444444444444</v>
      </c>
      <c r="J5" s="10">
        <v>0.68333333333333324</v>
      </c>
      <c r="K5" s="4">
        <v>60</v>
      </c>
      <c r="P5" s="4" t="s">
        <v>26</v>
      </c>
      <c r="Q5" s="4">
        <v>0</v>
      </c>
      <c r="R5" s="4">
        <v>0</v>
      </c>
      <c r="S5" s="12">
        <f t="shared" si="0"/>
        <v>0</v>
      </c>
      <c r="T5" t="s">
        <v>32</v>
      </c>
      <c r="V5" t="s">
        <v>42</v>
      </c>
      <c r="W5" t="s">
        <v>43</v>
      </c>
    </row>
    <row r="6" spans="1:23">
      <c r="A6" s="5">
        <v>45104</v>
      </c>
      <c r="B6" s="8">
        <v>178</v>
      </c>
      <c r="C6" s="4" t="s">
        <v>44</v>
      </c>
      <c r="D6" t="s">
        <v>45</v>
      </c>
      <c r="E6" s="11">
        <v>63.774740199999997</v>
      </c>
      <c r="F6" s="11">
        <v>20.193605999999999</v>
      </c>
      <c r="G6" s="4" t="s">
        <v>25</v>
      </c>
      <c r="H6" s="4">
        <v>3</v>
      </c>
      <c r="I6" s="10">
        <v>0.70833333333333337</v>
      </c>
      <c r="J6" s="10">
        <v>0.71875</v>
      </c>
      <c r="K6" s="4">
        <v>45</v>
      </c>
      <c r="P6" s="4" t="s">
        <v>26</v>
      </c>
      <c r="Q6" s="4">
        <v>0</v>
      </c>
      <c r="R6" s="4">
        <v>0</v>
      </c>
      <c r="S6" s="12">
        <f t="shared" si="0"/>
        <v>0</v>
      </c>
      <c r="T6" t="s">
        <v>32</v>
      </c>
      <c r="V6" t="s">
        <v>46</v>
      </c>
      <c r="W6" t="s">
        <v>47</v>
      </c>
    </row>
    <row r="7" spans="1:23">
      <c r="A7" s="5">
        <v>45105</v>
      </c>
      <c r="B7" s="8">
        <v>179</v>
      </c>
      <c r="C7" s="4" t="s">
        <v>48</v>
      </c>
      <c r="D7" t="s">
        <v>49</v>
      </c>
      <c r="E7" s="11">
        <v>63.675571599999998</v>
      </c>
      <c r="F7" s="11">
        <v>20.103984000000001</v>
      </c>
      <c r="G7" s="4" t="s">
        <v>25</v>
      </c>
      <c r="H7" s="4">
        <v>3</v>
      </c>
      <c r="I7" s="10">
        <v>0.40277777777777773</v>
      </c>
      <c r="J7" s="10">
        <v>0.41666666666666669</v>
      </c>
      <c r="K7" s="4">
        <v>60</v>
      </c>
      <c r="P7" s="4" t="s">
        <v>26</v>
      </c>
      <c r="Q7" s="4">
        <v>0</v>
      </c>
      <c r="R7" s="4">
        <v>2</v>
      </c>
      <c r="S7" s="12">
        <f t="shared" si="0"/>
        <v>0</v>
      </c>
      <c r="T7" t="s">
        <v>27</v>
      </c>
      <c r="V7" t="s">
        <v>50</v>
      </c>
      <c r="W7" t="s">
        <v>51</v>
      </c>
    </row>
    <row r="8" spans="1:23">
      <c r="A8" s="5">
        <v>45105</v>
      </c>
      <c r="B8" s="8">
        <v>179</v>
      </c>
      <c r="C8" s="4" t="s">
        <v>52</v>
      </c>
      <c r="D8" s="6" t="s">
        <v>53</v>
      </c>
      <c r="E8" s="11">
        <v>63.621338999999999</v>
      </c>
      <c r="F8" s="11">
        <v>19.928750999999998</v>
      </c>
      <c r="G8" s="4" t="s">
        <v>25</v>
      </c>
      <c r="H8" s="4">
        <v>3</v>
      </c>
      <c r="I8" s="10">
        <v>0.47500000000000003</v>
      </c>
      <c r="J8" s="10">
        <v>0.49652777777777773</v>
      </c>
      <c r="K8" s="4">
        <v>93</v>
      </c>
      <c r="P8" s="4" t="s">
        <v>26</v>
      </c>
      <c r="Q8" s="4">
        <v>0</v>
      </c>
      <c r="R8" s="4">
        <v>0</v>
      </c>
      <c r="S8" s="12">
        <f t="shared" si="0"/>
        <v>0</v>
      </c>
      <c r="T8" t="s">
        <v>27</v>
      </c>
      <c r="U8" s="4" t="s">
        <v>33</v>
      </c>
      <c r="V8" t="s">
        <v>54</v>
      </c>
      <c r="W8" t="s">
        <v>55</v>
      </c>
    </row>
    <row r="9" spans="1:23">
      <c r="A9" s="5">
        <v>45105</v>
      </c>
      <c r="B9" s="8">
        <v>179</v>
      </c>
      <c r="C9" s="4" t="s">
        <v>56</v>
      </c>
      <c r="D9" t="s">
        <v>57</v>
      </c>
      <c r="E9" s="11">
        <v>63.452332300000002</v>
      </c>
      <c r="F9" s="11">
        <v>19.647545099999999</v>
      </c>
      <c r="G9" s="4" t="s">
        <v>25</v>
      </c>
      <c r="H9" s="4">
        <v>3</v>
      </c>
      <c r="I9" s="10">
        <v>0.55208333333333337</v>
      </c>
      <c r="J9" s="10">
        <v>0.56458333333333333</v>
      </c>
      <c r="K9" s="4">
        <v>54</v>
      </c>
      <c r="P9" s="4" t="s">
        <v>26</v>
      </c>
      <c r="Q9" s="4">
        <v>0</v>
      </c>
      <c r="R9" s="4">
        <v>0</v>
      </c>
      <c r="S9" s="12">
        <f t="shared" si="0"/>
        <v>0</v>
      </c>
      <c r="T9" t="s">
        <v>32</v>
      </c>
      <c r="V9" t="s">
        <v>54</v>
      </c>
      <c r="W9" t="s">
        <v>58</v>
      </c>
    </row>
    <row r="10" spans="1:23">
      <c r="A10" s="5">
        <v>45105</v>
      </c>
      <c r="B10" s="8">
        <v>179</v>
      </c>
      <c r="C10" s="4" t="s">
        <v>59</v>
      </c>
      <c r="D10" t="s">
        <v>60</v>
      </c>
      <c r="E10" s="11">
        <v>63.402569999999997</v>
      </c>
      <c r="F10" s="11">
        <v>19.227740000000001</v>
      </c>
      <c r="G10" s="4" t="s">
        <v>25</v>
      </c>
      <c r="H10" s="4">
        <v>3</v>
      </c>
      <c r="I10" s="10">
        <v>0.61805555555555558</v>
      </c>
      <c r="J10" s="10">
        <v>0.62847222222222221</v>
      </c>
      <c r="K10" s="4">
        <v>45</v>
      </c>
      <c r="P10" s="4" t="s">
        <v>26</v>
      </c>
      <c r="Q10" s="4">
        <v>0</v>
      </c>
      <c r="R10" s="4">
        <v>0</v>
      </c>
      <c r="S10" s="12">
        <f t="shared" si="0"/>
        <v>0</v>
      </c>
      <c r="T10" t="s">
        <v>32</v>
      </c>
      <c r="V10" t="s">
        <v>61</v>
      </c>
      <c r="W10" t="s">
        <v>62</v>
      </c>
    </row>
    <row r="11" spans="1:23">
      <c r="A11" s="5">
        <v>45105</v>
      </c>
      <c r="B11" s="8">
        <v>179</v>
      </c>
      <c r="C11" s="4" t="s">
        <v>63</v>
      </c>
      <c r="D11" t="s">
        <v>64</v>
      </c>
      <c r="E11" s="11">
        <v>63.3168577</v>
      </c>
      <c r="F11" s="11">
        <v>19.013503499999999</v>
      </c>
      <c r="G11" s="4" t="s">
        <v>65</v>
      </c>
      <c r="H11" s="4">
        <v>3</v>
      </c>
      <c r="I11" s="10">
        <v>0.69652777777777775</v>
      </c>
      <c r="J11" s="10">
        <v>0.70833333333333337</v>
      </c>
      <c r="K11" s="4">
        <v>51</v>
      </c>
      <c r="P11" s="4" t="s">
        <v>26</v>
      </c>
      <c r="Q11" s="4">
        <v>1</v>
      </c>
      <c r="R11" s="4">
        <v>0</v>
      </c>
      <c r="S11" s="12">
        <f t="shared" si="0"/>
        <v>1.1764705882352942</v>
      </c>
      <c r="T11" t="s">
        <v>32</v>
      </c>
      <c r="V11" t="s">
        <v>66</v>
      </c>
      <c r="W11" t="s">
        <v>67</v>
      </c>
    </row>
    <row r="12" spans="1:23">
      <c r="A12" s="5">
        <v>45106</v>
      </c>
      <c r="B12" s="8">
        <v>180</v>
      </c>
      <c r="C12" s="4" t="s">
        <v>63</v>
      </c>
      <c r="D12" t="s">
        <v>64</v>
      </c>
      <c r="E12" s="11">
        <v>63.3168577</v>
      </c>
      <c r="F12" s="11">
        <v>19.013503499999999</v>
      </c>
      <c r="G12" s="4" t="s">
        <v>65</v>
      </c>
      <c r="H12" s="4">
        <v>3</v>
      </c>
      <c r="I12" s="10">
        <v>0.45833333333333331</v>
      </c>
      <c r="J12" s="10">
        <v>0.4826388888888889</v>
      </c>
      <c r="K12" s="4">
        <v>105</v>
      </c>
      <c r="P12" s="4" t="s">
        <v>26</v>
      </c>
      <c r="Q12" s="4">
        <v>1</v>
      </c>
      <c r="R12" s="4">
        <v>0</v>
      </c>
      <c r="S12" s="12">
        <f t="shared" si="0"/>
        <v>0.5714285714285714</v>
      </c>
      <c r="T12" t="s">
        <v>27</v>
      </c>
      <c r="V12" t="s">
        <v>68</v>
      </c>
      <c r="W12" t="s">
        <v>69</v>
      </c>
    </row>
    <row r="13" spans="1:23">
      <c r="A13" s="5">
        <v>45106</v>
      </c>
      <c r="B13" s="8">
        <v>180</v>
      </c>
      <c r="C13" s="4" t="s">
        <v>70</v>
      </c>
      <c r="D13" t="s">
        <v>71</v>
      </c>
      <c r="E13" s="11">
        <v>63.6149263</v>
      </c>
      <c r="F13" s="11">
        <v>19.566231999999999</v>
      </c>
      <c r="G13" s="4" t="s">
        <v>25</v>
      </c>
      <c r="H13" s="4">
        <v>3</v>
      </c>
      <c r="I13" s="10">
        <v>0.40763888888888888</v>
      </c>
      <c r="J13" s="10">
        <v>0.41805555555555557</v>
      </c>
      <c r="K13" s="4">
        <v>45</v>
      </c>
      <c r="P13" s="4" t="s">
        <v>26</v>
      </c>
      <c r="Q13" s="4">
        <v>0</v>
      </c>
      <c r="R13" s="4">
        <v>0</v>
      </c>
      <c r="S13" s="12">
        <f t="shared" si="0"/>
        <v>0</v>
      </c>
      <c r="T13" t="s">
        <v>27</v>
      </c>
      <c r="V13" t="s">
        <v>72</v>
      </c>
      <c r="W13" t="s">
        <v>73</v>
      </c>
    </row>
    <row r="14" spans="1:23">
      <c r="A14" s="5">
        <v>45106</v>
      </c>
      <c r="B14" s="8">
        <v>180</v>
      </c>
      <c r="C14" s="4" t="s">
        <v>74</v>
      </c>
      <c r="D14" t="s">
        <v>75</v>
      </c>
      <c r="E14" s="11">
        <v>63.2904482</v>
      </c>
      <c r="F14" s="11">
        <v>18.8803646</v>
      </c>
      <c r="G14" s="4" t="s">
        <v>65</v>
      </c>
      <c r="H14" s="4">
        <v>3</v>
      </c>
      <c r="I14" s="10">
        <v>0.50347222222222221</v>
      </c>
      <c r="J14" s="10">
        <v>0.55208333333333337</v>
      </c>
      <c r="K14" s="4">
        <v>210</v>
      </c>
      <c r="P14" s="4" t="s">
        <v>26</v>
      </c>
      <c r="Q14" s="4">
        <v>20</v>
      </c>
      <c r="R14" s="4">
        <v>0</v>
      </c>
      <c r="S14" s="12">
        <f t="shared" si="0"/>
        <v>5.7142857142857144</v>
      </c>
      <c r="T14" t="s">
        <v>27</v>
      </c>
      <c r="V14" t="s">
        <v>76</v>
      </c>
      <c r="W14" t="s">
        <v>77</v>
      </c>
    </row>
    <row r="15" spans="1:23">
      <c r="A15" s="5">
        <v>45106</v>
      </c>
      <c r="B15" s="8">
        <v>180</v>
      </c>
      <c r="C15" s="4" t="s">
        <v>78</v>
      </c>
      <c r="D15" t="s">
        <v>79</v>
      </c>
      <c r="E15" s="11">
        <v>63.333395099999997</v>
      </c>
      <c r="F15" s="11">
        <v>18.666943400000001</v>
      </c>
      <c r="G15" s="4" t="s">
        <v>25</v>
      </c>
      <c r="H15" s="4">
        <v>3</v>
      </c>
      <c r="I15" s="10">
        <v>0.59305555555555556</v>
      </c>
      <c r="J15" s="10">
        <v>0.60486111111111118</v>
      </c>
      <c r="K15" s="4">
        <v>51</v>
      </c>
      <c r="P15" s="4" t="s">
        <v>26</v>
      </c>
      <c r="Q15" s="4">
        <v>0</v>
      </c>
      <c r="R15" s="4">
        <v>0</v>
      </c>
      <c r="S15" s="12">
        <f t="shared" si="0"/>
        <v>0</v>
      </c>
      <c r="T15" t="s">
        <v>32</v>
      </c>
      <c r="V15" t="s">
        <v>80</v>
      </c>
      <c r="W15" t="s">
        <v>81</v>
      </c>
    </row>
    <row r="16" spans="1:23">
      <c r="A16" s="5">
        <v>45106</v>
      </c>
      <c r="B16" s="8">
        <v>180</v>
      </c>
      <c r="C16" s="4" t="s">
        <v>82</v>
      </c>
      <c r="D16" t="s">
        <v>83</v>
      </c>
      <c r="E16" s="11">
        <v>63.321413</v>
      </c>
      <c r="F16" s="11">
        <v>18.253571900000001</v>
      </c>
      <c r="G16" s="4" t="s">
        <v>25</v>
      </c>
      <c r="H16" s="4">
        <v>3</v>
      </c>
      <c r="I16" s="10">
        <v>0.65555555555555556</v>
      </c>
      <c r="J16" s="10">
        <v>0.66666666666666663</v>
      </c>
      <c r="K16" s="4">
        <v>48</v>
      </c>
      <c r="P16" s="4" t="s">
        <v>26</v>
      </c>
      <c r="Q16" s="4">
        <v>0</v>
      </c>
      <c r="R16" s="4">
        <v>0</v>
      </c>
      <c r="S16" s="12">
        <f t="shared" si="0"/>
        <v>0</v>
      </c>
      <c r="T16" t="s">
        <v>32</v>
      </c>
      <c r="V16" t="s">
        <v>84</v>
      </c>
      <c r="W16" t="s">
        <v>85</v>
      </c>
    </row>
    <row r="17" spans="1:23">
      <c r="A17" s="5">
        <v>45106</v>
      </c>
      <c r="B17" s="8">
        <v>180</v>
      </c>
      <c r="C17" s="4" t="s">
        <v>86</v>
      </c>
      <c r="D17" t="s">
        <v>87</v>
      </c>
      <c r="E17" s="11">
        <v>63.300868600000001</v>
      </c>
      <c r="F17" s="11">
        <v>18.329234700000001</v>
      </c>
      <c r="G17" s="4" t="s">
        <v>25</v>
      </c>
      <c r="H17" s="4">
        <v>3</v>
      </c>
      <c r="I17" s="10">
        <v>0.68402777777777779</v>
      </c>
      <c r="J17" s="10">
        <v>0.69444444444444453</v>
      </c>
      <c r="K17" s="4">
        <v>45</v>
      </c>
      <c r="P17" s="4" t="s">
        <v>26</v>
      </c>
      <c r="Q17" s="4">
        <v>0</v>
      </c>
      <c r="R17" s="4">
        <v>0</v>
      </c>
      <c r="S17" s="12">
        <f t="shared" si="0"/>
        <v>0</v>
      </c>
      <c r="T17" t="s">
        <v>32</v>
      </c>
      <c r="V17" t="s">
        <v>88</v>
      </c>
      <c r="W17" t="s">
        <v>89</v>
      </c>
    </row>
    <row r="18" spans="1:23">
      <c r="A18" s="5">
        <v>45107</v>
      </c>
      <c r="B18" s="8">
        <v>181</v>
      </c>
      <c r="C18" s="4" t="s">
        <v>90</v>
      </c>
      <c r="D18" t="s">
        <v>91</v>
      </c>
      <c r="E18" s="11">
        <v>63.220612600000003</v>
      </c>
      <c r="F18" s="11">
        <v>18.796530300000001</v>
      </c>
      <c r="G18" s="4" t="s">
        <v>65</v>
      </c>
      <c r="H18" s="4">
        <v>3</v>
      </c>
      <c r="I18" s="10">
        <v>0.44166666666666665</v>
      </c>
      <c r="J18" s="10">
        <v>0.47222222222222227</v>
      </c>
      <c r="K18" s="4">
        <v>132</v>
      </c>
      <c r="P18" s="4" t="s">
        <v>26</v>
      </c>
      <c r="Q18" s="4">
        <v>38</v>
      </c>
      <c r="R18" s="4">
        <v>0</v>
      </c>
      <c r="S18" s="12">
        <f t="shared" si="0"/>
        <v>17.27272727272727</v>
      </c>
      <c r="T18" t="s">
        <v>27</v>
      </c>
      <c r="V18" t="s">
        <v>92</v>
      </c>
      <c r="W18" t="s">
        <v>93</v>
      </c>
    </row>
    <row r="19" spans="1:23">
      <c r="A19" s="5">
        <v>45107</v>
      </c>
      <c r="B19" s="8">
        <v>181</v>
      </c>
      <c r="C19" s="4" t="s">
        <v>94</v>
      </c>
      <c r="D19" t="s">
        <v>95</v>
      </c>
      <c r="E19" s="11">
        <v>63.155359900000001</v>
      </c>
      <c r="F19" s="11">
        <v>18.5181699</v>
      </c>
      <c r="G19" s="4" t="s">
        <v>65</v>
      </c>
      <c r="H19" s="4">
        <v>3</v>
      </c>
      <c r="I19" s="10">
        <v>0.53472222222222221</v>
      </c>
      <c r="J19" s="10">
        <v>0.56944444444444442</v>
      </c>
      <c r="K19" s="4">
        <v>150</v>
      </c>
      <c r="P19" s="4" t="s">
        <v>26</v>
      </c>
      <c r="Q19" s="4">
        <v>30</v>
      </c>
      <c r="R19" s="4">
        <v>0</v>
      </c>
      <c r="S19" s="12">
        <f t="shared" si="0"/>
        <v>12</v>
      </c>
      <c r="T19" t="s">
        <v>32</v>
      </c>
      <c r="V19" t="s">
        <v>96</v>
      </c>
      <c r="W19" t="s">
        <v>97</v>
      </c>
    </row>
    <row r="20" spans="1:23">
      <c r="A20" s="5">
        <v>45107</v>
      </c>
      <c r="B20" s="8">
        <v>181</v>
      </c>
      <c r="C20" s="4" t="s">
        <v>98</v>
      </c>
      <c r="D20" t="s">
        <v>99</v>
      </c>
      <c r="E20" s="11">
        <v>62.950522900000003</v>
      </c>
      <c r="F20" s="4">
        <v>18.3489097</v>
      </c>
      <c r="G20" s="4" t="s">
        <v>65</v>
      </c>
      <c r="H20" s="4">
        <v>3</v>
      </c>
      <c r="I20" s="10">
        <v>0.6381944444444444</v>
      </c>
      <c r="J20" s="10">
        <v>0.66180555555555554</v>
      </c>
      <c r="K20" s="4">
        <v>102</v>
      </c>
      <c r="L20" s="10">
        <v>0.66180555555555554</v>
      </c>
      <c r="M20" s="10">
        <v>0.66875000000000007</v>
      </c>
      <c r="N20" s="4">
        <v>30</v>
      </c>
      <c r="O20" s="4" t="s">
        <v>100</v>
      </c>
      <c r="P20" s="4" t="s">
        <v>26</v>
      </c>
      <c r="Q20" s="4">
        <v>36</v>
      </c>
      <c r="R20" s="4">
        <v>0</v>
      </c>
      <c r="S20" s="12">
        <f>Q20/(K20/60)</f>
        <v>21.176470588235293</v>
      </c>
      <c r="T20" t="s">
        <v>32</v>
      </c>
      <c r="V20" t="s">
        <v>101</v>
      </c>
      <c r="W20" t="s">
        <v>102</v>
      </c>
    </row>
    <row r="21" spans="1:23">
      <c r="A21" s="5">
        <v>45108</v>
      </c>
      <c r="B21" s="8">
        <v>182</v>
      </c>
      <c r="C21" s="4" t="s">
        <v>103</v>
      </c>
      <c r="D21" t="s">
        <v>104</v>
      </c>
      <c r="E21" s="11">
        <v>62.878208299999997</v>
      </c>
      <c r="F21" s="11">
        <v>17.824945</v>
      </c>
      <c r="G21" s="4" t="s">
        <v>25</v>
      </c>
      <c r="H21" s="4">
        <v>3</v>
      </c>
      <c r="I21" s="10">
        <v>0.4548611111111111</v>
      </c>
      <c r="J21" s="10">
        <v>0.46875</v>
      </c>
      <c r="K21" s="4">
        <v>60</v>
      </c>
      <c r="P21" s="4" t="s">
        <v>26</v>
      </c>
      <c r="Q21" s="4">
        <v>0</v>
      </c>
      <c r="R21" s="4">
        <v>0</v>
      </c>
      <c r="S21" s="12">
        <f t="shared" ref="S21:S34" si="1">Q21/(K21/60)</f>
        <v>0</v>
      </c>
      <c r="T21" t="s">
        <v>27</v>
      </c>
      <c r="V21" t="s">
        <v>105</v>
      </c>
      <c r="W21" t="s">
        <v>106</v>
      </c>
    </row>
    <row r="22" spans="1:23">
      <c r="A22" s="5">
        <v>45108</v>
      </c>
      <c r="B22" s="8">
        <v>182</v>
      </c>
      <c r="C22" s="4" t="s">
        <v>107</v>
      </c>
      <c r="D22" t="s">
        <v>108</v>
      </c>
      <c r="E22" s="11">
        <v>62.811075799999998</v>
      </c>
      <c r="F22" s="4">
        <v>17.950330099999999</v>
      </c>
      <c r="G22" s="4" t="s">
        <v>65</v>
      </c>
      <c r="H22" s="4">
        <v>3</v>
      </c>
      <c r="I22" s="10">
        <v>0.50486111111111109</v>
      </c>
      <c r="J22" s="10">
        <v>0.51527777777777783</v>
      </c>
      <c r="K22" s="4">
        <v>45</v>
      </c>
      <c r="P22" s="4" t="s">
        <v>26</v>
      </c>
      <c r="Q22" s="4">
        <v>1</v>
      </c>
      <c r="R22" s="4">
        <v>0</v>
      </c>
      <c r="S22" s="12">
        <f t="shared" si="1"/>
        <v>1.3333333333333333</v>
      </c>
      <c r="T22" t="s">
        <v>27</v>
      </c>
      <c r="V22" t="s">
        <v>109</v>
      </c>
      <c r="W22" t="s">
        <v>110</v>
      </c>
    </row>
    <row r="23" spans="1:23">
      <c r="A23" s="5">
        <v>45108</v>
      </c>
      <c r="B23" s="8">
        <v>182</v>
      </c>
      <c r="C23" s="4" t="s">
        <v>111</v>
      </c>
      <c r="D23" t="s">
        <v>112</v>
      </c>
      <c r="E23" s="11">
        <v>62.814783400000003</v>
      </c>
      <c r="F23" s="4">
        <v>18.1581081</v>
      </c>
      <c r="G23" s="4" t="s">
        <v>65</v>
      </c>
      <c r="H23" s="4">
        <v>3</v>
      </c>
      <c r="I23" s="10">
        <v>0.53819444444444442</v>
      </c>
      <c r="J23" s="10">
        <v>0.55486111111111114</v>
      </c>
      <c r="K23" s="4">
        <v>72</v>
      </c>
      <c r="L23" s="10">
        <v>0.55486111111111114</v>
      </c>
      <c r="M23" s="10">
        <v>0.57152777777777775</v>
      </c>
      <c r="N23" s="4">
        <v>72</v>
      </c>
      <c r="O23" s="4" t="s">
        <v>100</v>
      </c>
      <c r="P23" s="4" t="s">
        <v>26</v>
      </c>
      <c r="Q23" s="4">
        <v>51</v>
      </c>
      <c r="R23" s="4">
        <v>0</v>
      </c>
      <c r="S23" s="12">
        <f t="shared" si="1"/>
        <v>42.5</v>
      </c>
      <c r="T23" t="s">
        <v>32</v>
      </c>
      <c r="V23" t="s">
        <v>113</v>
      </c>
      <c r="W23" t="s">
        <v>114</v>
      </c>
    </row>
    <row r="24" spans="1:23">
      <c r="A24" s="5">
        <v>45108</v>
      </c>
      <c r="B24" s="8">
        <v>182</v>
      </c>
      <c r="C24" s="4" t="s">
        <v>115</v>
      </c>
      <c r="D24" t="s">
        <v>116</v>
      </c>
      <c r="E24" s="11">
        <v>62.484441699999998</v>
      </c>
      <c r="F24" s="11">
        <v>17.256512000000001</v>
      </c>
      <c r="G24" s="4" t="s">
        <v>65</v>
      </c>
      <c r="H24" s="4">
        <v>3</v>
      </c>
      <c r="I24" s="10">
        <v>0.64513888888888882</v>
      </c>
      <c r="J24" s="10">
        <v>0.65902777777777777</v>
      </c>
      <c r="K24" s="4">
        <v>60</v>
      </c>
      <c r="P24" s="4" t="s">
        <v>26</v>
      </c>
      <c r="Q24" s="4">
        <v>1</v>
      </c>
      <c r="R24" s="4">
        <v>0</v>
      </c>
      <c r="S24" s="12">
        <f t="shared" si="1"/>
        <v>1</v>
      </c>
      <c r="T24" t="s">
        <v>32</v>
      </c>
      <c r="V24" t="s">
        <v>117</v>
      </c>
      <c r="W24" t="s">
        <v>118</v>
      </c>
    </row>
    <row r="25" spans="1:23">
      <c r="A25" s="5">
        <v>45108</v>
      </c>
      <c r="B25" s="8">
        <v>182</v>
      </c>
      <c r="C25" s="4" t="s">
        <v>119</v>
      </c>
      <c r="D25" t="s">
        <v>120</v>
      </c>
      <c r="E25" s="4">
        <v>62.540464200000002</v>
      </c>
      <c r="F25" s="11">
        <v>17.560122</v>
      </c>
      <c r="G25" s="4" t="s">
        <v>65</v>
      </c>
      <c r="H25" s="4">
        <v>3</v>
      </c>
      <c r="I25" s="10">
        <v>0.70277777777777783</v>
      </c>
      <c r="J25" s="10">
        <v>0.72291666666666676</v>
      </c>
      <c r="K25" s="4">
        <v>87</v>
      </c>
      <c r="P25" s="4" t="s">
        <v>26</v>
      </c>
      <c r="Q25" s="4">
        <v>1</v>
      </c>
      <c r="R25" s="4">
        <v>0</v>
      </c>
      <c r="S25" s="12">
        <f t="shared" si="1"/>
        <v>0.68965517241379315</v>
      </c>
      <c r="T25" t="s">
        <v>32</v>
      </c>
      <c r="V25" t="s">
        <v>113</v>
      </c>
      <c r="W25" t="s">
        <v>121</v>
      </c>
    </row>
    <row r="26" spans="1:23">
      <c r="A26" s="5">
        <v>45109</v>
      </c>
      <c r="B26" s="8">
        <v>183</v>
      </c>
      <c r="C26" s="4" t="s">
        <v>122</v>
      </c>
      <c r="D26" t="s">
        <v>123</v>
      </c>
      <c r="E26" s="4">
        <v>62.2315866</v>
      </c>
      <c r="F26" s="4">
        <v>17.561826199999999</v>
      </c>
      <c r="G26" s="4" t="s">
        <v>65</v>
      </c>
      <c r="H26" s="4">
        <v>3</v>
      </c>
      <c r="I26" s="10">
        <v>0.44791666666666669</v>
      </c>
      <c r="J26" s="10">
        <v>0.46875</v>
      </c>
      <c r="K26" s="4">
        <v>90</v>
      </c>
      <c r="P26" s="4" t="s">
        <v>26</v>
      </c>
      <c r="Q26" s="4">
        <v>64</v>
      </c>
      <c r="R26" s="4">
        <v>0</v>
      </c>
      <c r="S26" s="12">
        <f t="shared" si="1"/>
        <v>42.666666666666664</v>
      </c>
      <c r="T26" t="s">
        <v>27</v>
      </c>
      <c r="V26" t="s">
        <v>124</v>
      </c>
      <c r="W26" t="s">
        <v>125</v>
      </c>
    </row>
    <row r="27" spans="1:23">
      <c r="A27" s="5">
        <v>45109</v>
      </c>
      <c r="B27" s="8">
        <v>183</v>
      </c>
      <c r="C27" s="4" t="s">
        <v>126</v>
      </c>
      <c r="D27" t="s">
        <v>127</v>
      </c>
      <c r="E27" s="4">
        <v>62.174674899999999</v>
      </c>
      <c r="F27" s="4">
        <v>17.210773700000001</v>
      </c>
      <c r="G27" s="4" t="s">
        <v>128</v>
      </c>
      <c r="H27" s="4">
        <v>3</v>
      </c>
      <c r="I27" s="10">
        <v>0.51597222222222217</v>
      </c>
      <c r="J27" s="10">
        <v>0.52777777777777779</v>
      </c>
      <c r="K27" s="4">
        <v>51</v>
      </c>
      <c r="P27" s="4" t="s">
        <v>26</v>
      </c>
      <c r="Q27" s="4">
        <v>0</v>
      </c>
      <c r="R27" s="4">
        <v>0</v>
      </c>
      <c r="S27" s="12">
        <f t="shared" si="1"/>
        <v>0</v>
      </c>
      <c r="T27" t="s">
        <v>27</v>
      </c>
      <c r="V27" t="s">
        <v>129</v>
      </c>
      <c r="W27" t="s">
        <v>130</v>
      </c>
    </row>
    <row r="28" spans="1:23">
      <c r="A28" s="5">
        <v>45109</v>
      </c>
      <c r="B28" s="8">
        <v>183</v>
      </c>
      <c r="C28" s="4" t="s">
        <v>131</v>
      </c>
      <c r="D28" t="s">
        <v>132</v>
      </c>
      <c r="E28" s="4">
        <v>62.138598799999997</v>
      </c>
      <c r="F28" s="11">
        <v>17.3738128</v>
      </c>
      <c r="G28" s="4" t="s">
        <v>65</v>
      </c>
      <c r="H28" s="4">
        <v>3</v>
      </c>
      <c r="I28" s="10">
        <v>0.56319444444444444</v>
      </c>
      <c r="J28" s="10">
        <v>0.57708333333333328</v>
      </c>
      <c r="K28" s="4">
        <v>60</v>
      </c>
      <c r="P28" s="4" t="s">
        <v>26</v>
      </c>
      <c r="Q28" s="4">
        <v>1</v>
      </c>
      <c r="R28" s="4">
        <v>0</v>
      </c>
      <c r="S28" s="12">
        <f t="shared" si="1"/>
        <v>1</v>
      </c>
      <c r="T28" t="s">
        <v>32</v>
      </c>
      <c r="V28" t="s">
        <v>133</v>
      </c>
      <c r="W28" t="s">
        <v>134</v>
      </c>
    </row>
    <row r="29" spans="1:23">
      <c r="A29" s="5">
        <v>45109</v>
      </c>
      <c r="B29" s="8">
        <v>183</v>
      </c>
      <c r="C29" s="4" t="s">
        <v>135</v>
      </c>
      <c r="D29" t="s">
        <v>136</v>
      </c>
      <c r="E29" s="4">
        <v>62.105708399999997</v>
      </c>
      <c r="F29" s="11">
        <v>17.466007000000001</v>
      </c>
      <c r="G29" s="4" t="s">
        <v>25</v>
      </c>
      <c r="H29" s="4">
        <v>3</v>
      </c>
      <c r="I29" s="10">
        <v>0.62708333333333333</v>
      </c>
      <c r="J29" s="10">
        <v>0.63055555555555554</v>
      </c>
      <c r="K29" s="4">
        <v>15</v>
      </c>
      <c r="L29" s="10">
        <v>0.63541666666666663</v>
      </c>
      <c r="M29" s="10">
        <v>0.64583333333333337</v>
      </c>
      <c r="N29" s="4">
        <v>45</v>
      </c>
      <c r="O29" s="4" t="s">
        <v>137</v>
      </c>
      <c r="P29" s="4" t="s">
        <v>26</v>
      </c>
      <c r="Q29" s="4">
        <v>0</v>
      </c>
      <c r="R29" s="4">
        <v>0</v>
      </c>
      <c r="S29" s="12">
        <f t="shared" si="1"/>
        <v>0</v>
      </c>
      <c r="T29" t="s">
        <v>32</v>
      </c>
      <c r="V29" t="s">
        <v>138</v>
      </c>
      <c r="W29" t="s">
        <v>139</v>
      </c>
    </row>
    <row r="30" spans="1:23">
      <c r="A30" s="5">
        <v>45109</v>
      </c>
      <c r="B30" s="8">
        <v>183</v>
      </c>
      <c r="C30" s="4" t="s">
        <v>140</v>
      </c>
      <c r="D30" t="s">
        <v>141</v>
      </c>
      <c r="E30" s="4">
        <v>62.159800699999998</v>
      </c>
      <c r="F30" s="4">
        <v>17.503284699999998</v>
      </c>
      <c r="G30" s="4" t="s">
        <v>65</v>
      </c>
      <c r="H30" s="4">
        <v>3</v>
      </c>
      <c r="I30" s="10">
        <v>0.67708333333333337</v>
      </c>
      <c r="J30" s="10">
        <v>0.68888888888888899</v>
      </c>
      <c r="K30" s="4">
        <v>51</v>
      </c>
      <c r="P30" s="4" t="s">
        <v>26</v>
      </c>
      <c r="Q30" s="4">
        <v>5</v>
      </c>
      <c r="R30" s="4">
        <v>0</v>
      </c>
      <c r="S30" s="12">
        <f t="shared" si="1"/>
        <v>5.882352941176471</v>
      </c>
      <c r="T30" t="s">
        <v>32</v>
      </c>
      <c r="V30" t="s">
        <v>138</v>
      </c>
      <c r="W30" t="s">
        <v>142</v>
      </c>
    </row>
    <row r="31" spans="1:23">
      <c r="A31" s="5">
        <v>45109</v>
      </c>
      <c r="B31" s="8">
        <v>183</v>
      </c>
      <c r="C31" s="4" t="s">
        <v>143</v>
      </c>
      <c r="D31" t="s">
        <v>144</v>
      </c>
      <c r="E31" s="4">
        <v>62.163362900000003</v>
      </c>
      <c r="F31" s="4">
        <v>17.492265799999998</v>
      </c>
      <c r="G31" s="4" t="s">
        <v>25</v>
      </c>
      <c r="H31" s="4">
        <v>3</v>
      </c>
      <c r="I31" s="10">
        <v>0.70138888888888884</v>
      </c>
      <c r="J31" s="10">
        <v>0.71527777777777779</v>
      </c>
      <c r="K31" s="4">
        <v>60</v>
      </c>
      <c r="P31" s="4" t="s">
        <v>26</v>
      </c>
      <c r="Q31" s="4">
        <v>0</v>
      </c>
      <c r="R31" s="4">
        <v>0</v>
      </c>
      <c r="S31" s="12">
        <f t="shared" si="1"/>
        <v>0</v>
      </c>
      <c r="T31" t="s">
        <v>32</v>
      </c>
      <c r="V31" t="s">
        <v>145</v>
      </c>
      <c r="W31" t="s">
        <v>146</v>
      </c>
    </row>
    <row r="32" spans="1:23">
      <c r="A32" s="5">
        <v>45110</v>
      </c>
      <c r="B32" s="8">
        <v>184</v>
      </c>
      <c r="C32" s="4" t="s">
        <v>147</v>
      </c>
      <c r="D32" t="s">
        <v>148</v>
      </c>
      <c r="E32" s="4">
        <v>61.7354409</v>
      </c>
      <c r="F32" s="4">
        <v>17.106424799999999</v>
      </c>
      <c r="G32" s="4" t="s">
        <v>65</v>
      </c>
      <c r="H32" s="4">
        <v>3</v>
      </c>
      <c r="I32" s="10">
        <v>0.45624999999999999</v>
      </c>
      <c r="J32" s="10">
        <v>0.47916666666666669</v>
      </c>
      <c r="K32" s="4">
        <v>99</v>
      </c>
      <c r="L32" s="10">
        <v>0.47916666666666669</v>
      </c>
      <c r="M32" s="10">
        <v>0.49791666666666662</v>
      </c>
      <c r="N32" s="4">
        <v>81</v>
      </c>
      <c r="O32" s="4" t="s">
        <v>100</v>
      </c>
      <c r="P32" s="4" t="s">
        <v>26</v>
      </c>
      <c r="Q32" s="4">
        <v>46</v>
      </c>
      <c r="R32" s="4">
        <v>0</v>
      </c>
      <c r="S32" s="12">
        <f t="shared" si="1"/>
        <v>27.878787878787879</v>
      </c>
      <c r="T32" t="s">
        <v>27</v>
      </c>
      <c r="V32" t="s">
        <v>149</v>
      </c>
      <c r="W32" t="s">
        <v>150</v>
      </c>
    </row>
    <row r="33" spans="1:23">
      <c r="A33" s="5">
        <v>45110</v>
      </c>
      <c r="B33" s="8">
        <v>184</v>
      </c>
      <c r="C33" s="4" t="s">
        <v>151</v>
      </c>
      <c r="D33" t="s">
        <v>152</v>
      </c>
      <c r="E33" s="4">
        <v>61.342424600000001</v>
      </c>
      <c r="F33" s="4">
        <v>16.404026600000002</v>
      </c>
      <c r="G33" s="4" t="s">
        <v>65</v>
      </c>
      <c r="H33" s="4">
        <v>3</v>
      </c>
      <c r="I33" s="10">
        <v>0.57916666666666672</v>
      </c>
      <c r="J33" s="10">
        <v>0.58888888888888891</v>
      </c>
      <c r="K33" s="4">
        <f>42-5</f>
        <v>37</v>
      </c>
      <c r="L33" s="10">
        <v>0.59027777777777779</v>
      </c>
      <c r="M33" s="10">
        <v>0.60555555555555551</v>
      </c>
      <c r="N33" s="4">
        <v>66</v>
      </c>
      <c r="O33" s="4" t="s">
        <v>100</v>
      </c>
      <c r="P33" s="4" t="s">
        <v>26</v>
      </c>
      <c r="Q33" s="4">
        <v>45</v>
      </c>
      <c r="R33" s="4">
        <v>0</v>
      </c>
      <c r="S33" s="12">
        <f t="shared" si="1"/>
        <v>72.972972972972968</v>
      </c>
      <c r="T33" t="s">
        <v>32</v>
      </c>
      <c r="V33" t="s">
        <v>153</v>
      </c>
      <c r="W33" t="s">
        <v>154</v>
      </c>
    </row>
    <row r="34" spans="1:23">
      <c r="A34" s="5">
        <v>45110</v>
      </c>
      <c r="B34" s="8">
        <v>184</v>
      </c>
      <c r="C34" s="4" t="s">
        <v>155</v>
      </c>
      <c r="D34" t="s">
        <v>156</v>
      </c>
      <c r="E34" s="4">
        <v>61.264699299999997</v>
      </c>
      <c r="F34" s="4">
        <v>17.156049899999999</v>
      </c>
      <c r="G34" s="4" t="s">
        <v>65</v>
      </c>
      <c r="H34" s="4">
        <v>3</v>
      </c>
      <c r="I34" s="10">
        <v>0.65625</v>
      </c>
      <c r="J34" s="10">
        <v>0.6875</v>
      </c>
      <c r="K34" s="4">
        <v>135</v>
      </c>
      <c r="L34" s="10">
        <v>0.6875</v>
      </c>
      <c r="M34" s="10">
        <v>0.69652777777777775</v>
      </c>
      <c r="N34" s="4">
        <f>39-5</f>
        <v>34</v>
      </c>
      <c r="O34" s="4" t="s">
        <v>100</v>
      </c>
      <c r="P34" s="4" t="s">
        <v>26</v>
      </c>
      <c r="Q34" s="4">
        <v>33</v>
      </c>
      <c r="R34" s="4">
        <v>0</v>
      </c>
      <c r="S34" s="12">
        <f t="shared" si="1"/>
        <v>14.666666666666666</v>
      </c>
      <c r="T34" t="s">
        <v>32</v>
      </c>
      <c r="V34" t="s">
        <v>157</v>
      </c>
      <c r="W34" t="s">
        <v>158</v>
      </c>
    </row>
    <row r="35" spans="1:23">
      <c r="A35" s="5">
        <v>45111</v>
      </c>
      <c r="B35" s="8">
        <v>185</v>
      </c>
      <c r="C35" s="4" t="s">
        <v>159</v>
      </c>
      <c r="D35" t="s">
        <v>160</v>
      </c>
      <c r="E35" s="4">
        <v>60.913347000000002</v>
      </c>
      <c r="F35" s="4">
        <v>17.093544000000001</v>
      </c>
      <c r="G35" s="4" t="s">
        <v>65</v>
      </c>
      <c r="H35" s="4">
        <v>3</v>
      </c>
      <c r="I35" s="10">
        <v>0.45833333333333331</v>
      </c>
      <c r="J35" s="10">
        <v>0.47013888888888888</v>
      </c>
      <c r="K35" s="4">
        <v>51</v>
      </c>
      <c r="L35" s="10">
        <v>0.47013888888888888</v>
      </c>
      <c r="M35" s="10">
        <v>0.49444444444444446</v>
      </c>
      <c r="N35" s="4">
        <v>105</v>
      </c>
      <c r="O35" s="4" t="s">
        <v>100</v>
      </c>
      <c r="P35" s="4" t="s">
        <v>26</v>
      </c>
      <c r="Q35" s="4">
        <v>38</v>
      </c>
      <c r="R35" s="4">
        <v>0</v>
      </c>
      <c r="S35" s="12">
        <f t="shared" ref="S35:S53" si="2">Q35/(K35/60)</f>
        <v>44.705882352941181</v>
      </c>
      <c r="T35" t="s">
        <v>27</v>
      </c>
      <c r="V35" t="s">
        <v>161</v>
      </c>
      <c r="W35" t="s">
        <v>162</v>
      </c>
    </row>
    <row r="36" spans="1:23">
      <c r="A36" s="5">
        <v>45111</v>
      </c>
      <c r="B36" s="8">
        <v>185</v>
      </c>
      <c r="C36" s="4" t="s">
        <v>163</v>
      </c>
      <c r="D36" t="s">
        <v>164</v>
      </c>
      <c r="E36" s="14">
        <v>60.736499999999999</v>
      </c>
      <c r="F36" s="14">
        <v>17.304099999999998</v>
      </c>
      <c r="G36" s="4" t="s">
        <v>25</v>
      </c>
      <c r="H36" s="4">
        <v>3</v>
      </c>
      <c r="I36" s="10">
        <v>0.57291666666666663</v>
      </c>
      <c r="J36" s="10">
        <v>0.58333333333333337</v>
      </c>
      <c r="K36" s="4">
        <v>45</v>
      </c>
      <c r="P36" s="4" t="s">
        <v>165</v>
      </c>
      <c r="Q36" s="4">
        <v>0</v>
      </c>
      <c r="R36" s="4">
        <v>0</v>
      </c>
      <c r="S36" s="12">
        <f t="shared" si="2"/>
        <v>0</v>
      </c>
      <c r="T36" t="s">
        <v>32</v>
      </c>
      <c r="V36" t="s">
        <v>166</v>
      </c>
      <c r="W36" t="s">
        <v>167</v>
      </c>
    </row>
    <row r="37" spans="1:23">
      <c r="A37" s="5">
        <v>45111</v>
      </c>
      <c r="B37" s="8">
        <v>185</v>
      </c>
      <c r="C37" s="4" t="s">
        <v>168</v>
      </c>
      <c r="D37" t="s">
        <v>169</v>
      </c>
      <c r="E37" s="4">
        <v>60.543694000000002</v>
      </c>
      <c r="F37" s="4">
        <v>17.746545600000001</v>
      </c>
      <c r="G37" s="4" t="s">
        <v>65</v>
      </c>
      <c r="H37" s="4">
        <v>3</v>
      </c>
      <c r="I37" s="10">
        <v>0.64374999999999993</v>
      </c>
      <c r="J37" s="10">
        <v>0.66805555555555562</v>
      </c>
      <c r="K37" s="4">
        <v>105</v>
      </c>
      <c r="L37" s="10">
        <v>0.66805555555555562</v>
      </c>
      <c r="M37" s="10">
        <v>0.68125000000000002</v>
      </c>
      <c r="N37" s="4">
        <v>57</v>
      </c>
      <c r="O37" s="4" t="s">
        <v>100</v>
      </c>
      <c r="P37" s="4" t="s">
        <v>165</v>
      </c>
      <c r="Q37" s="4">
        <v>36</v>
      </c>
      <c r="R37" s="4">
        <v>0</v>
      </c>
      <c r="S37" s="12">
        <f t="shared" si="2"/>
        <v>20.571428571428573</v>
      </c>
      <c r="T37" t="s">
        <v>32</v>
      </c>
      <c r="V37" t="s">
        <v>170</v>
      </c>
      <c r="W37" t="s">
        <v>171</v>
      </c>
    </row>
    <row r="38" spans="1:23">
      <c r="A38" s="5">
        <v>45111</v>
      </c>
      <c r="B38" s="8">
        <v>185</v>
      </c>
      <c r="C38" s="4" t="s">
        <v>172</v>
      </c>
      <c r="D38" t="s">
        <v>173</v>
      </c>
      <c r="E38" s="4">
        <v>60.539667700000003</v>
      </c>
      <c r="F38" s="4">
        <v>17.620533999999999</v>
      </c>
      <c r="G38" s="4" t="s">
        <v>65</v>
      </c>
      <c r="H38" s="4">
        <v>3</v>
      </c>
      <c r="I38" s="10">
        <v>0.70624999999999993</v>
      </c>
      <c r="J38" s="10">
        <v>0.71180555555555547</v>
      </c>
      <c r="K38" s="4">
        <v>24</v>
      </c>
      <c r="P38" s="4" t="s">
        <v>165</v>
      </c>
      <c r="Q38" s="4">
        <v>3</v>
      </c>
      <c r="R38" s="4">
        <v>0</v>
      </c>
      <c r="S38" s="12">
        <f t="shared" si="2"/>
        <v>7.5</v>
      </c>
      <c r="T38" t="s">
        <v>32</v>
      </c>
      <c r="V38" t="s">
        <v>174</v>
      </c>
      <c r="W38" t="s">
        <v>175</v>
      </c>
    </row>
    <row r="39" spans="1:23" s="21" customFormat="1">
      <c r="A39" s="18">
        <v>45112</v>
      </c>
      <c r="B39" s="19">
        <v>186</v>
      </c>
      <c r="C39" s="20" t="s">
        <v>176</v>
      </c>
      <c r="D39" s="21" t="s">
        <v>177</v>
      </c>
      <c r="E39" s="20">
        <v>60.576410600000003</v>
      </c>
      <c r="F39" s="20">
        <v>16.763541799999999</v>
      </c>
      <c r="G39" s="20" t="s">
        <v>65</v>
      </c>
      <c r="H39" s="20">
        <v>3</v>
      </c>
      <c r="I39" s="22">
        <v>0.40902777777777777</v>
      </c>
      <c r="J39" s="22">
        <v>0.4381944444444445</v>
      </c>
      <c r="K39" s="20">
        <v>123</v>
      </c>
      <c r="L39" s="22">
        <v>0.4381944444444445</v>
      </c>
      <c r="M39" s="22">
        <v>0.44236111111111115</v>
      </c>
      <c r="N39" s="20">
        <v>18</v>
      </c>
      <c r="O39" s="20" t="s">
        <v>100</v>
      </c>
      <c r="P39" s="20" t="s">
        <v>165</v>
      </c>
      <c r="Q39" s="20">
        <v>43</v>
      </c>
      <c r="R39" s="20">
        <v>0</v>
      </c>
      <c r="S39" s="23">
        <f t="shared" si="2"/>
        <v>20.975609756097562</v>
      </c>
      <c r="T39" s="21" t="s">
        <v>27</v>
      </c>
      <c r="U39" s="20"/>
      <c r="V39" s="21" t="s">
        <v>178</v>
      </c>
      <c r="W39" s="21" t="s">
        <v>179</v>
      </c>
    </row>
    <row r="40" spans="1:23" s="21" customFormat="1">
      <c r="A40" s="18">
        <v>45112</v>
      </c>
      <c r="B40" s="19">
        <v>186</v>
      </c>
      <c r="C40" s="20" t="s">
        <v>180</v>
      </c>
      <c r="D40" s="21" t="s">
        <v>181</v>
      </c>
      <c r="E40" s="20">
        <v>60.197344399999999</v>
      </c>
      <c r="F40" s="20">
        <v>17.913182899999999</v>
      </c>
      <c r="G40" s="20" t="s">
        <v>65</v>
      </c>
      <c r="H40" s="20">
        <v>3</v>
      </c>
      <c r="I40" s="22">
        <v>0.51736111111111105</v>
      </c>
      <c r="J40" s="22">
        <v>0.53680555555555554</v>
      </c>
      <c r="K40" s="20">
        <v>84</v>
      </c>
      <c r="L40" s="22">
        <v>0.53680555555555554</v>
      </c>
      <c r="M40" s="22">
        <v>0.54513888888888895</v>
      </c>
      <c r="N40" s="20">
        <v>36</v>
      </c>
      <c r="O40" s="20" t="s">
        <v>100</v>
      </c>
      <c r="P40" s="20" t="s">
        <v>165</v>
      </c>
      <c r="Q40" s="20">
        <v>57</v>
      </c>
      <c r="R40" s="20">
        <v>0</v>
      </c>
      <c r="S40" s="23">
        <f t="shared" si="2"/>
        <v>40.714285714285715</v>
      </c>
      <c r="T40" s="21" t="s">
        <v>27</v>
      </c>
      <c r="U40" s="20"/>
      <c r="V40" s="21" t="s">
        <v>182</v>
      </c>
      <c r="W40" s="21" t="s">
        <v>183</v>
      </c>
    </row>
    <row r="41" spans="1:23">
      <c r="A41" s="5">
        <v>45112</v>
      </c>
      <c r="B41" s="8">
        <v>186</v>
      </c>
      <c r="C41" s="4" t="s">
        <v>184</v>
      </c>
      <c r="D41" t="s">
        <v>185</v>
      </c>
      <c r="E41" s="4">
        <v>60.309374900000002</v>
      </c>
      <c r="F41" s="4">
        <v>18.336323100000001</v>
      </c>
      <c r="G41" s="4" t="s">
        <v>65</v>
      </c>
      <c r="H41" s="4">
        <v>3</v>
      </c>
      <c r="I41" s="10">
        <v>0.61041666666666672</v>
      </c>
      <c r="J41" s="10">
        <v>0.63194444444444442</v>
      </c>
      <c r="K41" s="4">
        <v>93</v>
      </c>
      <c r="L41" s="10">
        <v>0.63194444444444442</v>
      </c>
      <c r="M41" s="10">
        <v>0.63888888888888895</v>
      </c>
      <c r="N41" s="4">
        <v>30</v>
      </c>
      <c r="O41" s="4" t="s">
        <v>100</v>
      </c>
      <c r="P41" s="4" t="s">
        <v>165</v>
      </c>
      <c r="Q41" s="4">
        <v>43</v>
      </c>
      <c r="R41" s="4">
        <v>0</v>
      </c>
      <c r="S41" s="12">
        <f t="shared" si="2"/>
        <v>27.741935483870968</v>
      </c>
      <c r="T41" t="s">
        <v>32</v>
      </c>
      <c r="V41" t="s">
        <v>186</v>
      </c>
      <c r="W41" t="s">
        <v>187</v>
      </c>
    </row>
    <row r="42" spans="1:23">
      <c r="A42" s="5">
        <v>45112</v>
      </c>
      <c r="B42" s="8">
        <v>186</v>
      </c>
      <c r="C42" s="4" t="s">
        <v>188</v>
      </c>
      <c r="D42" t="s">
        <v>189</v>
      </c>
      <c r="E42" s="4">
        <v>60.324204700000003</v>
      </c>
      <c r="F42" s="11">
        <v>18.431384999999999</v>
      </c>
      <c r="G42" s="4" t="s">
        <v>65</v>
      </c>
      <c r="H42" s="4">
        <v>3</v>
      </c>
      <c r="I42" s="10">
        <v>0.65625</v>
      </c>
      <c r="J42" s="10">
        <v>0.66666666666666663</v>
      </c>
      <c r="K42" s="4">
        <v>45</v>
      </c>
      <c r="P42" s="4" t="s">
        <v>165</v>
      </c>
      <c r="Q42" s="4">
        <v>11</v>
      </c>
      <c r="R42" s="4">
        <v>0</v>
      </c>
      <c r="S42" s="12">
        <f t="shared" si="2"/>
        <v>14.666666666666666</v>
      </c>
      <c r="T42" t="s">
        <v>32</v>
      </c>
      <c r="V42" t="s">
        <v>190</v>
      </c>
      <c r="W42" t="s">
        <v>191</v>
      </c>
    </row>
    <row r="43" spans="1:23">
      <c r="A43" s="5">
        <v>45113</v>
      </c>
      <c r="B43" s="8">
        <v>187</v>
      </c>
      <c r="C43" s="4" t="s">
        <v>192</v>
      </c>
      <c r="D43" t="s">
        <v>193</v>
      </c>
      <c r="E43" s="4">
        <v>60.586104900000002</v>
      </c>
      <c r="F43" s="4">
        <v>15.751142400000001</v>
      </c>
      <c r="G43" s="4" t="s">
        <v>65</v>
      </c>
      <c r="H43" s="4">
        <v>3</v>
      </c>
      <c r="I43" s="10">
        <v>0.52430555555555558</v>
      </c>
      <c r="J43" s="10">
        <v>0.54513888888888895</v>
      </c>
      <c r="K43" s="4">
        <v>85</v>
      </c>
      <c r="L43" s="10">
        <v>0.54513888888888895</v>
      </c>
      <c r="M43" s="10">
        <v>0.55555555555555558</v>
      </c>
      <c r="N43" s="4">
        <v>45</v>
      </c>
      <c r="O43" s="4" t="s">
        <v>100</v>
      </c>
      <c r="P43" s="4" t="s">
        <v>165</v>
      </c>
      <c r="Q43" s="4">
        <v>40</v>
      </c>
      <c r="R43" s="4">
        <v>0</v>
      </c>
      <c r="S43" s="12">
        <f t="shared" si="2"/>
        <v>28.235294117647058</v>
      </c>
      <c r="T43" t="s">
        <v>32</v>
      </c>
      <c r="V43" t="s">
        <v>194</v>
      </c>
      <c r="W43" t="s">
        <v>195</v>
      </c>
    </row>
    <row r="44" spans="1:23" s="21" customFormat="1">
      <c r="A44" s="18">
        <v>45114</v>
      </c>
      <c r="B44" s="19">
        <v>188</v>
      </c>
      <c r="C44" s="20" t="s">
        <v>196</v>
      </c>
      <c r="D44" s="21" t="s">
        <v>197</v>
      </c>
      <c r="E44" s="20">
        <v>59.523711400000003</v>
      </c>
      <c r="F44" s="24">
        <v>15.275983</v>
      </c>
      <c r="G44" s="20" t="s">
        <v>65</v>
      </c>
      <c r="H44" s="20">
        <v>3</v>
      </c>
      <c r="I44" s="22">
        <v>0.43402777777777773</v>
      </c>
      <c r="J44" s="22">
        <v>0.4458333333333333</v>
      </c>
      <c r="K44" s="20">
        <v>51</v>
      </c>
      <c r="L44" s="22">
        <v>0.4458333333333333</v>
      </c>
      <c r="M44" s="22">
        <v>0.45694444444444443</v>
      </c>
      <c r="N44" s="20">
        <v>48</v>
      </c>
      <c r="O44" s="20" t="s">
        <v>100</v>
      </c>
      <c r="P44" s="20" t="s">
        <v>165</v>
      </c>
      <c r="Q44" s="20">
        <v>32</v>
      </c>
      <c r="R44" s="20">
        <v>0</v>
      </c>
      <c r="S44" s="23">
        <f t="shared" si="2"/>
        <v>37.647058823529413</v>
      </c>
      <c r="T44" s="21" t="s">
        <v>27</v>
      </c>
      <c r="U44" s="20"/>
      <c r="V44" s="21" t="s">
        <v>198</v>
      </c>
      <c r="W44" s="21" t="s">
        <v>199</v>
      </c>
    </row>
    <row r="45" spans="1:23">
      <c r="A45" s="5">
        <v>45114</v>
      </c>
      <c r="B45" s="8">
        <v>188</v>
      </c>
      <c r="C45" s="4" t="s">
        <v>200</v>
      </c>
      <c r="D45" t="s">
        <v>201</v>
      </c>
      <c r="E45" s="4">
        <v>59.529697300000002</v>
      </c>
      <c r="F45" s="4">
        <v>14.9989034</v>
      </c>
      <c r="G45" s="4" t="s">
        <v>65</v>
      </c>
      <c r="H45" s="4">
        <v>3</v>
      </c>
      <c r="I45" s="10">
        <v>0.49444444444444446</v>
      </c>
      <c r="J45" s="10">
        <v>0.50486111111111109</v>
      </c>
      <c r="K45" s="4">
        <v>45</v>
      </c>
      <c r="L45" s="10">
        <v>0.50486111111111109</v>
      </c>
      <c r="M45" s="10">
        <v>0.51736111111111105</v>
      </c>
      <c r="N45" s="4">
        <v>54</v>
      </c>
      <c r="O45" s="4" t="s">
        <v>202</v>
      </c>
      <c r="P45" s="4" t="s">
        <v>165</v>
      </c>
      <c r="Q45" s="4">
        <v>31</v>
      </c>
      <c r="R45" s="4">
        <v>0</v>
      </c>
      <c r="S45" s="12">
        <f t="shared" si="2"/>
        <v>41.333333333333336</v>
      </c>
      <c r="T45" t="s">
        <v>27</v>
      </c>
      <c r="V45" t="s">
        <v>203</v>
      </c>
      <c r="W45" t="s">
        <v>204</v>
      </c>
    </row>
    <row r="46" spans="1:23">
      <c r="A46" s="5">
        <v>45114</v>
      </c>
      <c r="B46" s="8">
        <v>188</v>
      </c>
      <c r="C46" s="4" t="s">
        <v>205</v>
      </c>
      <c r="D46" t="s">
        <v>206</v>
      </c>
      <c r="E46" s="4">
        <v>59.509610899999998</v>
      </c>
      <c r="F46" s="4">
        <v>14.957099599999999</v>
      </c>
      <c r="G46" s="4" t="s">
        <v>65</v>
      </c>
      <c r="H46" s="4">
        <v>3</v>
      </c>
      <c r="I46" s="10">
        <v>0.56458333333333333</v>
      </c>
      <c r="J46" s="10">
        <v>0.57500000000000007</v>
      </c>
      <c r="K46" s="4">
        <v>45</v>
      </c>
      <c r="L46" s="10">
        <v>0.57500000000000007</v>
      </c>
      <c r="M46" s="10">
        <v>0.57986111111111105</v>
      </c>
      <c r="N46" s="4">
        <v>14</v>
      </c>
      <c r="O46" s="4" t="s">
        <v>202</v>
      </c>
      <c r="P46" s="4" t="s">
        <v>165</v>
      </c>
      <c r="Q46" s="4">
        <v>25</v>
      </c>
      <c r="R46" s="4">
        <v>0</v>
      </c>
      <c r="S46" s="12">
        <f t="shared" si="2"/>
        <v>33.333333333333336</v>
      </c>
      <c r="T46" t="s">
        <v>32</v>
      </c>
      <c r="V46" t="s">
        <v>207</v>
      </c>
      <c r="W46" t="s">
        <v>208</v>
      </c>
    </row>
    <row r="47" spans="1:23">
      <c r="A47" s="5">
        <v>45114</v>
      </c>
      <c r="B47" s="8">
        <v>188</v>
      </c>
      <c r="C47" s="4" t="s">
        <v>209</v>
      </c>
      <c r="D47" t="s">
        <v>210</v>
      </c>
      <c r="E47" s="4">
        <v>59.616178699999999</v>
      </c>
      <c r="F47" s="4">
        <v>15.0269204</v>
      </c>
      <c r="G47" s="4" t="s">
        <v>65</v>
      </c>
      <c r="H47" s="4">
        <v>3</v>
      </c>
      <c r="I47" s="10">
        <v>0.61249999999999993</v>
      </c>
      <c r="J47" s="10">
        <v>0.62291666666666667</v>
      </c>
      <c r="K47" s="4">
        <v>45</v>
      </c>
      <c r="P47" s="4" t="s">
        <v>165</v>
      </c>
      <c r="Q47" s="4">
        <v>2</v>
      </c>
      <c r="R47" s="4">
        <v>0</v>
      </c>
      <c r="S47" s="12">
        <f t="shared" si="2"/>
        <v>2.6666666666666665</v>
      </c>
      <c r="T47" t="s">
        <v>32</v>
      </c>
      <c r="V47" t="s">
        <v>211</v>
      </c>
      <c r="W47" t="s">
        <v>212</v>
      </c>
    </row>
    <row r="48" spans="1:23" s="21" customFormat="1">
      <c r="A48" s="18">
        <v>45115</v>
      </c>
      <c r="B48" s="19">
        <v>189</v>
      </c>
      <c r="C48" s="20" t="s">
        <v>213</v>
      </c>
      <c r="D48" s="21" t="s">
        <v>214</v>
      </c>
      <c r="E48" s="20">
        <v>59.9597585</v>
      </c>
      <c r="F48" s="20">
        <v>16.208680399999999</v>
      </c>
      <c r="G48" s="20" t="s">
        <v>65</v>
      </c>
      <c r="H48" s="20">
        <v>3</v>
      </c>
      <c r="I48" s="22">
        <v>0.45624999999999999</v>
      </c>
      <c r="J48" s="22">
        <v>0.49791666666666662</v>
      </c>
      <c r="K48" s="20">
        <f>3*60-20</f>
        <v>160</v>
      </c>
      <c r="L48" s="20"/>
      <c r="M48" s="20"/>
      <c r="N48" s="20"/>
      <c r="O48" s="20"/>
      <c r="P48" s="20" t="s">
        <v>165</v>
      </c>
      <c r="Q48" s="20">
        <v>23</v>
      </c>
      <c r="R48" s="20">
        <v>0</v>
      </c>
      <c r="S48" s="23">
        <f t="shared" si="2"/>
        <v>8.625</v>
      </c>
      <c r="T48" s="21" t="s">
        <v>27</v>
      </c>
      <c r="U48" s="20"/>
    </row>
    <row r="49" spans="1:23">
      <c r="A49" s="5">
        <v>45116</v>
      </c>
      <c r="B49" s="8">
        <v>190</v>
      </c>
      <c r="C49" s="4" t="s">
        <v>215</v>
      </c>
      <c r="D49" t="s">
        <v>216</v>
      </c>
      <c r="E49" s="4">
        <v>59.656971300000002</v>
      </c>
      <c r="F49" s="4">
        <v>15.256551399999999</v>
      </c>
      <c r="G49" s="4" t="s">
        <v>65</v>
      </c>
      <c r="H49" s="4">
        <v>2</v>
      </c>
      <c r="I49" s="10">
        <v>0.44930555555555557</v>
      </c>
      <c r="J49" s="10">
        <v>0.4597222222222222</v>
      </c>
      <c r="K49" s="4">
        <v>30</v>
      </c>
      <c r="P49" s="4" t="s">
        <v>217</v>
      </c>
      <c r="Q49" s="4">
        <v>1</v>
      </c>
      <c r="R49" s="4">
        <v>0</v>
      </c>
      <c r="S49" s="12">
        <f t="shared" si="2"/>
        <v>2</v>
      </c>
      <c r="T49" t="s">
        <v>27</v>
      </c>
      <c r="V49" t="s">
        <v>218</v>
      </c>
      <c r="W49" t="s">
        <v>219</v>
      </c>
    </row>
    <row r="50" spans="1:23">
      <c r="A50" s="5">
        <v>45116</v>
      </c>
      <c r="B50" s="8">
        <v>190</v>
      </c>
      <c r="C50" s="4" t="s">
        <v>220</v>
      </c>
      <c r="D50" t="s">
        <v>221</v>
      </c>
      <c r="E50" s="4">
        <v>59.608907000000002</v>
      </c>
      <c r="F50" s="4">
        <v>15.4216715</v>
      </c>
      <c r="G50" s="4" t="s">
        <v>65</v>
      </c>
      <c r="H50" s="4">
        <v>2</v>
      </c>
      <c r="I50" s="10">
        <v>0.49791666666666662</v>
      </c>
      <c r="J50" s="10">
        <v>0.51041666666666663</v>
      </c>
      <c r="K50" s="4">
        <v>34</v>
      </c>
      <c r="P50" s="4" t="s">
        <v>217</v>
      </c>
      <c r="Q50" s="4">
        <v>7</v>
      </c>
      <c r="R50" s="4">
        <v>0</v>
      </c>
      <c r="S50" s="12">
        <f t="shared" si="2"/>
        <v>12.352941176470589</v>
      </c>
      <c r="T50" t="s">
        <v>27</v>
      </c>
    </row>
    <row r="51" spans="1:23" s="21" customFormat="1">
      <c r="A51" s="18">
        <v>45117</v>
      </c>
      <c r="B51" s="19">
        <v>191</v>
      </c>
      <c r="C51" s="20" t="s">
        <v>222</v>
      </c>
      <c r="D51" s="21" t="s">
        <v>223</v>
      </c>
      <c r="E51" s="20">
        <v>59.519171200000002</v>
      </c>
      <c r="F51" s="20">
        <v>16.527720299999999</v>
      </c>
      <c r="G51" s="20" t="s">
        <v>65</v>
      </c>
      <c r="H51" s="20">
        <v>3</v>
      </c>
      <c r="I51" s="22">
        <v>0.42708333333333331</v>
      </c>
      <c r="J51" s="22">
        <v>0.44166666666666665</v>
      </c>
      <c r="K51" s="20">
        <v>42</v>
      </c>
      <c r="L51" s="22">
        <v>0.44166666666666665</v>
      </c>
      <c r="M51" s="22">
        <v>0.46666666666666662</v>
      </c>
      <c r="N51" s="20">
        <v>108</v>
      </c>
      <c r="O51" s="20" t="s">
        <v>202</v>
      </c>
      <c r="P51" s="20" t="s">
        <v>165</v>
      </c>
      <c r="Q51" s="20">
        <v>57</v>
      </c>
      <c r="R51" s="20">
        <v>0</v>
      </c>
      <c r="S51" s="23">
        <f t="shared" si="2"/>
        <v>81.428571428571431</v>
      </c>
      <c r="T51" s="21" t="s">
        <v>27</v>
      </c>
      <c r="U51" s="20"/>
      <c r="V51" s="21" t="s">
        <v>224</v>
      </c>
      <c r="W51" s="21" t="s">
        <v>225</v>
      </c>
    </row>
    <row r="52" spans="1:23">
      <c r="A52" s="5">
        <v>45117</v>
      </c>
      <c r="B52" s="8">
        <v>191</v>
      </c>
      <c r="C52" s="4" t="s">
        <v>226</v>
      </c>
      <c r="D52" t="s">
        <v>227</v>
      </c>
      <c r="E52" s="4">
        <v>59.504792899999998</v>
      </c>
      <c r="F52" s="4">
        <v>16.255026600000001</v>
      </c>
      <c r="G52" s="4" t="s">
        <v>65</v>
      </c>
      <c r="H52" s="4">
        <v>3</v>
      </c>
      <c r="I52" s="10">
        <v>0.51041666666666663</v>
      </c>
      <c r="J52" s="10">
        <v>0.51736111111111105</v>
      </c>
      <c r="K52" s="4">
        <v>30</v>
      </c>
      <c r="P52" s="4" t="s">
        <v>165</v>
      </c>
      <c r="Q52" s="4">
        <v>1</v>
      </c>
      <c r="R52" s="4">
        <v>0</v>
      </c>
      <c r="S52" s="12">
        <f t="shared" si="2"/>
        <v>2</v>
      </c>
      <c r="T52" t="s">
        <v>27</v>
      </c>
      <c r="V52" t="s">
        <v>228</v>
      </c>
      <c r="W52" t="s">
        <v>229</v>
      </c>
    </row>
    <row r="53" spans="1:23" s="21" customFormat="1">
      <c r="A53" s="18">
        <v>45117</v>
      </c>
      <c r="B53" s="19">
        <v>191</v>
      </c>
      <c r="C53" s="20" t="s">
        <v>230</v>
      </c>
      <c r="D53" s="21" t="s">
        <v>231</v>
      </c>
      <c r="E53" s="20">
        <v>59.473292700000002</v>
      </c>
      <c r="F53" s="20">
        <v>16.0673089</v>
      </c>
      <c r="G53" s="20" t="s">
        <v>65</v>
      </c>
      <c r="H53" s="20">
        <v>3</v>
      </c>
      <c r="I53" s="22">
        <v>0.55555555555555558</v>
      </c>
      <c r="J53" s="22">
        <v>0.60555555555555551</v>
      </c>
      <c r="K53" s="20">
        <v>216</v>
      </c>
      <c r="L53" s="20"/>
      <c r="M53" s="20"/>
      <c r="N53" s="20"/>
      <c r="O53" s="20"/>
      <c r="P53" s="20" t="s">
        <v>165</v>
      </c>
      <c r="Q53" s="20">
        <v>22</v>
      </c>
      <c r="R53" s="20">
        <v>0</v>
      </c>
      <c r="S53" s="23">
        <f t="shared" si="2"/>
        <v>6.1111111111111107</v>
      </c>
      <c r="T53" s="21" t="s">
        <v>32</v>
      </c>
      <c r="U53" s="20"/>
      <c r="V53" s="21" t="s">
        <v>224</v>
      </c>
      <c r="W53" s="21" t="s">
        <v>232</v>
      </c>
    </row>
    <row r="54" spans="1:23">
      <c r="A54" s="5">
        <v>45119</v>
      </c>
      <c r="B54" s="8">
        <v>193</v>
      </c>
      <c r="C54" s="4" t="s">
        <v>233</v>
      </c>
      <c r="D54" t="s">
        <v>234</v>
      </c>
      <c r="E54" s="4">
        <v>59.5918159</v>
      </c>
      <c r="F54" s="4">
        <v>16.5955616</v>
      </c>
      <c r="G54" s="4" t="s">
        <v>65</v>
      </c>
      <c r="H54" s="4">
        <v>5</v>
      </c>
      <c r="I54" s="4" t="s">
        <v>235</v>
      </c>
      <c r="J54" s="4" t="s">
        <v>235</v>
      </c>
      <c r="K54" s="4" t="s">
        <v>235</v>
      </c>
      <c r="P54" s="4" t="s">
        <v>236</v>
      </c>
      <c r="Q54" s="4">
        <v>24</v>
      </c>
      <c r="R54" s="4">
        <v>0</v>
      </c>
      <c r="S54" s="12"/>
      <c r="T54" t="s">
        <v>32</v>
      </c>
      <c r="V54" t="s">
        <v>237</v>
      </c>
      <c r="W54" t="s">
        <v>238</v>
      </c>
    </row>
    <row r="55" spans="1:23">
      <c r="A55" s="5">
        <v>45120</v>
      </c>
      <c r="B55" s="4">
        <v>194</v>
      </c>
      <c r="C55" s="4" t="s">
        <v>239</v>
      </c>
      <c r="D55" t="s">
        <v>240</v>
      </c>
      <c r="E55" s="4">
        <v>59.841788800000003</v>
      </c>
      <c r="F55" s="4">
        <v>15.7038805</v>
      </c>
      <c r="G55" s="4" t="s">
        <v>65</v>
      </c>
      <c r="H55" s="4">
        <v>5</v>
      </c>
      <c r="I55" s="4" t="s">
        <v>235</v>
      </c>
      <c r="J55" s="4" t="s">
        <v>235</v>
      </c>
      <c r="K55" s="4" t="s">
        <v>235</v>
      </c>
      <c r="P55" s="4" t="s">
        <v>236</v>
      </c>
      <c r="Q55" s="4">
        <v>2</v>
      </c>
      <c r="R55" s="4">
        <v>0</v>
      </c>
      <c r="S55" s="9"/>
      <c r="T55" t="s">
        <v>27</v>
      </c>
      <c r="V55" t="s">
        <v>241</v>
      </c>
      <c r="W55" t="s">
        <v>242</v>
      </c>
    </row>
    <row r="56" spans="1:23">
      <c r="A56" s="5">
        <v>45120</v>
      </c>
      <c r="B56" s="4">
        <v>194</v>
      </c>
      <c r="C56" s="4" t="s">
        <v>243</v>
      </c>
      <c r="D56" t="s">
        <v>240</v>
      </c>
      <c r="E56" s="4">
        <v>59.851080799999998</v>
      </c>
      <c r="F56" s="4">
        <v>15.7037061</v>
      </c>
      <c r="G56" s="4" t="s">
        <v>65</v>
      </c>
      <c r="H56" s="4">
        <v>5</v>
      </c>
      <c r="I56" s="4" t="s">
        <v>235</v>
      </c>
      <c r="J56" s="4" t="s">
        <v>235</v>
      </c>
      <c r="K56" s="4" t="s">
        <v>235</v>
      </c>
      <c r="P56" s="4" t="s">
        <v>236</v>
      </c>
      <c r="Q56" s="4">
        <v>2</v>
      </c>
      <c r="R56" s="4">
        <v>0</v>
      </c>
      <c r="S56" s="9"/>
      <c r="T56" t="s">
        <v>27</v>
      </c>
      <c r="V56" t="s">
        <v>241</v>
      </c>
      <c r="W56" t="s">
        <v>244</v>
      </c>
    </row>
    <row r="57" spans="1:23">
      <c r="A57" s="5">
        <v>45120</v>
      </c>
      <c r="B57" s="4">
        <v>194</v>
      </c>
      <c r="C57" s="4" t="s">
        <v>245</v>
      </c>
      <c r="D57" t="s">
        <v>246</v>
      </c>
      <c r="E57" s="4">
        <v>59.823948700000003</v>
      </c>
      <c r="F57" s="4">
        <v>15.6955271</v>
      </c>
      <c r="G57" s="4" t="s">
        <v>65</v>
      </c>
      <c r="H57" s="4">
        <v>5</v>
      </c>
      <c r="I57" s="4" t="s">
        <v>235</v>
      </c>
      <c r="J57" s="4" t="s">
        <v>235</v>
      </c>
      <c r="K57" s="4" t="s">
        <v>235</v>
      </c>
      <c r="P57" s="4" t="s">
        <v>236</v>
      </c>
      <c r="Q57" s="4">
        <v>20</v>
      </c>
      <c r="R57" s="4">
        <v>0</v>
      </c>
      <c r="S57" s="9"/>
      <c r="T57" t="s">
        <v>27</v>
      </c>
      <c r="V57" t="s">
        <v>247</v>
      </c>
      <c r="W57" t="s">
        <v>248</v>
      </c>
    </row>
    <row r="58" spans="1:23">
      <c r="A58" s="5"/>
    </row>
    <row r="59" spans="1:23">
      <c r="A59" s="5"/>
      <c r="S59" s="15"/>
    </row>
    <row r="60" spans="1:23">
      <c r="A60" s="5"/>
    </row>
    <row r="61" spans="1:23">
      <c r="A61" s="5"/>
      <c r="C61" s="16"/>
      <c r="E61" s="16"/>
      <c r="F61" s="16"/>
      <c r="S61" s="15"/>
    </row>
    <row r="62" spans="1:23">
      <c r="A62" s="5"/>
      <c r="C62" s="16"/>
      <c r="E62" s="16"/>
      <c r="F62" s="16"/>
      <c r="S62" s="15"/>
    </row>
    <row r="63" spans="1:23">
      <c r="A63" s="5"/>
      <c r="S63" s="15"/>
    </row>
    <row r="64" spans="1:23">
      <c r="A64" s="5"/>
      <c r="S64" s="15"/>
    </row>
    <row r="65" spans="1:19">
      <c r="A65" s="5"/>
      <c r="S65" s="15"/>
    </row>
    <row r="66" spans="1:19">
      <c r="A66" s="5"/>
      <c r="S66" s="15"/>
    </row>
    <row r="67" spans="1:19">
      <c r="A67" s="5"/>
      <c r="S67" s="15"/>
    </row>
    <row r="68" spans="1:19">
      <c r="A68" s="5"/>
      <c r="S68" s="15"/>
    </row>
    <row r="69" spans="1:19">
      <c r="A69" s="5"/>
      <c r="S69" s="15"/>
    </row>
    <row r="70" spans="1:19">
      <c r="A70" s="5"/>
      <c r="S70" s="15"/>
    </row>
    <row r="71" spans="1:19">
      <c r="A71" s="5"/>
      <c r="S71" s="15"/>
    </row>
    <row r="72" spans="1:19">
      <c r="A72" s="5"/>
    </row>
    <row r="73" spans="1:19">
      <c r="A73" s="5"/>
      <c r="S73" s="15"/>
    </row>
    <row r="74" spans="1:19">
      <c r="A74" s="5"/>
      <c r="S74" s="17"/>
    </row>
    <row r="75" spans="1:19">
      <c r="A75" s="5"/>
      <c r="S75" s="17"/>
    </row>
    <row r="76" spans="1:19">
      <c r="A76" s="5"/>
      <c r="S76" s="17"/>
    </row>
    <row r="77" spans="1:19">
      <c r="A77" s="5"/>
      <c r="S77" s="17"/>
    </row>
    <row r="78" spans="1:19">
      <c r="A78" s="5"/>
      <c r="S78" s="17"/>
    </row>
    <row r="79" spans="1:19">
      <c r="A79" s="5"/>
      <c r="S79" s="17"/>
    </row>
    <row r="80" spans="1:19">
      <c r="A80" s="5"/>
      <c r="S80" s="17"/>
    </row>
    <row r="81" spans="1:19">
      <c r="A81" s="5"/>
      <c r="S81" s="17"/>
    </row>
    <row r="82" spans="1:19">
      <c r="A82" s="5"/>
      <c r="S82" s="17"/>
    </row>
    <row r="83" spans="1:19">
      <c r="A83" s="5"/>
      <c r="S83" s="17"/>
    </row>
    <row r="84" spans="1:19">
      <c r="A84" s="5"/>
      <c r="S84" s="17"/>
    </row>
    <row r="85" spans="1:19">
      <c r="A85" s="5"/>
      <c r="S85" s="17"/>
    </row>
    <row r="86" spans="1:19">
      <c r="A86" s="5"/>
      <c r="S86" s="17"/>
    </row>
    <row r="87" spans="1:19">
      <c r="A87" s="5"/>
      <c r="S87" s="17"/>
    </row>
    <row r="88" spans="1:19">
      <c r="A88" s="5"/>
      <c r="S88" s="17"/>
    </row>
    <row r="89" spans="1:19">
      <c r="A89" s="5"/>
      <c r="S89" s="17"/>
    </row>
    <row r="90" spans="1:19">
      <c r="A90" s="5"/>
      <c r="S90" s="17"/>
    </row>
    <row r="91" spans="1:19">
      <c r="A91" s="5"/>
      <c r="S91" s="17"/>
    </row>
    <row r="92" spans="1:19">
      <c r="A92" s="5"/>
    </row>
    <row r="93" spans="1:19">
      <c r="A93" s="5"/>
    </row>
    <row r="94" spans="1:19">
      <c r="A94" s="5"/>
      <c r="S94" s="15"/>
    </row>
    <row r="95" spans="1:19">
      <c r="A95" s="5"/>
      <c r="S95" s="15"/>
    </row>
    <row r="96" spans="1:19">
      <c r="A96" s="5"/>
      <c r="S96" s="15"/>
    </row>
    <row r="97" spans="1:19">
      <c r="A97" s="5"/>
      <c r="S97" s="15"/>
    </row>
    <row r="98" spans="1:19">
      <c r="A98" s="5"/>
      <c r="S98" s="15"/>
    </row>
    <row r="99" spans="1:19">
      <c r="A99" s="5"/>
      <c r="S99" s="15"/>
    </row>
    <row r="100" spans="1:19">
      <c r="A100" s="5"/>
      <c r="S100" s="15"/>
    </row>
    <row r="101" spans="1:19">
      <c r="A101" s="5"/>
      <c r="S101" s="15"/>
    </row>
    <row r="102" spans="1:19">
      <c r="A102" s="5"/>
      <c r="S102" s="15"/>
    </row>
    <row r="103" spans="1:19">
      <c r="A103" s="5"/>
      <c r="S103" s="15"/>
    </row>
    <row r="104" spans="1:19">
      <c r="A104" s="5"/>
      <c r="S104" s="15"/>
    </row>
    <row r="105" spans="1:19">
      <c r="A105" s="5"/>
      <c r="S105" s="15"/>
    </row>
    <row r="106" spans="1:19">
      <c r="A106" s="5"/>
      <c r="S106" s="15"/>
    </row>
    <row r="107" spans="1:19">
      <c r="A107" s="5"/>
      <c r="S107" s="15"/>
    </row>
    <row r="108" spans="1:19">
      <c r="A108" s="5"/>
      <c r="S108" s="15"/>
    </row>
    <row r="109" spans="1:19">
      <c r="A109" s="5"/>
      <c r="S109" s="15"/>
    </row>
    <row r="110" spans="1:19">
      <c r="A110" s="5"/>
      <c r="S110" s="15"/>
    </row>
    <row r="111" spans="1:19">
      <c r="A111" s="5"/>
      <c r="S111" s="15"/>
    </row>
    <row r="112" spans="1:19">
      <c r="A112" s="5"/>
      <c r="S112" s="15"/>
    </row>
    <row r="113" spans="1:19">
      <c r="A113" s="5"/>
      <c r="S113" s="15"/>
    </row>
    <row r="114" spans="1:19">
      <c r="A114" s="5"/>
      <c r="S114" s="15"/>
    </row>
    <row r="115" spans="1:19">
      <c r="A115" s="5"/>
      <c r="S115" s="15"/>
    </row>
    <row r="116" spans="1:19">
      <c r="A116" s="5"/>
      <c r="S116" s="15"/>
    </row>
    <row r="117" spans="1:19">
      <c r="S117" s="15" t="e">
        <f t="shared" ref="S117:S122" si="3">Q117/(K117/60)</f>
        <v>#DIV/0!</v>
      </c>
    </row>
    <row r="118" spans="1:19">
      <c r="S118" s="15" t="e">
        <f t="shared" si="3"/>
        <v>#DIV/0!</v>
      </c>
    </row>
    <row r="119" spans="1:19">
      <c r="S119" s="15" t="e">
        <f t="shared" si="3"/>
        <v>#DIV/0!</v>
      </c>
    </row>
    <row r="120" spans="1:19">
      <c r="S120" s="15" t="e">
        <f t="shared" si="3"/>
        <v>#DIV/0!</v>
      </c>
    </row>
    <row r="121" spans="1:19">
      <c r="S121" s="15" t="e">
        <f t="shared" si="3"/>
        <v>#DIV/0!</v>
      </c>
    </row>
    <row r="122" spans="1:19">
      <c r="S122" s="15" t="e">
        <f t="shared" si="3"/>
        <v>#DIV/0!</v>
      </c>
    </row>
  </sheetData>
  <phoneticPr fontId="3" type="noConversion"/>
  <hyperlinks>
    <hyperlink ref="C3" r:id="rId1" display="SE@" xr:uid="{16452375-EA30-E14E-A8CB-2AB0B8258D42}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6851-EC34-4BC2-AFBA-FFAE58FC81C5}">
  <dimension ref="A1"/>
  <sheetViews>
    <sheetView workbookViewId="0">
      <selection activeCell="C10" sqref="C10"/>
    </sheetView>
  </sheetViews>
  <sheetFormatPr defaultColWidth="8.85546875" defaultRowHeight="15"/>
  <cols>
    <col min="1" max="1" width="15.85546875" style="4" bestFit="1" customWidth="1"/>
  </cols>
  <sheetData>
    <row r="1" spans="1:1" ht="15.95">
      <c r="A1" s="3"/>
    </row>
  </sheetData>
  <sortState xmlns:xlrd2="http://schemas.microsoft.com/office/spreadsheetml/2017/richdata2" ref="A2:A61">
    <sortCondition ref="A1:A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Lustenhouwer, Nicky</dc:creator>
  <cp:keywords/>
  <dc:description/>
  <cp:lastModifiedBy>Lustenhouwer, Nicky</cp:lastModifiedBy>
  <cp:revision/>
  <dcterms:created xsi:type="dcterms:W3CDTF">2022-06-09T17:58:49Z</dcterms:created>
  <dcterms:modified xsi:type="dcterms:W3CDTF">2024-07-15T10:53:06Z</dcterms:modified>
  <cp:category/>
  <cp:contentStatus/>
</cp:coreProperties>
</file>