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<sst xmlns="http://schemas.openxmlformats.org/spreadsheetml/2006/main" count="7" uniqueCount="7">
  <si>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frac_elem_size</t>
  </si>
  <si>
    <t xml:space="preserve">K_in</t>
  </si>
  <si>
    <t xml:space="preserve">alpha</t>
  </si>
  <si>
    <t xml:space="preserve">alpha_eq</t>
  </si>
  <si>
    <t xml:space="preserve">VFrac</t>
  </si>
  <si>
    <t xml:space="preserve">Ko/Ki</t>
  </si>
  <si>
    <t xml:space="preserve">alpha_o/alpha_i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</si>
</sst>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0.00E+00"/>
    <numFmt numFmtId="167" formatCode="#,##0.00"/>
    <numFmt numFmtId="168" formatCode="0.00%"/>
    <numFmt numFmtId="169" formatCode="0.00"/>
    <numFmt numFmtId="170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Ko/Ki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1.275133</c:v>
                </c:pt>
                <c:pt idx="1">
                  <c:v>1.711328</c:v>
                </c:pt>
                <c:pt idx="2">
                  <c:v>2.296736</c:v>
                </c:pt>
                <c:pt idx="3">
                  <c:v>3.082399</c:v>
                </c:pt>
                <c:pt idx="4">
                  <c:v>4.13682</c:v>
                </c:pt>
                <c:pt idx="5">
                  <c:v>5.551936</c:v>
                </c:pt>
                <c:pt idx="6">
                  <c:v>7.451131</c:v>
                </c:pt>
                <c:pt idx="7">
                  <c:v>10</c:v>
                </c:pt>
              </c:numCache>
            </c:numRef>
          </c:xVal>
          <c:yVal>
            <c:numRef>
              <c:f>Sheet1!$T$7:$T$14</c:f>
              <c:numCache>
                <c:formatCode>0.00%</c:formatCode>
                <c:ptCount val="8"/>
                <c:pt idx="0">
                  <c:v>0</c:v>
                </c:pt>
                <c:pt idx="1">
                  <c:v>0.00485287897559905</c:v>
                </c:pt>
                <c:pt idx="2">
                  <c:v>0.0171301200399761</c:v>
                </c:pt>
                <c:pt idx="3">
                  <c:v>0.0114724828848523</c:v>
                </c:pt>
                <c:pt idx="4">
                  <c:v>0.00261265678748024</c:v>
                </c:pt>
                <c:pt idx="5">
                  <c:v>0.0083676135364068</c:v>
                </c:pt>
                <c:pt idx="6">
                  <c:v>0.016712768705013</c:v>
                </c:pt>
                <c:pt idx="7">
                  <c:v>0.0190128798739337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Sheet1!$U$6</c:f>
              <c:strCache>
                <c:ptCount val="1"/>
                <c:pt idx="0">
                  <c:v>alpha_o/alpha_i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1.275133</c:v>
                </c:pt>
                <c:pt idx="1">
                  <c:v>1.711328</c:v>
                </c:pt>
                <c:pt idx="2">
                  <c:v>2.296736</c:v>
                </c:pt>
                <c:pt idx="3">
                  <c:v>3.082399</c:v>
                </c:pt>
                <c:pt idx="4">
                  <c:v>4.13682</c:v>
                </c:pt>
                <c:pt idx="5">
                  <c:v>5.551936</c:v>
                </c:pt>
                <c:pt idx="6">
                  <c:v>7.451131</c:v>
                </c:pt>
                <c:pt idx="7">
                  <c:v>10</c:v>
                </c:pt>
              </c:numCache>
            </c:numRef>
          </c:xVal>
          <c:yVal>
            <c:numRef>
              <c:f>Sheet1!$U$7:$U$14</c:f>
              <c:numCache>
                <c:formatCode>0.00%</c:formatCode>
                <c:ptCount val="8"/>
                <c:pt idx="0">
                  <c:v>0</c:v>
                </c:pt>
                <c:pt idx="1">
                  <c:v>-0.0020027475256853</c:v>
                </c:pt>
                <c:pt idx="2">
                  <c:v>-0.00609525897656382</c:v>
                </c:pt>
                <c:pt idx="3">
                  <c:v>-0.00950945361237965</c:v>
                </c:pt>
                <c:pt idx="4">
                  <c:v>-0.0129277592591958</c:v>
                </c:pt>
                <c:pt idx="5">
                  <c:v>-0.0167866282515528</c:v>
                </c:pt>
                <c:pt idx="6">
                  <c:v>-0.0203858183823856</c:v>
                </c:pt>
                <c:pt idx="7">
                  <c:v>-0.0204543352323919</c:v>
                </c:pt>
              </c:numCache>
            </c:numRef>
          </c:yVal>
          <c:smooth val="0"/>
        </c:ser>
        <c:axId val="79114962"/>
        <c:axId val="63397311"/>
      </c:scatterChart>
      <c:valAx>
        <c:axId val="79114962"/>
        <c:scaling>
          <c:logBase val="10"/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397311"/>
        <c:crossesAt val="0"/>
        <c:crossBetween val="between"/>
        <c:majorUnit val="0.15"/>
      </c:valAx>
      <c:valAx>
        <c:axId val="633973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11496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Sheet1!$S$6:$S$6</c:f>
              <c:strCache>
                <c:ptCount val="1"/>
                <c:pt idx="0">
                  <c:v>VFrac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1.275133</c:v>
                </c:pt>
                <c:pt idx="1">
                  <c:v>1.711328</c:v>
                </c:pt>
                <c:pt idx="2">
                  <c:v>2.296736</c:v>
                </c:pt>
                <c:pt idx="3">
                  <c:v>3.082399</c:v>
                </c:pt>
                <c:pt idx="4">
                  <c:v>4.13682</c:v>
                </c:pt>
                <c:pt idx="5">
                  <c:v>5.551936</c:v>
                </c:pt>
                <c:pt idx="6">
                  <c:v>7.451131</c:v>
                </c:pt>
                <c:pt idx="7">
                  <c:v>10</c:v>
                </c:pt>
              </c:numCache>
            </c:numRef>
          </c:xVal>
          <c:yVal>
            <c:numRef>
              <c:f>Sheet1!$S$7:$S$14</c:f>
              <c:numCache>
                <c:formatCode>0.00%</c:formatCode>
                <c:ptCount val="8"/>
                <c:pt idx="0">
                  <c:v>0</c:v>
                </c:pt>
                <c:pt idx="1">
                  <c:v>-0.0117003089759876</c:v>
                </c:pt>
                <c:pt idx="2">
                  <c:v>-0.0352263994102793</c:v>
                </c:pt>
                <c:pt idx="3">
                  <c:v>-0.0544864254458194</c:v>
                </c:pt>
                <c:pt idx="4">
                  <c:v>-0.0734014021549898</c:v>
                </c:pt>
                <c:pt idx="5">
                  <c:v>-0.0943709907620884</c:v>
                </c:pt>
                <c:pt idx="6">
                  <c:v>-0.113536912435891</c:v>
                </c:pt>
                <c:pt idx="7">
                  <c:v>-0.11391332988284</c:v>
                </c:pt>
              </c:numCache>
            </c:numRef>
          </c:yVal>
          <c:smooth val="0"/>
        </c:ser>
        <c:axId val="3994878"/>
        <c:axId val="14550383"/>
      </c:scatterChart>
      <c:valAx>
        <c:axId val="3994878"/>
        <c:scaling>
          <c:logBase val="10"/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550383"/>
        <c:crosses val="autoZero"/>
        <c:crossBetween val="between"/>
        <c:majorUnit val="0.15"/>
      </c:valAx>
      <c:valAx>
        <c:axId val="145503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487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alpha_eq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Sheet1!$D$7:$D$14</c:f>
              <c:numCache>
                <c:formatCode>General</c:formatCode>
                <c:ptCount val="8"/>
                <c:pt idx="0">
                  <c:v>1.275133</c:v>
                </c:pt>
                <c:pt idx="1">
                  <c:v>1.711328</c:v>
                </c:pt>
                <c:pt idx="2">
                  <c:v>2.296736</c:v>
                </c:pt>
                <c:pt idx="3">
                  <c:v>3.082399</c:v>
                </c:pt>
                <c:pt idx="4">
                  <c:v>4.13682</c:v>
                </c:pt>
                <c:pt idx="5">
                  <c:v>5.551936</c:v>
                </c:pt>
                <c:pt idx="6">
                  <c:v>7.451131</c:v>
                </c:pt>
                <c:pt idx="7">
                  <c:v>10</c:v>
                </c:pt>
              </c:numCache>
            </c:numRef>
          </c:xVal>
          <c:yVal>
            <c:numRef>
              <c:f>Sheet1!$H$7:$H$14</c:f>
              <c:numCache>
                <c:formatCode>General</c:formatCode>
                <c:ptCount val="8"/>
                <c:pt idx="0">
                  <c:v>0.729748</c:v>
                </c:pt>
                <c:pt idx="1">
                  <c:v>0.728286</c:v>
                </c:pt>
                <c:pt idx="2">
                  <c:v>0.725299</c:v>
                </c:pt>
                <c:pt idx="3">
                  <c:v>0.722808</c:v>
                </c:pt>
                <c:pt idx="4">
                  <c:v>0.720313</c:v>
                </c:pt>
                <c:pt idx="5">
                  <c:v>0.717497</c:v>
                </c:pt>
                <c:pt idx="6">
                  <c:v>0.714871</c:v>
                </c:pt>
                <c:pt idx="7">
                  <c:v>0.714821</c:v>
                </c:pt>
              </c:numCache>
            </c:numRef>
          </c:yVal>
          <c:smooth val="0"/>
        </c:ser>
        <c:axId val="47736038"/>
        <c:axId val="55617211"/>
      </c:scatterChart>
      <c:valAx>
        <c:axId val="47736038"/>
        <c:scaling>
          <c:logBase val="10"/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17211"/>
        <c:crossesAt val="0"/>
        <c:crossBetween val="between"/>
        <c:majorUnit val="0.1"/>
      </c:valAx>
      <c:valAx>
        <c:axId val="556172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73603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VFrac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Sheet1!$D$7:$D$14</c:f>
              <c:numCache>
                <c:formatCode>General</c:formatCode>
                <c:ptCount val="8"/>
                <c:pt idx="0">
                  <c:v>1.275133</c:v>
                </c:pt>
                <c:pt idx="1">
                  <c:v>1.711328</c:v>
                </c:pt>
                <c:pt idx="2">
                  <c:v>2.296736</c:v>
                </c:pt>
                <c:pt idx="3">
                  <c:v>3.082399</c:v>
                </c:pt>
                <c:pt idx="4">
                  <c:v>4.13682</c:v>
                </c:pt>
                <c:pt idx="5">
                  <c:v>5.551936</c:v>
                </c:pt>
                <c:pt idx="6">
                  <c:v>7.451131</c:v>
                </c:pt>
                <c:pt idx="7">
                  <c:v>10</c:v>
                </c:pt>
              </c:numCache>
            </c:numRef>
          </c:xVal>
          <c:yVal>
            <c:numRef>
              <c:f>Sheet1!$I$7:$I$14</c:f>
              <c:numCache>
                <c:formatCode>General</c:formatCode>
                <c:ptCount val="8"/>
                <c:pt idx="0">
                  <c:v>0.063759</c:v>
                </c:pt>
                <c:pt idx="1">
                  <c:v>0.063013</c:v>
                </c:pt>
                <c:pt idx="2">
                  <c:v>0.061513</c:v>
                </c:pt>
                <c:pt idx="3">
                  <c:v>0.060285</c:v>
                </c:pt>
                <c:pt idx="4">
                  <c:v>0.059079</c:v>
                </c:pt>
                <c:pt idx="5">
                  <c:v>0.057742</c:v>
                </c:pt>
                <c:pt idx="6">
                  <c:v>0.05652</c:v>
                </c:pt>
                <c:pt idx="7">
                  <c:v>0.056496</c:v>
                </c:pt>
              </c:numCache>
            </c:numRef>
          </c:yVal>
          <c:smooth val="0"/>
        </c:ser>
        <c:axId val="78868775"/>
        <c:axId val="56754174"/>
      </c:scatterChart>
      <c:valAx>
        <c:axId val="78868775"/>
        <c:scaling>
          <c:logBase val="10"/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754174"/>
        <c:crossesAt val="0"/>
        <c:crossBetween val="between"/>
        <c:majorUnit val="0.1"/>
      </c:valAx>
      <c:valAx>
        <c:axId val="567541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86877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88920</xdr:colOff>
      <xdr:row>18</xdr:row>
      <xdr:rowOff>38880</xdr:rowOff>
    </xdr:from>
    <xdr:to>
      <xdr:col>11</xdr:col>
      <xdr:colOff>39240</xdr:colOff>
      <xdr:row>39</xdr:row>
      <xdr:rowOff>57960</xdr:rowOff>
    </xdr:to>
    <xdr:graphicFrame>
      <xdr:nvGraphicFramePr>
        <xdr:cNvPr id="0" name=""/>
        <xdr:cNvGraphicFramePr/>
      </xdr:nvGraphicFramePr>
      <xdr:xfrm>
        <a:off x="1714680" y="2964960"/>
        <a:ext cx="7265520" cy="34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17</xdr:row>
      <xdr:rowOff>360</xdr:rowOff>
    </xdr:from>
    <xdr:to>
      <xdr:col>20</xdr:col>
      <xdr:colOff>762840</xdr:colOff>
      <xdr:row>38</xdr:row>
      <xdr:rowOff>19440</xdr:rowOff>
    </xdr:to>
    <xdr:graphicFrame>
      <xdr:nvGraphicFramePr>
        <xdr:cNvPr id="1" name=""/>
        <xdr:cNvGraphicFramePr/>
      </xdr:nvGraphicFramePr>
      <xdr:xfrm>
        <a:off x="9753480" y="2763720"/>
        <a:ext cx="7265520" cy="34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650880</xdr:colOff>
      <xdr:row>41</xdr:row>
      <xdr:rowOff>140040</xdr:rowOff>
    </xdr:from>
    <xdr:to>
      <xdr:col>19</xdr:col>
      <xdr:colOff>720720</xdr:colOff>
      <xdr:row>61</xdr:row>
      <xdr:rowOff>128520</xdr:rowOff>
    </xdr:to>
    <xdr:graphicFrame>
      <xdr:nvGraphicFramePr>
        <xdr:cNvPr id="2" name=""/>
        <xdr:cNvGraphicFramePr/>
      </xdr:nvGraphicFramePr>
      <xdr:xfrm>
        <a:off x="10404360" y="6805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88920</xdr:colOff>
      <xdr:row>40</xdr:row>
      <xdr:rowOff>124560</xdr:rowOff>
    </xdr:from>
    <xdr:to>
      <xdr:col>10</xdr:col>
      <xdr:colOff>19800</xdr:colOff>
      <xdr:row>61</xdr:row>
      <xdr:rowOff>86040</xdr:rowOff>
    </xdr:to>
    <xdr:graphicFrame>
      <xdr:nvGraphicFramePr>
        <xdr:cNvPr id="3" name=""/>
        <xdr:cNvGraphicFramePr/>
      </xdr:nvGraphicFramePr>
      <xdr:xfrm>
        <a:off x="1714680" y="6626880"/>
        <a:ext cx="6433200" cy="337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6:U1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D6" s="0" t="s">
        <v>0</v>
      </c>
      <c r="E6" s="0" t="s">
        <v>1</v>
      </c>
      <c r="G6" s="0" t="s">
        <v>2</v>
      </c>
      <c r="H6" s="0" t="s">
        <v>3</v>
      </c>
      <c r="I6" s="0" t="s">
        <v>4</v>
      </c>
      <c r="J6" s="0" t="s">
        <v>5</v>
      </c>
      <c r="K6" s="0" t="s">
        <v>6</v>
      </c>
      <c r="N6" s="1" t="str">
        <f aca="false">+D6</f>
        <v>frac_elem_size</v>
      </c>
      <c r="O6" s="1" t="str">
        <f aca="false">+E6</f>
        <v>K_in</v>
      </c>
      <c r="P6" s="0" t="n">
        <f aca="false">+F6</f>
        <v>0</v>
      </c>
      <c r="Q6" s="0" t="str">
        <f aca="false">+G6</f>
        <v>alpha</v>
      </c>
      <c r="R6" s="0" t="str">
        <f aca="false">+H6</f>
        <v>alpha_eq</v>
      </c>
      <c r="S6" s="0" t="str">
        <f aca="false">+I6</f>
        <v>VFrac</v>
      </c>
      <c r="T6" s="0" t="str">
        <f aca="false">+J6</f>
        <v>Ko/Ki</v>
      </c>
      <c r="U6" s="0" t="str">
        <f aca="false">+K6</f>
        <v>alpha_o/alpha_i</v>
      </c>
    </row>
    <row r="7" customFormat="false" ht="12.8" hidden="false" customHeight="false" outlineLevel="0" collapsed="false">
      <c r="C7" s="0" t="n">
        <v>0</v>
      </c>
      <c r="D7" s="0" t="n">
        <v>1.275133</v>
      </c>
      <c r="E7" s="2" t="n">
        <v>1666670000</v>
      </c>
      <c r="F7" s="2" t="n">
        <v>890538000</v>
      </c>
      <c r="G7" s="0" t="n">
        <v>0.5</v>
      </c>
      <c r="H7" s="0" t="n">
        <v>0.729748</v>
      </c>
      <c r="I7" s="0" t="n">
        <v>0.063759</v>
      </c>
      <c r="J7" s="0" t="n">
        <v>0.534322</v>
      </c>
      <c r="K7" s="0" t="n">
        <v>1.459495</v>
      </c>
      <c r="N7" s="3" t="n">
        <f aca="false">+D7</f>
        <v>1.275133</v>
      </c>
      <c r="O7" s="4" t="n">
        <f aca="false">+E7/E$7-1</f>
        <v>0</v>
      </c>
      <c r="P7" s="4" t="n">
        <f aca="false">+F7/F$7-1</f>
        <v>0</v>
      </c>
      <c r="Q7" s="4" t="n">
        <f aca="false">+G7/G$7-1</f>
        <v>0</v>
      </c>
      <c r="R7" s="4" t="n">
        <f aca="false">+H7/H$7-1</f>
        <v>0</v>
      </c>
      <c r="S7" s="4" t="n">
        <f aca="false">+I7/I$7-1</f>
        <v>0</v>
      </c>
      <c r="T7" s="4" t="n">
        <f aca="false">+J7/J$7-1</f>
        <v>0</v>
      </c>
      <c r="U7" s="4" t="n">
        <f aca="false">+K7/K$7-1</f>
        <v>0</v>
      </c>
    </row>
    <row r="8" customFormat="false" ht="12.8" hidden="false" customHeight="false" outlineLevel="0" collapsed="false">
      <c r="C8" s="0" t="n">
        <v>0</v>
      </c>
      <c r="D8" s="0" t="n">
        <v>1.711328</v>
      </c>
      <c r="E8" s="2" t="n">
        <v>1666670000</v>
      </c>
      <c r="F8" s="2" t="n">
        <v>894860900</v>
      </c>
      <c r="G8" s="0" t="n">
        <v>0.5</v>
      </c>
      <c r="H8" s="0" t="n">
        <v>0.728286</v>
      </c>
      <c r="I8" s="0" t="n">
        <v>0.063013</v>
      </c>
      <c r="J8" s="0" t="n">
        <v>0.536915</v>
      </c>
      <c r="K8" s="0" t="n">
        <v>1.456572</v>
      </c>
      <c r="N8" s="3" t="n">
        <f aca="false">+D8</f>
        <v>1.711328</v>
      </c>
      <c r="O8" s="4" t="n">
        <f aca="false">+E8/E$7-1</f>
        <v>0</v>
      </c>
      <c r="P8" s="4" t="n">
        <f aca="false">+F8/F$7-1</f>
        <v>0.00485425664036798</v>
      </c>
      <c r="Q8" s="4" t="n">
        <f aca="false">+G8/G$7-1</f>
        <v>0</v>
      </c>
      <c r="R8" s="4" t="n">
        <f aca="false">+H8/H$7-1</f>
        <v>-0.00200343132149727</v>
      </c>
      <c r="S8" s="4" t="n">
        <f aca="false">+I8/I$7-1</f>
        <v>-0.0117003089759876</v>
      </c>
      <c r="T8" s="4" t="n">
        <f aca="false">+J8/J$7-1</f>
        <v>0.00485287897559905</v>
      </c>
      <c r="U8" s="4" t="n">
        <f aca="false">+K8/K$7-1</f>
        <v>-0.0020027475256853</v>
      </c>
    </row>
    <row r="9" customFormat="false" ht="12.8" hidden="false" customHeight="false" outlineLevel="0" collapsed="false">
      <c r="C9" s="0" t="n">
        <v>0</v>
      </c>
      <c r="D9" s="0" t="n">
        <v>2.296736</v>
      </c>
      <c r="E9" s="2" t="n">
        <v>1666670000</v>
      </c>
      <c r="F9" s="2" t="n">
        <v>905793900</v>
      </c>
      <c r="G9" s="0" t="n">
        <v>0.5</v>
      </c>
      <c r="H9" s="0" t="n">
        <v>0.725299</v>
      </c>
      <c r="I9" s="0" t="n">
        <v>0.061513</v>
      </c>
      <c r="J9" s="0" t="n">
        <v>0.543475</v>
      </c>
      <c r="K9" s="0" t="n">
        <v>1.450599</v>
      </c>
      <c r="N9" s="3" t="n">
        <f aca="false">+D9</f>
        <v>2.296736</v>
      </c>
      <c r="O9" s="4" t="n">
        <f aca="false">+E9/E$7-1</f>
        <v>0</v>
      </c>
      <c r="P9" s="4" t="n">
        <f aca="false">+F9/F$7-1</f>
        <v>0.0171311050174165</v>
      </c>
      <c r="Q9" s="4" t="n">
        <f aca="false">+G9/G$7-1</f>
        <v>0</v>
      </c>
      <c r="R9" s="4" t="n">
        <f aca="false">+H9/H$7-1</f>
        <v>-0.00609662513634834</v>
      </c>
      <c r="S9" s="4" t="n">
        <f aca="false">+I9/I$7-1</f>
        <v>-0.0352263994102793</v>
      </c>
      <c r="T9" s="4" t="n">
        <f aca="false">+J9/J$7-1</f>
        <v>0.0171301200399761</v>
      </c>
      <c r="U9" s="4" t="n">
        <f aca="false">+K9/K$7-1</f>
        <v>-0.00609525897656382</v>
      </c>
    </row>
    <row r="10" customFormat="false" ht="12.8" hidden="false" customHeight="false" outlineLevel="0" collapsed="false">
      <c r="C10" s="0" t="n">
        <v>0</v>
      </c>
      <c r="D10" s="0" t="n">
        <v>3.082399</v>
      </c>
      <c r="E10" s="2" t="n">
        <v>1666670000</v>
      </c>
      <c r="F10" s="2" t="n">
        <v>900755200</v>
      </c>
      <c r="G10" s="0" t="n">
        <v>0.5</v>
      </c>
      <c r="H10" s="0" t="n">
        <v>0.722808</v>
      </c>
      <c r="I10" s="0" t="n">
        <v>0.060285</v>
      </c>
      <c r="J10" s="0" t="n">
        <v>0.540452</v>
      </c>
      <c r="K10" s="0" t="n">
        <v>1.445616</v>
      </c>
      <c r="N10" s="3" t="n">
        <f aca="false">+D10</f>
        <v>3.082399</v>
      </c>
      <c r="O10" s="4" t="n">
        <f aca="false">+E10/E$7-1</f>
        <v>0</v>
      </c>
      <c r="P10" s="4" t="n">
        <f aca="false">+F10/F$7-1</f>
        <v>0.0114730645969066</v>
      </c>
      <c r="Q10" s="4" t="n">
        <f aca="false">+G10/G$7-1</f>
        <v>0</v>
      </c>
      <c r="R10" s="4" t="n">
        <f aca="false">+H10/H$7-1</f>
        <v>-0.00951013226483655</v>
      </c>
      <c r="S10" s="4" t="n">
        <f aca="false">+I10/I$7-1</f>
        <v>-0.0544864254458194</v>
      </c>
      <c r="T10" s="4" t="n">
        <f aca="false">+J10/J$7-1</f>
        <v>0.0114724828848523</v>
      </c>
      <c r="U10" s="4" t="n">
        <f aca="false">+K10/K$7-1</f>
        <v>-0.00950945361237965</v>
      </c>
    </row>
    <row r="11" customFormat="false" ht="12.8" hidden="false" customHeight="false" outlineLevel="0" collapsed="false">
      <c r="C11" s="0" t="n">
        <v>0</v>
      </c>
      <c r="D11" s="0" t="n">
        <v>4.13682</v>
      </c>
      <c r="E11" s="2" t="n">
        <v>1666670000</v>
      </c>
      <c r="F11" s="2" t="n">
        <v>892865600</v>
      </c>
      <c r="G11" s="0" t="n">
        <v>0.5</v>
      </c>
      <c r="H11" s="0" t="n">
        <v>0.720313</v>
      </c>
      <c r="I11" s="0" t="n">
        <v>0.059079</v>
      </c>
      <c r="J11" s="0" t="n">
        <v>0.535718</v>
      </c>
      <c r="K11" s="0" t="n">
        <v>1.440627</v>
      </c>
      <c r="N11" s="3" t="n">
        <f aca="false">+D11</f>
        <v>4.13682</v>
      </c>
      <c r="O11" s="4" t="n">
        <f aca="false">+E11/E$7-1</f>
        <v>0</v>
      </c>
      <c r="P11" s="4" t="n">
        <f aca="false">+F11/F$7-1</f>
        <v>0.00261370093134716</v>
      </c>
      <c r="Q11" s="4" t="n">
        <f aca="false">+G11/G$7-1</f>
        <v>0</v>
      </c>
      <c r="R11" s="4" t="n">
        <f aca="false">+H11/H$7-1</f>
        <v>-0.0129291207375697</v>
      </c>
      <c r="S11" s="4" t="n">
        <f aca="false">+I11/I$7-1</f>
        <v>-0.0734014021549898</v>
      </c>
      <c r="T11" s="4" t="n">
        <f aca="false">+J11/J$7-1</f>
        <v>0.00261265678748024</v>
      </c>
      <c r="U11" s="4" t="n">
        <f aca="false">+K11/K$7-1</f>
        <v>-0.0129277592591958</v>
      </c>
    </row>
    <row r="12" customFormat="false" ht="12.8" hidden="false" customHeight="false" outlineLevel="0" collapsed="false">
      <c r="C12" s="0" t="n">
        <v>0</v>
      </c>
      <c r="D12" s="0" t="n">
        <v>5.551936</v>
      </c>
      <c r="E12" s="2" t="n">
        <v>1666670000</v>
      </c>
      <c r="F12" s="2" t="n">
        <v>897989400</v>
      </c>
      <c r="G12" s="0" t="n">
        <v>0.5</v>
      </c>
      <c r="H12" s="0" t="n">
        <v>0.717497</v>
      </c>
      <c r="I12" s="0" t="n">
        <v>0.057742</v>
      </c>
      <c r="J12" s="0" t="n">
        <v>0.538793</v>
      </c>
      <c r="K12" s="0" t="n">
        <v>1.434995</v>
      </c>
      <c r="N12" s="3" t="n">
        <f aca="false">+D12</f>
        <v>5.551936</v>
      </c>
      <c r="O12" s="4" t="n">
        <f aca="false">+E12/E$7-1</f>
        <v>0</v>
      </c>
      <c r="P12" s="4" t="n">
        <f aca="false">+F12/F$7-1</f>
        <v>0.00836730156377374</v>
      </c>
      <c r="Q12" s="4" t="n">
        <f aca="false">+G12/G$7-1</f>
        <v>0</v>
      </c>
      <c r="R12" s="4" t="n">
        <f aca="false">+H12/H$7-1</f>
        <v>-0.0167879870859529</v>
      </c>
      <c r="S12" s="4" t="n">
        <f aca="false">+I12/I$7-1</f>
        <v>-0.0943709907620884</v>
      </c>
      <c r="T12" s="4" t="n">
        <f aca="false">+J12/J$7-1</f>
        <v>0.0083676135364068</v>
      </c>
      <c r="U12" s="4" t="n">
        <f aca="false">+K12/K$7-1</f>
        <v>-0.0167866282515528</v>
      </c>
    </row>
    <row r="13" customFormat="false" ht="12.8" hidden="false" customHeight="false" outlineLevel="0" collapsed="false">
      <c r="C13" s="0" t="n">
        <v>0</v>
      </c>
      <c r="D13" s="0" t="n">
        <v>7.451131</v>
      </c>
      <c r="E13" s="2" t="n">
        <v>1666670000</v>
      </c>
      <c r="F13" s="2" t="n">
        <v>905422000</v>
      </c>
      <c r="G13" s="0" t="n">
        <v>0.5</v>
      </c>
      <c r="H13" s="0" t="n">
        <v>0.714871</v>
      </c>
      <c r="I13" s="0" t="n">
        <v>0.05652</v>
      </c>
      <c r="J13" s="0" t="n">
        <v>0.543252</v>
      </c>
      <c r="K13" s="0" t="n">
        <v>1.429742</v>
      </c>
      <c r="N13" s="3" t="n">
        <f aca="false">+D13</f>
        <v>7.451131</v>
      </c>
      <c r="O13" s="4" t="n">
        <f aca="false">+E13/E$7-1</f>
        <v>0</v>
      </c>
      <c r="P13" s="4" t="n">
        <f aca="false">+F13/F$7-1</f>
        <v>0.0167134922934227</v>
      </c>
      <c r="Q13" s="4" t="n">
        <f aca="false">+G13/G$7-1</f>
        <v>0</v>
      </c>
      <c r="R13" s="4" t="n">
        <f aca="false">+H13/H$7-1</f>
        <v>-0.0203864895827052</v>
      </c>
      <c r="S13" s="4" t="n">
        <f aca="false">+I13/I$7-1</f>
        <v>-0.113536912435891</v>
      </c>
      <c r="T13" s="4" t="n">
        <f aca="false">+J13/J$7-1</f>
        <v>0.016712768705013</v>
      </c>
      <c r="U13" s="4" t="n">
        <f aca="false">+K13/K$7-1</f>
        <v>-0.0203858183823856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2" t="n">
        <v>1666670000</v>
      </c>
      <c r="F14" s="2" t="n">
        <v>907469900</v>
      </c>
      <c r="G14" s="0" t="n">
        <v>0.5</v>
      </c>
      <c r="H14" s="0" t="n">
        <v>0.714821</v>
      </c>
      <c r="I14" s="0" t="n">
        <v>0.056496</v>
      </c>
      <c r="J14" s="0" t="n">
        <v>0.544481</v>
      </c>
      <c r="K14" s="0" t="n">
        <v>1.429642</v>
      </c>
      <c r="N14" s="3" t="n">
        <f aca="false">+D14</f>
        <v>10</v>
      </c>
      <c r="O14" s="4" t="n">
        <f aca="false">+E14/E$7-1</f>
        <v>0</v>
      </c>
      <c r="P14" s="4" t="n">
        <f aca="false">+F14/F$7-1</f>
        <v>0.0190131134213252</v>
      </c>
      <c r="Q14" s="4" t="n">
        <f aca="false">+G14/G$7-1</f>
        <v>0</v>
      </c>
      <c r="R14" s="4" t="n">
        <f aca="false">+H14/H$7-1</f>
        <v>-0.0204550063857659</v>
      </c>
      <c r="S14" s="4" t="n">
        <f aca="false">+I14/I$7-1</f>
        <v>-0.11391332988284</v>
      </c>
      <c r="T14" s="4" t="n">
        <f aca="false">+J14/J$7-1</f>
        <v>0.0190128798739337</v>
      </c>
      <c r="U14" s="4" t="n">
        <f aca="false">+K14/K$7-1</f>
        <v>-0.0204543352323919</v>
      </c>
    </row>
    <row r="15" customFormat="false" ht="12.8" hidden="false" customHeight="false" outlineLevel="0" collapsed="false">
      <c r="E15" s="2"/>
      <c r="O15" s="4"/>
      <c r="P15" s="4"/>
      <c r="Q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2024-05-16T13:33:39Z</dcterms:created>
  <dc:creator/>
  <dc:description/>
  <dc:language>en-US</dc:language>
  <cp:lastModifiedBy/>
  <dcterms:modified xsi:type="dcterms:W3CDTF">2024-05-16T14:18:53Z</dcterms:modified>
  <cp:revision>2</cp:revision>
  <dc:subject/>
  <dc:title/>
</cp:coreProperties>
</file>