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zh732\Box\Teaching\Courses\2022_Fall_Advanced Petrophysics_PGE381L\Homework Assignments\"/>
    </mc:Choice>
  </mc:AlternateContent>
  <xr:revisionPtr revIDLastSave="0" documentId="13_ncr:1_{03D7609F-38FB-42D1-B9DE-0640551DB923}" xr6:coauthVersionLast="36" xr6:coauthVersionMax="36" xr10:uidLastSave="{00000000-0000-0000-0000-000000000000}"/>
  <bookViews>
    <workbookView xWindow="14303" yWindow="6923" windowWidth="21840" windowHeight="16320" tabRatio="715" xr2:uid="{00000000-000D-0000-FFFF-FFFF00000000}"/>
  </bookViews>
  <sheets>
    <sheet name="Wettability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8" l="1"/>
  <c r="D16" i="8"/>
  <c r="D15" i="8"/>
  <c r="D14" i="8"/>
  <c r="D13" i="8"/>
  <c r="D12" i="8"/>
  <c r="D10" i="8"/>
  <c r="D9" i="8"/>
  <c r="D7" i="8"/>
  <c r="D6" i="8"/>
  <c r="D4" i="8"/>
  <c r="C8" i="8" l="1"/>
  <c r="F8" i="8"/>
  <c r="G8" i="8" s="1"/>
  <c r="D8" i="8" l="1"/>
  <c r="H17" i="8"/>
  <c r="H16" i="8"/>
  <c r="H15" i="8"/>
  <c r="H14" i="8"/>
  <c r="H13" i="8"/>
  <c r="E17" i="8"/>
  <c r="E16" i="8"/>
  <c r="E15" i="8"/>
  <c r="E14" i="8"/>
  <c r="E13" i="8"/>
  <c r="C5" i="8"/>
  <c r="G6" i="8"/>
  <c r="G7" i="8"/>
  <c r="G9" i="8"/>
  <c r="G10" i="8"/>
  <c r="G12" i="8"/>
  <c r="G13" i="8"/>
  <c r="G14" i="8"/>
  <c r="G15" i="8"/>
  <c r="G16" i="8"/>
  <c r="G17" i="8"/>
  <c r="G4" i="8"/>
  <c r="D5" i="8" l="1"/>
  <c r="F11" i="8" l="1"/>
  <c r="C11" i="8"/>
  <c r="F5" i="8"/>
  <c r="G11" i="8" l="1"/>
  <c r="D11" i="8"/>
  <c r="G5" i="8"/>
</calcChain>
</file>

<file path=xl/sharedStrings.xml><?xml version="1.0" encoding="utf-8"?>
<sst xmlns="http://schemas.openxmlformats.org/spreadsheetml/2006/main" count="54" uniqueCount="32">
  <si>
    <t>Sw</t>
  </si>
  <si>
    <t>Cap Pressure</t>
  </si>
  <si>
    <t>(%)</t>
  </si>
  <si>
    <t>psi</t>
  </si>
  <si>
    <t>Sspw</t>
  </si>
  <si>
    <t>Sfw</t>
  </si>
  <si>
    <t>Sspo</t>
  </si>
  <si>
    <t>Sfo</t>
  </si>
  <si>
    <t>Amott-Harvey Index</t>
  </si>
  <si>
    <t>Iw</t>
  </si>
  <si>
    <t>Io</t>
  </si>
  <si>
    <t>AI = Iw-Io</t>
  </si>
  <si>
    <t>USBM</t>
  </si>
  <si>
    <t>Forced Brine (A2)</t>
  </si>
  <si>
    <t>Forced Decane (A1)</t>
  </si>
  <si>
    <t>Swirr</t>
  </si>
  <si>
    <t>Swor</t>
  </si>
  <si>
    <t>dec</t>
  </si>
  <si>
    <t>Saturation State</t>
  </si>
  <si>
    <t>Amott - Brine Imb</t>
  </si>
  <si>
    <t>Centrifuge - Brine Imb</t>
  </si>
  <si>
    <t>Amott - Dec imb</t>
  </si>
  <si>
    <t>Centrifuge - Dec imb</t>
  </si>
  <si>
    <t>Sample A</t>
  </si>
  <si>
    <t>Sample B</t>
  </si>
  <si>
    <t>water saturation after spontaneous imbibition of water</t>
  </si>
  <si>
    <t>water saturation after spontaneous imbibition of decane</t>
  </si>
  <si>
    <t>water saturation after forced water imbibition</t>
  </si>
  <si>
    <t>water saturation after forced decane imbibition</t>
  </si>
  <si>
    <t>Wettability Index</t>
  </si>
  <si>
    <t xml:space="preserve">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</si>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</sst>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65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164" fontId="0" fillId="0" borderId="8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0" borderId="7" xfId="0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5" fontId="0" fillId="0" borderId="7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5" fontId="2" fillId="0" borderId="7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8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7"/>
  <sheetViews>
    <sheetView tabSelected="1" zoomScale="85" zoomScaleNormal="85" workbookViewId="0">
      <selection activeCell="K9" sqref="K9"/>
    </sheetView>
  </sheetViews>
  <sheetFormatPr defaultColWidth="8.796875" defaultRowHeight="14.25" x14ac:dyDescent="0.45"/>
  <cols>
    <col min="1" max="1" width="11" customWidth="1"/>
    <col min="2" max="2" width="19.1328125" bestFit="1" customWidth="1"/>
    <col min="5" max="5" width="12.796875" bestFit="1" customWidth="1"/>
    <col min="7" max="7" width="10.1328125" bestFit="1" customWidth="1"/>
    <col min="8" max="8" width="12.46484375" bestFit="1" customWidth="1"/>
    <col min="11" max="11" width="45.53125" bestFit="1" customWidth="1"/>
  </cols>
  <sheetData>
    <row r="1" spans="1:18" x14ac:dyDescent="0.45">
      <c r="B1" s="7"/>
      <c r="C1" s="38" t="s">
        <v>23</v>
      </c>
      <c r="D1" s="39"/>
      <c r="E1" s="39"/>
      <c r="F1" s="40" t="s">
        <v>24</v>
      </c>
      <c r="G1" s="41"/>
      <c r="H1" s="41"/>
      <c r="J1" s="1"/>
      <c r="K1" s="1"/>
      <c r="L1" s="1"/>
    </row>
    <row r="2" spans="1:18" x14ac:dyDescent="0.45">
      <c r="B2" s="36" t="s">
        <v>18</v>
      </c>
      <c r="C2" s="37" t="s">
        <v>0</v>
      </c>
      <c r="D2" s="37" t="s">
        <v>0</v>
      </c>
      <c r="E2" s="37" t="s">
        <v>1</v>
      </c>
      <c r="F2" s="37" t="s">
        <v>0</v>
      </c>
      <c r="G2" s="37" t="s">
        <v>0</v>
      </c>
      <c r="H2" s="37" t="s">
        <v>1</v>
      </c>
      <c r="I2" s="1"/>
      <c r="J2" s="1"/>
      <c r="K2" s="2"/>
      <c r="L2" s="1"/>
      <c r="M2" s="1"/>
      <c r="N2" s="1"/>
      <c r="O2" s="1"/>
      <c r="P2" s="1"/>
    </row>
    <row r="3" spans="1:18" x14ac:dyDescent="0.45">
      <c r="B3" s="9"/>
      <c r="C3" s="6" t="s">
        <v>17</v>
      </c>
      <c r="D3" s="6" t="s">
        <v>2</v>
      </c>
      <c r="E3" s="6" t="s">
        <v>3</v>
      </c>
      <c r="F3" s="6" t="s">
        <v>17</v>
      </c>
      <c r="G3" s="6" t="s">
        <v>2</v>
      </c>
      <c r="H3" s="6" t="s">
        <v>3</v>
      </c>
      <c r="I3" s="1"/>
      <c r="J3" s="2" t="s">
        <v>4</v>
      </c>
      <c r="K3" s="44" t="s">
        <v>25</v>
      </c>
      <c r="L3" s="1"/>
      <c r="M3" s="1"/>
      <c r="N3" s="1"/>
      <c r="O3" s="1"/>
      <c r="P3" s="1"/>
      <c r="Q3" s="1"/>
      <c r="R3" s="1"/>
    </row>
    <row r="4" spans="1:18" x14ac:dyDescent="0.45">
      <c r="A4" s="45" t="s">
        <v>19</v>
      </c>
      <c r="B4" s="7" t="s">
        <v>15</v>
      </c>
      <c r="C4" s="32">
        <v>0.51</v>
      </c>
      <c r="D4" s="33">
        <f>C4*100</f>
        <v>51</v>
      </c>
      <c r="E4" s="35">
        <v>0</v>
      </c>
      <c r="F4" s="32">
        <v>0.39</v>
      </c>
      <c r="G4" s="33">
        <f>F4*100</f>
        <v>39</v>
      </c>
      <c r="H4" s="35">
        <v>0</v>
      </c>
      <c r="I4" s="1"/>
      <c r="J4" s="2" t="s">
        <v>6</v>
      </c>
      <c r="K4" s="44" t="s">
        <v>26</v>
      </c>
      <c r="L4" s="1"/>
      <c r="M4" s="1"/>
      <c r="N4" s="1"/>
      <c r="O4" s="1"/>
      <c r="P4" s="1"/>
      <c r="Q4" s="1"/>
      <c r="R4" s="1"/>
    </row>
    <row r="5" spans="1:18" x14ac:dyDescent="0.45">
      <c r="A5" s="45"/>
      <c r="B5" s="13" t="s">
        <v>4</v>
      </c>
      <c r="C5" s="42">
        <f>C6-0.03</f>
        <v>0.56072802197801963</v>
      </c>
      <c r="D5" s="15">
        <f t="shared" ref="D5:D17" si="0">C5*100</f>
        <v>56.072802197801963</v>
      </c>
      <c r="E5" s="31">
        <v>0</v>
      </c>
      <c r="F5" s="42">
        <f>F6-0.02</f>
        <v>0.47267281105991243</v>
      </c>
      <c r="G5" s="15">
        <f t="shared" ref="G5:G17" si="1">F5*100</f>
        <v>47.267281105991245</v>
      </c>
      <c r="H5" s="31">
        <v>0</v>
      </c>
      <c r="I5" s="1"/>
      <c r="J5" s="2" t="s">
        <v>5</v>
      </c>
      <c r="K5" s="44" t="s">
        <v>27</v>
      </c>
      <c r="L5" s="1"/>
      <c r="M5" s="3"/>
      <c r="N5" s="1"/>
      <c r="O5" s="1"/>
      <c r="P5" s="1"/>
      <c r="Q5" s="1"/>
      <c r="R5" s="1"/>
    </row>
    <row r="6" spans="1:18" x14ac:dyDescent="0.45">
      <c r="A6" s="45" t="s">
        <v>20</v>
      </c>
      <c r="B6" s="7" t="s">
        <v>5</v>
      </c>
      <c r="C6" s="32">
        <v>0.59072802197801966</v>
      </c>
      <c r="D6" s="33">
        <f t="shared" si="0"/>
        <v>59.072802197801963</v>
      </c>
      <c r="E6" s="35">
        <v>-4.1500000000000004</v>
      </c>
      <c r="F6" s="32">
        <v>0.49267281105991245</v>
      </c>
      <c r="G6" s="33">
        <f t="shared" si="1"/>
        <v>49.267281105991245</v>
      </c>
      <c r="H6" s="8">
        <v>-4.1500000000000004</v>
      </c>
      <c r="I6" s="1"/>
      <c r="J6" s="2" t="s">
        <v>7</v>
      </c>
      <c r="K6" s="44" t="s">
        <v>28</v>
      </c>
      <c r="L6" s="1"/>
      <c r="M6" s="3"/>
      <c r="N6" s="1"/>
      <c r="O6" s="1"/>
      <c r="P6" s="1"/>
      <c r="Q6" s="1"/>
      <c r="R6" s="1"/>
    </row>
    <row r="7" spans="1:18" x14ac:dyDescent="0.45">
      <c r="A7" s="45"/>
      <c r="B7" s="9" t="s">
        <v>5</v>
      </c>
      <c r="C7" s="10">
        <v>0.66009615384615417</v>
      </c>
      <c r="D7" s="11">
        <f t="shared" si="0"/>
        <v>66.009615384615415</v>
      </c>
      <c r="E7" s="43">
        <v>-5.97</v>
      </c>
      <c r="F7" s="10">
        <v>0.51129032258064611</v>
      </c>
      <c r="G7" s="11">
        <f t="shared" si="1"/>
        <v>51.129032258064612</v>
      </c>
      <c r="H7" s="6">
        <v>-5.97</v>
      </c>
      <c r="I7" s="1"/>
      <c r="J7" s="1"/>
      <c r="K7" s="2"/>
      <c r="M7" s="3"/>
      <c r="N7" s="1"/>
      <c r="O7" s="1"/>
      <c r="P7" s="1"/>
      <c r="Q7" s="1"/>
      <c r="R7" s="1"/>
    </row>
    <row r="8" spans="1:18" x14ac:dyDescent="0.45">
      <c r="A8" s="45"/>
      <c r="B8" s="9" t="s">
        <v>5</v>
      </c>
      <c r="C8" s="10">
        <f>(C7+C9)/2</f>
        <v>0.6705013736263743</v>
      </c>
      <c r="D8" s="11">
        <f t="shared" si="0"/>
        <v>67.050137362637429</v>
      </c>
      <c r="E8" s="43">
        <v>-8.1300000000000008</v>
      </c>
      <c r="F8" s="10">
        <f>(F7+F9)/2</f>
        <v>0.52059907834101615</v>
      </c>
      <c r="G8" s="11">
        <f t="shared" si="1"/>
        <v>52.059907834101615</v>
      </c>
      <c r="H8" s="6">
        <v>-8.1300000000000008</v>
      </c>
      <c r="I8" s="1"/>
      <c r="J8" s="1"/>
      <c r="K8" s="2"/>
      <c r="M8" s="3"/>
      <c r="N8" s="1"/>
      <c r="O8" s="1"/>
      <c r="P8" s="1"/>
      <c r="Q8" s="1"/>
      <c r="R8" s="1"/>
    </row>
    <row r="9" spans="1:18" x14ac:dyDescent="0.45">
      <c r="A9" s="45"/>
      <c r="B9" s="9" t="s">
        <v>5</v>
      </c>
      <c r="C9" s="10">
        <v>0.68090659340659443</v>
      </c>
      <c r="D9" s="11">
        <f t="shared" si="0"/>
        <v>68.090659340659442</v>
      </c>
      <c r="E9" s="6">
        <v>-10.62</v>
      </c>
      <c r="F9" s="10">
        <v>0.52990783410138631</v>
      </c>
      <c r="G9" s="11">
        <f t="shared" si="1"/>
        <v>52.990783410138633</v>
      </c>
      <c r="H9" s="6">
        <v>-10.62</v>
      </c>
      <c r="I9" s="1"/>
      <c r="J9" s="1"/>
      <c r="K9" s="2" t="s">
        <v>31</v>
      </c>
      <c r="M9" s="1"/>
      <c r="N9" s="1"/>
      <c r="O9" s="1"/>
      <c r="P9" s="1"/>
      <c r="Q9" s="1"/>
      <c r="R9" s="1"/>
    </row>
    <row r="10" spans="1:18" x14ac:dyDescent="0.45">
      <c r="A10" s="45"/>
      <c r="B10" s="13" t="s">
        <v>5</v>
      </c>
      <c r="C10" s="14">
        <v>0.69015567765567687</v>
      </c>
      <c r="D10" s="15">
        <f t="shared" si="0"/>
        <v>69.015567765567681</v>
      </c>
      <c r="E10" s="16">
        <v>-13.44</v>
      </c>
      <c r="F10" s="14">
        <v>0.53223502304147641</v>
      </c>
      <c r="G10" s="15">
        <f t="shared" si="1"/>
        <v>53.223502304147644</v>
      </c>
      <c r="H10" s="16">
        <v>-13.44</v>
      </c>
      <c r="I10" s="1"/>
      <c r="J10" s="1"/>
      <c r="M10" s="1"/>
      <c r="N10" s="1"/>
      <c r="O10" s="1"/>
      <c r="P10" s="1"/>
      <c r="Q10" s="1"/>
      <c r="R10" s="1"/>
    </row>
    <row r="11" spans="1:18" x14ac:dyDescent="0.45">
      <c r="A11" s="45" t="s">
        <v>21</v>
      </c>
      <c r="B11" s="9" t="s">
        <v>16</v>
      </c>
      <c r="C11" s="12">
        <f>C10</f>
        <v>0.69015567765567687</v>
      </c>
      <c r="D11" s="11">
        <f t="shared" si="0"/>
        <v>69.015567765567681</v>
      </c>
      <c r="E11" s="6">
        <v>0</v>
      </c>
      <c r="F11" s="12">
        <f>F10</f>
        <v>0.53223502304147641</v>
      </c>
      <c r="G11" s="11">
        <f t="shared" si="1"/>
        <v>53.223502304147644</v>
      </c>
      <c r="H11" s="6">
        <v>0</v>
      </c>
      <c r="I11" s="1"/>
      <c r="J11" s="1"/>
      <c r="M11" s="1"/>
      <c r="N11" s="1"/>
      <c r="O11" s="1"/>
      <c r="P11" s="1"/>
      <c r="Q11" s="1"/>
      <c r="R11" s="1"/>
    </row>
    <row r="12" spans="1:18" x14ac:dyDescent="0.45">
      <c r="A12" s="45"/>
      <c r="B12" s="13" t="s">
        <v>6</v>
      </c>
      <c r="C12" s="34">
        <v>0.65547161172160961</v>
      </c>
      <c r="D12" s="15">
        <f t="shared" si="0"/>
        <v>65.547161172160955</v>
      </c>
      <c r="E12" s="16">
        <v>0</v>
      </c>
      <c r="F12" s="34">
        <v>0.51129032258064611</v>
      </c>
      <c r="G12" s="15">
        <f t="shared" si="1"/>
        <v>51.129032258064612</v>
      </c>
      <c r="H12" s="16">
        <v>0</v>
      </c>
      <c r="I12" s="1"/>
      <c r="J12" s="1"/>
      <c r="K12" t="s">
        <v>30</v>
      </c>
      <c r="M12" s="1"/>
      <c r="N12" s="1"/>
      <c r="O12" s="1"/>
      <c r="P12" s="1"/>
      <c r="Q12" s="1"/>
      <c r="R12" s="1"/>
    </row>
    <row r="13" spans="1:18" x14ac:dyDescent="0.45">
      <c r="A13" s="45" t="s">
        <v>22</v>
      </c>
      <c r="B13" s="9" t="s">
        <v>7</v>
      </c>
      <c r="C13" s="12">
        <v>0.60691391941391548</v>
      </c>
      <c r="D13" s="11">
        <f t="shared" si="0"/>
        <v>60.691391941391551</v>
      </c>
      <c r="E13" s="6">
        <f>ABS(E6)</f>
        <v>4.1500000000000004</v>
      </c>
      <c r="F13" s="10">
        <v>0.47405529953917225</v>
      </c>
      <c r="G13" s="11">
        <f t="shared" si="1"/>
        <v>47.405529953917224</v>
      </c>
      <c r="H13" s="6">
        <f>ABS(H6)</f>
        <v>4.1500000000000004</v>
      </c>
      <c r="I13" s="1"/>
      <c r="J13" s="1"/>
      <c r="K13" s="1"/>
      <c r="M13" s="1"/>
      <c r="N13" s="1"/>
      <c r="O13" s="1"/>
      <c r="P13" s="1"/>
      <c r="Q13" s="1"/>
      <c r="R13" s="1"/>
    </row>
    <row r="14" spans="1:18" x14ac:dyDescent="0.45">
      <c r="A14" s="45"/>
      <c r="B14" s="9" t="s">
        <v>7</v>
      </c>
      <c r="C14" s="10">
        <v>0.58379120879120627</v>
      </c>
      <c r="D14" s="11">
        <f t="shared" si="0"/>
        <v>58.379120879120627</v>
      </c>
      <c r="E14" s="6">
        <f t="shared" ref="E14:E17" si="2">ABS(E7)</f>
        <v>5.97</v>
      </c>
      <c r="F14" s="10">
        <v>0.43449308755760829</v>
      </c>
      <c r="G14" s="11">
        <f t="shared" si="1"/>
        <v>43.449308755760832</v>
      </c>
      <c r="H14" s="6">
        <f t="shared" ref="H14:H17" si="3">ABS(H7)</f>
        <v>5.97</v>
      </c>
    </row>
    <row r="15" spans="1:18" x14ac:dyDescent="0.45">
      <c r="A15" s="45"/>
      <c r="B15" s="9" t="s">
        <v>7</v>
      </c>
      <c r="C15" s="10">
        <v>0.57222985347985489</v>
      </c>
      <c r="D15" s="11">
        <f t="shared" si="0"/>
        <v>57.222985347985485</v>
      </c>
      <c r="E15" s="6">
        <f t="shared" si="2"/>
        <v>8.1300000000000008</v>
      </c>
      <c r="F15" s="12">
        <v>0.43216589861751159</v>
      </c>
      <c r="G15" s="11">
        <f t="shared" si="1"/>
        <v>43.21658986175116</v>
      </c>
      <c r="H15" s="6">
        <f t="shared" si="3"/>
        <v>8.1300000000000008</v>
      </c>
    </row>
    <row r="16" spans="1:18" x14ac:dyDescent="0.45">
      <c r="A16" s="45"/>
      <c r="B16" s="9" t="s">
        <v>7</v>
      </c>
      <c r="C16" s="12">
        <v>0.52135989010988848</v>
      </c>
      <c r="D16" s="11">
        <f t="shared" si="0"/>
        <v>52.135989010988851</v>
      </c>
      <c r="E16" s="6">
        <f t="shared" si="2"/>
        <v>10.62</v>
      </c>
      <c r="F16" s="12">
        <v>0.40423963133640456</v>
      </c>
      <c r="G16" s="11">
        <f t="shared" si="1"/>
        <v>40.423963133640456</v>
      </c>
      <c r="H16" s="6">
        <f t="shared" si="3"/>
        <v>10.62</v>
      </c>
    </row>
    <row r="17" spans="1:11" x14ac:dyDescent="0.45">
      <c r="A17" s="45"/>
      <c r="B17" s="13" t="s">
        <v>7</v>
      </c>
      <c r="C17" s="14">
        <v>0.50286172161172038</v>
      </c>
      <c r="D17" s="15">
        <f t="shared" si="0"/>
        <v>50.28617216117204</v>
      </c>
      <c r="E17" s="16">
        <f t="shared" si="2"/>
        <v>13.44</v>
      </c>
      <c r="F17" s="14">
        <v>0.37631336405530408</v>
      </c>
      <c r="G17" s="15">
        <f t="shared" si="1"/>
        <v>37.631336405530405</v>
      </c>
      <c r="H17" s="16">
        <f t="shared" si="3"/>
        <v>13.44</v>
      </c>
      <c r="K17" t="s">
        <v>31</v>
      </c>
    </row>
    <row r="18" spans="1:11" x14ac:dyDescent="0.45">
      <c r="C18" s="4"/>
      <c r="D18" s="4"/>
      <c r="F18" s="4"/>
      <c r="G18" s="4"/>
    </row>
    <row r="19" spans="1:11" x14ac:dyDescent="0.45">
      <c r="B19" s="17" t="s">
        <v>8</v>
      </c>
      <c r="C19" s="18"/>
      <c r="D19" s="18"/>
      <c r="E19" s="38" t="s">
        <v>23</v>
      </c>
      <c r="F19" s="18"/>
      <c r="G19" s="18"/>
      <c r="H19" s="40" t="s">
        <v>24</v>
      </c>
    </row>
    <row r="20" spans="1:11" x14ac:dyDescent="0.45">
      <c r="B20" s="20" t="s">
        <v>9</v>
      </c>
      <c r="C20" s="5"/>
      <c r="D20" s="5"/>
      <c r="E20" s="21"/>
      <c r="F20" s="5"/>
      <c r="G20" s="5"/>
      <c r="H20" s="22"/>
    </row>
    <row r="21" spans="1:11" x14ac:dyDescent="0.45">
      <c r="B21" s="20" t="s">
        <v>10</v>
      </c>
      <c r="C21" s="5"/>
      <c r="D21" s="5"/>
      <c r="E21" s="21"/>
      <c r="F21" s="5"/>
      <c r="G21" s="5"/>
      <c r="H21" s="22"/>
    </row>
    <row r="22" spans="1:11" x14ac:dyDescent="0.45">
      <c r="B22" s="23" t="s">
        <v>11</v>
      </c>
      <c r="C22" s="24"/>
      <c r="D22" s="24"/>
      <c r="E22" s="25"/>
      <c r="F22" s="24"/>
      <c r="G22" s="24"/>
      <c r="H22" s="26"/>
    </row>
    <row r="24" spans="1:11" x14ac:dyDescent="0.45">
      <c r="B24" s="17" t="s">
        <v>12</v>
      </c>
      <c r="C24" s="18"/>
      <c r="D24" s="18"/>
      <c r="E24" s="18"/>
      <c r="F24" s="18"/>
      <c r="G24" s="18"/>
      <c r="H24" s="19"/>
    </row>
    <row r="25" spans="1:11" x14ac:dyDescent="0.45">
      <c r="B25" s="20" t="s">
        <v>13</v>
      </c>
      <c r="C25" s="27"/>
      <c r="D25" s="27"/>
      <c r="E25" s="27"/>
      <c r="F25" s="27"/>
      <c r="G25" s="27"/>
      <c r="H25" s="28"/>
    </row>
    <row r="26" spans="1:11" x14ac:dyDescent="0.45">
      <c r="B26" s="20" t="s">
        <v>14</v>
      </c>
      <c r="C26" s="27"/>
      <c r="D26" s="27"/>
      <c r="E26" s="27"/>
      <c r="F26" s="27"/>
      <c r="G26" s="27"/>
      <c r="H26" s="28"/>
    </row>
    <row r="27" spans="1:11" x14ac:dyDescent="0.45">
      <c r="B27" s="23" t="s">
        <v>29</v>
      </c>
      <c r="C27" s="29"/>
      <c r="D27" s="29"/>
      <c r="E27" s="29"/>
      <c r="F27" s="29"/>
      <c r="G27" s="29"/>
      <c r="H27" s="30"/>
    </row>
  </sheetData>
  <mergeCells count="4">
    <mergeCell ref="A4:A5"/>
    <mergeCell ref="A6:A10"/>
    <mergeCell ref="A11:A12"/>
    <mergeCell ref="A13:A17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Wettability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zoya@austin.utexas.edu</dc:creator>
  <cp:lastModifiedBy>Heidari, Zoya</cp:lastModifiedBy>
  <cp:lastPrinted>2018-04-02T16:48:00Z</cp:lastPrinted>
  <dcterms:created xsi:type="dcterms:W3CDTF">2018-02-22T20:31:22Z</dcterms:created>
  <dcterms:modified xsi:type="dcterms:W3CDTF">2022-11-10T20:00:39Z</dcterms:modified>
</cp:coreProperties>
</file>