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15074c83fac315/DRIVE/Renato/05_Doutorado/Doutorado-GIT/Research/PAPER/2024-05 - Biot-Homogenization/"/>
    </mc:Choice>
  </mc:AlternateContent>
  <xr:revisionPtr revIDLastSave="802" documentId="8_{7F2B622D-0D7C-4F54-BE64-135927BB08E0}" xr6:coauthVersionLast="47" xr6:coauthVersionMax="47" xr10:uidLastSave="{CEEB4425-FE8D-40C9-BC21-38AC61CD9CB3}"/>
  <bookViews>
    <workbookView xWindow="3120" yWindow="3120" windowWidth="21600" windowHeight="11295" activeTab="1" xr2:uid="{00000000-000D-0000-FFFF-FFFF00000000}"/>
  </bookViews>
  <sheets>
    <sheet name="FLUID-Kf" sheetId="1" r:id="rId1"/>
    <sheet name="CARBONATE" sheetId="6" r:id="rId2"/>
    <sheet name="Sheet8" sheetId="8" r:id="rId3"/>
    <sheet name="DATA-morschbacher24" sheetId="3" r:id="rId4"/>
  </sheets>
  <definedNames>
    <definedName name="_xlchart.v1.0" hidden="1">CARBONATE!$J$1</definedName>
    <definedName name="_xlchart.v1.1" hidden="1">CARBONATE!$J$5:$J$298</definedName>
    <definedName name="_xlchart.v1.2" hidden="1">CARBONATE!$G$1</definedName>
    <definedName name="_xlchart.v1.3" hidden="1">CARBONATE!$G$5:$G$298</definedName>
    <definedName name="_xlnm.Print_Area" localSheetId="0">'FLUID-Kf'!$A$1:$G$15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F14" i="1"/>
  <c r="E14" i="1"/>
  <c r="E13" i="1"/>
  <c r="F13" i="1" s="1"/>
  <c r="F12" i="1"/>
  <c r="E12" i="1"/>
  <c r="E11" i="1"/>
  <c r="F11" i="1" s="1"/>
  <c r="F10" i="1"/>
  <c r="E10" i="1"/>
  <c r="F3" i="1"/>
  <c r="F4" i="1"/>
  <c r="F5" i="1"/>
  <c r="F6" i="1"/>
  <c r="F2" i="1"/>
  <c r="E3" i="1"/>
  <c r="E4" i="1"/>
  <c r="E5" i="1"/>
  <c r="E6" i="1"/>
  <c r="E2" i="1"/>
  <c r="E23" i="8"/>
  <c r="E26" i="8" s="1"/>
  <c r="E25" i="8"/>
  <c r="R14" i="3"/>
  <c r="R4" i="3"/>
  <c r="R5" i="3"/>
  <c r="R6" i="3"/>
  <c r="R7" i="3"/>
  <c r="R8" i="3"/>
  <c r="R9" i="3"/>
  <c r="R10" i="3"/>
  <c r="R11" i="3"/>
  <c r="R12" i="3"/>
  <c r="R13" i="3"/>
  <c r="R3" i="3"/>
  <c r="S31" i="3"/>
  <c r="S32" i="3"/>
  <c r="S33" i="3"/>
  <c r="S34" i="3"/>
  <c r="S35" i="3"/>
  <c r="S36" i="3"/>
  <c r="S37" i="3"/>
  <c r="S38" i="3"/>
  <c r="S39" i="3"/>
  <c r="S40" i="3"/>
  <c r="S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Q30" i="3"/>
  <c r="P30" i="3"/>
  <c r="O30" i="3"/>
  <c r="S18" i="3"/>
  <c r="S19" i="3"/>
  <c r="S20" i="3"/>
  <c r="S21" i="3"/>
  <c r="S22" i="3"/>
  <c r="S23" i="3"/>
  <c r="S24" i="3"/>
  <c r="S25" i="3"/>
  <c r="S26" i="3"/>
  <c r="S27" i="3"/>
  <c r="S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Q17" i="3"/>
  <c r="P17" i="3"/>
  <c r="O17" i="3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E2" i="6"/>
  <c r="E3" i="6"/>
  <c r="E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5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F256" i="6" l="1"/>
  <c r="F264" i="6"/>
  <c r="F272" i="6"/>
  <c r="F280" i="6"/>
  <c r="F288" i="6"/>
  <c r="F43" i="6"/>
  <c r="F59" i="6"/>
  <c r="F115" i="6"/>
  <c r="F11" i="6"/>
  <c r="F51" i="6"/>
  <c r="F67" i="6"/>
  <c r="F75" i="6"/>
  <c r="F91" i="6"/>
  <c r="F99" i="6"/>
  <c r="F107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227" i="6"/>
  <c r="F235" i="6"/>
  <c r="F243" i="6"/>
  <c r="F251" i="6"/>
  <c r="F259" i="6"/>
  <c r="F267" i="6"/>
  <c r="F275" i="6"/>
  <c r="F283" i="6"/>
  <c r="F291" i="6"/>
  <c r="F19" i="6"/>
  <c r="F27" i="6"/>
  <c r="F35" i="6"/>
  <c r="F83" i="6"/>
  <c r="F116" i="6"/>
  <c r="F260" i="6"/>
  <c r="F268" i="6"/>
  <c r="F276" i="6"/>
  <c r="F284" i="6"/>
  <c r="F12" i="6"/>
  <c r="F20" i="6"/>
  <c r="F28" i="6"/>
  <c r="F36" i="6"/>
  <c r="F44" i="6"/>
  <c r="F52" i="6"/>
  <c r="F60" i="6"/>
  <c r="F68" i="6"/>
  <c r="F76" i="6"/>
  <c r="F84" i="6"/>
  <c r="F92" i="6"/>
  <c r="F100" i="6"/>
  <c r="F108" i="6"/>
  <c r="F120" i="6"/>
  <c r="F152" i="6"/>
  <c r="F8" i="6"/>
  <c r="F16" i="6"/>
  <c r="F24" i="6"/>
  <c r="F32" i="6"/>
  <c r="F40" i="6"/>
  <c r="F48" i="6"/>
  <c r="F56" i="6"/>
  <c r="F64" i="6"/>
  <c r="F72" i="6"/>
  <c r="F80" i="6"/>
  <c r="F88" i="6"/>
  <c r="F96" i="6"/>
  <c r="F104" i="6"/>
  <c r="F112" i="6"/>
  <c r="F124" i="6"/>
  <c r="F132" i="6"/>
  <c r="F140" i="6"/>
  <c r="F144" i="6"/>
  <c r="F148" i="6"/>
  <c r="F160" i="6"/>
  <c r="F164" i="6"/>
  <c r="F168" i="6"/>
  <c r="F172" i="6"/>
  <c r="F176" i="6"/>
  <c r="F180" i="6"/>
  <c r="F184" i="6"/>
  <c r="F188" i="6"/>
  <c r="F192" i="6"/>
  <c r="F196" i="6"/>
  <c r="F200" i="6"/>
  <c r="F204" i="6"/>
  <c r="F208" i="6"/>
  <c r="F212" i="6"/>
  <c r="F216" i="6"/>
  <c r="F220" i="6"/>
  <c r="F224" i="6"/>
  <c r="F228" i="6"/>
  <c r="F232" i="6"/>
  <c r="F236" i="6"/>
  <c r="F240" i="6"/>
  <c r="F244" i="6"/>
  <c r="F248" i="6"/>
  <c r="F252" i="6"/>
  <c r="F292" i="6"/>
  <c r="F128" i="6"/>
  <c r="F136" i="6"/>
  <c r="F156" i="6"/>
  <c r="F162" i="6"/>
  <c r="F34" i="6"/>
  <c r="F58" i="6"/>
  <c r="F74" i="6"/>
  <c r="F82" i="6"/>
  <c r="F90" i="6"/>
  <c r="F98" i="6"/>
  <c r="F106" i="6"/>
  <c r="F114" i="6"/>
  <c r="F122" i="6"/>
  <c r="F130" i="6"/>
  <c r="F138" i="6"/>
  <c r="F146" i="6"/>
  <c r="F10" i="6"/>
  <c r="F18" i="6"/>
  <c r="F26" i="6"/>
  <c r="F42" i="6"/>
  <c r="F50" i="6"/>
  <c r="F66" i="6"/>
  <c r="F6" i="6"/>
  <c r="F14" i="6"/>
  <c r="F22" i="6"/>
  <c r="F30" i="6"/>
  <c r="F46" i="6"/>
  <c r="F38" i="6"/>
  <c r="F154" i="6"/>
  <c r="F23" i="6"/>
  <c r="F31" i="6"/>
  <c r="F47" i="6"/>
  <c r="F55" i="6"/>
  <c r="F63" i="6"/>
  <c r="F71" i="6"/>
  <c r="F79" i="6"/>
  <c r="F87" i="6"/>
  <c r="F95" i="6"/>
  <c r="F103" i="6"/>
  <c r="F111" i="6"/>
  <c r="F119" i="6"/>
  <c r="F127" i="6"/>
  <c r="F135" i="6"/>
  <c r="F143" i="6"/>
  <c r="F151" i="6"/>
  <c r="F159" i="6"/>
  <c r="F167" i="6"/>
  <c r="F175" i="6"/>
  <c r="F183" i="6"/>
  <c r="F191" i="6"/>
  <c r="F199" i="6"/>
  <c r="F7" i="6"/>
  <c r="F15" i="6"/>
  <c r="F39" i="6"/>
  <c r="F13" i="6"/>
  <c r="F21" i="6"/>
  <c r="F29" i="6"/>
  <c r="F37" i="6"/>
  <c r="F45" i="6"/>
  <c r="F53" i="6"/>
  <c r="F61" i="6"/>
  <c r="F69" i="6"/>
  <c r="F77" i="6"/>
  <c r="F85" i="6"/>
  <c r="F93" i="6"/>
  <c r="F101" i="6"/>
  <c r="F109" i="6"/>
  <c r="F117" i="6"/>
  <c r="F125" i="6"/>
  <c r="F129" i="6"/>
  <c r="F133" i="6"/>
  <c r="F141" i="6"/>
  <c r="F145" i="6"/>
  <c r="F149" i="6"/>
  <c r="F153" i="6"/>
  <c r="F157" i="6"/>
  <c r="F161" i="6"/>
  <c r="F165" i="6"/>
  <c r="F169" i="6"/>
  <c r="F173" i="6"/>
  <c r="F177" i="6"/>
  <c r="F181" i="6"/>
  <c r="F185" i="6"/>
  <c r="F189" i="6"/>
  <c r="F193" i="6"/>
  <c r="F197" i="6"/>
  <c r="F201" i="6"/>
  <c r="F205" i="6"/>
  <c r="F209" i="6"/>
  <c r="F213" i="6"/>
  <c r="F217" i="6"/>
  <c r="F221" i="6"/>
  <c r="F225" i="6"/>
  <c r="F229" i="6"/>
  <c r="F233" i="6"/>
  <c r="F237" i="6"/>
  <c r="F241" i="6"/>
  <c r="F245" i="6"/>
  <c r="F249" i="6"/>
  <c r="F253" i="6"/>
  <c r="F257" i="6"/>
  <c r="F261" i="6"/>
  <c r="F265" i="6"/>
  <c r="F269" i="6"/>
  <c r="F273" i="6"/>
  <c r="F277" i="6"/>
  <c r="F281" i="6"/>
  <c r="F285" i="6"/>
  <c r="F289" i="6"/>
  <c r="F293" i="6"/>
  <c r="F297" i="6"/>
  <c r="F9" i="6"/>
  <c r="F17" i="6"/>
  <c r="F25" i="6"/>
  <c r="F33" i="6"/>
  <c r="F41" i="6"/>
  <c r="F49" i="6"/>
  <c r="F57" i="6"/>
  <c r="F65" i="6"/>
  <c r="F73" i="6"/>
  <c r="F81" i="6"/>
  <c r="F89" i="6"/>
  <c r="F97" i="6"/>
  <c r="F105" i="6"/>
  <c r="F113" i="6"/>
  <c r="F121" i="6"/>
  <c r="F137" i="6"/>
  <c r="F207" i="6"/>
  <c r="F215" i="6"/>
  <c r="F223" i="6"/>
  <c r="F231" i="6"/>
  <c r="F239" i="6"/>
  <c r="F247" i="6"/>
  <c r="F255" i="6"/>
  <c r="F263" i="6"/>
  <c r="F271" i="6"/>
  <c r="F279" i="6"/>
  <c r="F287" i="6"/>
  <c r="F295" i="6"/>
  <c r="F296" i="6"/>
  <c r="F62" i="6"/>
  <c r="F86" i="6"/>
  <c r="F94" i="6"/>
  <c r="F102" i="6"/>
  <c r="F110" i="6"/>
  <c r="F126" i="6"/>
  <c r="F134" i="6"/>
  <c r="F142" i="6"/>
  <c r="F150" i="6"/>
  <c r="F158" i="6"/>
  <c r="F166" i="6"/>
  <c r="F170" i="6"/>
  <c r="F174" i="6"/>
  <c r="F178" i="6"/>
  <c r="F182" i="6"/>
  <c r="F186" i="6"/>
  <c r="F190" i="6"/>
  <c r="F194" i="6"/>
  <c r="F198" i="6"/>
  <c r="F202" i="6"/>
  <c r="F206" i="6"/>
  <c r="F210" i="6"/>
  <c r="F214" i="6"/>
  <c r="F218" i="6"/>
  <c r="F222" i="6"/>
  <c r="F226" i="6"/>
  <c r="F230" i="6"/>
  <c r="F234" i="6"/>
  <c r="F238" i="6"/>
  <c r="F242" i="6"/>
  <c r="F246" i="6"/>
  <c r="F250" i="6"/>
  <c r="F254" i="6"/>
  <c r="F258" i="6"/>
  <c r="F262" i="6"/>
  <c r="F266" i="6"/>
  <c r="F270" i="6"/>
  <c r="F274" i="6"/>
  <c r="F278" i="6"/>
  <c r="F282" i="6"/>
  <c r="F286" i="6"/>
  <c r="F290" i="6"/>
  <c r="F294" i="6"/>
  <c r="F298" i="6"/>
  <c r="F54" i="6"/>
  <c r="F70" i="6"/>
  <c r="F78" i="6"/>
  <c r="F118" i="6"/>
  <c r="F5" i="6"/>
  <c r="L2" i="6"/>
  <c r="L3" i="6"/>
  <c r="L4" i="6"/>
  <c r="C2" i="6"/>
  <c r="D2" i="6"/>
  <c r="D4" i="6"/>
  <c r="C4" i="6"/>
  <c r="D3" i="6"/>
  <c r="C3" i="6"/>
  <c r="B2" i="6"/>
  <c r="B4" i="6"/>
  <c r="B3" i="6"/>
  <c r="G230" i="6" l="1"/>
  <c r="M230" i="6"/>
  <c r="G297" i="6"/>
  <c r="M297" i="6"/>
  <c r="G290" i="6"/>
  <c r="M290" i="6"/>
  <c r="G258" i="6"/>
  <c r="M258" i="6"/>
  <c r="G226" i="6"/>
  <c r="M226" i="6"/>
  <c r="G194" i="6"/>
  <c r="M194" i="6"/>
  <c r="G158" i="6"/>
  <c r="M158" i="6"/>
  <c r="G86" i="6"/>
  <c r="M86" i="6"/>
  <c r="G255" i="6"/>
  <c r="M255" i="6"/>
  <c r="G121" i="6"/>
  <c r="M121" i="6"/>
  <c r="G57" i="6"/>
  <c r="M57" i="6"/>
  <c r="G293" i="6"/>
  <c r="M293" i="6"/>
  <c r="G261" i="6"/>
  <c r="M261" i="6"/>
  <c r="G229" i="6"/>
  <c r="M229" i="6"/>
  <c r="G197" i="6"/>
  <c r="M197" i="6"/>
  <c r="G165" i="6"/>
  <c r="M165" i="6"/>
  <c r="G129" i="6"/>
  <c r="M129" i="6"/>
  <c r="G69" i="6"/>
  <c r="M69" i="6"/>
  <c r="G39" i="6"/>
  <c r="M39" i="6"/>
  <c r="G159" i="6"/>
  <c r="M159" i="6"/>
  <c r="G95" i="6"/>
  <c r="M95" i="6"/>
  <c r="G23" i="6"/>
  <c r="M23" i="6"/>
  <c r="G66" i="6"/>
  <c r="M66" i="6"/>
  <c r="G130" i="6"/>
  <c r="M130" i="6"/>
  <c r="G58" i="6"/>
  <c r="M58" i="6"/>
  <c r="G248" i="6"/>
  <c r="M248" i="6"/>
  <c r="G216" i="6"/>
  <c r="M216" i="6"/>
  <c r="G184" i="6"/>
  <c r="M184" i="6"/>
  <c r="G144" i="6"/>
  <c r="M144" i="6"/>
  <c r="G80" i="6"/>
  <c r="M80" i="6"/>
  <c r="G16" i="6"/>
  <c r="M16" i="6"/>
  <c r="G76" i="6"/>
  <c r="M76" i="6"/>
  <c r="G12" i="6"/>
  <c r="M12" i="6"/>
  <c r="G27" i="6"/>
  <c r="M27" i="6"/>
  <c r="G243" i="6"/>
  <c r="M243" i="6"/>
  <c r="G179" i="6"/>
  <c r="M179" i="6"/>
  <c r="G107" i="6"/>
  <c r="M107" i="6"/>
  <c r="G59" i="6"/>
  <c r="M59" i="6"/>
  <c r="G286" i="6"/>
  <c r="M286" i="6"/>
  <c r="G254" i="6"/>
  <c r="M254" i="6"/>
  <c r="G222" i="6"/>
  <c r="M222" i="6"/>
  <c r="G190" i="6"/>
  <c r="M190" i="6"/>
  <c r="G150" i="6"/>
  <c r="M150" i="6"/>
  <c r="G62" i="6"/>
  <c r="M62" i="6"/>
  <c r="G247" i="6"/>
  <c r="M247" i="6"/>
  <c r="G113" i="6"/>
  <c r="M113" i="6"/>
  <c r="G49" i="6"/>
  <c r="M49" i="6"/>
  <c r="G289" i="6"/>
  <c r="M289" i="6"/>
  <c r="G257" i="6"/>
  <c r="M257" i="6"/>
  <c r="G225" i="6"/>
  <c r="M225" i="6"/>
  <c r="G193" i="6"/>
  <c r="M193" i="6"/>
  <c r="G161" i="6"/>
  <c r="M161" i="6"/>
  <c r="G125" i="6"/>
  <c r="M125" i="6"/>
  <c r="G61" i="6"/>
  <c r="M61" i="6"/>
  <c r="G15" i="6"/>
  <c r="M15" i="6"/>
  <c r="G151" i="6"/>
  <c r="M151" i="6"/>
  <c r="G87" i="6"/>
  <c r="M87" i="6"/>
  <c r="G154" i="6"/>
  <c r="M154" i="6"/>
  <c r="G50" i="6"/>
  <c r="M50" i="6"/>
  <c r="G122" i="6"/>
  <c r="M122" i="6"/>
  <c r="G34" i="6"/>
  <c r="M34" i="6"/>
  <c r="G244" i="6"/>
  <c r="M244" i="6"/>
  <c r="G212" i="6"/>
  <c r="M212" i="6"/>
  <c r="G180" i="6"/>
  <c r="M180" i="6"/>
  <c r="G140" i="6"/>
  <c r="M140" i="6"/>
  <c r="G72" i="6"/>
  <c r="M72" i="6"/>
  <c r="G8" i="6"/>
  <c r="M8" i="6"/>
  <c r="G68" i="6"/>
  <c r="M68" i="6"/>
  <c r="G284" i="6"/>
  <c r="M284" i="6"/>
  <c r="G19" i="6"/>
  <c r="M19" i="6"/>
  <c r="G235" i="6"/>
  <c r="M235" i="6"/>
  <c r="G171" i="6"/>
  <c r="M171" i="6"/>
  <c r="G99" i="6"/>
  <c r="M99" i="6"/>
  <c r="G43" i="6"/>
  <c r="M43" i="6"/>
  <c r="G262" i="6"/>
  <c r="M262" i="6"/>
  <c r="G166" i="6"/>
  <c r="M166" i="6"/>
  <c r="G263" i="6"/>
  <c r="M263" i="6"/>
  <c r="G65" i="6"/>
  <c r="M65" i="6"/>
  <c r="G233" i="6"/>
  <c r="M233" i="6"/>
  <c r="G169" i="6"/>
  <c r="M169" i="6"/>
  <c r="G77" i="6"/>
  <c r="M77" i="6"/>
  <c r="G167" i="6"/>
  <c r="M167" i="6"/>
  <c r="G31" i="6"/>
  <c r="M31" i="6"/>
  <c r="G138" i="6"/>
  <c r="M138" i="6"/>
  <c r="G252" i="6"/>
  <c r="M252" i="6"/>
  <c r="G188" i="6"/>
  <c r="M188" i="6"/>
  <c r="G148" i="6"/>
  <c r="M148" i="6"/>
  <c r="G24" i="6"/>
  <c r="M24" i="6"/>
  <c r="G84" i="6"/>
  <c r="M84" i="6"/>
  <c r="G20" i="6"/>
  <c r="M20" i="6"/>
  <c r="G35" i="6"/>
  <c r="M35" i="6"/>
  <c r="G251" i="6"/>
  <c r="M251" i="6"/>
  <c r="G187" i="6"/>
  <c r="M187" i="6"/>
  <c r="G115" i="6"/>
  <c r="M115" i="6"/>
  <c r="G118" i="6"/>
  <c r="M118" i="6"/>
  <c r="G282" i="6"/>
  <c r="M282" i="6"/>
  <c r="G250" i="6"/>
  <c r="M250" i="6"/>
  <c r="G218" i="6"/>
  <c r="M218" i="6"/>
  <c r="G186" i="6"/>
  <c r="M186" i="6"/>
  <c r="G142" i="6"/>
  <c r="M142" i="6"/>
  <c r="G296" i="6"/>
  <c r="M296" i="6"/>
  <c r="G239" i="6"/>
  <c r="M239" i="6"/>
  <c r="G105" i="6"/>
  <c r="M105" i="6"/>
  <c r="G41" i="6"/>
  <c r="M41" i="6"/>
  <c r="G285" i="6"/>
  <c r="M285" i="6"/>
  <c r="G253" i="6"/>
  <c r="M253" i="6"/>
  <c r="G221" i="6"/>
  <c r="M221" i="6"/>
  <c r="G189" i="6"/>
  <c r="M189" i="6"/>
  <c r="G157" i="6"/>
  <c r="M157" i="6"/>
  <c r="G117" i="6"/>
  <c r="M117" i="6"/>
  <c r="G53" i="6"/>
  <c r="M53" i="6"/>
  <c r="G7" i="6"/>
  <c r="M7" i="6"/>
  <c r="G143" i="6"/>
  <c r="M143" i="6"/>
  <c r="G79" i="6"/>
  <c r="M79" i="6"/>
  <c r="G38" i="6"/>
  <c r="M38" i="6"/>
  <c r="G42" i="6"/>
  <c r="M42" i="6"/>
  <c r="G114" i="6"/>
  <c r="M114" i="6"/>
  <c r="G162" i="6"/>
  <c r="M162" i="6"/>
  <c r="G240" i="6"/>
  <c r="M240" i="6"/>
  <c r="G208" i="6"/>
  <c r="M208" i="6"/>
  <c r="G176" i="6"/>
  <c r="M176" i="6"/>
  <c r="G132" i="6"/>
  <c r="M132" i="6"/>
  <c r="G64" i="6"/>
  <c r="M64" i="6"/>
  <c r="G152" i="6"/>
  <c r="M152" i="6"/>
  <c r="G60" i="6"/>
  <c r="M60" i="6"/>
  <c r="G276" i="6"/>
  <c r="M276" i="6"/>
  <c r="G291" i="6"/>
  <c r="M291" i="6"/>
  <c r="G227" i="6"/>
  <c r="M227" i="6"/>
  <c r="G163" i="6"/>
  <c r="M163" i="6"/>
  <c r="G91" i="6"/>
  <c r="M91" i="6"/>
  <c r="G288" i="6"/>
  <c r="M288" i="6"/>
  <c r="G294" i="6"/>
  <c r="M294" i="6"/>
  <c r="G198" i="6"/>
  <c r="M198" i="6"/>
  <c r="G94" i="6"/>
  <c r="M94" i="6"/>
  <c r="G137" i="6"/>
  <c r="M137" i="6"/>
  <c r="G265" i="6"/>
  <c r="M265" i="6"/>
  <c r="G201" i="6"/>
  <c r="M201" i="6"/>
  <c r="G133" i="6"/>
  <c r="M133" i="6"/>
  <c r="G13" i="6"/>
  <c r="M13" i="6"/>
  <c r="G103" i="6"/>
  <c r="M103" i="6"/>
  <c r="G6" i="6"/>
  <c r="M6" i="6"/>
  <c r="G74" i="6"/>
  <c r="M74" i="6"/>
  <c r="G220" i="6"/>
  <c r="M220" i="6"/>
  <c r="G88" i="6"/>
  <c r="M88" i="6"/>
  <c r="G123" i="6"/>
  <c r="M123" i="6"/>
  <c r="G78" i="6"/>
  <c r="M78" i="6"/>
  <c r="G278" i="6"/>
  <c r="M278" i="6"/>
  <c r="G246" i="6"/>
  <c r="M246" i="6"/>
  <c r="G214" i="6"/>
  <c r="M214" i="6"/>
  <c r="G182" i="6"/>
  <c r="M182" i="6"/>
  <c r="G134" i="6"/>
  <c r="M134" i="6"/>
  <c r="G295" i="6"/>
  <c r="M295" i="6"/>
  <c r="G231" i="6"/>
  <c r="M231" i="6"/>
  <c r="G97" i="6"/>
  <c r="M97" i="6"/>
  <c r="G33" i="6"/>
  <c r="M33" i="6"/>
  <c r="G281" i="6"/>
  <c r="M281" i="6"/>
  <c r="G249" i="6"/>
  <c r="M249" i="6"/>
  <c r="G217" i="6"/>
  <c r="M217" i="6"/>
  <c r="G185" i="6"/>
  <c r="M185" i="6"/>
  <c r="G153" i="6"/>
  <c r="M153" i="6"/>
  <c r="G109" i="6"/>
  <c r="M109" i="6"/>
  <c r="G45" i="6"/>
  <c r="M45" i="6"/>
  <c r="G199" i="6"/>
  <c r="M199" i="6"/>
  <c r="G135" i="6"/>
  <c r="M135" i="6"/>
  <c r="G71" i="6"/>
  <c r="M71" i="6"/>
  <c r="G46" i="6"/>
  <c r="M46" i="6"/>
  <c r="G26" i="6"/>
  <c r="M26" i="6"/>
  <c r="G106" i="6"/>
  <c r="M106" i="6"/>
  <c r="G156" i="6"/>
  <c r="M156" i="6"/>
  <c r="G236" i="6"/>
  <c r="M236" i="6"/>
  <c r="G204" i="6"/>
  <c r="M204" i="6"/>
  <c r="G172" i="6"/>
  <c r="M172" i="6"/>
  <c r="G124" i="6"/>
  <c r="M124" i="6"/>
  <c r="G56" i="6"/>
  <c r="M56" i="6"/>
  <c r="G120" i="6"/>
  <c r="M120" i="6"/>
  <c r="G52" i="6"/>
  <c r="M52" i="6"/>
  <c r="G268" i="6"/>
  <c r="M268" i="6"/>
  <c r="G283" i="6"/>
  <c r="M283" i="6"/>
  <c r="G219" i="6"/>
  <c r="M219" i="6"/>
  <c r="G155" i="6"/>
  <c r="M155" i="6"/>
  <c r="G75" i="6"/>
  <c r="M75" i="6"/>
  <c r="G280" i="6"/>
  <c r="M280" i="6"/>
  <c r="G70" i="6"/>
  <c r="M70" i="6"/>
  <c r="G274" i="6"/>
  <c r="M274" i="6"/>
  <c r="G242" i="6"/>
  <c r="M242" i="6"/>
  <c r="G210" i="6"/>
  <c r="M210" i="6"/>
  <c r="G178" i="6"/>
  <c r="M178" i="6"/>
  <c r="G126" i="6"/>
  <c r="M126" i="6"/>
  <c r="G287" i="6"/>
  <c r="M287" i="6"/>
  <c r="G223" i="6"/>
  <c r="M223" i="6"/>
  <c r="G89" i="6"/>
  <c r="M89" i="6"/>
  <c r="G25" i="6"/>
  <c r="M25" i="6"/>
  <c r="G277" i="6"/>
  <c r="M277" i="6"/>
  <c r="G245" i="6"/>
  <c r="M245" i="6"/>
  <c r="G213" i="6"/>
  <c r="M213" i="6"/>
  <c r="G181" i="6"/>
  <c r="M181" i="6"/>
  <c r="G149" i="6"/>
  <c r="M149" i="6"/>
  <c r="G101" i="6"/>
  <c r="M101" i="6"/>
  <c r="G37" i="6"/>
  <c r="M37" i="6"/>
  <c r="G191" i="6"/>
  <c r="M191" i="6"/>
  <c r="G127" i="6"/>
  <c r="M127" i="6"/>
  <c r="G63" i="6"/>
  <c r="M63" i="6"/>
  <c r="G30" i="6"/>
  <c r="M30" i="6"/>
  <c r="G18" i="6"/>
  <c r="M18" i="6"/>
  <c r="G98" i="6"/>
  <c r="M98" i="6"/>
  <c r="G136" i="6"/>
  <c r="M136" i="6"/>
  <c r="G232" i="6"/>
  <c r="M232" i="6"/>
  <c r="G200" i="6"/>
  <c r="M200" i="6"/>
  <c r="G168" i="6"/>
  <c r="M168" i="6"/>
  <c r="G112" i="6"/>
  <c r="M112" i="6"/>
  <c r="G48" i="6"/>
  <c r="M48" i="6"/>
  <c r="G108" i="6"/>
  <c r="M108" i="6"/>
  <c r="G44" i="6"/>
  <c r="M44" i="6"/>
  <c r="G260" i="6"/>
  <c r="M260" i="6"/>
  <c r="G275" i="6"/>
  <c r="M275" i="6"/>
  <c r="G211" i="6"/>
  <c r="M211" i="6"/>
  <c r="G147" i="6"/>
  <c r="M147" i="6"/>
  <c r="G67" i="6"/>
  <c r="M67" i="6"/>
  <c r="G272" i="6"/>
  <c r="M272" i="6"/>
  <c r="G54" i="6"/>
  <c r="M54" i="6"/>
  <c r="G270" i="6"/>
  <c r="M270" i="6"/>
  <c r="G238" i="6"/>
  <c r="M238" i="6"/>
  <c r="G206" i="6"/>
  <c r="M206" i="6"/>
  <c r="G174" i="6"/>
  <c r="M174" i="6"/>
  <c r="G110" i="6"/>
  <c r="M110" i="6"/>
  <c r="G279" i="6"/>
  <c r="M279" i="6"/>
  <c r="G215" i="6"/>
  <c r="M215" i="6"/>
  <c r="G81" i="6"/>
  <c r="M81" i="6"/>
  <c r="G17" i="6"/>
  <c r="M17" i="6"/>
  <c r="G273" i="6"/>
  <c r="M273" i="6"/>
  <c r="G241" i="6"/>
  <c r="M241" i="6"/>
  <c r="G209" i="6"/>
  <c r="M209" i="6"/>
  <c r="G177" i="6"/>
  <c r="M177" i="6"/>
  <c r="G145" i="6"/>
  <c r="M145" i="6"/>
  <c r="G93" i="6"/>
  <c r="M93" i="6"/>
  <c r="G29" i="6"/>
  <c r="M29" i="6"/>
  <c r="G183" i="6"/>
  <c r="M183" i="6"/>
  <c r="G119" i="6"/>
  <c r="M119" i="6"/>
  <c r="G55" i="6"/>
  <c r="M55" i="6"/>
  <c r="G22" i="6"/>
  <c r="M22" i="6"/>
  <c r="G10" i="6"/>
  <c r="M10" i="6"/>
  <c r="G90" i="6"/>
  <c r="M90" i="6"/>
  <c r="G128" i="6"/>
  <c r="M128" i="6"/>
  <c r="G228" i="6"/>
  <c r="M228" i="6"/>
  <c r="G196" i="6"/>
  <c r="M196" i="6"/>
  <c r="G164" i="6"/>
  <c r="M164" i="6"/>
  <c r="G104" i="6"/>
  <c r="M104" i="6"/>
  <c r="G40" i="6"/>
  <c r="M40" i="6"/>
  <c r="G100" i="6"/>
  <c r="M100" i="6"/>
  <c r="G36" i="6"/>
  <c r="M36" i="6"/>
  <c r="G116" i="6"/>
  <c r="M116" i="6"/>
  <c r="G267" i="6"/>
  <c r="M267" i="6"/>
  <c r="G203" i="6"/>
  <c r="M203" i="6"/>
  <c r="G139" i="6"/>
  <c r="M139" i="6"/>
  <c r="G51" i="6"/>
  <c r="M51" i="6"/>
  <c r="G264" i="6"/>
  <c r="M264" i="6"/>
  <c r="G298" i="6"/>
  <c r="M298" i="6"/>
  <c r="G266" i="6"/>
  <c r="M266" i="6"/>
  <c r="G234" i="6"/>
  <c r="M234" i="6"/>
  <c r="G202" i="6"/>
  <c r="M202" i="6"/>
  <c r="G170" i="6"/>
  <c r="M170" i="6"/>
  <c r="G102" i="6"/>
  <c r="M102" i="6"/>
  <c r="G271" i="6"/>
  <c r="M271" i="6"/>
  <c r="G207" i="6"/>
  <c r="M207" i="6"/>
  <c r="G73" i="6"/>
  <c r="M73" i="6"/>
  <c r="G9" i="6"/>
  <c r="M9" i="6"/>
  <c r="G269" i="6"/>
  <c r="M269" i="6"/>
  <c r="G237" i="6"/>
  <c r="M237" i="6"/>
  <c r="G205" i="6"/>
  <c r="M205" i="6"/>
  <c r="G173" i="6"/>
  <c r="M173" i="6"/>
  <c r="G141" i="6"/>
  <c r="M141" i="6"/>
  <c r="G85" i="6"/>
  <c r="M85" i="6"/>
  <c r="G21" i="6"/>
  <c r="M21" i="6"/>
  <c r="G175" i="6"/>
  <c r="M175" i="6"/>
  <c r="G111" i="6"/>
  <c r="M111" i="6"/>
  <c r="G47" i="6"/>
  <c r="M47" i="6"/>
  <c r="G14" i="6"/>
  <c r="M14" i="6"/>
  <c r="G146" i="6"/>
  <c r="M146" i="6"/>
  <c r="G82" i="6"/>
  <c r="M82" i="6"/>
  <c r="G292" i="6"/>
  <c r="M292" i="6"/>
  <c r="G224" i="6"/>
  <c r="M224" i="6"/>
  <c r="G192" i="6"/>
  <c r="M192" i="6"/>
  <c r="G160" i="6"/>
  <c r="M160" i="6"/>
  <c r="G96" i="6"/>
  <c r="M96" i="6"/>
  <c r="G32" i="6"/>
  <c r="M32" i="6"/>
  <c r="G92" i="6"/>
  <c r="M92" i="6"/>
  <c r="G28" i="6"/>
  <c r="M28" i="6"/>
  <c r="G83" i="6"/>
  <c r="M83" i="6"/>
  <c r="G259" i="6"/>
  <c r="M259" i="6"/>
  <c r="G195" i="6"/>
  <c r="M195" i="6"/>
  <c r="G131" i="6"/>
  <c r="M131" i="6"/>
  <c r="G11" i="6"/>
  <c r="M11" i="6"/>
  <c r="G256" i="6"/>
  <c r="M256" i="6"/>
  <c r="G5" i="6"/>
  <c r="M5" i="6"/>
  <c r="H54" i="6"/>
  <c r="I54" i="6" s="1"/>
  <c r="H41" i="6"/>
  <c r="I41" i="6" s="1"/>
  <c r="H19" i="6"/>
  <c r="I19" i="6" s="1"/>
  <c r="H83" i="6"/>
  <c r="I83" i="6" s="1"/>
  <c r="H147" i="6"/>
  <c r="I147" i="6" s="1"/>
  <c r="H211" i="6"/>
  <c r="I211" i="6" s="1"/>
  <c r="H275" i="6"/>
  <c r="I275" i="6" s="1"/>
  <c r="H78" i="6"/>
  <c r="I78" i="6" s="1"/>
  <c r="H118" i="6"/>
  <c r="I118" i="6" s="1"/>
  <c r="H121" i="6"/>
  <c r="I121" i="6" s="1"/>
  <c r="H274" i="6"/>
  <c r="I274" i="6" s="1"/>
  <c r="H210" i="6"/>
  <c r="I210" i="6" s="1"/>
  <c r="H146" i="6"/>
  <c r="I146" i="6" s="1"/>
  <c r="H82" i="6"/>
  <c r="I82" i="6" s="1"/>
  <c r="H18" i="6"/>
  <c r="I18" i="6" s="1"/>
  <c r="H222" i="6"/>
  <c r="I222" i="6" s="1"/>
  <c r="H225" i="6"/>
  <c r="I225" i="6" s="1"/>
  <c r="H47" i="6"/>
  <c r="I47" i="6" s="1"/>
  <c r="H111" i="6"/>
  <c r="I111" i="6" s="1"/>
  <c r="H175" i="6"/>
  <c r="I175" i="6" s="1"/>
  <c r="H239" i="6"/>
  <c r="I239" i="6" s="1"/>
  <c r="H9" i="6"/>
  <c r="I9" i="6" s="1"/>
  <c r="H13" i="6"/>
  <c r="I13" i="6" s="1"/>
  <c r="H101" i="6"/>
  <c r="I101" i="6" s="1"/>
  <c r="H213" i="6"/>
  <c r="I213" i="6" s="1"/>
  <c r="H45" i="6"/>
  <c r="I45" i="6" s="1"/>
  <c r="H253" i="6"/>
  <c r="I253" i="6" s="1"/>
  <c r="H48" i="6"/>
  <c r="I48" i="6" s="1"/>
  <c r="H112" i="6"/>
  <c r="I112" i="6" s="1"/>
  <c r="H176" i="6"/>
  <c r="I176" i="6" s="1"/>
  <c r="H240" i="6"/>
  <c r="I240" i="6" s="1"/>
  <c r="H12" i="6"/>
  <c r="I12" i="6" s="1"/>
  <c r="H244" i="6"/>
  <c r="I244" i="6" s="1"/>
  <c r="H180" i="6"/>
  <c r="I180" i="6" s="1"/>
  <c r="H116" i="6"/>
  <c r="I116" i="6" s="1"/>
  <c r="H52" i="6"/>
  <c r="I52" i="6" s="1"/>
  <c r="H11" i="6"/>
  <c r="I11" i="6" s="1"/>
  <c r="H75" i="6"/>
  <c r="I75" i="6" s="1"/>
  <c r="H139" i="6"/>
  <c r="I139" i="6" s="1"/>
  <c r="H203" i="6"/>
  <c r="I203" i="6" s="1"/>
  <c r="H267" i="6"/>
  <c r="I267" i="6" s="1"/>
  <c r="H62" i="6"/>
  <c r="I62" i="6" s="1"/>
  <c r="H25" i="6"/>
  <c r="I25" i="6" s="1"/>
  <c r="H86" i="6"/>
  <c r="I86" i="6" s="1"/>
  <c r="H81" i="6"/>
  <c r="I81" i="6" s="1"/>
  <c r="H282" i="6"/>
  <c r="I282" i="6" s="1"/>
  <c r="H218" i="6"/>
  <c r="I218" i="6" s="1"/>
  <c r="H154" i="6"/>
  <c r="I154" i="6" s="1"/>
  <c r="H90" i="6"/>
  <c r="I90" i="6" s="1"/>
  <c r="H26" i="6"/>
  <c r="I26" i="6" s="1"/>
  <c r="H190" i="6"/>
  <c r="I190" i="6" s="1"/>
  <c r="H185" i="6"/>
  <c r="I185" i="6" s="1"/>
  <c r="H39" i="6"/>
  <c r="I39" i="6" s="1"/>
  <c r="H103" i="6"/>
  <c r="I103" i="6" s="1"/>
  <c r="H167" i="6"/>
  <c r="I167" i="6" s="1"/>
  <c r="H231" i="6"/>
  <c r="I231" i="6" s="1"/>
  <c r="H295" i="6"/>
  <c r="I295" i="6" s="1"/>
  <c r="H265" i="6"/>
  <c r="I265" i="6" s="1"/>
  <c r="H93" i="6"/>
  <c r="I93" i="6" s="1"/>
  <c r="H205" i="6"/>
  <c r="I205" i="6" s="1"/>
  <c r="H293" i="6"/>
  <c r="I293" i="6" s="1"/>
  <c r="H237" i="6"/>
  <c r="I237" i="6" s="1"/>
  <c r="H40" i="6"/>
  <c r="I40" i="6" s="1"/>
  <c r="H104" i="6"/>
  <c r="I104" i="6" s="1"/>
  <c r="H168" i="6"/>
  <c r="I168" i="6" s="1"/>
  <c r="H232" i="6"/>
  <c r="I232" i="6" s="1"/>
  <c r="H296" i="6"/>
  <c r="I296" i="6" s="1"/>
  <c r="H252" i="6"/>
  <c r="I252" i="6" s="1"/>
  <c r="H188" i="6"/>
  <c r="I188" i="6" s="1"/>
  <c r="H124" i="6"/>
  <c r="I124" i="6" s="1"/>
  <c r="H60" i="6"/>
  <c r="I60" i="6" s="1"/>
  <c r="H102" i="6"/>
  <c r="I102" i="6" s="1"/>
  <c r="H89" i="6"/>
  <c r="I89" i="6" s="1"/>
  <c r="H27" i="6"/>
  <c r="I27" i="6" s="1"/>
  <c r="H91" i="6"/>
  <c r="I91" i="6" s="1"/>
  <c r="H155" i="6"/>
  <c r="I155" i="6" s="1"/>
  <c r="H219" i="6"/>
  <c r="I219" i="6" s="1"/>
  <c r="H283" i="6"/>
  <c r="I283" i="6" s="1"/>
  <c r="H110" i="6"/>
  <c r="I110" i="6" s="1"/>
  <c r="H113" i="6"/>
  <c r="I113" i="6" s="1"/>
  <c r="H150" i="6"/>
  <c r="I150" i="6" s="1"/>
  <c r="H169" i="6"/>
  <c r="I169" i="6" s="1"/>
  <c r="H266" i="6"/>
  <c r="I266" i="6" s="1"/>
  <c r="H202" i="6"/>
  <c r="I202" i="6" s="1"/>
  <c r="H138" i="6"/>
  <c r="I138" i="6" s="1"/>
  <c r="H74" i="6"/>
  <c r="I74" i="6" s="1"/>
  <c r="H10" i="6"/>
  <c r="I10" i="6" s="1"/>
  <c r="H238" i="6"/>
  <c r="I238" i="6" s="1"/>
  <c r="H257" i="6"/>
  <c r="I257" i="6" s="1"/>
  <c r="H55" i="6"/>
  <c r="I55" i="6" s="1"/>
  <c r="H119" i="6"/>
  <c r="I119" i="6" s="1"/>
  <c r="H183" i="6"/>
  <c r="I183" i="6" s="1"/>
  <c r="H247" i="6"/>
  <c r="I247" i="6" s="1"/>
  <c r="H49" i="6"/>
  <c r="I49" i="6" s="1"/>
  <c r="H21" i="6"/>
  <c r="I21" i="6" s="1"/>
  <c r="H117" i="6"/>
  <c r="I117" i="6" s="1"/>
  <c r="H221" i="6"/>
  <c r="I221" i="6" s="1"/>
  <c r="H61" i="6"/>
  <c r="I61" i="6" s="1"/>
  <c r="H261" i="6"/>
  <c r="I261" i="6" s="1"/>
  <c r="H56" i="6"/>
  <c r="I56" i="6" s="1"/>
  <c r="H120" i="6"/>
  <c r="I120" i="6" s="1"/>
  <c r="H184" i="6"/>
  <c r="I184" i="6" s="1"/>
  <c r="H248" i="6"/>
  <c r="I248" i="6" s="1"/>
  <c r="H173" i="6"/>
  <c r="I173" i="6" s="1"/>
  <c r="H236" i="6"/>
  <c r="I236" i="6" s="1"/>
  <c r="H172" i="6"/>
  <c r="I172" i="6" s="1"/>
  <c r="H108" i="6"/>
  <c r="I108" i="6" s="1"/>
  <c r="H44" i="6"/>
  <c r="I44" i="6" s="1"/>
  <c r="H115" i="6"/>
  <c r="I115" i="6" s="1"/>
  <c r="H214" i="6"/>
  <c r="I214" i="6" s="1"/>
  <c r="H242" i="6"/>
  <c r="I242" i="6" s="1"/>
  <c r="H178" i="6"/>
  <c r="I178" i="6" s="1"/>
  <c r="H50" i="6"/>
  <c r="I50" i="6" s="1"/>
  <c r="H15" i="6"/>
  <c r="I15" i="6" s="1"/>
  <c r="H79" i="6"/>
  <c r="I79" i="6" s="1"/>
  <c r="H207" i="6"/>
  <c r="I207" i="6" s="1"/>
  <c r="H125" i="6"/>
  <c r="I125" i="6" s="1"/>
  <c r="H144" i="6"/>
  <c r="I144" i="6" s="1"/>
  <c r="H272" i="6"/>
  <c r="I272" i="6" s="1"/>
  <c r="H212" i="6"/>
  <c r="I212" i="6" s="1"/>
  <c r="H84" i="6"/>
  <c r="I84" i="6" s="1"/>
  <c r="H59" i="6"/>
  <c r="I59" i="6" s="1"/>
  <c r="H187" i="6"/>
  <c r="I187" i="6" s="1"/>
  <c r="H22" i="6"/>
  <c r="I22" i="6" s="1"/>
  <c r="H273" i="6"/>
  <c r="I273" i="6" s="1"/>
  <c r="H298" i="6"/>
  <c r="I298" i="6" s="1"/>
  <c r="H170" i="6"/>
  <c r="I170" i="6" s="1"/>
  <c r="H42" i="6"/>
  <c r="I42" i="6" s="1"/>
  <c r="H105" i="6"/>
  <c r="I105" i="6" s="1"/>
  <c r="H87" i="6"/>
  <c r="I87" i="6" s="1"/>
  <c r="H215" i="6"/>
  <c r="I215" i="6" s="1"/>
  <c r="H77" i="6"/>
  <c r="I77" i="6" s="1"/>
  <c r="H277" i="6"/>
  <c r="I277" i="6" s="1"/>
  <c r="H204" i="6"/>
  <c r="I204" i="6" s="1"/>
  <c r="H76" i="6"/>
  <c r="I76" i="6" s="1"/>
  <c r="H134" i="6"/>
  <c r="I134" i="6" s="1"/>
  <c r="H35" i="6"/>
  <c r="I35" i="6" s="1"/>
  <c r="H99" i="6"/>
  <c r="I99" i="6" s="1"/>
  <c r="H163" i="6"/>
  <c r="I163" i="6" s="1"/>
  <c r="H227" i="6"/>
  <c r="I227" i="6" s="1"/>
  <c r="H291" i="6"/>
  <c r="I291" i="6" s="1"/>
  <c r="H142" i="6"/>
  <c r="I142" i="6" s="1"/>
  <c r="H153" i="6"/>
  <c r="I153" i="6" s="1"/>
  <c r="H174" i="6"/>
  <c r="I174" i="6" s="1"/>
  <c r="H201" i="6"/>
  <c r="I201" i="6" s="1"/>
  <c r="H258" i="6"/>
  <c r="I258" i="6" s="1"/>
  <c r="H194" i="6"/>
  <c r="I194" i="6" s="1"/>
  <c r="H63" i="6"/>
  <c r="I63" i="6" s="1"/>
  <c r="H255" i="6"/>
  <c r="I255" i="6" s="1"/>
  <c r="H5" i="6"/>
  <c r="I5" i="6" s="1"/>
  <c r="H128" i="6"/>
  <c r="I128" i="6" s="1"/>
  <c r="H292" i="6"/>
  <c r="I292" i="6" s="1"/>
  <c r="H228" i="6"/>
  <c r="I228" i="6" s="1"/>
  <c r="H164" i="6"/>
  <c r="I164" i="6" s="1"/>
  <c r="H100" i="6"/>
  <c r="I100" i="6" s="1"/>
  <c r="H36" i="6"/>
  <c r="I36" i="6" s="1"/>
  <c r="H161" i="6"/>
  <c r="I161" i="6" s="1"/>
  <c r="H43" i="6"/>
  <c r="I43" i="6" s="1"/>
  <c r="H107" i="6"/>
  <c r="I107" i="6" s="1"/>
  <c r="H171" i="6"/>
  <c r="I171" i="6" s="1"/>
  <c r="H235" i="6"/>
  <c r="I235" i="6" s="1"/>
  <c r="H6" i="6"/>
  <c r="I6" i="6" s="1"/>
  <c r="H182" i="6"/>
  <c r="I182" i="6" s="1"/>
  <c r="H206" i="6"/>
  <c r="I206" i="6" s="1"/>
  <c r="H249" i="6"/>
  <c r="I249" i="6" s="1"/>
  <c r="H250" i="6"/>
  <c r="I250" i="6" s="1"/>
  <c r="H186" i="6"/>
  <c r="I186" i="6" s="1"/>
  <c r="H122" i="6"/>
  <c r="I122" i="6" s="1"/>
  <c r="H58" i="6"/>
  <c r="I58" i="6" s="1"/>
  <c r="H17" i="6"/>
  <c r="I17" i="6" s="1"/>
  <c r="H7" i="6"/>
  <c r="I7" i="6" s="1"/>
  <c r="H71" i="6"/>
  <c r="I71" i="6" s="1"/>
  <c r="H135" i="6"/>
  <c r="I135" i="6" s="1"/>
  <c r="H199" i="6"/>
  <c r="I199" i="6" s="1"/>
  <c r="H263" i="6"/>
  <c r="I263" i="6" s="1"/>
  <c r="H97" i="6"/>
  <c r="I97" i="6" s="1"/>
  <c r="H37" i="6"/>
  <c r="I37" i="6" s="1"/>
  <c r="H149" i="6"/>
  <c r="I149" i="6" s="1"/>
  <c r="H245" i="6"/>
  <c r="I245" i="6" s="1"/>
  <c r="H109" i="6"/>
  <c r="I109" i="6" s="1"/>
  <c r="H8" i="6"/>
  <c r="I8" i="6" s="1"/>
  <c r="H72" i="6"/>
  <c r="I72" i="6" s="1"/>
  <c r="H136" i="6"/>
  <c r="I136" i="6" s="1"/>
  <c r="H200" i="6"/>
  <c r="I200" i="6" s="1"/>
  <c r="H264" i="6"/>
  <c r="I264" i="6" s="1"/>
  <c r="H284" i="6"/>
  <c r="I284" i="6" s="1"/>
  <c r="H220" i="6"/>
  <c r="I220" i="6" s="1"/>
  <c r="H156" i="6"/>
  <c r="I156" i="6" s="1"/>
  <c r="H92" i="6"/>
  <c r="I92" i="6" s="1"/>
  <c r="H28" i="6"/>
  <c r="I28" i="6" s="1"/>
  <c r="H198" i="6"/>
  <c r="I198" i="6" s="1"/>
  <c r="H51" i="6"/>
  <c r="I51" i="6" s="1"/>
  <c r="H179" i="6"/>
  <c r="I179" i="6" s="1"/>
  <c r="H243" i="6"/>
  <c r="I243" i="6" s="1"/>
  <c r="H94" i="6"/>
  <c r="I94" i="6" s="1"/>
  <c r="H16" i="6"/>
  <c r="I16" i="6" s="1"/>
  <c r="H276" i="6"/>
  <c r="I276" i="6" s="1"/>
  <c r="H148" i="6"/>
  <c r="I148" i="6" s="1"/>
  <c r="H20" i="6"/>
  <c r="I20" i="6" s="1"/>
  <c r="H241" i="6"/>
  <c r="I241" i="6" s="1"/>
  <c r="H123" i="6"/>
  <c r="I123" i="6" s="1"/>
  <c r="H251" i="6"/>
  <c r="I251" i="6" s="1"/>
  <c r="H246" i="6"/>
  <c r="I246" i="6" s="1"/>
  <c r="H286" i="6"/>
  <c r="I286" i="6" s="1"/>
  <c r="H234" i="6"/>
  <c r="I234" i="6" s="1"/>
  <c r="H106" i="6"/>
  <c r="I106" i="6" s="1"/>
  <c r="H126" i="6"/>
  <c r="I126" i="6" s="1"/>
  <c r="H23" i="6"/>
  <c r="I23" i="6" s="1"/>
  <c r="H151" i="6"/>
  <c r="I151" i="6" s="1"/>
  <c r="H279" i="6"/>
  <c r="I279" i="6" s="1"/>
  <c r="H177" i="6"/>
  <c r="I177" i="6" s="1"/>
  <c r="H165" i="6"/>
  <c r="I165" i="6" s="1"/>
  <c r="H133" i="6"/>
  <c r="I133" i="6" s="1"/>
  <c r="H152" i="6"/>
  <c r="I152" i="6" s="1"/>
  <c r="H216" i="6"/>
  <c r="I216" i="6" s="1"/>
  <c r="H268" i="6"/>
  <c r="I268" i="6" s="1"/>
  <c r="H140" i="6"/>
  <c r="I140" i="6" s="1"/>
  <c r="H281" i="6"/>
  <c r="I281" i="6" s="1"/>
  <c r="H67" i="6"/>
  <c r="I67" i="6" s="1"/>
  <c r="H131" i="6"/>
  <c r="I131" i="6" s="1"/>
  <c r="H195" i="6"/>
  <c r="I195" i="6" s="1"/>
  <c r="H259" i="6"/>
  <c r="I259" i="6" s="1"/>
  <c r="H30" i="6"/>
  <c r="I30" i="6" s="1"/>
  <c r="H278" i="6"/>
  <c r="I278" i="6" s="1"/>
  <c r="H33" i="6"/>
  <c r="I33" i="6" s="1"/>
  <c r="H290" i="6"/>
  <c r="I290" i="6" s="1"/>
  <c r="H226" i="6"/>
  <c r="I226" i="6" s="1"/>
  <c r="H162" i="6"/>
  <c r="I162" i="6" s="1"/>
  <c r="H98" i="6"/>
  <c r="I98" i="6" s="1"/>
  <c r="H34" i="6"/>
  <c r="I34" i="6" s="1"/>
  <c r="H158" i="6"/>
  <c r="I158" i="6" s="1"/>
  <c r="H145" i="6"/>
  <c r="I145" i="6" s="1"/>
  <c r="H31" i="6"/>
  <c r="I31" i="6" s="1"/>
  <c r="H95" i="6"/>
  <c r="I95" i="6" s="1"/>
  <c r="H159" i="6"/>
  <c r="I159" i="6" s="1"/>
  <c r="H223" i="6"/>
  <c r="I223" i="6" s="1"/>
  <c r="H287" i="6"/>
  <c r="I287" i="6" s="1"/>
  <c r="H209" i="6"/>
  <c r="I209" i="6" s="1"/>
  <c r="H85" i="6"/>
  <c r="I85" i="6" s="1"/>
  <c r="H181" i="6"/>
  <c r="I181" i="6" s="1"/>
  <c r="H285" i="6"/>
  <c r="I285" i="6" s="1"/>
  <c r="H197" i="6"/>
  <c r="I197" i="6" s="1"/>
  <c r="H32" i="6"/>
  <c r="I32" i="6" s="1"/>
  <c r="H96" i="6"/>
  <c r="I96" i="6" s="1"/>
  <c r="H160" i="6"/>
  <c r="I160" i="6" s="1"/>
  <c r="H224" i="6"/>
  <c r="I224" i="6" s="1"/>
  <c r="H288" i="6"/>
  <c r="I288" i="6" s="1"/>
  <c r="H260" i="6"/>
  <c r="I260" i="6" s="1"/>
  <c r="H196" i="6"/>
  <c r="I196" i="6" s="1"/>
  <c r="H132" i="6"/>
  <c r="I132" i="6" s="1"/>
  <c r="H68" i="6"/>
  <c r="I68" i="6" s="1"/>
  <c r="H64" i="6"/>
  <c r="I64" i="6" s="1"/>
  <c r="H66" i="6"/>
  <c r="I66" i="6" s="1"/>
  <c r="H29" i="6"/>
  <c r="I29" i="6" s="1"/>
  <c r="H157" i="6"/>
  <c r="I157" i="6" s="1"/>
  <c r="H269" i="6"/>
  <c r="I269" i="6" s="1"/>
  <c r="H80" i="6"/>
  <c r="I80" i="6" s="1"/>
  <c r="H297" i="6"/>
  <c r="I297" i="6" s="1"/>
  <c r="H137" i="6"/>
  <c r="I137" i="6" s="1"/>
  <c r="H73" i="6"/>
  <c r="I73" i="6" s="1"/>
  <c r="H24" i="6"/>
  <c r="I24" i="6" s="1"/>
  <c r="H191" i="6"/>
  <c r="I191" i="6" s="1"/>
  <c r="H217" i="6"/>
  <c r="I217" i="6" s="1"/>
  <c r="H129" i="6"/>
  <c r="I129" i="6" s="1"/>
  <c r="H65" i="6"/>
  <c r="I65" i="6" s="1"/>
  <c r="H143" i="6"/>
  <c r="I143" i="6" s="1"/>
  <c r="H289" i="6"/>
  <c r="I289" i="6" s="1"/>
  <c r="H141" i="6"/>
  <c r="I141" i="6" s="1"/>
  <c r="H270" i="6"/>
  <c r="I270" i="6" s="1"/>
  <c r="H130" i="6"/>
  <c r="I130" i="6" s="1"/>
  <c r="H70" i="6"/>
  <c r="I70" i="6" s="1"/>
  <c r="H189" i="6"/>
  <c r="I189" i="6" s="1"/>
  <c r="H57" i="6"/>
  <c r="I57" i="6" s="1"/>
  <c r="H193" i="6"/>
  <c r="I193" i="6" s="1"/>
  <c r="H69" i="6"/>
  <c r="I69" i="6" s="1"/>
  <c r="H280" i="6"/>
  <c r="I280" i="6" s="1"/>
  <c r="H166" i="6"/>
  <c r="I166" i="6" s="1"/>
  <c r="H271" i="6"/>
  <c r="I271" i="6" s="1"/>
  <c r="H127" i="6"/>
  <c r="I127" i="6" s="1"/>
  <c r="H208" i="6"/>
  <c r="I208" i="6" s="1"/>
  <c r="H294" i="6"/>
  <c r="I294" i="6" s="1"/>
  <c r="H262" i="6"/>
  <c r="I262" i="6" s="1"/>
  <c r="H230" i="6"/>
  <c r="I230" i="6" s="1"/>
  <c r="H114" i="6"/>
  <c r="I114" i="6" s="1"/>
  <c r="H53" i="6"/>
  <c r="I53" i="6" s="1"/>
  <c r="H192" i="6"/>
  <c r="I192" i="6" s="1"/>
  <c r="H46" i="6"/>
  <c r="I46" i="6" s="1"/>
  <c r="H14" i="6"/>
  <c r="I14" i="6" s="1"/>
  <c r="H229" i="6"/>
  <c r="I229" i="6" s="1"/>
  <c r="H233" i="6"/>
  <c r="I233" i="6" s="1"/>
  <c r="H88" i="6"/>
  <c r="I88" i="6" s="1"/>
  <c r="H256" i="6"/>
  <c r="I256" i="6" s="1"/>
  <c r="H254" i="6"/>
  <c r="I254" i="6" s="1"/>
  <c r="H38" i="6"/>
  <c r="I38" i="6" s="1"/>
  <c r="F4" i="6"/>
  <c r="F2" i="6"/>
  <c r="F3" i="6"/>
  <c r="J73" i="6" l="1"/>
  <c r="J271" i="6"/>
  <c r="J262" i="6"/>
  <c r="J297" i="6"/>
  <c r="J46" i="6"/>
  <c r="J70" i="6"/>
  <c r="J217" i="6"/>
  <c r="J141" i="6"/>
  <c r="J38" i="6"/>
  <c r="J88" i="6"/>
  <c r="J69" i="6"/>
  <c r="J193" i="6"/>
  <c r="J189" i="6"/>
  <c r="J127" i="6"/>
  <c r="J254" i="6"/>
  <c r="J53" i="6"/>
  <c r="J166" i="6"/>
  <c r="J270" i="6"/>
  <c r="J24" i="6"/>
  <c r="J66" i="6"/>
  <c r="J143" i="6"/>
  <c r="J294" i="6"/>
  <c r="J57" i="6"/>
  <c r="J65" i="6"/>
  <c r="M2" i="6"/>
  <c r="M3" i="6"/>
  <c r="M4" i="6"/>
  <c r="J224" i="6"/>
  <c r="J90" i="6"/>
  <c r="J292" i="6"/>
  <c r="J94" i="6"/>
  <c r="J267" i="6"/>
  <c r="J268" i="6"/>
  <c r="J279" i="6"/>
  <c r="J211" i="6"/>
  <c r="J77" i="6"/>
  <c r="J272" i="6"/>
  <c r="J106" i="6"/>
  <c r="J283" i="6"/>
  <c r="J252" i="6"/>
  <c r="J244" i="6"/>
  <c r="J248" i="6"/>
  <c r="J194" i="6"/>
  <c r="J135" i="6"/>
  <c r="J7" i="6"/>
  <c r="J273" i="6"/>
  <c r="J58" i="6"/>
  <c r="J95" i="6"/>
  <c r="J139" i="6"/>
  <c r="J259" i="6"/>
  <c r="J242" i="6"/>
  <c r="J63" i="6"/>
  <c r="J240" i="6"/>
  <c r="J76" i="6"/>
  <c r="J120" i="6"/>
  <c r="J84" i="6"/>
  <c r="J175" i="6"/>
  <c r="J178" i="6"/>
  <c r="J190" i="6"/>
  <c r="J85" i="6"/>
  <c r="J131" i="6"/>
  <c r="J8" i="6"/>
  <c r="J202" i="6"/>
  <c r="J196" i="6"/>
  <c r="J19" i="6"/>
  <c r="J237" i="6"/>
  <c r="J265" i="6"/>
  <c r="J243" i="6"/>
  <c r="J200" i="6"/>
  <c r="J186" i="6"/>
  <c r="J152" i="6"/>
  <c r="J258" i="6"/>
  <c r="J208" i="6"/>
  <c r="J249" i="6"/>
  <c r="J64" i="6"/>
  <c r="J274" i="6"/>
  <c r="J86" i="6"/>
  <c r="J102" i="6"/>
  <c r="J91" i="6"/>
  <c r="J32" i="6"/>
  <c r="J213" i="6"/>
  <c r="J295" i="6"/>
  <c r="J10" i="6"/>
  <c r="J25" i="6"/>
  <c r="J153" i="6"/>
  <c r="J228" i="6"/>
  <c r="J51" i="6"/>
  <c r="J115" i="6"/>
  <c r="J173" i="6"/>
  <c r="J238" i="6"/>
  <c r="J75" i="6"/>
  <c r="J251" i="6"/>
  <c r="J223" i="6"/>
  <c r="J241" i="6"/>
  <c r="J147" i="6"/>
  <c r="J215" i="6"/>
  <c r="J155" i="6"/>
  <c r="J105" i="6"/>
  <c r="J221" i="6"/>
  <c r="J150" i="6"/>
  <c r="J275" i="6"/>
  <c r="J282" i="6"/>
  <c r="J195" i="6"/>
  <c r="J82" i="6"/>
  <c r="J198" i="6"/>
  <c r="J125" i="6"/>
  <c r="J188" i="6"/>
  <c r="J81" i="6"/>
  <c r="J11" i="6"/>
  <c r="J181" i="6"/>
  <c r="J145" i="6"/>
  <c r="J219" i="6"/>
  <c r="J291" i="6"/>
  <c r="J206" i="6"/>
  <c r="J183" i="6"/>
  <c r="J284" i="6"/>
  <c r="J184" i="6"/>
  <c r="J207" i="6"/>
  <c r="J142" i="6"/>
  <c r="J246" i="6"/>
  <c r="J133" i="6"/>
  <c r="J124" i="6"/>
  <c r="J138" i="6"/>
  <c r="J266" i="6"/>
  <c r="J129" i="6"/>
  <c r="J176" i="6"/>
  <c r="J236" i="6"/>
  <c r="J17" i="6"/>
  <c r="J187" i="6"/>
  <c r="J174" i="6"/>
  <c r="J35" i="6"/>
  <c r="J144" i="6"/>
  <c r="J44" i="6"/>
  <c r="J227" i="6"/>
  <c r="J220" i="6"/>
  <c r="J111" i="6"/>
  <c r="J103" i="6"/>
  <c r="J136" i="6"/>
  <c r="J83" i="6"/>
  <c r="J218" i="6"/>
  <c r="J50" i="6"/>
  <c r="J110" i="6"/>
  <c r="J222" i="6"/>
  <c r="J132" i="6"/>
  <c r="J296" i="6"/>
  <c r="J18" i="6"/>
  <c r="J121" i="6"/>
  <c r="J114" i="6"/>
  <c r="J253" i="6"/>
  <c r="J78" i="6"/>
  <c r="J60" i="6"/>
  <c r="J167" i="6"/>
  <c r="J154" i="6"/>
  <c r="J30" i="6"/>
  <c r="J149" i="6"/>
  <c r="J182" i="6"/>
  <c r="J22" i="6"/>
  <c r="J15" i="6"/>
  <c r="J20" i="6"/>
  <c r="J12" i="6"/>
  <c r="J146" i="6"/>
  <c r="J277" i="6"/>
  <c r="J79" i="6"/>
  <c r="J162" i="6"/>
  <c r="J37" i="6"/>
  <c r="J161" i="6"/>
  <c r="J23" i="6"/>
  <c r="J281" i="6"/>
  <c r="J130" i="6"/>
  <c r="J205" i="6"/>
  <c r="J128" i="6"/>
  <c r="J170" i="6"/>
  <c r="J160" i="6"/>
  <c r="J234" i="6"/>
  <c r="J276" i="6"/>
  <c r="J104" i="6"/>
  <c r="J250" i="6"/>
  <c r="J212" i="6"/>
  <c r="J87" i="6"/>
  <c r="J16" i="6"/>
  <c r="J263" i="6"/>
  <c r="J255" i="6"/>
  <c r="J298" i="6"/>
  <c r="J39" i="6"/>
  <c r="J148" i="6"/>
  <c r="J13" i="6"/>
  <c r="J134" i="6"/>
  <c r="J289" i="6"/>
  <c r="J164" i="6"/>
  <c r="J172" i="6"/>
  <c r="J261" i="6"/>
  <c r="J257" i="6"/>
  <c r="J55" i="6"/>
  <c r="J264" i="6"/>
  <c r="J21" i="6"/>
  <c r="J42" i="6"/>
  <c r="J97" i="6"/>
  <c r="J245" i="6"/>
  <c r="J47" i="6"/>
  <c r="J36" i="6"/>
  <c r="J203" i="6"/>
  <c r="J169" i="6"/>
  <c r="J163" i="6"/>
  <c r="J68" i="6"/>
  <c r="J197" i="6"/>
  <c r="J278" i="6"/>
  <c r="J109" i="6"/>
  <c r="J49" i="6"/>
  <c r="J100" i="6"/>
  <c r="J89" i="6"/>
  <c r="J226" i="6"/>
  <c r="J260" i="6"/>
  <c r="J171" i="6"/>
  <c r="J239" i="6"/>
  <c r="J99" i="6"/>
  <c r="J92" i="6"/>
  <c r="J280" i="6"/>
  <c r="J192" i="6"/>
  <c r="J287" i="6"/>
  <c r="J137" i="6"/>
  <c r="J67" i="6"/>
  <c r="J201" i="6"/>
  <c r="J54" i="6"/>
  <c r="J31" i="6"/>
  <c r="J59" i="6"/>
  <c r="J290" i="6"/>
  <c r="J214" i="6"/>
  <c r="J80" i="6"/>
  <c r="J247" i="6"/>
  <c r="J116" i="6"/>
  <c r="J93" i="6"/>
  <c r="J285" i="6"/>
  <c r="J98" i="6"/>
  <c r="J107" i="6"/>
  <c r="J210" i="6"/>
  <c r="J168" i="6"/>
  <c r="J27" i="6"/>
  <c r="J71" i="6"/>
  <c r="J231" i="6"/>
  <c r="J179" i="6"/>
  <c r="J230" i="6"/>
  <c r="J43" i="6"/>
  <c r="J112" i="6"/>
  <c r="J34" i="6"/>
  <c r="J14" i="6"/>
  <c r="J288" i="6"/>
  <c r="J233" i="6"/>
  <c r="J156" i="6"/>
  <c r="J204" i="6"/>
  <c r="J235" i="6"/>
  <c r="J216" i="6"/>
  <c r="J159" i="6"/>
  <c r="J101" i="6"/>
  <c r="J26" i="6"/>
  <c r="J62" i="6"/>
  <c r="J33" i="6"/>
  <c r="J151" i="6"/>
  <c r="J286" i="6"/>
  <c r="J123" i="6"/>
  <c r="J199" i="6"/>
  <c r="J108" i="6"/>
  <c r="J117" i="6"/>
  <c r="J225" i="6"/>
  <c r="J41" i="6"/>
  <c r="J165" i="6"/>
  <c r="J56" i="6"/>
  <c r="J119" i="6"/>
  <c r="J74" i="6"/>
  <c r="J209" i="6"/>
  <c r="J122" i="6"/>
  <c r="J28" i="6"/>
  <c r="J61" i="6"/>
  <c r="J256" i="6"/>
  <c r="J72" i="6"/>
  <c r="J40" i="6"/>
  <c r="J177" i="6"/>
  <c r="J118" i="6"/>
  <c r="J48" i="6"/>
  <c r="J191" i="6"/>
  <c r="J158" i="6"/>
  <c r="H2" i="6"/>
  <c r="J9" i="6"/>
  <c r="J229" i="6"/>
  <c r="J126" i="6"/>
  <c r="J96" i="6"/>
  <c r="J29" i="6"/>
  <c r="J113" i="6"/>
  <c r="H4" i="6"/>
  <c r="J140" i="6"/>
  <c r="J45" i="6"/>
  <c r="J157" i="6"/>
  <c r="J180" i="6"/>
  <c r="H3" i="6"/>
  <c r="J185" i="6"/>
  <c r="J52" i="6"/>
  <c r="J269" i="6"/>
  <c r="J232" i="6"/>
  <c r="J293" i="6"/>
  <c r="I2" i="6"/>
  <c r="I3" i="6"/>
  <c r="I4" i="6"/>
  <c r="G3" i="6"/>
  <c r="G4" i="6"/>
  <c r="G2" i="6"/>
  <c r="J6" i="6"/>
  <c r="J5" i="6"/>
  <c r="J2" i="6" l="1"/>
  <c r="J3" i="6"/>
  <c r="J4" i="6"/>
  <c r="G14" i="1" l="1"/>
  <c r="G13" i="1"/>
  <c r="G12" i="1"/>
  <c r="G11" i="1"/>
  <c r="G10" i="1"/>
  <c r="G2" i="1"/>
  <c r="G3" i="1"/>
  <c r="G5" i="1"/>
  <c r="G6" i="1"/>
  <c r="G4" i="1"/>
</calcChain>
</file>

<file path=xl/sharedStrings.xml><?xml version="1.0" encoding="utf-8"?>
<sst xmlns="http://schemas.openxmlformats.org/spreadsheetml/2006/main" count="79" uniqueCount="39">
  <si>
    <t>CO2</t>
  </si>
  <si>
    <t>H2</t>
  </si>
  <si>
    <t>CH4</t>
  </si>
  <si>
    <t>C10</t>
  </si>
  <si>
    <t>WAT</t>
  </si>
  <si>
    <t>PHI</t>
  </si>
  <si>
    <t>Kf (Pa)</t>
  </si>
  <si>
    <t>KS (Pa)</t>
  </si>
  <si>
    <t>SEPS (1/Pa)</t>
  </si>
  <si>
    <t>M (Pa)</t>
  </si>
  <si>
    <t>Kdry</t>
  </si>
  <si>
    <t>Ks</t>
  </si>
  <si>
    <t>\nu</t>
  </si>
  <si>
    <t>\phi</t>
  </si>
  <si>
    <t>Seps</t>
  </si>
  <si>
    <t>M</t>
  </si>
  <si>
    <t>G</t>
  </si>
  <si>
    <t>Phi</t>
  </si>
  <si>
    <t>FROM PAPER MORSCHBACHER, 2024</t>
  </si>
  <si>
    <t>Kdry (Pa)</t>
  </si>
  <si>
    <t>Por (-)</t>
  </si>
  <si>
    <t>\alpha</t>
  </si>
  <si>
    <t>Kf (water)</t>
  </si>
  <si>
    <t>B</t>
  </si>
  <si>
    <t>MIN</t>
  </si>
  <si>
    <t>MAX</t>
  </si>
  <si>
    <t>P50</t>
  </si>
  <si>
    <t>P10</t>
  </si>
  <si>
    <t>P90</t>
  </si>
  <si>
    <t>CALCITE</t>
  </si>
  <si>
    <t>DOLOMITE</t>
  </si>
  <si>
    <t>QUARTZ</t>
  </si>
  <si>
    <t>Km</t>
  </si>
  <si>
    <t>Fi*Kmi</t>
  </si>
  <si>
    <t>Ki/Fi</t>
  </si>
  <si>
    <t>Decline</t>
  </si>
  <si>
    <t>Central:</t>
  </si>
  <si>
    <t>nu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</si>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</sst>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1" fontId="0" fillId="0" borderId="0" xfId="0" applyNumberFormat="1"/>
    <xf numFmtId="11" fontId="3" fillId="3" borderId="0" xfId="3" applyNumberFormat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9" fontId="0" fillId="0" borderId="0" xfId="1" applyFont="1"/>
    <xf numFmtId="11" fontId="2" fillId="2" borderId="0" xfId="2" applyNumberFormat="1"/>
    <xf numFmtId="164" fontId="0" fillId="0" borderId="0" xfId="0" applyNumberFormat="1"/>
    <xf numFmtId="165" fontId="0" fillId="0" borderId="0" xfId="1" applyNumberFormat="1" applyFont="1"/>
    <xf numFmtId="0" fontId="4" fillId="4" borderId="1" xfId="0" applyFont="1" applyFill="1" applyBorder="1"/>
    <xf numFmtId="11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11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9" fontId="4" fillId="4" borderId="1" xfId="1" applyFont="1" applyFill="1" applyBorder="1"/>
    <xf numFmtId="11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2" borderId="0" xfId="2" applyNumberFormat="1" applyAlignment="1">
      <alignment horizontal="center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CARBONATE!$F$1</c:f>
              <c:strCache>
                <c:ptCount val="1"/>
                <c:pt idx="0">
                  <c:v>Kdry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CARBONATE!$B$5:$B$298</c:f>
              <c:numCache>
                <c:formatCode>0%</c:formatCode>
                <c:ptCount val="294"/>
                <c:pt idx="0">
                  <c:v>0.23467315945244646</c:v>
                </c:pt>
                <c:pt idx="1">
                  <c:v>0.14872141543991213</c:v>
                </c:pt>
                <c:pt idx="2">
                  <c:v>0.13872322439195203</c:v>
                </c:pt>
                <c:pt idx="3">
                  <c:v>3.2828694964252308E-2</c:v>
                </c:pt>
                <c:pt idx="4">
                  <c:v>0.10839035048358167</c:v>
                </c:pt>
                <c:pt idx="5">
                  <c:v>0.24247103304890982</c:v>
                </c:pt>
                <c:pt idx="6">
                  <c:v>0.11135817937793646</c:v>
                </c:pt>
                <c:pt idx="7">
                  <c:v>1.4882936139714475E-2</c:v>
                </c:pt>
                <c:pt idx="8">
                  <c:v>9.203312733612326E-2</c:v>
                </c:pt>
                <c:pt idx="9">
                  <c:v>0.1743239788559241</c:v>
                </c:pt>
                <c:pt idx="10">
                  <c:v>0.21502435230683534</c:v>
                </c:pt>
                <c:pt idx="11">
                  <c:v>8.3063199686901068E-3</c:v>
                </c:pt>
                <c:pt idx="12">
                  <c:v>0.22543031527784391</c:v>
                </c:pt>
                <c:pt idx="13">
                  <c:v>0.154338778355607</c:v>
                </c:pt>
                <c:pt idx="14">
                  <c:v>0.14612336356647648</c:v>
                </c:pt>
                <c:pt idx="15">
                  <c:v>0.15298661159293384</c:v>
                </c:pt>
                <c:pt idx="16">
                  <c:v>4.3160222571395707E-2</c:v>
                </c:pt>
                <c:pt idx="17">
                  <c:v>2.4713841787408819E-2</c:v>
                </c:pt>
                <c:pt idx="18">
                  <c:v>0.24789860134985031</c:v>
                </c:pt>
                <c:pt idx="19">
                  <c:v>0.15097850975262195</c:v>
                </c:pt>
                <c:pt idx="20">
                  <c:v>6.1098320810186457E-2</c:v>
                </c:pt>
                <c:pt idx="21">
                  <c:v>0.16311452870620133</c:v>
                </c:pt>
                <c:pt idx="22">
                  <c:v>0.14712113660696644</c:v>
                </c:pt>
                <c:pt idx="23">
                  <c:v>0.11281646976779203</c:v>
                </c:pt>
                <c:pt idx="24">
                  <c:v>4.4353916575923802E-2</c:v>
                </c:pt>
                <c:pt idx="25">
                  <c:v>0.20481054838370635</c:v>
                </c:pt>
                <c:pt idx="26">
                  <c:v>0.13892788398233574</c:v>
                </c:pt>
                <c:pt idx="27">
                  <c:v>0.13466200375068429</c:v>
                </c:pt>
                <c:pt idx="28">
                  <c:v>0.24049604313994241</c:v>
                </c:pt>
                <c:pt idx="29">
                  <c:v>0.19145841359083909</c:v>
                </c:pt>
                <c:pt idx="30">
                  <c:v>9.998189123875828E-2</c:v>
                </c:pt>
                <c:pt idx="31">
                  <c:v>0.12069454399410562</c:v>
                </c:pt>
                <c:pt idx="32">
                  <c:v>0.24555102688004427</c:v>
                </c:pt>
                <c:pt idx="33">
                  <c:v>0.24326111917095006</c:v>
                </c:pt>
                <c:pt idx="34">
                  <c:v>0.23820329057560982</c:v>
                </c:pt>
                <c:pt idx="35">
                  <c:v>0.18020270594190588</c:v>
                </c:pt>
                <c:pt idx="36">
                  <c:v>4.2807980164827036E-2</c:v>
                </c:pt>
                <c:pt idx="37">
                  <c:v>0.17709944017291698</c:v>
                </c:pt>
                <c:pt idx="38">
                  <c:v>0.2079706170778193</c:v>
                </c:pt>
                <c:pt idx="39">
                  <c:v>0.1691561671477545</c:v>
                </c:pt>
                <c:pt idx="40">
                  <c:v>6.0594482980362629E-2</c:v>
                </c:pt>
                <c:pt idx="41">
                  <c:v>0.20428215595245686</c:v>
                </c:pt>
                <c:pt idx="42">
                  <c:v>0.1585281977681797</c:v>
                </c:pt>
                <c:pt idx="43">
                  <c:v>6.0961513323978644E-2</c:v>
                </c:pt>
                <c:pt idx="44">
                  <c:v>0.19693058558784401</c:v>
                </c:pt>
                <c:pt idx="45">
                  <c:v>8.6294257740877345E-3</c:v>
                </c:pt>
                <c:pt idx="46">
                  <c:v>4.7356895954681621E-3</c:v>
                </c:pt>
                <c:pt idx="47">
                  <c:v>0.16129387184235172</c:v>
                </c:pt>
                <c:pt idx="48">
                  <c:v>0.22708519384868014</c:v>
                </c:pt>
                <c:pt idx="49">
                  <c:v>0.15468973252040139</c:v>
                </c:pt>
                <c:pt idx="50">
                  <c:v>0.20489291165005785</c:v>
                </c:pt>
                <c:pt idx="51">
                  <c:v>0.22321464996030682</c:v>
                </c:pt>
                <c:pt idx="52">
                  <c:v>1.2441795753771384E-2</c:v>
                </c:pt>
                <c:pt idx="53">
                  <c:v>6.2742499687324399E-2</c:v>
                </c:pt>
                <c:pt idx="54">
                  <c:v>0.24757612531878048</c:v>
                </c:pt>
                <c:pt idx="55">
                  <c:v>0.1899996232389643</c:v>
                </c:pt>
                <c:pt idx="56">
                  <c:v>0.13627256926740089</c:v>
                </c:pt>
                <c:pt idx="57">
                  <c:v>0.14356265700835799</c:v>
                </c:pt>
                <c:pt idx="58">
                  <c:v>0.20904716263611073</c:v>
                </c:pt>
                <c:pt idx="59">
                  <c:v>7.5957085064580487E-3</c:v>
                </c:pt>
                <c:pt idx="60">
                  <c:v>1.8058295859628676E-2</c:v>
                </c:pt>
                <c:pt idx="61">
                  <c:v>0.15532815002508779</c:v>
                </c:pt>
                <c:pt idx="62">
                  <c:v>0.17207027832011976</c:v>
                </c:pt>
                <c:pt idx="63">
                  <c:v>0.11575362658212365</c:v>
                </c:pt>
                <c:pt idx="64">
                  <c:v>0.19472045762271592</c:v>
                </c:pt>
                <c:pt idx="65">
                  <c:v>0.15857862657516034</c:v>
                </c:pt>
                <c:pt idx="66">
                  <c:v>0.17555472184503174</c:v>
                </c:pt>
                <c:pt idx="67">
                  <c:v>0.22860201164902125</c:v>
                </c:pt>
                <c:pt idx="68">
                  <c:v>0.15198417741225903</c:v>
                </c:pt>
                <c:pt idx="69">
                  <c:v>9.1779789870379658E-2</c:v>
                </c:pt>
                <c:pt idx="70">
                  <c:v>5.3232102134926962E-2</c:v>
                </c:pt>
                <c:pt idx="71">
                  <c:v>4.1831278739398736E-2</c:v>
                </c:pt>
                <c:pt idx="72">
                  <c:v>0.2473196506684108</c:v>
                </c:pt>
                <c:pt idx="73">
                  <c:v>5.9694402353600184E-2</c:v>
                </c:pt>
                <c:pt idx="74">
                  <c:v>7.445951445349519E-2</c:v>
                </c:pt>
                <c:pt idx="75">
                  <c:v>0.16361869158402251</c:v>
                </c:pt>
                <c:pt idx="76">
                  <c:v>0.2207043307630899</c:v>
                </c:pt>
                <c:pt idx="77">
                  <c:v>0.15624696156528747</c:v>
                </c:pt>
                <c:pt idx="78">
                  <c:v>0.18531329155104287</c:v>
                </c:pt>
                <c:pt idx="79">
                  <c:v>0.14172970805539958</c:v>
                </c:pt>
                <c:pt idx="80">
                  <c:v>3.501020096556437E-2</c:v>
                </c:pt>
                <c:pt idx="81">
                  <c:v>0.22324145974594786</c:v>
                </c:pt>
                <c:pt idx="82">
                  <c:v>7.0434392855044992E-2</c:v>
                </c:pt>
                <c:pt idx="83">
                  <c:v>4.7631077269539662E-2</c:v>
                </c:pt>
                <c:pt idx="84">
                  <c:v>0.18736062827539859</c:v>
                </c:pt>
                <c:pt idx="85">
                  <c:v>4.5413595309375027E-2</c:v>
                </c:pt>
                <c:pt idx="86">
                  <c:v>0.24339000922776713</c:v>
                </c:pt>
                <c:pt idx="87">
                  <c:v>0.23957399992172279</c:v>
                </c:pt>
                <c:pt idx="88">
                  <c:v>0.15997555475020772</c:v>
                </c:pt>
                <c:pt idx="89">
                  <c:v>8.7471718021213091E-2</c:v>
                </c:pt>
                <c:pt idx="90">
                  <c:v>0.19997573453124665</c:v>
                </c:pt>
                <c:pt idx="91">
                  <c:v>0.24168177449197681</c:v>
                </c:pt>
                <c:pt idx="92">
                  <c:v>0.15440714398334321</c:v>
                </c:pt>
                <c:pt idx="93">
                  <c:v>0.23498003399695808</c:v>
                </c:pt>
                <c:pt idx="94">
                  <c:v>0.1783488448048475</c:v>
                </c:pt>
                <c:pt idx="95">
                  <c:v>0.21251368405949769</c:v>
                </c:pt>
                <c:pt idx="96">
                  <c:v>8.9222015221099793E-2</c:v>
                </c:pt>
                <c:pt idx="97">
                  <c:v>0.24977519592547917</c:v>
                </c:pt>
                <c:pt idx="98">
                  <c:v>0.11657746208564107</c:v>
                </c:pt>
                <c:pt idx="99">
                  <c:v>1.3833665050991789E-2</c:v>
                </c:pt>
                <c:pt idx="100">
                  <c:v>7.0161857373647302E-2</c:v>
                </c:pt>
                <c:pt idx="101">
                  <c:v>6.2555967605964047E-2</c:v>
                </c:pt>
                <c:pt idx="102">
                  <c:v>0.18832791443807848</c:v>
                </c:pt>
                <c:pt idx="103">
                  <c:v>0.10096250073906965</c:v>
                </c:pt>
                <c:pt idx="104">
                  <c:v>0.18464651292117423</c:v>
                </c:pt>
                <c:pt idx="105">
                  <c:v>5.6825771380081519E-2</c:v>
                </c:pt>
                <c:pt idx="106">
                  <c:v>0.12897461008167205</c:v>
                </c:pt>
                <c:pt idx="107">
                  <c:v>0.21319096496799267</c:v>
                </c:pt>
                <c:pt idx="108">
                  <c:v>7.8532719983926136E-3</c:v>
                </c:pt>
                <c:pt idx="109">
                  <c:v>0.2459840806422661</c:v>
                </c:pt>
                <c:pt idx="110">
                  <c:v>0.24798598920448603</c:v>
                </c:pt>
                <c:pt idx="111">
                  <c:v>0.12324400905840213</c:v>
                </c:pt>
                <c:pt idx="112">
                  <c:v>0.12201189706826965</c:v>
                </c:pt>
                <c:pt idx="113">
                  <c:v>0.17305352827997297</c:v>
                </c:pt>
                <c:pt idx="114">
                  <c:v>0.23382855880346154</c:v>
                </c:pt>
                <c:pt idx="115">
                  <c:v>0.16781668364739508</c:v>
                </c:pt>
                <c:pt idx="116">
                  <c:v>3.2263937767451289E-2</c:v>
                </c:pt>
                <c:pt idx="117">
                  <c:v>6.5072931342508189E-2</c:v>
                </c:pt>
                <c:pt idx="118">
                  <c:v>0.14309203866590625</c:v>
                </c:pt>
                <c:pt idx="119">
                  <c:v>8.8391585607629081E-2</c:v>
                </c:pt>
                <c:pt idx="120">
                  <c:v>6.9087015304284516E-2</c:v>
                </c:pt>
                <c:pt idx="121">
                  <c:v>0.19210743667025112</c:v>
                </c:pt>
                <c:pt idx="122">
                  <c:v>3.3741646631154393E-2</c:v>
                </c:pt>
                <c:pt idx="123">
                  <c:v>6.3256878199006161E-3</c:v>
                </c:pt>
                <c:pt idx="124">
                  <c:v>0.20197431136543448</c:v>
                </c:pt>
                <c:pt idx="125">
                  <c:v>0.12368087117457222</c:v>
                </c:pt>
                <c:pt idx="126">
                  <c:v>0.19523960969892543</c:v>
                </c:pt>
                <c:pt idx="127">
                  <c:v>0.15664999112447089</c:v>
                </c:pt>
                <c:pt idx="128">
                  <c:v>0.12892982695225197</c:v>
                </c:pt>
                <c:pt idx="129">
                  <c:v>9.4543917145904183E-2</c:v>
                </c:pt>
                <c:pt idx="130">
                  <c:v>0.1446768998494265</c:v>
                </c:pt>
                <c:pt idx="131">
                  <c:v>3.9931960888114487E-2</c:v>
                </c:pt>
                <c:pt idx="132">
                  <c:v>0.18314184417537122</c:v>
                </c:pt>
                <c:pt idx="133">
                  <c:v>0.24467645744234759</c:v>
                </c:pt>
                <c:pt idx="134">
                  <c:v>0.15368432830965303</c:v>
                </c:pt>
                <c:pt idx="135">
                  <c:v>1.465476308631003E-3</c:v>
                </c:pt>
                <c:pt idx="136">
                  <c:v>5.1840026035043674E-2</c:v>
                </c:pt>
                <c:pt idx="137">
                  <c:v>3.8233542829516881E-2</c:v>
                </c:pt>
                <c:pt idx="138">
                  <c:v>0.11234671024398218</c:v>
                </c:pt>
                <c:pt idx="139">
                  <c:v>0.24154416344185159</c:v>
                </c:pt>
                <c:pt idx="140">
                  <c:v>0.15082732920113168</c:v>
                </c:pt>
                <c:pt idx="141">
                  <c:v>3.1730686786533763E-2</c:v>
                </c:pt>
                <c:pt idx="142">
                  <c:v>0.2056665517436648</c:v>
                </c:pt>
                <c:pt idx="143">
                  <c:v>4.2501781815622114E-2</c:v>
                </c:pt>
                <c:pt idx="144">
                  <c:v>3.5303845700191128E-2</c:v>
                </c:pt>
                <c:pt idx="145">
                  <c:v>0.22044836848362703</c:v>
                </c:pt>
                <c:pt idx="146">
                  <c:v>9.4634353293681361E-3</c:v>
                </c:pt>
                <c:pt idx="147">
                  <c:v>0.23003000395650144</c:v>
                </c:pt>
                <c:pt idx="148">
                  <c:v>0.17287528943458796</c:v>
                </c:pt>
                <c:pt idx="149">
                  <c:v>0.23130159003098424</c:v>
                </c:pt>
                <c:pt idx="150">
                  <c:v>0.19534053405212812</c:v>
                </c:pt>
                <c:pt idx="151">
                  <c:v>9.2657380311502807E-2</c:v>
                </c:pt>
                <c:pt idx="152">
                  <c:v>3.5593441774259743E-2</c:v>
                </c:pt>
                <c:pt idx="153">
                  <c:v>0.16075773739851146</c:v>
                </c:pt>
                <c:pt idx="154">
                  <c:v>5.2317838995131039E-2</c:v>
                </c:pt>
                <c:pt idx="155">
                  <c:v>7.93119403902873E-2</c:v>
                </c:pt>
                <c:pt idx="156">
                  <c:v>0.22967200115885358</c:v>
                </c:pt>
                <c:pt idx="157">
                  <c:v>5.3150464277302939E-2</c:v>
                </c:pt>
                <c:pt idx="158">
                  <c:v>0.23318528035080635</c:v>
                </c:pt>
                <c:pt idx="159">
                  <c:v>0.18298176304221242</c:v>
                </c:pt>
                <c:pt idx="160">
                  <c:v>0.23434432078087181</c:v>
                </c:pt>
                <c:pt idx="161">
                  <c:v>0.22029331994934856</c:v>
                </c:pt>
                <c:pt idx="162">
                  <c:v>7.5498487841633211E-2</c:v>
                </c:pt>
                <c:pt idx="163">
                  <c:v>1.8496882068868931E-2</c:v>
                </c:pt>
                <c:pt idx="164">
                  <c:v>6.5614697078863166E-2</c:v>
                </c:pt>
                <c:pt idx="165">
                  <c:v>0.12094217282233802</c:v>
                </c:pt>
                <c:pt idx="166">
                  <c:v>7.8983126345397864E-2</c:v>
                </c:pt>
                <c:pt idx="167">
                  <c:v>0.18487185446052543</c:v>
                </c:pt>
                <c:pt idx="168">
                  <c:v>5.1247453035771801E-2</c:v>
                </c:pt>
                <c:pt idx="169">
                  <c:v>0.24608221906217176</c:v>
                </c:pt>
                <c:pt idx="170">
                  <c:v>8.8558502149137436E-2</c:v>
                </c:pt>
                <c:pt idx="171">
                  <c:v>0.12581922705689336</c:v>
                </c:pt>
                <c:pt idx="172">
                  <c:v>0.24684371830370588</c:v>
                </c:pt>
                <c:pt idx="173">
                  <c:v>2.5650375795067709E-2</c:v>
                </c:pt>
                <c:pt idx="174">
                  <c:v>0.16182586278263009</c:v>
                </c:pt>
                <c:pt idx="175">
                  <c:v>7.3226040925448294E-2</c:v>
                </c:pt>
                <c:pt idx="176">
                  <c:v>2.8444594832135461E-2</c:v>
                </c:pt>
                <c:pt idx="177">
                  <c:v>0.12885041476175454</c:v>
                </c:pt>
                <c:pt idx="178">
                  <c:v>0.21534775004635878</c:v>
                </c:pt>
                <c:pt idx="179">
                  <c:v>0.10664057796379509</c:v>
                </c:pt>
                <c:pt idx="180">
                  <c:v>0.23804289330899933</c:v>
                </c:pt>
                <c:pt idx="181">
                  <c:v>1.3042619301946445E-2</c:v>
                </c:pt>
                <c:pt idx="182">
                  <c:v>8.2365662899962361E-2</c:v>
                </c:pt>
                <c:pt idx="183">
                  <c:v>6.1929127446015309E-2</c:v>
                </c:pt>
                <c:pt idx="184">
                  <c:v>6.3804491768430976E-2</c:v>
                </c:pt>
                <c:pt idx="185">
                  <c:v>7.8674243642942648E-2</c:v>
                </c:pt>
                <c:pt idx="186">
                  <c:v>0.17208465924066227</c:v>
                </c:pt>
                <c:pt idx="187">
                  <c:v>0.14116108670069125</c:v>
                </c:pt>
                <c:pt idx="188">
                  <c:v>6.9989182189651888E-2</c:v>
                </c:pt>
                <c:pt idx="189">
                  <c:v>8.6374374032920032E-2</c:v>
                </c:pt>
                <c:pt idx="190">
                  <c:v>0.12425663543448706</c:v>
                </c:pt>
                <c:pt idx="191">
                  <c:v>6.3269761831351579E-3</c:v>
                </c:pt>
                <c:pt idx="192">
                  <c:v>6.4262410511144952E-2</c:v>
                </c:pt>
                <c:pt idx="193">
                  <c:v>0.22494475768144104</c:v>
                </c:pt>
                <c:pt idx="194">
                  <c:v>8.5074751103777491E-2</c:v>
                </c:pt>
                <c:pt idx="195">
                  <c:v>0.24317599612187346</c:v>
                </c:pt>
                <c:pt idx="196">
                  <c:v>0.22132960193975071</c:v>
                </c:pt>
                <c:pt idx="197">
                  <c:v>0.24462346611789787</c:v>
                </c:pt>
                <c:pt idx="198">
                  <c:v>6.9952339677858966E-3</c:v>
                </c:pt>
                <c:pt idx="199">
                  <c:v>0.22462527549257977</c:v>
                </c:pt>
                <c:pt idx="200">
                  <c:v>8.6595443978223219E-2</c:v>
                </c:pt>
                <c:pt idx="201">
                  <c:v>0.16215425526177066</c:v>
                </c:pt>
                <c:pt idx="202">
                  <c:v>7.2851684239995523E-2</c:v>
                </c:pt>
                <c:pt idx="203">
                  <c:v>5.2985784665257496E-2</c:v>
                </c:pt>
                <c:pt idx="204">
                  <c:v>2.061864583064732E-4</c:v>
                </c:pt>
                <c:pt idx="205">
                  <c:v>7.4538037544286617E-2</c:v>
                </c:pt>
                <c:pt idx="206">
                  <c:v>0.20441020560306106</c:v>
                </c:pt>
                <c:pt idx="207">
                  <c:v>0.1841592424938914</c:v>
                </c:pt>
                <c:pt idx="208">
                  <c:v>0.19206629831312969</c:v>
                </c:pt>
                <c:pt idx="209">
                  <c:v>0.20788044355127583</c:v>
                </c:pt>
                <c:pt idx="210">
                  <c:v>0.19443410686189047</c:v>
                </c:pt>
                <c:pt idx="211">
                  <c:v>0.14059682913437002</c:v>
                </c:pt>
                <c:pt idx="212">
                  <c:v>0.23170956718768618</c:v>
                </c:pt>
                <c:pt idx="213">
                  <c:v>0.17208404948893888</c:v>
                </c:pt>
                <c:pt idx="214">
                  <c:v>0.21435404262261032</c:v>
                </c:pt>
                <c:pt idx="215">
                  <c:v>0.17810589498909263</c:v>
                </c:pt>
                <c:pt idx="216">
                  <c:v>0.24221790329562418</c:v>
                </c:pt>
                <c:pt idx="217">
                  <c:v>8.647699708665274E-3</c:v>
                </c:pt>
                <c:pt idx="218">
                  <c:v>0.24897447155230307</c:v>
                </c:pt>
                <c:pt idx="219">
                  <c:v>7.8216193368418063E-3</c:v>
                </c:pt>
                <c:pt idx="220">
                  <c:v>0.14648183106566709</c:v>
                </c:pt>
                <c:pt idx="221">
                  <c:v>0.17746326388428169</c:v>
                </c:pt>
                <c:pt idx="222">
                  <c:v>5.8268190956811822E-2</c:v>
                </c:pt>
                <c:pt idx="223">
                  <c:v>0.14248538550877118</c:v>
                </c:pt>
                <c:pt idx="224">
                  <c:v>0.1698698366979699</c:v>
                </c:pt>
                <c:pt idx="225">
                  <c:v>5.6745991641880128E-2</c:v>
                </c:pt>
                <c:pt idx="226">
                  <c:v>2.5679581237009974E-2</c:v>
                </c:pt>
                <c:pt idx="227">
                  <c:v>0.17285928900373171</c:v>
                </c:pt>
                <c:pt idx="228">
                  <c:v>0.11078977856074754</c:v>
                </c:pt>
                <c:pt idx="229">
                  <c:v>2.9009499764450858E-2</c:v>
                </c:pt>
                <c:pt idx="230">
                  <c:v>4.3613184637570024E-2</c:v>
                </c:pt>
                <c:pt idx="231">
                  <c:v>1.6730828588798902E-2</c:v>
                </c:pt>
                <c:pt idx="232">
                  <c:v>0.18137095389512342</c:v>
                </c:pt>
                <c:pt idx="233">
                  <c:v>8.0596767816582288E-2</c:v>
                </c:pt>
                <c:pt idx="234">
                  <c:v>0.11571336118948705</c:v>
                </c:pt>
                <c:pt idx="235">
                  <c:v>9.4167153292546685E-2</c:v>
                </c:pt>
                <c:pt idx="236">
                  <c:v>8.2709320580226897E-2</c:v>
                </c:pt>
                <c:pt idx="237">
                  <c:v>0.18003299551880925</c:v>
                </c:pt>
                <c:pt idx="238">
                  <c:v>3.3093251918069055E-2</c:v>
                </c:pt>
                <c:pt idx="239">
                  <c:v>5.879641235556099E-2</c:v>
                </c:pt>
                <c:pt idx="240">
                  <c:v>6.9522724700849248E-3</c:v>
                </c:pt>
                <c:pt idx="241">
                  <c:v>0.23138526938849943</c:v>
                </c:pt>
                <c:pt idx="242">
                  <c:v>0.2354099658059873</c:v>
                </c:pt>
                <c:pt idx="243">
                  <c:v>0.15343792421611271</c:v>
                </c:pt>
                <c:pt idx="244">
                  <c:v>0.20704747546568855</c:v>
                </c:pt>
                <c:pt idx="245">
                  <c:v>3.2085933367655722E-2</c:v>
                </c:pt>
                <c:pt idx="246">
                  <c:v>6.9486129320114359E-2</c:v>
                </c:pt>
                <c:pt idx="247">
                  <c:v>4.5413461667492439E-2</c:v>
                </c:pt>
                <c:pt idx="248">
                  <c:v>7.3997377236812878E-2</c:v>
                </c:pt>
                <c:pt idx="249">
                  <c:v>0.2188390302411459</c:v>
                </c:pt>
                <c:pt idx="250">
                  <c:v>7.0222997624692779E-2</c:v>
                </c:pt>
                <c:pt idx="251">
                  <c:v>5.6396307403605461E-2</c:v>
                </c:pt>
                <c:pt idx="252">
                  <c:v>0.12437855117407398</c:v>
                </c:pt>
                <c:pt idx="253">
                  <c:v>0.22401456797156502</c:v>
                </c:pt>
                <c:pt idx="254">
                  <c:v>0.16345196925042135</c:v>
                </c:pt>
                <c:pt idx="255">
                  <c:v>0.11740260883500778</c:v>
                </c:pt>
                <c:pt idx="256">
                  <c:v>0.11999038692680714</c:v>
                </c:pt>
                <c:pt idx="257">
                  <c:v>0.12813694408306342</c:v>
                </c:pt>
                <c:pt idx="258">
                  <c:v>8.5509609531353031E-2</c:v>
                </c:pt>
                <c:pt idx="259">
                  <c:v>0.14666672983051715</c:v>
                </c:pt>
                <c:pt idx="260">
                  <c:v>0.1783475865900109</c:v>
                </c:pt>
                <c:pt idx="261">
                  <c:v>0.10038794157073666</c:v>
                </c:pt>
                <c:pt idx="262">
                  <c:v>0.24591887383247546</c:v>
                </c:pt>
                <c:pt idx="263">
                  <c:v>8.9440596514352294E-2</c:v>
                </c:pt>
                <c:pt idx="264">
                  <c:v>0.20398252091404129</c:v>
                </c:pt>
                <c:pt idx="265">
                  <c:v>0.19731975212372588</c:v>
                </c:pt>
                <c:pt idx="266">
                  <c:v>5.0155484827740932E-2</c:v>
                </c:pt>
                <c:pt idx="267">
                  <c:v>0.20688540071743824</c:v>
                </c:pt>
                <c:pt idx="268">
                  <c:v>1.5813989118032556E-3</c:v>
                </c:pt>
                <c:pt idx="269">
                  <c:v>0.24108616739249863</c:v>
                </c:pt>
                <c:pt idx="270">
                  <c:v>1.3019634093843796E-2</c:v>
                </c:pt>
                <c:pt idx="271">
                  <c:v>3.5612614356142464E-2</c:v>
                </c:pt>
                <c:pt idx="272">
                  <c:v>1.9843279705079236E-2</c:v>
                </c:pt>
                <c:pt idx="273">
                  <c:v>3.1317675906012504E-2</c:v>
                </c:pt>
                <c:pt idx="274">
                  <c:v>0.14041473327342996</c:v>
                </c:pt>
                <c:pt idx="275">
                  <c:v>0.14059913273493063</c:v>
                </c:pt>
                <c:pt idx="276">
                  <c:v>3.391993092823542E-2</c:v>
                </c:pt>
                <c:pt idx="277">
                  <c:v>0.1190934272051625</c:v>
                </c:pt>
                <c:pt idx="278">
                  <c:v>9.1866481013982315E-2</c:v>
                </c:pt>
                <c:pt idx="279">
                  <c:v>0.14129784091503636</c:v>
                </c:pt>
                <c:pt idx="280">
                  <c:v>0.22403778956260723</c:v>
                </c:pt>
                <c:pt idx="281">
                  <c:v>0.12062009179893315</c:v>
                </c:pt>
                <c:pt idx="282">
                  <c:v>0.10665263375191822</c:v>
                </c:pt>
                <c:pt idx="283">
                  <c:v>0.19887147342910275</c:v>
                </c:pt>
                <c:pt idx="284">
                  <c:v>0.18592354893653509</c:v>
                </c:pt>
                <c:pt idx="285">
                  <c:v>0.19706517552968608</c:v>
                </c:pt>
                <c:pt idx="286">
                  <c:v>6.8700008053689143E-2</c:v>
                </c:pt>
                <c:pt idx="287">
                  <c:v>0.16459076319964369</c:v>
                </c:pt>
                <c:pt idx="288">
                  <c:v>0.1510120252132115</c:v>
                </c:pt>
                <c:pt idx="289">
                  <c:v>8.2360739888777956E-2</c:v>
                </c:pt>
                <c:pt idx="290">
                  <c:v>3.2881462447626936E-2</c:v>
                </c:pt>
                <c:pt idx="291">
                  <c:v>0.24069765028218643</c:v>
                </c:pt>
                <c:pt idx="292">
                  <c:v>8.1090052699130333E-2</c:v>
                </c:pt>
                <c:pt idx="293">
                  <c:v>0.15411389585965868</c:v>
                </c:pt>
              </c:numCache>
            </c:numRef>
          </c:xVal>
          <c:yVal>
            <c:numRef>
              <c:f>CARBONATE!$F$5:$F$298</c:f>
              <c:numCache>
                <c:formatCode>0.00E+00</c:formatCode>
                <c:ptCount val="294"/>
                <c:pt idx="0">
                  <c:v>16166495419.927084</c:v>
                </c:pt>
                <c:pt idx="1">
                  <c:v>39231149638.249687</c:v>
                </c:pt>
                <c:pt idx="2">
                  <c:v>41639236385.521996</c:v>
                </c:pt>
                <c:pt idx="3">
                  <c:v>65004651185.178497</c:v>
                </c:pt>
                <c:pt idx="4">
                  <c:v>41152287294.608864</c:v>
                </c:pt>
                <c:pt idx="5">
                  <c:v>9264461996.6769924</c:v>
                </c:pt>
                <c:pt idx="6">
                  <c:v>44324835565.401596</c:v>
                </c:pt>
                <c:pt idx="7">
                  <c:v>62730876437.78791</c:v>
                </c:pt>
                <c:pt idx="8">
                  <c:v>37504680364.930557</c:v>
                </c:pt>
                <c:pt idx="9">
                  <c:v>21243093486.743923</c:v>
                </c:pt>
                <c:pt idx="10">
                  <c:v>26062115771.802036</c:v>
                </c:pt>
                <c:pt idx="11">
                  <c:v>65926253156.912819</c:v>
                </c:pt>
                <c:pt idx="12">
                  <c:v>18041501872.181957</c:v>
                </c:pt>
                <c:pt idx="13">
                  <c:v>20022332858.543083</c:v>
                </c:pt>
                <c:pt idx="14">
                  <c:v>36040558793.590965</c:v>
                </c:pt>
                <c:pt idx="15">
                  <c:v>19005557961.267643</c:v>
                </c:pt>
                <c:pt idx="16">
                  <c:v>56048271346.072723</c:v>
                </c:pt>
                <c:pt idx="17">
                  <c:v>62949671187.775681</c:v>
                </c:pt>
                <c:pt idx="18">
                  <c:v>14085452347.877338</c:v>
                </c:pt>
                <c:pt idx="19">
                  <c:v>38379923334.186035</c:v>
                </c:pt>
                <c:pt idx="20">
                  <c:v>53803703260.702164</c:v>
                </c:pt>
                <c:pt idx="21">
                  <c:v>21500507190.219593</c:v>
                </c:pt>
                <c:pt idx="22">
                  <c:v>20842926515.096813</c:v>
                </c:pt>
                <c:pt idx="23">
                  <c:v>36723669670.931427</c:v>
                </c:pt>
                <c:pt idx="24">
                  <c:v>51358050762.722969</c:v>
                </c:pt>
                <c:pt idx="25">
                  <c:v>19415898649.632111</c:v>
                </c:pt>
                <c:pt idx="26">
                  <c:v>36925969313.745399</c:v>
                </c:pt>
                <c:pt idx="27">
                  <c:v>28456338551.791931</c:v>
                </c:pt>
                <c:pt idx="28">
                  <c:v>14796821418.63179</c:v>
                </c:pt>
                <c:pt idx="29">
                  <c:v>23370877904.610466</c:v>
                </c:pt>
                <c:pt idx="30">
                  <c:v>30718754583.489738</c:v>
                </c:pt>
                <c:pt idx="31">
                  <c:v>30803537672.581013</c:v>
                </c:pt>
                <c:pt idx="32">
                  <c:v>15058341923.989918</c:v>
                </c:pt>
                <c:pt idx="33">
                  <c:v>18611669012.006191</c:v>
                </c:pt>
                <c:pt idx="34">
                  <c:v>12026864387.91622</c:v>
                </c:pt>
                <c:pt idx="35">
                  <c:v>19330186169.682129</c:v>
                </c:pt>
                <c:pt idx="36">
                  <c:v>51751389906.605743</c:v>
                </c:pt>
                <c:pt idx="37">
                  <c:v>24119613691.231339</c:v>
                </c:pt>
                <c:pt idx="38">
                  <c:v>23540925372.655918</c:v>
                </c:pt>
                <c:pt idx="39">
                  <c:v>32102319451.06987</c:v>
                </c:pt>
                <c:pt idx="40">
                  <c:v>46764151311.381241</c:v>
                </c:pt>
                <c:pt idx="41">
                  <c:v>16614085012.204208</c:v>
                </c:pt>
                <c:pt idx="42">
                  <c:v>19417798194.735271</c:v>
                </c:pt>
                <c:pt idx="43">
                  <c:v>48680055371.196762</c:v>
                </c:pt>
                <c:pt idx="44">
                  <c:v>26206913709.689968</c:v>
                </c:pt>
                <c:pt idx="45">
                  <c:v>61604317924.874336</c:v>
                </c:pt>
                <c:pt idx="46">
                  <c:v>75855315400.327209</c:v>
                </c:pt>
                <c:pt idx="47">
                  <c:v>35811379003.985069</c:v>
                </c:pt>
                <c:pt idx="48">
                  <c:v>12277569964.061377</c:v>
                </c:pt>
                <c:pt idx="49">
                  <c:v>24675073716.73291</c:v>
                </c:pt>
                <c:pt idx="50">
                  <c:v>26672566120.298367</c:v>
                </c:pt>
                <c:pt idx="51">
                  <c:v>13322210026.736685</c:v>
                </c:pt>
                <c:pt idx="52">
                  <c:v>57675828294.746521</c:v>
                </c:pt>
                <c:pt idx="53">
                  <c:v>48027366330.489243</c:v>
                </c:pt>
                <c:pt idx="54">
                  <c:v>21723777050.085087</c:v>
                </c:pt>
                <c:pt idx="55">
                  <c:v>17869548619.81963</c:v>
                </c:pt>
                <c:pt idx="56">
                  <c:v>37399055684.383881</c:v>
                </c:pt>
                <c:pt idx="57">
                  <c:v>26152966866.065086</c:v>
                </c:pt>
                <c:pt idx="58">
                  <c:v>19544154584.006664</c:v>
                </c:pt>
                <c:pt idx="59">
                  <c:v>69658565432.942917</c:v>
                </c:pt>
                <c:pt idx="60">
                  <c:v>64215330632.187279</c:v>
                </c:pt>
                <c:pt idx="61">
                  <c:v>29607720328.61956</c:v>
                </c:pt>
                <c:pt idx="62">
                  <c:v>23353354508.74231</c:v>
                </c:pt>
                <c:pt idx="63">
                  <c:v>40518772111.750351</c:v>
                </c:pt>
                <c:pt idx="64">
                  <c:v>28139422486.240826</c:v>
                </c:pt>
                <c:pt idx="65">
                  <c:v>27817453482.667721</c:v>
                </c:pt>
                <c:pt idx="66">
                  <c:v>31392593117.055866</c:v>
                </c:pt>
                <c:pt idx="67">
                  <c:v>26244118525.617626</c:v>
                </c:pt>
                <c:pt idx="68">
                  <c:v>24357815781.673462</c:v>
                </c:pt>
                <c:pt idx="69">
                  <c:v>32410768749.375233</c:v>
                </c:pt>
                <c:pt idx="70">
                  <c:v>45683419715.489838</c:v>
                </c:pt>
                <c:pt idx="71">
                  <c:v>57879811354.593765</c:v>
                </c:pt>
                <c:pt idx="72">
                  <c:v>13175626577.618288</c:v>
                </c:pt>
                <c:pt idx="73">
                  <c:v>46625835044.763023</c:v>
                </c:pt>
                <c:pt idx="74">
                  <c:v>45149936529.359413</c:v>
                </c:pt>
                <c:pt idx="75">
                  <c:v>28181826755.509251</c:v>
                </c:pt>
                <c:pt idx="76">
                  <c:v>20610226760.771389</c:v>
                </c:pt>
                <c:pt idx="77">
                  <c:v>28648690428.234428</c:v>
                </c:pt>
                <c:pt idx="78">
                  <c:v>28388995858.15691</c:v>
                </c:pt>
                <c:pt idx="79">
                  <c:v>26852698907.155994</c:v>
                </c:pt>
                <c:pt idx="80">
                  <c:v>65489261842.061256</c:v>
                </c:pt>
                <c:pt idx="81">
                  <c:v>19321612865.943012</c:v>
                </c:pt>
                <c:pt idx="82">
                  <c:v>52276973566.62001</c:v>
                </c:pt>
                <c:pt idx="83">
                  <c:v>50529010546.036324</c:v>
                </c:pt>
                <c:pt idx="84">
                  <c:v>34764191786.755653</c:v>
                </c:pt>
                <c:pt idx="85">
                  <c:v>47676069064.548973</c:v>
                </c:pt>
                <c:pt idx="86">
                  <c:v>13277863363.584684</c:v>
                </c:pt>
                <c:pt idx="87">
                  <c:v>20004921261.123768</c:v>
                </c:pt>
                <c:pt idx="88">
                  <c:v>37858263868.546204</c:v>
                </c:pt>
                <c:pt idx="89">
                  <c:v>43854814551.339912</c:v>
                </c:pt>
                <c:pt idx="90">
                  <c:v>30279566808.560116</c:v>
                </c:pt>
                <c:pt idx="91">
                  <c:v>14268482019.625488</c:v>
                </c:pt>
                <c:pt idx="92">
                  <c:v>23272319423.617802</c:v>
                </c:pt>
                <c:pt idx="93">
                  <c:v>24603205423.674442</c:v>
                </c:pt>
                <c:pt idx="94">
                  <c:v>23294996104.745441</c:v>
                </c:pt>
                <c:pt idx="95">
                  <c:v>13134248490.6106</c:v>
                </c:pt>
                <c:pt idx="96">
                  <c:v>43109221122.905479</c:v>
                </c:pt>
                <c:pt idx="97">
                  <c:v>12366089316.691013</c:v>
                </c:pt>
                <c:pt idx="98">
                  <c:v>32207867372.076359</c:v>
                </c:pt>
                <c:pt idx="99">
                  <c:v>57634630841.823936</c:v>
                </c:pt>
                <c:pt idx="100">
                  <c:v>38140266970.98848</c:v>
                </c:pt>
                <c:pt idx="101">
                  <c:v>49728087429.459229</c:v>
                </c:pt>
                <c:pt idx="102">
                  <c:v>22160641522.242695</c:v>
                </c:pt>
                <c:pt idx="103">
                  <c:v>36229486452.422203</c:v>
                </c:pt>
                <c:pt idx="104">
                  <c:v>20823679643.012741</c:v>
                </c:pt>
                <c:pt idx="105">
                  <c:v>50853713787.370651</c:v>
                </c:pt>
                <c:pt idx="106">
                  <c:v>34372550466.724426</c:v>
                </c:pt>
                <c:pt idx="107">
                  <c:v>18560647619.874172</c:v>
                </c:pt>
                <c:pt idx="108">
                  <c:v>75239176985.74765</c:v>
                </c:pt>
                <c:pt idx="109">
                  <c:v>19904750948.939331</c:v>
                </c:pt>
                <c:pt idx="110">
                  <c:v>13734206452.236818</c:v>
                </c:pt>
                <c:pt idx="111">
                  <c:v>30337846699.735523</c:v>
                </c:pt>
                <c:pt idx="112">
                  <c:v>38621224133.285324</c:v>
                </c:pt>
                <c:pt idx="113">
                  <c:v>22655875203.782455</c:v>
                </c:pt>
                <c:pt idx="114">
                  <c:v>17074382635.08503</c:v>
                </c:pt>
                <c:pt idx="115">
                  <c:v>17560824439.485115</c:v>
                </c:pt>
                <c:pt idx="116">
                  <c:v>57511260067.620079</c:v>
                </c:pt>
                <c:pt idx="117">
                  <c:v>47162981728.129562</c:v>
                </c:pt>
                <c:pt idx="118">
                  <c:v>31791273721.958237</c:v>
                </c:pt>
                <c:pt idx="119">
                  <c:v>32345469825.245213</c:v>
                </c:pt>
                <c:pt idx="120">
                  <c:v>40797572856.426056</c:v>
                </c:pt>
                <c:pt idx="121">
                  <c:v>26542832507.106976</c:v>
                </c:pt>
                <c:pt idx="122">
                  <c:v>50231214863.230331</c:v>
                </c:pt>
                <c:pt idx="123">
                  <c:v>71997914530.265869</c:v>
                </c:pt>
                <c:pt idx="124">
                  <c:v>13372390506.716614</c:v>
                </c:pt>
                <c:pt idx="125">
                  <c:v>28683368053.204258</c:v>
                </c:pt>
                <c:pt idx="126">
                  <c:v>16063204983.741476</c:v>
                </c:pt>
                <c:pt idx="127">
                  <c:v>42187050309.231186</c:v>
                </c:pt>
                <c:pt idx="128">
                  <c:v>27501470270.07172</c:v>
                </c:pt>
                <c:pt idx="129">
                  <c:v>31519361974.002842</c:v>
                </c:pt>
                <c:pt idx="130">
                  <c:v>37766158673.641716</c:v>
                </c:pt>
                <c:pt idx="131">
                  <c:v>51293670869.391502</c:v>
                </c:pt>
                <c:pt idx="132">
                  <c:v>30120029224.254711</c:v>
                </c:pt>
                <c:pt idx="133">
                  <c:v>9790216195.3296642</c:v>
                </c:pt>
                <c:pt idx="134">
                  <c:v>21258071866.112926</c:v>
                </c:pt>
                <c:pt idx="135">
                  <c:v>68672605076.076012</c:v>
                </c:pt>
                <c:pt idx="136">
                  <c:v>59072829903.776329</c:v>
                </c:pt>
                <c:pt idx="137">
                  <c:v>52724775813.945869</c:v>
                </c:pt>
                <c:pt idx="138">
                  <c:v>30177774948.195866</c:v>
                </c:pt>
                <c:pt idx="139">
                  <c:v>14208396752.184296</c:v>
                </c:pt>
                <c:pt idx="140">
                  <c:v>32894218022.262238</c:v>
                </c:pt>
                <c:pt idx="141">
                  <c:v>58323685699.854828</c:v>
                </c:pt>
                <c:pt idx="142">
                  <c:v>20205825180.445621</c:v>
                </c:pt>
                <c:pt idx="143">
                  <c:v>51694415789.389198</c:v>
                </c:pt>
                <c:pt idx="144">
                  <c:v>60119396953.611603</c:v>
                </c:pt>
                <c:pt idx="145">
                  <c:v>14391317174.375507</c:v>
                </c:pt>
                <c:pt idx="146">
                  <c:v>68025851376.119362</c:v>
                </c:pt>
                <c:pt idx="147">
                  <c:v>18453629506.184502</c:v>
                </c:pt>
                <c:pt idx="148">
                  <c:v>29045154720.519066</c:v>
                </c:pt>
                <c:pt idx="149">
                  <c:v>10236728970.37524</c:v>
                </c:pt>
                <c:pt idx="150">
                  <c:v>15704290922.908524</c:v>
                </c:pt>
                <c:pt idx="151">
                  <c:v>32730724878.558167</c:v>
                </c:pt>
                <c:pt idx="152">
                  <c:v>48716514039.634583</c:v>
                </c:pt>
                <c:pt idx="153">
                  <c:v>23741747869.747787</c:v>
                </c:pt>
                <c:pt idx="154">
                  <c:v>59390311475.69693</c:v>
                </c:pt>
                <c:pt idx="155">
                  <c:v>37594195283.088417</c:v>
                </c:pt>
                <c:pt idx="156">
                  <c:v>24573309315.53788</c:v>
                </c:pt>
                <c:pt idx="157">
                  <c:v>42629915692.383278</c:v>
                </c:pt>
                <c:pt idx="158">
                  <c:v>15573312463.002003</c:v>
                </c:pt>
                <c:pt idx="159">
                  <c:v>27362664347.179001</c:v>
                </c:pt>
                <c:pt idx="160">
                  <c:v>28068213702.817379</c:v>
                </c:pt>
                <c:pt idx="161">
                  <c:v>24849778545.526226</c:v>
                </c:pt>
                <c:pt idx="162">
                  <c:v>51469905779.172668</c:v>
                </c:pt>
                <c:pt idx="163">
                  <c:v>61951251551.113243</c:v>
                </c:pt>
                <c:pt idx="164">
                  <c:v>43477277458.477631</c:v>
                </c:pt>
                <c:pt idx="165">
                  <c:v>36474599815.190414</c:v>
                </c:pt>
                <c:pt idx="166">
                  <c:v>45401357615.592003</c:v>
                </c:pt>
                <c:pt idx="167">
                  <c:v>23852697034.281036</c:v>
                </c:pt>
                <c:pt idx="168">
                  <c:v>55000922109.407181</c:v>
                </c:pt>
                <c:pt idx="169">
                  <c:v>13614423694.674726</c:v>
                </c:pt>
                <c:pt idx="170">
                  <c:v>37555806938.812294</c:v>
                </c:pt>
                <c:pt idx="171">
                  <c:v>42828432163.119133</c:v>
                </c:pt>
                <c:pt idx="172">
                  <c:v>14471898059.713453</c:v>
                </c:pt>
                <c:pt idx="173">
                  <c:v>62966616156.956001</c:v>
                </c:pt>
                <c:pt idx="174">
                  <c:v>23821260625.871971</c:v>
                </c:pt>
                <c:pt idx="175">
                  <c:v>45457230952.235786</c:v>
                </c:pt>
                <c:pt idx="176">
                  <c:v>52456791506.730064</c:v>
                </c:pt>
                <c:pt idx="177">
                  <c:v>39148530204.517975</c:v>
                </c:pt>
                <c:pt idx="178">
                  <c:v>24786591698.8675</c:v>
                </c:pt>
                <c:pt idx="179">
                  <c:v>44674189767.876984</c:v>
                </c:pt>
                <c:pt idx="180">
                  <c:v>12093892765.570154</c:v>
                </c:pt>
                <c:pt idx="181">
                  <c:v>58954687121.79731</c:v>
                </c:pt>
                <c:pt idx="182">
                  <c:v>41920920915.861275</c:v>
                </c:pt>
                <c:pt idx="183">
                  <c:v>50440446573.162407</c:v>
                </c:pt>
                <c:pt idx="184">
                  <c:v>49587778195.50782</c:v>
                </c:pt>
                <c:pt idx="185">
                  <c:v>47424125366.963562</c:v>
                </c:pt>
                <c:pt idx="186">
                  <c:v>26929746206.490696</c:v>
                </c:pt>
                <c:pt idx="187">
                  <c:v>25201655765.553608</c:v>
                </c:pt>
                <c:pt idx="188">
                  <c:v>46661901874.498428</c:v>
                </c:pt>
                <c:pt idx="189">
                  <c:v>33946981718.283749</c:v>
                </c:pt>
                <c:pt idx="190">
                  <c:v>32405184382.265892</c:v>
                </c:pt>
                <c:pt idx="191">
                  <c:v>70125420630.877792</c:v>
                </c:pt>
                <c:pt idx="192">
                  <c:v>37596544763.249535</c:v>
                </c:pt>
                <c:pt idx="193">
                  <c:v>18021627360.207306</c:v>
                </c:pt>
                <c:pt idx="194">
                  <c:v>40130702934.367271</c:v>
                </c:pt>
                <c:pt idx="195">
                  <c:v>18480322018.087704</c:v>
                </c:pt>
                <c:pt idx="196">
                  <c:v>22469801612.141472</c:v>
                </c:pt>
                <c:pt idx="197">
                  <c:v>14106834969.590183</c:v>
                </c:pt>
                <c:pt idx="198">
                  <c:v>64265167890.424423</c:v>
                </c:pt>
                <c:pt idx="199">
                  <c:v>11145686567.795607</c:v>
                </c:pt>
                <c:pt idx="200">
                  <c:v>42219869821.840683</c:v>
                </c:pt>
                <c:pt idx="201">
                  <c:v>26218189928.861073</c:v>
                </c:pt>
                <c:pt idx="202">
                  <c:v>46539688291.523727</c:v>
                </c:pt>
                <c:pt idx="203">
                  <c:v>53948849789.57444</c:v>
                </c:pt>
                <c:pt idx="204">
                  <c:v>67843803367.345703</c:v>
                </c:pt>
                <c:pt idx="205">
                  <c:v>45378963425.803238</c:v>
                </c:pt>
                <c:pt idx="206">
                  <c:v>30818156974.671745</c:v>
                </c:pt>
                <c:pt idx="207">
                  <c:v>20897183812.520432</c:v>
                </c:pt>
                <c:pt idx="208">
                  <c:v>20841407073.461121</c:v>
                </c:pt>
                <c:pt idx="209">
                  <c:v>30331910310.146477</c:v>
                </c:pt>
                <c:pt idx="210">
                  <c:v>19020444356.119156</c:v>
                </c:pt>
                <c:pt idx="211">
                  <c:v>39311224531.187004</c:v>
                </c:pt>
                <c:pt idx="212">
                  <c:v>15398555073.355381</c:v>
                </c:pt>
                <c:pt idx="213">
                  <c:v>30603262275.552895</c:v>
                </c:pt>
                <c:pt idx="214">
                  <c:v>17640647956.2048</c:v>
                </c:pt>
                <c:pt idx="215">
                  <c:v>22696293809.686504</c:v>
                </c:pt>
                <c:pt idx="216">
                  <c:v>11840876584.426123</c:v>
                </c:pt>
                <c:pt idx="217">
                  <c:v>63374350207.361542</c:v>
                </c:pt>
                <c:pt idx="218">
                  <c:v>20897488246.245724</c:v>
                </c:pt>
                <c:pt idx="219">
                  <c:v>60469813113.237701</c:v>
                </c:pt>
                <c:pt idx="220">
                  <c:v>23512424887.868538</c:v>
                </c:pt>
                <c:pt idx="221">
                  <c:v>34839991342.660591</c:v>
                </c:pt>
                <c:pt idx="222">
                  <c:v>45858718268.493217</c:v>
                </c:pt>
                <c:pt idx="223">
                  <c:v>37173431023.163895</c:v>
                </c:pt>
                <c:pt idx="224">
                  <c:v>22461750522.044735</c:v>
                </c:pt>
                <c:pt idx="225">
                  <c:v>50457736266.208847</c:v>
                </c:pt>
                <c:pt idx="226">
                  <c:v>60183942114.62822</c:v>
                </c:pt>
                <c:pt idx="227">
                  <c:v>16886648462.838583</c:v>
                </c:pt>
                <c:pt idx="228">
                  <c:v>37981370909.530869</c:v>
                </c:pt>
                <c:pt idx="229">
                  <c:v>60805745709.60128</c:v>
                </c:pt>
                <c:pt idx="230">
                  <c:v>57696246950.244102</c:v>
                </c:pt>
                <c:pt idx="231">
                  <c:v>60015621129.564415</c:v>
                </c:pt>
                <c:pt idx="232">
                  <c:v>31316944876.531475</c:v>
                </c:pt>
                <c:pt idx="233">
                  <c:v>37774733984.244202</c:v>
                </c:pt>
                <c:pt idx="234">
                  <c:v>28702363414.674225</c:v>
                </c:pt>
                <c:pt idx="235">
                  <c:v>46649228878.171555</c:v>
                </c:pt>
                <c:pt idx="236">
                  <c:v>48875297200.712067</c:v>
                </c:pt>
                <c:pt idx="237">
                  <c:v>28915009920.246338</c:v>
                </c:pt>
                <c:pt idx="238">
                  <c:v>65834269135.553932</c:v>
                </c:pt>
                <c:pt idx="239">
                  <c:v>53488149911.047592</c:v>
                </c:pt>
                <c:pt idx="240">
                  <c:v>65708659305.69783</c:v>
                </c:pt>
                <c:pt idx="241">
                  <c:v>14285832335.536957</c:v>
                </c:pt>
                <c:pt idx="242">
                  <c:v>25473685770.310783</c:v>
                </c:pt>
                <c:pt idx="243">
                  <c:v>23639109112.264133</c:v>
                </c:pt>
                <c:pt idx="244">
                  <c:v>13945377568.428778</c:v>
                </c:pt>
                <c:pt idx="245">
                  <c:v>55407287094.345535</c:v>
                </c:pt>
                <c:pt idx="246">
                  <c:v>45393508046.790588</c:v>
                </c:pt>
                <c:pt idx="247">
                  <c:v>57110012767.395943</c:v>
                </c:pt>
                <c:pt idx="248">
                  <c:v>51829087728.228035</c:v>
                </c:pt>
                <c:pt idx="249">
                  <c:v>13086437764.283285</c:v>
                </c:pt>
                <c:pt idx="250">
                  <c:v>47632536467.555588</c:v>
                </c:pt>
                <c:pt idx="251">
                  <c:v>44010284087.543343</c:v>
                </c:pt>
                <c:pt idx="252">
                  <c:v>27870190209.83886</c:v>
                </c:pt>
                <c:pt idx="253">
                  <c:v>23956871178.590034</c:v>
                </c:pt>
                <c:pt idx="254">
                  <c:v>20063945191.619663</c:v>
                </c:pt>
                <c:pt idx="255">
                  <c:v>32400851807.769871</c:v>
                </c:pt>
                <c:pt idx="256">
                  <c:v>27088237825.708</c:v>
                </c:pt>
                <c:pt idx="257">
                  <c:v>40116187939.311989</c:v>
                </c:pt>
                <c:pt idx="258">
                  <c:v>36974173771.76516</c:v>
                </c:pt>
                <c:pt idx="259">
                  <c:v>30418239043.489918</c:v>
                </c:pt>
                <c:pt idx="260">
                  <c:v>24734433887.086704</c:v>
                </c:pt>
                <c:pt idx="261">
                  <c:v>33799688113.921864</c:v>
                </c:pt>
                <c:pt idx="262">
                  <c:v>12267558083.645357</c:v>
                </c:pt>
                <c:pt idx="263">
                  <c:v>40735080599.806923</c:v>
                </c:pt>
                <c:pt idx="264">
                  <c:v>16182745186.859709</c:v>
                </c:pt>
                <c:pt idx="265">
                  <c:v>28204801227.437897</c:v>
                </c:pt>
                <c:pt idx="266">
                  <c:v>47575043724.640945</c:v>
                </c:pt>
                <c:pt idx="267">
                  <c:v>24170521565.761776</c:v>
                </c:pt>
                <c:pt idx="268">
                  <c:v>72696252893.540726</c:v>
                </c:pt>
                <c:pt idx="269">
                  <c:v>26938299881.216331</c:v>
                </c:pt>
                <c:pt idx="270">
                  <c:v>54862857722.028427</c:v>
                </c:pt>
                <c:pt idx="271">
                  <c:v>57016262877.79071</c:v>
                </c:pt>
                <c:pt idx="272">
                  <c:v>71910573435.473969</c:v>
                </c:pt>
                <c:pt idx="273">
                  <c:v>49831470255.444427</c:v>
                </c:pt>
                <c:pt idx="274">
                  <c:v>28170151244.972191</c:v>
                </c:pt>
                <c:pt idx="275">
                  <c:v>24923034354.141342</c:v>
                </c:pt>
                <c:pt idx="276">
                  <c:v>51802624301.606468</c:v>
                </c:pt>
                <c:pt idx="277">
                  <c:v>42661834096.508659</c:v>
                </c:pt>
                <c:pt idx="278">
                  <c:v>35010485553.268417</c:v>
                </c:pt>
                <c:pt idx="279">
                  <c:v>34018470573.561649</c:v>
                </c:pt>
                <c:pt idx="280">
                  <c:v>25157823706.011883</c:v>
                </c:pt>
                <c:pt idx="281">
                  <c:v>38078042932.206642</c:v>
                </c:pt>
                <c:pt idx="282">
                  <c:v>40421253277.910538</c:v>
                </c:pt>
                <c:pt idx="283">
                  <c:v>26707891729.035477</c:v>
                </c:pt>
                <c:pt idx="284">
                  <c:v>23451669319.000217</c:v>
                </c:pt>
                <c:pt idx="285">
                  <c:v>15837466347.180748</c:v>
                </c:pt>
                <c:pt idx="286">
                  <c:v>53227874378.028214</c:v>
                </c:pt>
                <c:pt idx="287">
                  <c:v>19054911586.558624</c:v>
                </c:pt>
                <c:pt idx="288">
                  <c:v>30277780540.258976</c:v>
                </c:pt>
                <c:pt idx="289">
                  <c:v>39852660521.580299</c:v>
                </c:pt>
                <c:pt idx="290">
                  <c:v>56871172564.584763</c:v>
                </c:pt>
                <c:pt idx="291">
                  <c:v>12148492355.819708</c:v>
                </c:pt>
                <c:pt idx="292">
                  <c:v>44528828706.544556</c:v>
                </c:pt>
                <c:pt idx="293">
                  <c:v>23563387491.91399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8-4324-A119-011BAFA6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33248"/>
        <c:axId val="551629648"/>
      </c:scatterChart>
      <c:valAx>
        <c:axId val="55163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29648"/>
        <c:crosses val="autoZero"/>
        <c:crossBetween val="midCat"/>
      </c:valAx>
      <c:valAx>
        <c:axId val="551629648"/>
        <c:scaling>
          <c:logBase val="10"/>
          <c:orientation val="minMax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3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 vs Kdry</a:t>
            </a:r>
          </a:p>
        </c:rich>
      </c:tx>
      <c:layout>
        <c:manualLayout>
          <c:xMode val="edge"/>
          <c:yMode val="edge"/>
          <c:x val="0.22740966754155728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3727034120735"/>
          <c:y val="0.17171296296296296"/>
          <c:w val="0.81837729658792646"/>
          <c:h val="0.72125801983085447"/>
        </c:manualLayout>
      </c:layout>
      <c:scatterChart>
        <c:scatterStyle val="lineMarker"/>
        <c:varyColors val="0"/>
        <c:ser>
          <c:idx val="1"/>
          <c:order val="0"/>
          <c:tx>
            <c:v>MODEL</c:v>
          </c:tx>
          <c:spPr>
            <a:ln w="38100">
              <a:noFill/>
            </a:ln>
          </c:spPr>
          <c:marker>
            <c:symbol val="square"/>
            <c:size val="3"/>
          </c:marker>
          <c:trendline>
            <c:trendlineType val="exp"/>
            <c:dispRSqr val="0"/>
            <c:dispEq val="1"/>
            <c:trendlineLbl>
              <c:layout>
                <c:manualLayout>
                  <c:x val="-0.33172003499562552"/>
                  <c:y val="8.4169947506561676E-2"/>
                </c:manualLayout>
              </c:layout>
              <c:numFmt formatCode="General" sourceLinked="0"/>
            </c:trendlineLbl>
          </c:trendline>
          <c:xVal>
            <c:numRef>
              <c:f>CARBONATE!$B$5:$B$298</c:f>
              <c:numCache>
                <c:formatCode>0%</c:formatCode>
                <c:ptCount val="294"/>
                <c:pt idx="0">
                  <c:v>0.23467315945244646</c:v>
                </c:pt>
                <c:pt idx="1">
                  <c:v>0.14872141543991213</c:v>
                </c:pt>
                <c:pt idx="2">
                  <c:v>0.13872322439195203</c:v>
                </c:pt>
                <c:pt idx="3">
                  <c:v>3.2828694964252308E-2</c:v>
                </c:pt>
                <c:pt idx="4">
                  <c:v>0.10839035048358167</c:v>
                </c:pt>
                <c:pt idx="5">
                  <c:v>0.24247103304890982</c:v>
                </c:pt>
                <c:pt idx="6">
                  <c:v>0.11135817937793646</c:v>
                </c:pt>
                <c:pt idx="7">
                  <c:v>1.4882936139714475E-2</c:v>
                </c:pt>
                <c:pt idx="8">
                  <c:v>9.203312733612326E-2</c:v>
                </c:pt>
                <c:pt idx="9">
                  <c:v>0.1743239788559241</c:v>
                </c:pt>
                <c:pt idx="10">
                  <c:v>0.21502435230683534</c:v>
                </c:pt>
                <c:pt idx="11">
                  <c:v>8.3063199686901068E-3</c:v>
                </c:pt>
                <c:pt idx="12">
                  <c:v>0.22543031527784391</c:v>
                </c:pt>
                <c:pt idx="13">
                  <c:v>0.154338778355607</c:v>
                </c:pt>
                <c:pt idx="14">
                  <c:v>0.14612336356647648</c:v>
                </c:pt>
                <c:pt idx="15">
                  <c:v>0.15298661159293384</c:v>
                </c:pt>
                <c:pt idx="16">
                  <c:v>4.3160222571395707E-2</c:v>
                </c:pt>
                <c:pt idx="17">
                  <c:v>2.4713841787408819E-2</c:v>
                </c:pt>
                <c:pt idx="18">
                  <c:v>0.24789860134985031</c:v>
                </c:pt>
                <c:pt idx="19">
                  <c:v>0.15097850975262195</c:v>
                </c:pt>
                <c:pt idx="20">
                  <c:v>6.1098320810186457E-2</c:v>
                </c:pt>
                <c:pt idx="21">
                  <c:v>0.16311452870620133</c:v>
                </c:pt>
                <c:pt idx="22">
                  <c:v>0.14712113660696644</c:v>
                </c:pt>
                <c:pt idx="23">
                  <c:v>0.11281646976779203</c:v>
                </c:pt>
                <c:pt idx="24">
                  <c:v>4.4353916575923802E-2</c:v>
                </c:pt>
                <c:pt idx="25">
                  <c:v>0.20481054838370635</c:v>
                </c:pt>
                <c:pt idx="26">
                  <c:v>0.13892788398233574</c:v>
                </c:pt>
                <c:pt idx="27">
                  <c:v>0.13466200375068429</c:v>
                </c:pt>
                <c:pt idx="28">
                  <c:v>0.24049604313994241</c:v>
                </c:pt>
                <c:pt idx="29">
                  <c:v>0.19145841359083909</c:v>
                </c:pt>
                <c:pt idx="30">
                  <c:v>9.998189123875828E-2</c:v>
                </c:pt>
                <c:pt idx="31">
                  <c:v>0.12069454399410562</c:v>
                </c:pt>
                <c:pt idx="32">
                  <c:v>0.24555102688004427</c:v>
                </c:pt>
                <c:pt idx="33">
                  <c:v>0.24326111917095006</c:v>
                </c:pt>
                <c:pt idx="34">
                  <c:v>0.23820329057560982</c:v>
                </c:pt>
                <c:pt idx="35">
                  <c:v>0.18020270594190588</c:v>
                </c:pt>
                <c:pt idx="36">
                  <c:v>4.2807980164827036E-2</c:v>
                </c:pt>
                <c:pt idx="37">
                  <c:v>0.17709944017291698</c:v>
                </c:pt>
                <c:pt idx="38">
                  <c:v>0.2079706170778193</c:v>
                </c:pt>
                <c:pt idx="39">
                  <c:v>0.1691561671477545</c:v>
                </c:pt>
                <c:pt idx="40">
                  <c:v>6.0594482980362629E-2</c:v>
                </c:pt>
                <c:pt idx="41">
                  <c:v>0.20428215595245686</c:v>
                </c:pt>
                <c:pt idx="42">
                  <c:v>0.1585281977681797</c:v>
                </c:pt>
                <c:pt idx="43">
                  <c:v>6.0961513323978644E-2</c:v>
                </c:pt>
                <c:pt idx="44">
                  <c:v>0.19693058558784401</c:v>
                </c:pt>
                <c:pt idx="45">
                  <c:v>8.6294257740877345E-3</c:v>
                </c:pt>
                <c:pt idx="46">
                  <c:v>4.7356895954681621E-3</c:v>
                </c:pt>
                <c:pt idx="47">
                  <c:v>0.16129387184235172</c:v>
                </c:pt>
                <c:pt idx="48">
                  <c:v>0.22708519384868014</c:v>
                </c:pt>
                <c:pt idx="49">
                  <c:v>0.15468973252040139</c:v>
                </c:pt>
                <c:pt idx="50">
                  <c:v>0.20489291165005785</c:v>
                </c:pt>
                <c:pt idx="51">
                  <c:v>0.22321464996030682</c:v>
                </c:pt>
                <c:pt idx="52">
                  <c:v>1.2441795753771384E-2</c:v>
                </c:pt>
                <c:pt idx="53">
                  <c:v>6.2742499687324399E-2</c:v>
                </c:pt>
                <c:pt idx="54">
                  <c:v>0.24757612531878048</c:v>
                </c:pt>
                <c:pt idx="55">
                  <c:v>0.1899996232389643</c:v>
                </c:pt>
                <c:pt idx="56">
                  <c:v>0.13627256926740089</c:v>
                </c:pt>
                <c:pt idx="57">
                  <c:v>0.14356265700835799</c:v>
                </c:pt>
                <c:pt idx="58">
                  <c:v>0.20904716263611073</c:v>
                </c:pt>
                <c:pt idx="59">
                  <c:v>7.5957085064580487E-3</c:v>
                </c:pt>
                <c:pt idx="60">
                  <c:v>1.8058295859628676E-2</c:v>
                </c:pt>
                <c:pt idx="61">
                  <c:v>0.15532815002508779</c:v>
                </c:pt>
                <c:pt idx="62">
                  <c:v>0.17207027832011976</c:v>
                </c:pt>
                <c:pt idx="63">
                  <c:v>0.11575362658212365</c:v>
                </c:pt>
                <c:pt idx="64">
                  <c:v>0.19472045762271592</c:v>
                </c:pt>
                <c:pt idx="65">
                  <c:v>0.15857862657516034</c:v>
                </c:pt>
                <c:pt idx="66">
                  <c:v>0.17555472184503174</c:v>
                </c:pt>
                <c:pt idx="67">
                  <c:v>0.22860201164902125</c:v>
                </c:pt>
                <c:pt idx="68">
                  <c:v>0.15198417741225903</c:v>
                </c:pt>
                <c:pt idx="69">
                  <c:v>9.1779789870379658E-2</c:v>
                </c:pt>
                <c:pt idx="70">
                  <c:v>5.3232102134926962E-2</c:v>
                </c:pt>
                <c:pt idx="71">
                  <c:v>4.1831278739398736E-2</c:v>
                </c:pt>
                <c:pt idx="72">
                  <c:v>0.2473196506684108</c:v>
                </c:pt>
                <c:pt idx="73">
                  <c:v>5.9694402353600184E-2</c:v>
                </c:pt>
                <c:pt idx="74">
                  <c:v>7.445951445349519E-2</c:v>
                </c:pt>
                <c:pt idx="75">
                  <c:v>0.16361869158402251</c:v>
                </c:pt>
                <c:pt idx="76">
                  <c:v>0.2207043307630899</c:v>
                </c:pt>
                <c:pt idx="77">
                  <c:v>0.15624696156528747</c:v>
                </c:pt>
                <c:pt idx="78">
                  <c:v>0.18531329155104287</c:v>
                </c:pt>
                <c:pt idx="79">
                  <c:v>0.14172970805539958</c:v>
                </c:pt>
                <c:pt idx="80">
                  <c:v>3.501020096556437E-2</c:v>
                </c:pt>
                <c:pt idx="81">
                  <c:v>0.22324145974594786</c:v>
                </c:pt>
                <c:pt idx="82">
                  <c:v>7.0434392855044992E-2</c:v>
                </c:pt>
                <c:pt idx="83">
                  <c:v>4.7631077269539662E-2</c:v>
                </c:pt>
                <c:pt idx="84">
                  <c:v>0.18736062827539859</c:v>
                </c:pt>
                <c:pt idx="85">
                  <c:v>4.5413595309375027E-2</c:v>
                </c:pt>
                <c:pt idx="86">
                  <c:v>0.24339000922776713</c:v>
                </c:pt>
                <c:pt idx="87">
                  <c:v>0.23957399992172279</c:v>
                </c:pt>
                <c:pt idx="88">
                  <c:v>0.15997555475020772</c:v>
                </c:pt>
                <c:pt idx="89">
                  <c:v>8.7471718021213091E-2</c:v>
                </c:pt>
                <c:pt idx="90">
                  <c:v>0.19997573453124665</c:v>
                </c:pt>
                <c:pt idx="91">
                  <c:v>0.24168177449197681</c:v>
                </c:pt>
                <c:pt idx="92">
                  <c:v>0.15440714398334321</c:v>
                </c:pt>
                <c:pt idx="93">
                  <c:v>0.23498003399695808</c:v>
                </c:pt>
                <c:pt idx="94">
                  <c:v>0.1783488448048475</c:v>
                </c:pt>
                <c:pt idx="95">
                  <c:v>0.21251368405949769</c:v>
                </c:pt>
                <c:pt idx="96">
                  <c:v>8.9222015221099793E-2</c:v>
                </c:pt>
                <c:pt idx="97">
                  <c:v>0.24977519592547917</c:v>
                </c:pt>
                <c:pt idx="98">
                  <c:v>0.11657746208564107</c:v>
                </c:pt>
                <c:pt idx="99">
                  <c:v>1.3833665050991789E-2</c:v>
                </c:pt>
                <c:pt idx="100">
                  <c:v>7.0161857373647302E-2</c:v>
                </c:pt>
                <c:pt idx="101">
                  <c:v>6.2555967605964047E-2</c:v>
                </c:pt>
                <c:pt idx="102">
                  <c:v>0.18832791443807848</c:v>
                </c:pt>
                <c:pt idx="103">
                  <c:v>0.10096250073906965</c:v>
                </c:pt>
                <c:pt idx="104">
                  <c:v>0.18464651292117423</c:v>
                </c:pt>
                <c:pt idx="105">
                  <c:v>5.6825771380081519E-2</c:v>
                </c:pt>
                <c:pt idx="106">
                  <c:v>0.12897461008167205</c:v>
                </c:pt>
                <c:pt idx="107">
                  <c:v>0.21319096496799267</c:v>
                </c:pt>
                <c:pt idx="108">
                  <c:v>7.8532719983926136E-3</c:v>
                </c:pt>
                <c:pt idx="109">
                  <c:v>0.2459840806422661</c:v>
                </c:pt>
                <c:pt idx="110">
                  <c:v>0.24798598920448603</c:v>
                </c:pt>
                <c:pt idx="111">
                  <c:v>0.12324400905840213</c:v>
                </c:pt>
                <c:pt idx="112">
                  <c:v>0.12201189706826965</c:v>
                </c:pt>
                <c:pt idx="113">
                  <c:v>0.17305352827997297</c:v>
                </c:pt>
                <c:pt idx="114">
                  <c:v>0.23382855880346154</c:v>
                </c:pt>
                <c:pt idx="115">
                  <c:v>0.16781668364739508</c:v>
                </c:pt>
                <c:pt idx="116">
                  <c:v>3.2263937767451289E-2</c:v>
                </c:pt>
                <c:pt idx="117">
                  <c:v>6.5072931342508189E-2</c:v>
                </c:pt>
                <c:pt idx="118">
                  <c:v>0.14309203866590625</c:v>
                </c:pt>
                <c:pt idx="119">
                  <c:v>8.8391585607629081E-2</c:v>
                </c:pt>
                <c:pt idx="120">
                  <c:v>6.9087015304284516E-2</c:v>
                </c:pt>
                <c:pt idx="121">
                  <c:v>0.19210743667025112</c:v>
                </c:pt>
                <c:pt idx="122">
                  <c:v>3.3741646631154393E-2</c:v>
                </c:pt>
                <c:pt idx="123">
                  <c:v>6.3256878199006161E-3</c:v>
                </c:pt>
                <c:pt idx="124">
                  <c:v>0.20197431136543448</c:v>
                </c:pt>
                <c:pt idx="125">
                  <c:v>0.12368087117457222</c:v>
                </c:pt>
                <c:pt idx="126">
                  <c:v>0.19523960969892543</c:v>
                </c:pt>
                <c:pt idx="127">
                  <c:v>0.15664999112447089</c:v>
                </c:pt>
                <c:pt idx="128">
                  <c:v>0.12892982695225197</c:v>
                </c:pt>
                <c:pt idx="129">
                  <c:v>9.4543917145904183E-2</c:v>
                </c:pt>
                <c:pt idx="130">
                  <c:v>0.1446768998494265</c:v>
                </c:pt>
                <c:pt idx="131">
                  <c:v>3.9931960888114487E-2</c:v>
                </c:pt>
                <c:pt idx="132">
                  <c:v>0.18314184417537122</c:v>
                </c:pt>
                <c:pt idx="133">
                  <c:v>0.24467645744234759</c:v>
                </c:pt>
                <c:pt idx="134">
                  <c:v>0.15368432830965303</c:v>
                </c:pt>
                <c:pt idx="135">
                  <c:v>1.465476308631003E-3</c:v>
                </c:pt>
                <c:pt idx="136">
                  <c:v>5.1840026035043674E-2</c:v>
                </c:pt>
                <c:pt idx="137">
                  <c:v>3.8233542829516881E-2</c:v>
                </c:pt>
                <c:pt idx="138">
                  <c:v>0.11234671024398218</c:v>
                </c:pt>
                <c:pt idx="139">
                  <c:v>0.24154416344185159</c:v>
                </c:pt>
                <c:pt idx="140">
                  <c:v>0.15082732920113168</c:v>
                </c:pt>
                <c:pt idx="141">
                  <c:v>3.1730686786533763E-2</c:v>
                </c:pt>
                <c:pt idx="142">
                  <c:v>0.2056665517436648</c:v>
                </c:pt>
                <c:pt idx="143">
                  <c:v>4.2501781815622114E-2</c:v>
                </c:pt>
                <c:pt idx="144">
                  <c:v>3.5303845700191128E-2</c:v>
                </c:pt>
                <c:pt idx="145">
                  <c:v>0.22044836848362703</c:v>
                </c:pt>
                <c:pt idx="146">
                  <c:v>9.4634353293681361E-3</c:v>
                </c:pt>
                <c:pt idx="147">
                  <c:v>0.23003000395650144</c:v>
                </c:pt>
                <c:pt idx="148">
                  <c:v>0.17287528943458796</c:v>
                </c:pt>
                <c:pt idx="149">
                  <c:v>0.23130159003098424</c:v>
                </c:pt>
                <c:pt idx="150">
                  <c:v>0.19534053405212812</c:v>
                </c:pt>
                <c:pt idx="151">
                  <c:v>9.2657380311502807E-2</c:v>
                </c:pt>
                <c:pt idx="152">
                  <c:v>3.5593441774259743E-2</c:v>
                </c:pt>
                <c:pt idx="153">
                  <c:v>0.16075773739851146</c:v>
                </c:pt>
                <c:pt idx="154">
                  <c:v>5.2317838995131039E-2</c:v>
                </c:pt>
                <c:pt idx="155">
                  <c:v>7.93119403902873E-2</c:v>
                </c:pt>
                <c:pt idx="156">
                  <c:v>0.22967200115885358</c:v>
                </c:pt>
                <c:pt idx="157">
                  <c:v>5.3150464277302939E-2</c:v>
                </c:pt>
                <c:pt idx="158">
                  <c:v>0.23318528035080635</c:v>
                </c:pt>
                <c:pt idx="159">
                  <c:v>0.18298176304221242</c:v>
                </c:pt>
                <c:pt idx="160">
                  <c:v>0.23434432078087181</c:v>
                </c:pt>
                <c:pt idx="161">
                  <c:v>0.22029331994934856</c:v>
                </c:pt>
                <c:pt idx="162">
                  <c:v>7.5498487841633211E-2</c:v>
                </c:pt>
                <c:pt idx="163">
                  <c:v>1.8496882068868931E-2</c:v>
                </c:pt>
                <c:pt idx="164">
                  <c:v>6.5614697078863166E-2</c:v>
                </c:pt>
                <c:pt idx="165">
                  <c:v>0.12094217282233802</c:v>
                </c:pt>
                <c:pt idx="166">
                  <c:v>7.8983126345397864E-2</c:v>
                </c:pt>
                <c:pt idx="167">
                  <c:v>0.18487185446052543</c:v>
                </c:pt>
                <c:pt idx="168">
                  <c:v>5.1247453035771801E-2</c:v>
                </c:pt>
                <c:pt idx="169">
                  <c:v>0.24608221906217176</c:v>
                </c:pt>
                <c:pt idx="170">
                  <c:v>8.8558502149137436E-2</c:v>
                </c:pt>
                <c:pt idx="171">
                  <c:v>0.12581922705689336</c:v>
                </c:pt>
                <c:pt idx="172">
                  <c:v>0.24684371830370588</c:v>
                </c:pt>
                <c:pt idx="173">
                  <c:v>2.5650375795067709E-2</c:v>
                </c:pt>
                <c:pt idx="174">
                  <c:v>0.16182586278263009</c:v>
                </c:pt>
                <c:pt idx="175">
                  <c:v>7.3226040925448294E-2</c:v>
                </c:pt>
                <c:pt idx="176">
                  <c:v>2.8444594832135461E-2</c:v>
                </c:pt>
                <c:pt idx="177">
                  <c:v>0.12885041476175454</c:v>
                </c:pt>
                <c:pt idx="178">
                  <c:v>0.21534775004635878</c:v>
                </c:pt>
                <c:pt idx="179">
                  <c:v>0.10664057796379509</c:v>
                </c:pt>
                <c:pt idx="180">
                  <c:v>0.23804289330899933</c:v>
                </c:pt>
                <c:pt idx="181">
                  <c:v>1.3042619301946445E-2</c:v>
                </c:pt>
                <c:pt idx="182">
                  <c:v>8.2365662899962361E-2</c:v>
                </c:pt>
                <c:pt idx="183">
                  <c:v>6.1929127446015309E-2</c:v>
                </c:pt>
                <c:pt idx="184">
                  <c:v>6.3804491768430976E-2</c:v>
                </c:pt>
                <c:pt idx="185">
                  <c:v>7.8674243642942648E-2</c:v>
                </c:pt>
                <c:pt idx="186">
                  <c:v>0.17208465924066227</c:v>
                </c:pt>
                <c:pt idx="187">
                  <c:v>0.14116108670069125</c:v>
                </c:pt>
                <c:pt idx="188">
                  <c:v>6.9989182189651888E-2</c:v>
                </c:pt>
                <c:pt idx="189">
                  <c:v>8.6374374032920032E-2</c:v>
                </c:pt>
                <c:pt idx="190">
                  <c:v>0.12425663543448706</c:v>
                </c:pt>
                <c:pt idx="191">
                  <c:v>6.3269761831351579E-3</c:v>
                </c:pt>
                <c:pt idx="192">
                  <c:v>6.4262410511144952E-2</c:v>
                </c:pt>
                <c:pt idx="193">
                  <c:v>0.22494475768144104</c:v>
                </c:pt>
                <c:pt idx="194">
                  <c:v>8.5074751103777491E-2</c:v>
                </c:pt>
                <c:pt idx="195">
                  <c:v>0.24317599612187346</c:v>
                </c:pt>
                <c:pt idx="196">
                  <c:v>0.22132960193975071</c:v>
                </c:pt>
                <c:pt idx="197">
                  <c:v>0.24462346611789787</c:v>
                </c:pt>
                <c:pt idx="198">
                  <c:v>6.9952339677858966E-3</c:v>
                </c:pt>
                <c:pt idx="199">
                  <c:v>0.22462527549257977</c:v>
                </c:pt>
                <c:pt idx="200">
                  <c:v>8.6595443978223219E-2</c:v>
                </c:pt>
                <c:pt idx="201">
                  <c:v>0.16215425526177066</c:v>
                </c:pt>
                <c:pt idx="202">
                  <c:v>7.2851684239995523E-2</c:v>
                </c:pt>
                <c:pt idx="203">
                  <c:v>5.2985784665257496E-2</c:v>
                </c:pt>
                <c:pt idx="204">
                  <c:v>2.061864583064732E-4</c:v>
                </c:pt>
                <c:pt idx="205">
                  <c:v>7.4538037544286617E-2</c:v>
                </c:pt>
                <c:pt idx="206">
                  <c:v>0.20441020560306106</c:v>
                </c:pt>
                <c:pt idx="207">
                  <c:v>0.1841592424938914</c:v>
                </c:pt>
                <c:pt idx="208">
                  <c:v>0.19206629831312969</c:v>
                </c:pt>
                <c:pt idx="209">
                  <c:v>0.20788044355127583</c:v>
                </c:pt>
                <c:pt idx="210">
                  <c:v>0.19443410686189047</c:v>
                </c:pt>
                <c:pt idx="211">
                  <c:v>0.14059682913437002</c:v>
                </c:pt>
                <c:pt idx="212">
                  <c:v>0.23170956718768618</c:v>
                </c:pt>
                <c:pt idx="213">
                  <c:v>0.17208404948893888</c:v>
                </c:pt>
                <c:pt idx="214">
                  <c:v>0.21435404262261032</c:v>
                </c:pt>
                <c:pt idx="215">
                  <c:v>0.17810589498909263</c:v>
                </c:pt>
                <c:pt idx="216">
                  <c:v>0.24221790329562418</c:v>
                </c:pt>
                <c:pt idx="217">
                  <c:v>8.647699708665274E-3</c:v>
                </c:pt>
                <c:pt idx="218">
                  <c:v>0.24897447155230307</c:v>
                </c:pt>
                <c:pt idx="219">
                  <c:v>7.8216193368418063E-3</c:v>
                </c:pt>
                <c:pt idx="220">
                  <c:v>0.14648183106566709</c:v>
                </c:pt>
                <c:pt idx="221">
                  <c:v>0.17746326388428169</c:v>
                </c:pt>
                <c:pt idx="222">
                  <c:v>5.8268190956811822E-2</c:v>
                </c:pt>
                <c:pt idx="223">
                  <c:v>0.14248538550877118</c:v>
                </c:pt>
                <c:pt idx="224">
                  <c:v>0.1698698366979699</c:v>
                </c:pt>
                <c:pt idx="225">
                  <c:v>5.6745991641880128E-2</c:v>
                </c:pt>
                <c:pt idx="226">
                  <c:v>2.5679581237009974E-2</c:v>
                </c:pt>
                <c:pt idx="227">
                  <c:v>0.17285928900373171</c:v>
                </c:pt>
                <c:pt idx="228">
                  <c:v>0.11078977856074754</c:v>
                </c:pt>
                <c:pt idx="229">
                  <c:v>2.9009499764450858E-2</c:v>
                </c:pt>
                <c:pt idx="230">
                  <c:v>4.3613184637570024E-2</c:v>
                </c:pt>
                <c:pt idx="231">
                  <c:v>1.6730828588798902E-2</c:v>
                </c:pt>
                <c:pt idx="232">
                  <c:v>0.18137095389512342</c:v>
                </c:pt>
                <c:pt idx="233">
                  <c:v>8.0596767816582288E-2</c:v>
                </c:pt>
                <c:pt idx="234">
                  <c:v>0.11571336118948705</c:v>
                </c:pt>
                <c:pt idx="235">
                  <c:v>9.4167153292546685E-2</c:v>
                </c:pt>
                <c:pt idx="236">
                  <c:v>8.2709320580226897E-2</c:v>
                </c:pt>
                <c:pt idx="237">
                  <c:v>0.18003299551880925</c:v>
                </c:pt>
                <c:pt idx="238">
                  <c:v>3.3093251918069055E-2</c:v>
                </c:pt>
                <c:pt idx="239">
                  <c:v>5.879641235556099E-2</c:v>
                </c:pt>
                <c:pt idx="240">
                  <c:v>6.9522724700849248E-3</c:v>
                </c:pt>
                <c:pt idx="241">
                  <c:v>0.23138526938849943</c:v>
                </c:pt>
                <c:pt idx="242">
                  <c:v>0.2354099658059873</c:v>
                </c:pt>
                <c:pt idx="243">
                  <c:v>0.15343792421611271</c:v>
                </c:pt>
                <c:pt idx="244">
                  <c:v>0.20704747546568855</c:v>
                </c:pt>
                <c:pt idx="245">
                  <c:v>3.2085933367655722E-2</c:v>
                </c:pt>
                <c:pt idx="246">
                  <c:v>6.9486129320114359E-2</c:v>
                </c:pt>
                <c:pt idx="247">
                  <c:v>4.5413461667492439E-2</c:v>
                </c:pt>
                <c:pt idx="248">
                  <c:v>7.3997377236812878E-2</c:v>
                </c:pt>
                <c:pt idx="249">
                  <c:v>0.2188390302411459</c:v>
                </c:pt>
                <c:pt idx="250">
                  <c:v>7.0222997624692779E-2</c:v>
                </c:pt>
                <c:pt idx="251">
                  <c:v>5.6396307403605461E-2</c:v>
                </c:pt>
                <c:pt idx="252">
                  <c:v>0.12437855117407398</c:v>
                </c:pt>
                <c:pt idx="253">
                  <c:v>0.22401456797156502</c:v>
                </c:pt>
                <c:pt idx="254">
                  <c:v>0.16345196925042135</c:v>
                </c:pt>
                <c:pt idx="255">
                  <c:v>0.11740260883500778</c:v>
                </c:pt>
                <c:pt idx="256">
                  <c:v>0.11999038692680714</c:v>
                </c:pt>
                <c:pt idx="257">
                  <c:v>0.12813694408306342</c:v>
                </c:pt>
                <c:pt idx="258">
                  <c:v>8.5509609531353031E-2</c:v>
                </c:pt>
                <c:pt idx="259">
                  <c:v>0.14666672983051715</c:v>
                </c:pt>
                <c:pt idx="260">
                  <c:v>0.1783475865900109</c:v>
                </c:pt>
                <c:pt idx="261">
                  <c:v>0.10038794157073666</c:v>
                </c:pt>
                <c:pt idx="262">
                  <c:v>0.24591887383247546</c:v>
                </c:pt>
                <c:pt idx="263">
                  <c:v>8.9440596514352294E-2</c:v>
                </c:pt>
                <c:pt idx="264">
                  <c:v>0.20398252091404129</c:v>
                </c:pt>
                <c:pt idx="265">
                  <c:v>0.19731975212372588</c:v>
                </c:pt>
                <c:pt idx="266">
                  <c:v>5.0155484827740932E-2</c:v>
                </c:pt>
                <c:pt idx="267">
                  <c:v>0.20688540071743824</c:v>
                </c:pt>
                <c:pt idx="268">
                  <c:v>1.5813989118032556E-3</c:v>
                </c:pt>
                <c:pt idx="269">
                  <c:v>0.24108616739249863</c:v>
                </c:pt>
                <c:pt idx="270">
                  <c:v>1.3019634093843796E-2</c:v>
                </c:pt>
                <c:pt idx="271">
                  <c:v>3.5612614356142464E-2</c:v>
                </c:pt>
                <c:pt idx="272">
                  <c:v>1.9843279705079236E-2</c:v>
                </c:pt>
                <c:pt idx="273">
                  <c:v>3.1317675906012504E-2</c:v>
                </c:pt>
                <c:pt idx="274">
                  <c:v>0.14041473327342996</c:v>
                </c:pt>
                <c:pt idx="275">
                  <c:v>0.14059913273493063</c:v>
                </c:pt>
                <c:pt idx="276">
                  <c:v>3.391993092823542E-2</c:v>
                </c:pt>
                <c:pt idx="277">
                  <c:v>0.1190934272051625</c:v>
                </c:pt>
                <c:pt idx="278">
                  <c:v>9.1866481013982315E-2</c:v>
                </c:pt>
                <c:pt idx="279">
                  <c:v>0.14129784091503636</c:v>
                </c:pt>
                <c:pt idx="280">
                  <c:v>0.22403778956260723</c:v>
                </c:pt>
                <c:pt idx="281">
                  <c:v>0.12062009179893315</c:v>
                </c:pt>
                <c:pt idx="282">
                  <c:v>0.10665263375191822</c:v>
                </c:pt>
                <c:pt idx="283">
                  <c:v>0.19887147342910275</c:v>
                </c:pt>
                <c:pt idx="284">
                  <c:v>0.18592354893653509</c:v>
                </c:pt>
                <c:pt idx="285">
                  <c:v>0.19706517552968608</c:v>
                </c:pt>
                <c:pt idx="286">
                  <c:v>6.8700008053689143E-2</c:v>
                </c:pt>
                <c:pt idx="287">
                  <c:v>0.16459076319964369</c:v>
                </c:pt>
                <c:pt idx="288">
                  <c:v>0.1510120252132115</c:v>
                </c:pt>
                <c:pt idx="289">
                  <c:v>8.2360739888777956E-2</c:v>
                </c:pt>
                <c:pt idx="290">
                  <c:v>3.2881462447626936E-2</c:v>
                </c:pt>
                <c:pt idx="291">
                  <c:v>0.24069765028218643</c:v>
                </c:pt>
                <c:pt idx="292">
                  <c:v>8.1090052699130333E-2</c:v>
                </c:pt>
                <c:pt idx="293">
                  <c:v>0.15411389585965868</c:v>
                </c:pt>
              </c:numCache>
            </c:numRef>
          </c:xVal>
          <c:yVal>
            <c:numRef>
              <c:f>CARBONATE!$F$5:$F$298</c:f>
              <c:numCache>
                <c:formatCode>0.00E+00</c:formatCode>
                <c:ptCount val="294"/>
                <c:pt idx="0">
                  <c:v>16166495419.927084</c:v>
                </c:pt>
                <c:pt idx="1">
                  <c:v>39231149638.249687</c:v>
                </c:pt>
                <c:pt idx="2">
                  <c:v>41639236385.521996</c:v>
                </c:pt>
                <c:pt idx="3">
                  <c:v>65004651185.178497</c:v>
                </c:pt>
                <c:pt idx="4">
                  <c:v>41152287294.608864</c:v>
                </c:pt>
                <c:pt idx="5">
                  <c:v>9264461996.6769924</c:v>
                </c:pt>
                <c:pt idx="6">
                  <c:v>44324835565.401596</c:v>
                </c:pt>
                <c:pt idx="7">
                  <c:v>62730876437.78791</c:v>
                </c:pt>
                <c:pt idx="8">
                  <c:v>37504680364.930557</c:v>
                </c:pt>
                <c:pt idx="9">
                  <c:v>21243093486.743923</c:v>
                </c:pt>
                <c:pt idx="10">
                  <c:v>26062115771.802036</c:v>
                </c:pt>
                <c:pt idx="11">
                  <c:v>65926253156.912819</c:v>
                </c:pt>
                <c:pt idx="12">
                  <c:v>18041501872.181957</c:v>
                </c:pt>
                <c:pt idx="13">
                  <c:v>20022332858.543083</c:v>
                </c:pt>
                <c:pt idx="14">
                  <c:v>36040558793.590965</c:v>
                </c:pt>
                <c:pt idx="15">
                  <c:v>19005557961.267643</c:v>
                </c:pt>
                <c:pt idx="16">
                  <c:v>56048271346.072723</c:v>
                </c:pt>
                <c:pt idx="17">
                  <c:v>62949671187.775681</c:v>
                </c:pt>
                <c:pt idx="18">
                  <c:v>14085452347.877338</c:v>
                </c:pt>
                <c:pt idx="19">
                  <c:v>38379923334.186035</c:v>
                </c:pt>
                <c:pt idx="20">
                  <c:v>53803703260.702164</c:v>
                </c:pt>
                <c:pt idx="21">
                  <c:v>21500507190.219593</c:v>
                </c:pt>
                <c:pt idx="22">
                  <c:v>20842926515.096813</c:v>
                </c:pt>
                <c:pt idx="23">
                  <c:v>36723669670.931427</c:v>
                </c:pt>
                <c:pt idx="24">
                  <c:v>51358050762.722969</c:v>
                </c:pt>
                <c:pt idx="25">
                  <c:v>19415898649.632111</c:v>
                </c:pt>
                <c:pt idx="26">
                  <c:v>36925969313.745399</c:v>
                </c:pt>
                <c:pt idx="27">
                  <c:v>28456338551.791931</c:v>
                </c:pt>
                <c:pt idx="28">
                  <c:v>14796821418.63179</c:v>
                </c:pt>
                <c:pt idx="29">
                  <c:v>23370877904.610466</c:v>
                </c:pt>
                <c:pt idx="30">
                  <c:v>30718754583.489738</c:v>
                </c:pt>
                <c:pt idx="31">
                  <c:v>30803537672.581013</c:v>
                </c:pt>
                <c:pt idx="32">
                  <c:v>15058341923.989918</c:v>
                </c:pt>
                <c:pt idx="33">
                  <c:v>18611669012.006191</c:v>
                </c:pt>
                <c:pt idx="34">
                  <c:v>12026864387.91622</c:v>
                </c:pt>
                <c:pt idx="35">
                  <c:v>19330186169.682129</c:v>
                </c:pt>
                <c:pt idx="36">
                  <c:v>51751389906.605743</c:v>
                </c:pt>
                <c:pt idx="37">
                  <c:v>24119613691.231339</c:v>
                </c:pt>
                <c:pt idx="38">
                  <c:v>23540925372.655918</c:v>
                </c:pt>
                <c:pt idx="39">
                  <c:v>32102319451.06987</c:v>
                </c:pt>
                <c:pt idx="40">
                  <c:v>46764151311.381241</c:v>
                </c:pt>
                <c:pt idx="41">
                  <c:v>16614085012.204208</c:v>
                </c:pt>
                <c:pt idx="42">
                  <c:v>19417798194.735271</c:v>
                </c:pt>
                <c:pt idx="43">
                  <c:v>48680055371.196762</c:v>
                </c:pt>
                <c:pt idx="44">
                  <c:v>26206913709.689968</c:v>
                </c:pt>
                <c:pt idx="45">
                  <c:v>61604317924.874336</c:v>
                </c:pt>
                <c:pt idx="46">
                  <c:v>75855315400.327209</c:v>
                </c:pt>
                <c:pt idx="47">
                  <c:v>35811379003.985069</c:v>
                </c:pt>
                <c:pt idx="48">
                  <c:v>12277569964.061377</c:v>
                </c:pt>
                <c:pt idx="49">
                  <c:v>24675073716.73291</c:v>
                </c:pt>
                <c:pt idx="50">
                  <c:v>26672566120.298367</c:v>
                </c:pt>
                <c:pt idx="51">
                  <c:v>13322210026.736685</c:v>
                </c:pt>
                <c:pt idx="52">
                  <c:v>57675828294.746521</c:v>
                </c:pt>
                <c:pt idx="53">
                  <c:v>48027366330.489243</c:v>
                </c:pt>
                <c:pt idx="54">
                  <c:v>21723777050.085087</c:v>
                </c:pt>
                <c:pt idx="55">
                  <c:v>17869548619.81963</c:v>
                </c:pt>
                <c:pt idx="56">
                  <c:v>37399055684.383881</c:v>
                </c:pt>
                <c:pt idx="57">
                  <c:v>26152966866.065086</c:v>
                </c:pt>
                <c:pt idx="58">
                  <c:v>19544154584.006664</c:v>
                </c:pt>
                <c:pt idx="59">
                  <c:v>69658565432.942917</c:v>
                </c:pt>
                <c:pt idx="60">
                  <c:v>64215330632.187279</c:v>
                </c:pt>
                <c:pt idx="61">
                  <c:v>29607720328.61956</c:v>
                </c:pt>
                <c:pt idx="62">
                  <c:v>23353354508.74231</c:v>
                </c:pt>
                <c:pt idx="63">
                  <c:v>40518772111.750351</c:v>
                </c:pt>
                <c:pt idx="64">
                  <c:v>28139422486.240826</c:v>
                </c:pt>
                <c:pt idx="65">
                  <c:v>27817453482.667721</c:v>
                </c:pt>
                <c:pt idx="66">
                  <c:v>31392593117.055866</c:v>
                </c:pt>
                <c:pt idx="67">
                  <c:v>26244118525.617626</c:v>
                </c:pt>
                <c:pt idx="68">
                  <c:v>24357815781.673462</c:v>
                </c:pt>
                <c:pt idx="69">
                  <c:v>32410768749.375233</c:v>
                </c:pt>
                <c:pt idx="70">
                  <c:v>45683419715.489838</c:v>
                </c:pt>
                <c:pt idx="71">
                  <c:v>57879811354.593765</c:v>
                </c:pt>
                <c:pt idx="72">
                  <c:v>13175626577.618288</c:v>
                </c:pt>
                <c:pt idx="73">
                  <c:v>46625835044.763023</c:v>
                </c:pt>
                <c:pt idx="74">
                  <c:v>45149936529.359413</c:v>
                </c:pt>
                <c:pt idx="75">
                  <c:v>28181826755.509251</c:v>
                </c:pt>
                <c:pt idx="76">
                  <c:v>20610226760.771389</c:v>
                </c:pt>
                <c:pt idx="77">
                  <c:v>28648690428.234428</c:v>
                </c:pt>
                <c:pt idx="78">
                  <c:v>28388995858.15691</c:v>
                </c:pt>
                <c:pt idx="79">
                  <c:v>26852698907.155994</c:v>
                </c:pt>
                <c:pt idx="80">
                  <c:v>65489261842.061256</c:v>
                </c:pt>
                <c:pt idx="81">
                  <c:v>19321612865.943012</c:v>
                </c:pt>
                <c:pt idx="82">
                  <c:v>52276973566.62001</c:v>
                </c:pt>
                <c:pt idx="83">
                  <c:v>50529010546.036324</c:v>
                </c:pt>
                <c:pt idx="84">
                  <c:v>34764191786.755653</c:v>
                </c:pt>
                <c:pt idx="85">
                  <c:v>47676069064.548973</c:v>
                </c:pt>
                <c:pt idx="86">
                  <c:v>13277863363.584684</c:v>
                </c:pt>
                <c:pt idx="87">
                  <c:v>20004921261.123768</c:v>
                </c:pt>
                <c:pt idx="88">
                  <c:v>37858263868.546204</c:v>
                </c:pt>
                <c:pt idx="89">
                  <c:v>43854814551.339912</c:v>
                </c:pt>
                <c:pt idx="90">
                  <c:v>30279566808.560116</c:v>
                </c:pt>
                <c:pt idx="91">
                  <c:v>14268482019.625488</c:v>
                </c:pt>
                <c:pt idx="92">
                  <c:v>23272319423.617802</c:v>
                </c:pt>
                <c:pt idx="93">
                  <c:v>24603205423.674442</c:v>
                </c:pt>
                <c:pt idx="94">
                  <c:v>23294996104.745441</c:v>
                </c:pt>
                <c:pt idx="95">
                  <c:v>13134248490.6106</c:v>
                </c:pt>
                <c:pt idx="96">
                  <c:v>43109221122.905479</c:v>
                </c:pt>
                <c:pt idx="97">
                  <c:v>12366089316.691013</c:v>
                </c:pt>
                <c:pt idx="98">
                  <c:v>32207867372.076359</c:v>
                </c:pt>
                <c:pt idx="99">
                  <c:v>57634630841.823936</c:v>
                </c:pt>
                <c:pt idx="100">
                  <c:v>38140266970.98848</c:v>
                </c:pt>
                <c:pt idx="101">
                  <c:v>49728087429.459229</c:v>
                </c:pt>
                <c:pt idx="102">
                  <c:v>22160641522.242695</c:v>
                </c:pt>
                <c:pt idx="103">
                  <c:v>36229486452.422203</c:v>
                </c:pt>
                <c:pt idx="104">
                  <c:v>20823679643.012741</c:v>
                </c:pt>
                <c:pt idx="105">
                  <c:v>50853713787.370651</c:v>
                </c:pt>
                <c:pt idx="106">
                  <c:v>34372550466.724426</c:v>
                </c:pt>
                <c:pt idx="107">
                  <c:v>18560647619.874172</c:v>
                </c:pt>
                <c:pt idx="108">
                  <c:v>75239176985.74765</c:v>
                </c:pt>
                <c:pt idx="109">
                  <c:v>19904750948.939331</c:v>
                </c:pt>
                <c:pt idx="110">
                  <c:v>13734206452.236818</c:v>
                </c:pt>
                <c:pt idx="111">
                  <c:v>30337846699.735523</c:v>
                </c:pt>
                <c:pt idx="112">
                  <c:v>38621224133.285324</c:v>
                </c:pt>
                <c:pt idx="113">
                  <c:v>22655875203.782455</c:v>
                </c:pt>
                <c:pt idx="114">
                  <c:v>17074382635.08503</c:v>
                </c:pt>
                <c:pt idx="115">
                  <c:v>17560824439.485115</c:v>
                </c:pt>
                <c:pt idx="116">
                  <c:v>57511260067.620079</c:v>
                </c:pt>
                <c:pt idx="117">
                  <c:v>47162981728.129562</c:v>
                </c:pt>
                <c:pt idx="118">
                  <c:v>31791273721.958237</c:v>
                </c:pt>
                <c:pt idx="119">
                  <c:v>32345469825.245213</c:v>
                </c:pt>
                <c:pt idx="120">
                  <c:v>40797572856.426056</c:v>
                </c:pt>
                <c:pt idx="121">
                  <c:v>26542832507.106976</c:v>
                </c:pt>
                <c:pt idx="122">
                  <c:v>50231214863.230331</c:v>
                </c:pt>
                <c:pt idx="123">
                  <c:v>71997914530.265869</c:v>
                </c:pt>
                <c:pt idx="124">
                  <c:v>13372390506.716614</c:v>
                </c:pt>
                <c:pt idx="125">
                  <c:v>28683368053.204258</c:v>
                </c:pt>
                <c:pt idx="126">
                  <c:v>16063204983.741476</c:v>
                </c:pt>
                <c:pt idx="127">
                  <c:v>42187050309.231186</c:v>
                </c:pt>
                <c:pt idx="128">
                  <c:v>27501470270.07172</c:v>
                </c:pt>
                <c:pt idx="129">
                  <c:v>31519361974.002842</c:v>
                </c:pt>
                <c:pt idx="130">
                  <c:v>37766158673.641716</c:v>
                </c:pt>
                <c:pt idx="131">
                  <c:v>51293670869.391502</c:v>
                </c:pt>
                <c:pt idx="132">
                  <c:v>30120029224.254711</c:v>
                </c:pt>
                <c:pt idx="133">
                  <c:v>9790216195.3296642</c:v>
                </c:pt>
                <c:pt idx="134">
                  <c:v>21258071866.112926</c:v>
                </c:pt>
                <c:pt idx="135">
                  <c:v>68672605076.076012</c:v>
                </c:pt>
                <c:pt idx="136">
                  <c:v>59072829903.776329</c:v>
                </c:pt>
                <c:pt idx="137">
                  <c:v>52724775813.945869</c:v>
                </c:pt>
                <c:pt idx="138">
                  <c:v>30177774948.195866</c:v>
                </c:pt>
                <c:pt idx="139">
                  <c:v>14208396752.184296</c:v>
                </c:pt>
                <c:pt idx="140">
                  <c:v>32894218022.262238</c:v>
                </c:pt>
                <c:pt idx="141">
                  <c:v>58323685699.854828</c:v>
                </c:pt>
                <c:pt idx="142">
                  <c:v>20205825180.445621</c:v>
                </c:pt>
                <c:pt idx="143">
                  <c:v>51694415789.389198</c:v>
                </c:pt>
                <c:pt idx="144">
                  <c:v>60119396953.611603</c:v>
                </c:pt>
                <c:pt idx="145">
                  <c:v>14391317174.375507</c:v>
                </c:pt>
                <c:pt idx="146">
                  <c:v>68025851376.119362</c:v>
                </c:pt>
                <c:pt idx="147">
                  <c:v>18453629506.184502</c:v>
                </c:pt>
                <c:pt idx="148">
                  <c:v>29045154720.519066</c:v>
                </c:pt>
                <c:pt idx="149">
                  <c:v>10236728970.37524</c:v>
                </c:pt>
                <c:pt idx="150">
                  <c:v>15704290922.908524</c:v>
                </c:pt>
                <c:pt idx="151">
                  <c:v>32730724878.558167</c:v>
                </c:pt>
                <c:pt idx="152">
                  <c:v>48716514039.634583</c:v>
                </c:pt>
                <c:pt idx="153">
                  <c:v>23741747869.747787</c:v>
                </c:pt>
                <c:pt idx="154">
                  <c:v>59390311475.69693</c:v>
                </c:pt>
                <c:pt idx="155">
                  <c:v>37594195283.088417</c:v>
                </c:pt>
                <c:pt idx="156">
                  <c:v>24573309315.53788</c:v>
                </c:pt>
                <c:pt idx="157">
                  <c:v>42629915692.383278</c:v>
                </c:pt>
                <c:pt idx="158">
                  <c:v>15573312463.002003</c:v>
                </c:pt>
                <c:pt idx="159">
                  <c:v>27362664347.179001</c:v>
                </c:pt>
                <c:pt idx="160">
                  <c:v>28068213702.817379</c:v>
                </c:pt>
                <c:pt idx="161">
                  <c:v>24849778545.526226</c:v>
                </c:pt>
                <c:pt idx="162">
                  <c:v>51469905779.172668</c:v>
                </c:pt>
                <c:pt idx="163">
                  <c:v>61951251551.113243</c:v>
                </c:pt>
                <c:pt idx="164">
                  <c:v>43477277458.477631</c:v>
                </c:pt>
                <c:pt idx="165">
                  <c:v>36474599815.190414</c:v>
                </c:pt>
                <c:pt idx="166">
                  <c:v>45401357615.592003</c:v>
                </c:pt>
                <c:pt idx="167">
                  <c:v>23852697034.281036</c:v>
                </c:pt>
                <c:pt idx="168">
                  <c:v>55000922109.407181</c:v>
                </c:pt>
                <c:pt idx="169">
                  <c:v>13614423694.674726</c:v>
                </c:pt>
                <c:pt idx="170">
                  <c:v>37555806938.812294</c:v>
                </c:pt>
                <c:pt idx="171">
                  <c:v>42828432163.119133</c:v>
                </c:pt>
                <c:pt idx="172">
                  <c:v>14471898059.713453</c:v>
                </c:pt>
                <c:pt idx="173">
                  <c:v>62966616156.956001</c:v>
                </c:pt>
                <c:pt idx="174">
                  <c:v>23821260625.871971</c:v>
                </c:pt>
                <c:pt idx="175">
                  <c:v>45457230952.235786</c:v>
                </c:pt>
                <c:pt idx="176">
                  <c:v>52456791506.730064</c:v>
                </c:pt>
                <c:pt idx="177">
                  <c:v>39148530204.517975</c:v>
                </c:pt>
                <c:pt idx="178">
                  <c:v>24786591698.8675</c:v>
                </c:pt>
                <c:pt idx="179">
                  <c:v>44674189767.876984</c:v>
                </c:pt>
                <c:pt idx="180">
                  <c:v>12093892765.570154</c:v>
                </c:pt>
                <c:pt idx="181">
                  <c:v>58954687121.79731</c:v>
                </c:pt>
                <c:pt idx="182">
                  <c:v>41920920915.861275</c:v>
                </c:pt>
                <c:pt idx="183">
                  <c:v>50440446573.162407</c:v>
                </c:pt>
                <c:pt idx="184">
                  <c:v>49587778195.50782</c:v>
                </c:pt>
                <c:pt idx="185">
                  <c:v>47424125366.963562</c:v>
                </c:pt>
                <c:pt idx="186">
                  <c:v>26929746206.490696</c:v>
                </c:pt>
                <c:pt idx="187">
                  <c:v>25201655765.553608</c:v>
                </c:pt>
                <c:pt idx="188">
                  <c:v>46661901874.498428</c:v>
                </c:pt>
                <c:pt idx="189">
                  <c:v>33946981718.283749</c:v>
                </c:pt>
                <c:pt idx="190">
                  <c:v>32405184382.265892</c:v>
                </c:pt>
                <c:pt idx="191">
                  <c:v>70125420630.877792</c:v>
                </c:pt>
                <c:pt idx="192">
                  <c:v>37596544763.249535</c:v>
                </c:pt>
                <c:pt idx="193">
                  <c:v>18021627360.207306</c:v>
                </c:pt>
                <c:pt idx="194">
                  <c:v>40130702934.367271</c:v>
                </c:pt>
                <c:pt idx="195">
                  <c:v>18480322018.087704</c:v>
                </c:pt>
                <c:pt idx="196">
                  <c:v>22469801612.141472</c:v>
                </c:pt>
                <c:pt idx="197">
                  <c:v>14106834969.590183</c:v>
                </c:pt>
                <c:pt idx="198">
                  <c:v>64265167890.424423</c:v>
                </c:pt>
                <c:pt idx="199">
                  <c:v>11145686567.795607</c:v>
                </c:pt>
                <c:pt idx="200">
                  <c:v>42219869821.840683</c:v>
                </c:pt>
                <c:pt idx="201">
                  <c:v>26218189928.861073</c:v>
                </c:pt>
                <c:pt idx="202">
                  <c:v>46539688291.523727</c:v>
                </c:pt>
                <c:pt idx="203">
                  <c:v>53948849789.57444</c:v>
                </c:pt>
                <c:pt idx="204">
                  <c:v>67843803367.345703</c:v>
                </c:pt>
                <c:pt idx="205">
                  <c:v>45378963425.803238</c:v>
                </c:pt>
                <c:pt idx="206">
                  <c:v>30818156974.671745</c:v>
                </c:pt>
                <c:pt idx="207">
                  <c:v>20897183812.520432</c:v>
                </c:pt>
                <c:pt idx="208">
                  <c:v>20841407073.461121</c:v>
                </c:pt>
                <c:pt idx="209">
                  <c:v>30331910310.146477</c:v>
                </c:pt>
                <c:pt idx="210">
                  <c:v>19020444356.119156</c:v>
                </c:pt>
                <c:pt idx="211">
                  <c:v>39311224531.187004</c:v>
                </c:pt>
                <c:pt idx="212">
                  <c:v>15398555073.355381</c:v>
                </c:pt>
                <c:pt idx="213">
                  <c:v>30603262275.552895</c:v>
                </c:pt>
                <c:pt idx="214">
                  <c:v>17640647956.2048</c:v>
                </c:pt>
                <c:pt idx="215">
                  <c:v>22696293809.686504</c:v>
                </c:pt>
                <c:pt idx="216">
                  <c:v>11840876584.426123</c:v>
                </c:pt>
                <c:pt idx="217">
                  <c:v>63374350207.361542</c:v>
                </c:pt>
                <c:pt idx="218">
                  <c:v>20897488246.245724</c:v>
                </c:pt>
                <c:pt idx="219">
                  <c:v>60469813113.237701</c:v>
                </c:pt>
                <c:pt idx="220">
                  <c:v>23512424887.868538</c:v>
                </c:pt>
                <c:pt idx="221">
                  <c:v>34839991342.660591</c:v>
                </c:pt>
                <c:pt idx="222">
                  <c:v>45858718268.493217</c:v>
                </c:pt>
                <c:pt idx="223">
                  <c:v>37173431023.163895</c:v>
                </c:pt>
                <c:pt idx="224">
                  <c:v>22461750522.044735</c:v>
                </c:pt>
                <c:pt idx="225">
                  <c:v>50457736266.208847</c:v>
                </c:pt>
                <c:pt idx="226">
                  <c:v>60183942114.62822</c:v>
                </c:pt>
                <c:pt idx="227">
                  <c:v>16886648462.838583</c:v>
                </c:pt>
                <c:pt idx="228">
                  <c:v>37981370909.530869</c:v>
                </c:pt>
                <c:pt idx="229">
                  <c:v>60805745709.60128</c:v>
                </c:pt>
                <c:pt idx="230">
                  <c:v>57696246950.244102</c:v>
                </c:pt>
                <c:pt idx="231">
                  <c:v>60015621129.564415</c:v>
                </c:pt>
                <c:pt idx="232">
                  <c:v>31316944876.531475</c:v>
                </c:pt>
                <c:pt idx="233">
                  <c:v>37774733984.244202</c:v>
                </c:pt>
                <c:pt idx="234">
                  <c:v>28702363414.674225</c:v>
                </c:pt>
                <c:pt idx="235">
                  <c:v>46649228878.171555</c:v>
                </c:pt>
                <c:pt idx="236">
                  <c:v>48875297200.712067</c:v>
                </c:pt>
                <c:pt idx="237">
                  <c:v>28915009920.246338</c:v>
                </c:pt>
                <c:pt idx="238">
                  <c:v>65834269135.553932</c:v>
                </c:pt>
                <c:pt idx="239">
                  <c:v>53488149911.047592</c:v>
                </c:pt>
                <c:pt idx="240">
                  <c:v>65708659305.69783</c:v>
                </c:pt>
                <c:pt idx="241">
                  <c:v>14285832335.536957</c:v>
                </c:pt>
                <c:pt idx="242">
                  <c:v>25473685770.310783</c:v>
                </c:pt>
                <c:pt idx="243">
                  <c:v>23639109112.264133</c:v>
                </c:pt>
                <c:pt idx="244">
                  <c:v>13945377568.428778</c:v>
                </c:pt>
                <c:pt idx="245">
                  <c:v>55407287094.345535</c:v>
                </c:pt>
                <c:pt idx="246">
                  <c:v>45393508046.790588</c:v>
                </c:pt>
                <c:pt idx="247">
                  <c:v>57110012767.395943</c:v>
                </c:pt>
                <c:pt idx="248">
                  <c:v>51829087728.228035</c:v>
                </c:pt>
                <c:pt idx="249">
                  <c:v>13086437764.283285</c:v>
                </c:pt>
                <c:pt idx="250">
                  <c:v>47632536467.555588</c:v>
                </c:pt>
                <c:pt idx="251">
                  <c:v>44010284087.543343</c:v>
                </c:pt>
                <c:pt idx="252">
                  <c:v>27870190209.83886</c:v>
                </c:pt>
                <c:pt idx="253">
                  <c:v>23956871178.590034</c:v>
                </c:pt>
                <c:pt idx="254">
                  <c:v>20063945191.619663</c:v>
                </c:pt>
                <c:pt idx="255">
                  <c:v>32400851807.769871</c:v>
                </c:pt>
                <c:pt idx="256">
                  <c:v>27088237825.708</c:v>
                </c:pt>
                <c:pt idx="257">
                  <c:v>40116187939.311989</c:v>
                </c:pt>
                <c:pt idx="258">
                  <c:v>36974173771.76516</c:v>
                </c:pt>
                <c:pt idx="259">
                  <c:v>30418239043.489918</c:v>
                </c:pt>
                <c:pt idx="260">
                  <c:v>24734433887.086704</c:v>
                </c:pt>
                <c:pt idx="261">
                  <c:v>33799688113.921864</c:v>
                </c:pt>
                <c:pt idx="262">
                  <c:v>12267558083.645357</c:v>
                </c:pt>
                <c:pt idx="263">
                  <c:v>40735080599.806923</c:v>
                </c:pt>
                <c:pt idx="264">
                  <c:v>16182745186.859709</c:v>
                </c:pt>
                <c:pt idx="265">
                  <c:v>28204801227.437897</c:v>
                </c:pt>
                <c:pt idx="266">
                  <c:v>47575043724.640945</c:v>
                </c:pt>
                <c:pt idx="267">
                  <c:v>24170521565.761776</c:v>
                </c:pt>
                <c:pt idx="268">
                  <c:v>72696252893.540726</c:v>
                </c:pt>
                <c:pt idx="269">
                  <c:v>26938299881.216331</c:v>
                </c:pt>
                <c:pt idx="270">
                  <c:v>54862857722.028427</c:v>
                </c:pt>
                <c:pt idx="271">
                  <c:v>57016262877.79071</c:v>
                </c:pt>
                <c:pt idx="272">
                  <c:v>71910573435.473969</c:v>
                </c:pt>
                <c:pt idx="273">
                  <c:v>49831470255.444427</c:v>
                </c:pt>
                <c:pt idx="274">
                  <c:v>28170151244.972191</c:v>
                </c:pt>
                <c:pt idx="275">
                  <c:v>24923034354.141342</c:v>
                </c:pt>
                <c:pt idx="276">
                  <c:v>51802624301.606468</c:v>
                </c:pt>
                <c:pt idx="277">
                  <c:v>42661834096.508659</c:v>
                </c:pt>
                <c:pt idx="278">
                  <c:v>35010485553.268417</c:v>
                </c:pt>
                <c:pt idx="279">
                  <c:v>34018470573.561649</c:v>
                </c:pt>
                <c:pt idx="280">
                  <c:v>25157823706.011883</c:v>
                </c:pt>
                <c:pt idx="281">
                  <c:v>38078042932.206642</c:v>
                </c:pt>
                <c:pt idx="282">
                  <c:v>40421253277.910538</c:v>
                </c:pt>
                <c:pt idx="283">
                  <c:v>26707891729.035477</c:v>
                </c:pt>
                <c:pt idx="284">
                  <c:v>23451669319.000217</c:v>
                </c:pt>
                <c:pt idx="285">
                  <c:v>15837466347.180748</c:v>
                </c:pt>
                <c:pt idx="286">
                  <c:v>53227874378.028214</c:v>
                </c:pt>
                <c:pt idx="287">
                  <c:v>19054911586.558624</c:v>
                </c:pt>
                <c:pt idx="288">
                  <c:v>30277780540.258976</c:v>
                </c:pt>
                <c:pt idx="289">
                  <c:v>39852660521.580299</c:v>
                </c:pt>
                <c:pt idx="290">
                  <c:v>56871172564.584763</c:v>
                </c:pt>
                <c:pt idx="291">
                  <c:v>12148492355.819708</c:v>
                </c:pt>
                <c:pt idx="292">
                  <c:v>44528828706.544556</c:v>
                </c:pt>
                <c:pt idx="293">
                  <c:v>23563387491.91399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D-4200-85A6-3A2677D8D81A}"/>
            </c:ext>
          </c:extLst>
        </c:ser>
        <c:ser>
          <c:idx val="0"/>
          <c:order val="1"/>
          <c:tx>
            <c:v>MORSCHBACHER, 2024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'DATA-morschbacher24'!$A$3:$A$97</c:f>
              <c:numCache>
                <c:formatCode>0.0%</c:formatCode>
                <c:ptCount val="95"/>
                <c:pt idx="0">
                  <c:v>5.524234568306371E-3</c:v>
                </c:pt>
                <c:pt idx="1">
                  <c:v>2.930922455944605E-2</c:v>
                </c:pt>
                <c:pt idx="2">
                  <c:v>5.8632888130475999E-2</c:v>
                </c:pt>
                <c:pt idx="3">
                  <c:v>6.1655892101204098E-2</c:v>
                </c:pt>
                <c:pt idx="4">
                  <c:v>6.1641453089620199E-2</c:v>
                </c:pt>
                <c:pt idx="5">
                  <c:v>5.5508154759951293E-2</c:v>
                </c:pt>
                <c:pt idx="6">
                  <c:v>4.3305877334033405E-2</c:v>
                </c:pt>
                <c:pt idx="7">
                  <c:v>3.3533948085189905E-2</c:v>
                </c:pt>
                <c:pt idx="8">
                  <c:v>6.5265644997210603E-2</c:v>
                </c:pt>
                <c:pt idx="9">
                  <c:v>6.6166114265087103E-2</c:v>
                </c:pt>
                <c:pt idx="10">
                  <c:v>6.8606307222787197E-2</c:v>
                </c:pt>
                <c:pt idx="11">
                  <c:v>7.8087487283824794E-2</c:v>
                </c:pt>
                <c:pt idx="12">
                  <c:v>8.2665310274669099E-2</c:v>
                </c:pt>
                <c:pt idx="13">
                  <c:v>7.9288550520132298E-2</c:v>
                </c:pt>
                <c:pt idx="14">
                  <c:v>8.3551340530961693E-2</c:v>
                </c:pt>
                <c:pt idx="15">
                  <c:v>8.9321038296196489E-2</c:v>
                </c:pt>
                <c:pt idx="16">
                  <c:v>9.3298329668887195E-2</c:v>
                </c:pt>
                <c:pt idx="17">
                  <c:v>0.10123125389689229</c:v>
                </c:pt>
                <c:pt idx="18">
                  <c:v>0.1125317494175169</c:v>
                </c:pt>
                <c:pt idx="19">
                  <c:v>0.11526269156302291</c:v>
                </c:pt>
                <c:pt idx="20">
                  <c:v>0.13019328585961321</c:v>
                </c:pt>
                <c:pt idx="21">
                  <c:v>0.13229875627604762</c:v>
                </c:pt>
                <c:pt idx="22">
                  <c:v>0.10420437764578469</c:v>
                </c:pt>
                <c:pt idx="23">
                  <c:v>0.14056968463886041</c:v>
                </c:pt>
                <c:pt idx="24">
                  <c:v>0.14423259935024429</c:v>
                </c:pt>
                <c:pt idx="25">
                  <c:v>0.14697338627637571</c:v>
                </c:pt>
                <c:pt idx="26">
                  <c:v>0.14635907196534631</c:v>
                </c:pt>
                <c:pt idx="27">
                  <c:v>0.1439064089521869</c:v>
                </c:pt>
                <c:pt idx="28">
                  <c:v>0.15124011419945518</c:v>
                </c:pt>
                <c:pt idx="29">
                  <c:v>0.15795687986086018</c:v>
                </c:pt>
                <c:pt idx="30">
                  <c:v>0.1573346897253306</c:v>
                </c:pt>
                <c:pt idx="31">
                  <c:v>0.15641781248974471</c:v>
                </c:pt>
                <c:pt idx="32">
                  <c:v>0.16251895120270379</c:v>
                </c:pt>
                <c:pt idx="33">
                  <c:v>0.16313523446985839</c:v>
                </c:pt>
                <c:pt idx="34">
                  <c:v>0.16741311981098012</c:v>
                </c:pt>
                <c:pt idx="35">
                  <c:v>0.17076428313589079</c:v>
                </c:pt>
                <c:pt idx="36">
                  <c:v>0.17442325993502428</c:v>
                </c:pt>
                <c:pt idx="37">
                  <c:v>0.17471925967249682</c:v>
                </c:pt>
                <c:pt idx="38">
                  <c:v>0.16922390312735849</c:v>
                </c:pt>
                <c:pt idx="39">
                  <c:v>0.1707498441243066</c:v>
                </c:pt>
                <c:pt idx="40">
                  <c:v>0.1664870541134772</c:v>
                </c:pt>
                <c:pt idx="41">
                  <c:v>0.17165556394185</c:v>
                </c:pt>
                <c:pt idx="42">
                  <c:v>0.16615298789091959</c:v>
                </c:pt>
                <c:pt idx="43">
                  <c:v>0.17807895514061609</c:v>
                </c:pt>
                <c:pt idx="44">
                  <c:v>0.1814386506087354</c:v>
                </c:pt>
                <c:pt idx="45">
                  <c:v>0.17992321071112113</c:v>
                </c:pt>
                <c:pt idx="46">
                  <c:v>0.1814452137958191</c:v>
                </c:pt>
                <c:pt idx="47">
                  <c:v>0.18051652282348291</c:v>
                </c:pt>
                <c:pt idx="48">
                  <c:v>0.18570537853181487</c:v>
                </c:pt>
                <c:pt idx="49">
                  <c:v>0.1878423522462507</c:v>
                </c:pt>
                <c:pt idx="50">
                  <c:v>0.18509959636399412</c:v>
                </c:pt>
                <c:pt idx="51">
                  <c:v>0.18752928822236073</c:v>
                </c:pt>
                <c:pt idx="52">
                  <c:v>0.18447806254717289</c:v>
                </c:pt>
                <c:pt idx="53">
                  <c:v>0.18232993141469489</c:v>
                </c:pt>
                <c:pt idx="54">
                  <c:v>0.18721425524234547</c:v>
                </c:pt>
                <c:pt idx="55">
                  <c:v>0.18965051028779553</c:v>
                </c:pt>
                <c:pt idx="56">
                  <c:v>0.1817097102352902</c:v>
                </c:pt>
                <c:pt idx="57">
                  <c:v>0.19302136317395699</c:v>
                </c:pt>
                <c:pt idx="58">
                  <c:v>0.19089160896531332</c:v>
                </c:pt>
                <c:pt idx="59">
                  <c:v>0.19668230892921598</c:v>
                </c:pt>
                <c:pt idx="60">
                  <c:v>0.19941193843730487</c:v>
                </c:pt>
                <c:pt idx="61">
                  <c:v>0.20093131624716962</c:v>
                </c:pt>
                <c:pt idx="62">
                  <c:v>0.1939146129360417</c:v>
                </c:pt>
                <c:pt idx="63">
                  <c:v>0.19451776982902888</c:v>
                </c:pt>
                <c:pt idx="64">
                  <c:v>0.2021861976175629</c:v>
                </c:pt>
                <c:pt idx="65">
                  <c:v>0.2037016375151772</c:v>
                </c:pt>
                <c:pt idx="66">
                  <c:v>0.20583598595477942</c:v>
                </c:pt>
                <c:pt idx="67">
                  <c:v>0.20826567781314598</c:v>
                </c:pt>
                <c:pt idx="68">
                  <c:v>0.20978571194171877</c:v>
                </c:pt>
                <c:pt idx="69">
                  <c:v>0.20855642700095131</c:v>
                </c:pt>
                <c:pt idx="70">
                  <c:v>0.21771863616972389</c:v>
                </c:pt>
                <c:pt idx="71">
                  <c:v>0.2164998523282905</c:v>
                </c:pt>
                <c:pt idx="72">
                  <c:v>0.21864732714206009</c:v>
                </c:pt>
                <c:pt idx="73">
                  <c:v>0.22047386210743919</c:v>
                </c:pt>
                <c:pt idx="74">
                  <c:v>0.22168608276178892</c:v>
                </c:pt>
                <c:pt idx="75">
                  <c:v>0.22321399271486222</c:v>
                </c:pt>
                <c:pt idx="76">
                  <c:v>0.22290092869097219</c:v>
                </c:pt>
                <c:pt idx="77">
                  <c:v>0.23207626423391189</c:v>
                </c:pt>
                <c:pt idx="78">
                  <c:v>0.23084894824926963</c:v>
                </c:pt>
                <c:pt idx="79">
                  <c:v>0.22841138056640278</c:v>
                </c:pt>
                <c:pt idx="80">
                  <c:v>0.23330423653726229</c:v>
                </c:pt>
                <c:pt idx="81">
                  <c:v>0.23362255111081923</c:v>
                </c:pt>
                <c:pt idx="82">
                  <c:v>0.23174679224231279</c:v>
                </c:pt>
                <c:pt idx="83">
                  <c:v>0.22409083450923753</c:v>
                </c:pt>
                <c:pt idx="84">
                  <c:v>0.22470317986414171</c:v>
                </c:pt>
                <c:pt idx="85">
                  <c:v>0.24029403078134731</c:v>
                </c:pt>
                <c:pt idx="86">
                  <c:v>0.24182850392150398</c:v>
                </c:pt>
                <c:pt idx="87">
                  <c:v>0.24119515636793218</c:v>
                </c:pt>
                <c:pt idx="88">
                  <c:v>0.24820792176680972</c:v>
                </c:pt>
                <c:pt idx="89">
                  <c:v>0.25249630820726521</c:v>
                </c:pt>
                <c:pt idx="90">
                  <c:v>0.25249105765759827</c:v>
                </c:pt>
                <c:pt idx="91">
                  <c:v>0.26956453253699975</c:v>
                </c:pt>
                <c:pt idx="92">
                  <c:v>0.27627867292357139</c:v>
                </c:pt>
                <c:pt idx="93">
                  <c:v>0.2766009254093787</c:v>
                </c:pt>
                <c:pt idx="94">
                  <c:v>0.28024611951563672</c:v>
                </c:pt>
              </c:numCache>
            </c:numRef>
          </c:xVal>
          <c:yVal>
            <c:numRef>
              <c:f>'DATA-morschbacher24'!$B$3:$B$97</c:f>
              <c:numCache>
                <c:formatCode>0.00E+00</c:formatCode>
                <c:ptCount val="95"/>
                <c:pt idx="0">
                  <c:v>55268817204.301003</c:v>
                </c:pt>
                <c:pt idx="1">
                  <c:v>52043010752.688004</c:v>
                </c:pt>
                <c:pt idx="2">
                  <c:v>56236559139.7845</c:v>
                </c:pt>
                <c:pt idx="3">
                  <c:v>51505376344.085999</c:v>
                </c:pt>
                <c:pt idx="4">
                  <c:v>49139784946.236549</c:v>
                </c:pt>
                <c:pt idx="5">
                  <c:v>44301075268.817154</c:v>
                </c:pt>
                <c:pt idx="6">
                  <c:v>45161290322.580597</c:v>
                </c:pt>
                <c:pt idx="7">
                  <c:v>44193548387.096748</c:v>
                </c:pt>
                <c:pt idx="8">
                  <c:v>42903225806.451599</c:v>
                </c:pt>
                <c:pt idx="9">
                  <c:v>40430107526.881699</c:v>
                </c:pt>
                <c:pt idx="10">
                  <c:v>40215053763.440849</c:v>
                </c:pt>
                <c:pt idx="11">
                  <c:v>43548387096.774147</c:v>
                </c:pt>
                <c:pt idx="12">
                  <c:v>43548387096.774147</c:v>
                </c:pt>
                <c:pt idx="13">
                  <c:v>40322580645.161247</c:v>
                </c:pt>
                <c:pt idx="14">
                  <c:v>38709677419.354797</c:v>
                </c:pt>
                <c:pt idx="15">
                  <c:v>33978494623.655907</c:v>
                </c:pt>
                <c:pt idx="16">
                  <c:v>35591397849.462349</c:v>
                </c:pt>
                <c:pt idx="17">
                  <c:v>35268817204.301048</c:v>
                </c:pt>
                <c:pt idx="18">
                  <c:v>36666666666.666649</c:v>
                </c:pt>
                <c:pt idx="19">
                  <c:v>34086021505.376301</c:v>
                </c:pt>
                <c:pt idx="20">
                  <c:v>30215053763.440899</c:v>
                </c:pt>
                <c:pt idx="21">
                  <c:v>25161290322.580601</c:v>
                </c:pt>
                <c:pt idx="22">
                  <c:v>22365591397.8494</c:v>
                </c:pt>
                <c:pt idx="23">
                  <c:v>30215053763.440899</c:v>
                </c:pt>
                <c:pt idx="24">
                  <c:v>30322580645.161301</c:v>
                </c:pt>
                <c:pt idx="25">
                  <c:v>29354838709.677399</c:v>
                </c:pt>
                <c:pt idx="26">
                  <c:v>28709677419.354801</c:v>
                </c:pt>
                <c:pt idx="27">
                  <c:v>26881720430.107498</c:v>
                </c:pt>
                <c:pt idx="28">
                  <c:v>28387096774.193501</c:v>
                </c:pt>
                <c:pt idx="29">
                  <c:v>28817204301.075199</c:v>
                </c:pt>
                <c:pt idx="30">
                  <c:v>26881720430.107498</c:v>
                </c:pt>
                <c:pt idx="31">
                  <c:v>26666666666.666599</c:v>
                </c:pt>
                <c:pt idx="32">
                  <c:v>26236559139.784901</c:v>
                </c:pt>
                <c:pt idx="33">
                  <c:v>27204301075.268799</c:v>
                </c:pt>
                <c:pt idx="34">
                  <c:v>28064516129.032204</c:v>
                </c:pt>
                <c:pt idx="35">
                  <c:v>27096774193.548351</c:v>
                </c:pt>
                <c:pt idx="36">
                  <c:v>26559139784.946201</c:v>
                </c:pt>
                <c:pt idx="37">
                  <c:v>25053763440.860199</c:v>
                </c:pt>
                <c:pt idx="38">
                  <c:v>24731182795.698898</c:v>
                </c:pt>
                <c:pt idx="39">
                  <c:v>24731182795.698898</c:v>
                </c:pt>
                <c:pt idx="40">
                  <c:v>26344086021.505348</c:v>
                </c:pt>
                <c:pt idx="41">
                  <c:v>23118279569.892452</c:v>
                </c:pt>
                <c:pt idx="42">
                  <c:v>21612903225.806404</c:v>
                </c:pt>
                <c:pt idx="43">
                  <c:v>25483870967.741901</c:v>
                </c:pt>
                <c:pt idx="44">
                  <c:v>25913978494.623653</c:v>
                </c:pt>
                <c:pt idx="45">
                  <c:v>27634408602.150501</c:v>
                </c:pt>
                <c:pt idx="46">
                  <c:v>26989247311.827904</c:v>
                </c:pt>
                <c:pt idx="47">
                  <c:v>24838709677.4193</c:v>
                </c:pt>
                <c:pt idx="48">
                  <c:v>24946236559.139751</c:v>
                </c:pt>
                <c:pt idx="49">
                  <c:v>25053763440.860199</c:v>
                </c:pt>
                <c:pt idx="50">
                  <c:v>25698924731.182751</c:v>
                </c:pt>
                <c:pt idx="51">
                  <c:v>23763440860.215</c:v>
                </c:pt>
                <c:pt idx="52">
                  <c:v>23870967741.935452</c:v>
                </c:pt>
                <c:pt idx="53">
                  <c:v>21935483870.967701</c:v>
                </c:pt>
                <c:pt idx="54">
                  <c:v>22150537634.408546</c:v>
                </c:pt>
                <c:pt idx="55">
                  <c:v>21290322580.645149</c:v>
                </c:pt>
                <c:pt idx="56">
                  <c:v>20322580645.161251</c:v>
                </c:pt>
                <c:pt idx="57">
                  <c:v>23548387096.774151</c:v>
                </c:pt>
                <c:pt idx="58">
                  <c:v>24623655913.978451</c:v>
                </c:pt>
                <c:pt idx="59">
                  <c:v>23333333333.333302</c:v>
                </c:pt>
                <c:pt idx="60">
                  <c:v>20537634408.6021</c:v>
                </c:pt>
                <c:pt idx="61">
                  <c:v>19462365591.3978</c:v>
                </c:pt>
                <c:pt idx="62">
                  <c:v>19892473118.279549</c:v>
                </c:pt>
                <c:pt idx="63">
                  <c:v>18709677419.354801</c:v>
                </c:pt>
                <c:pt idx="64">
                  <c:v>25053763440.860199</c:v>
                </c:pt>
                <c:pt idx="65">
                  <c:v>23333333333.333302</c:v>
                </c:pt>
                <c:pt idx="66">
                  <c:v>23010752688.172001</c:v>
                </c:pt>
                <c:pt idx="67">
                  <c:v>21075268817.20425</c:v>
                </c:pt>
                <c:pt idx="68">
                  <c:v>20107526881.720398</c:v>
                </c:pt>
                <c:pt idx="69">
                  <c:v>18709677419.354801</c:v>
                </c:pt>
                <c:pt idx="70">
                  <c:v>19784946236.559101</c:v>
                </c:pt>
                <c:pt idx="71">
                  <c:v>20107526881.720398</c:v>
                </c:pt>
                <c:pt idx="72">
                  <c:v>21935483870.967701</c:v>
                </c:pt>
                <c:pt idx="73">
                  <c:v>21182795698.924702</c:v>
                </c:pt>
                <c:pt idx="74">
                  <c:v>19784946236.559101</c:v>
                </c:pt>
                <c:pt idx="75">
                  <c:v>20107526881.720398</c:v>
                </c:pt>
                <c:pt idx="76">
                  <c:v>18817204301.075249</c:v>
                </c:pt>
                <c:pt idx="77">
                  <c:v>22043010752.688152</c:v>
                </c:pt>
                <c:pt idx="78">
                  <c:v>20967741935.483852</c:v>
                </c:pt>
                <c:pt idx="79">
                  <c:v>21612903225.806404</c:v>
                </c:pt>
                <c:pt idx="80">
                  <c:v>23225806451.612846</c:v>
                </c:pt>
                <c:pt idx="81">
                  <c:v>25376344086.02145</c:v>
                </c:pt>
                <c:pt idx="82">
                  <c:v>18064516129.032249</c:v>
                </c:pt>
                <c:pt idx="83">
                  <c:v>13763440860.215</c:v>
                </c:pt>
                <c:pt idx="84">
                  <c:v>14086021505.376301</c:v>
                </c:pt>
                <c:pt idx="85">
                  <c:v>18387096774.193501</c:v>
                </c:pt>
                <c:pt idx="86">
                  <c:v>19784946236.559101</c:v>
                </c:pt>
                <c:pt idx="87">
                  <c:v>16021505376.344049</c:v>
                </c:pt>
                <c:pt idx="88">
                  <c:v>14946236559.13975</c:v>
                </c:pt>
                <c:pt idx="89">
                  <c:v>17526881720.430096</c:v>
                </c:pt>
                <c:pt idx="90">
                  <c:v>16666666666.666651</c:v>
                </c:pt>
                <c:pt idx="91">
                  <c:v>13870967741.93545</c:v>
                </c:pt>
                <c:pt idx="92">
                  <c:v>13870967741.93545</c:v>
                </c:pt>
                <c:pt idx="93">
                  <c:v>16666666666.666651</c:v>
                </c:pt>
                <c:pt idx="94">
                  <c:v>13870967741.93545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D-4200-85A6-3A2677D8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32328"/>
        <c:axId val="561632688"/>
      </c:scatterChart>
      <c:valAx>
        <c:axId val="56163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688"/>
        <c:crosses val="autoZero"/>
        <c:crossBetween val="midCat"/>
      </c:valAx>
      <c:valAx>
        <c:axId val="5616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591622922134738"/>
          <c:y val="2.1629119276757071E-2"/>
          <c:w val="0.48297265966754155"/>
          <c:h val="0.1840102799650043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.0000000000000002E-2"/>
            <c:intercept val="70700000000"/>
            <c:dispRSqr val="0"/>
            <c:dispEq val="1"/>
            <c:trendlineLbl>
              <c:layout>
                <c:manualLayout>
                  <c:x val="7.1506780402449649E-2"/>
                  <c:y val="-0.442474482356372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'DATA-morschbacher24'!$A$3:$A$97</c:f>
              <c:numCache>
                <c:formatCode>0.0%</c:formatCode>
                <c:ptCount val="95"/>
                <c:pt idx="0">
                  <c:v>5.524234568306371E-3</c:v>
                </c:pt>
                <c:pt idx="1">
                  <c:v>2.930922455944605E-2</c:v>
                </c:pt>
                <c:pt idx="2">
                  <c:v>5.8632888130475999E-2</c:v>
                </c:pt>
                <c:pt idx="3">
                  <c:v>6.1655892101204098E-2</c:v>
                </c:pt>
                <c:pt idx="4">
                  <c:v>6.1641453089620199E-2</c:v>
                </c:pt>
                <c:pt idx="5">
                  <c:v>5.5508154759951293E-2</c:v>
                </c:pt>
                <c:pt idx="6">
                  <c:v>4.3305877334033405E-2</c:v>
                </c:pt>
                <c:pt idx="7">
                  <c:v>3.3533948085189905E-2</c:v>
                </c:pt>
                <c:pt idx="8">
                  <c:v>6.5265644997210603E-2</c:v>
                </c:pt>
                <c:pt idx="9">
                  <c:v>6.6166114265087103E-2</c:v>
                </c:pt>
                <c:pt idx="10">
                  <c:v>6.8606307222787197E-2</c:v>
                </c:pt>
                <c:pt idx="11">
                  <c:v>7.8087487283824794E-2</c:v>
                </c:pt>
                <c:pt idx="12">
                  <c:v>8.2665310274669099E-2</c:v>
                </c:pt>
                <c:pt idx="13">
                  <c:v>7.9288550520132298E-2</c:v>
                </c:pt>
                <c:pt idx="14">
                  <c:v>8.3551340530961693E-2</c:v>
                </c:pt>
                <c:pt idx="15">
                  <c:v>8.9321038296196489E-2</c:v>
                </c:pt>
                <c:pt idx="16">
                  <c:v>9.3298329668887195E-2</c:v>
                </c:pt>
                <c:pt idx="17">
                  <c:v>0.10123125389689229</c:v>
                </c:pt>
                <c:pt idx="18">
                  <c:v>0.1125317494175169</c:v>
                </c:pt>
                <c:pt idx="19">
                  <c:v>0.11526269156302291</c:v>
                </c:pt>
                <c:pt idx="20">
                  <c:v>0.13019328585961321</c:v>
                </c:pt>
                <c:pt idx="21">
                  <c:v>0.13229875627604762</c:v>
                </c:pt>
                <c:pt idx="22">
                  <c:v>0.10420437764578469</c:v>
                </c:pt>
                <c:pt idx="23">
                  <c:v>0.14056968463886041</c:v>
                </c:pt>
                <c:pt idx="24">
                  <c:v>0.14423259935024429</c:v>
                </c:pt>
                <c:pt idx="25">
                  <c:v>0.14697338627637571</c:v>
                </c:pt>
                <c:pt idx="26">
                  <c:v>0.14635907196534631</c:v>
                </c:pt>
                <c:pt idx="27">
                  <c:v>0.1439064089521869</c:v>
                </c:pt>
                <c:pt idx="28">
                  <c:v>0.15124011419945518</c:v>
                </c:pt>
                <c:pt idx="29">
                  <c:v>0.15795687986086018</c:v>
                </c:pt>
                <c:pt idx="30">
                  <c:v>0.1573346897253306</c:v>
                </c:pt>
                <c:pt idx="31">
                  <c:v>0.15641781248974471</c:v>
                </c:pt>
                <c:pt idx="32">
                  <c:v>0.16251895120270379</c:v>
                </c:pt>
                <c:pt idx="33">
                  <c:v>0.16313523446985839</c:v>
                </c:pt>
                <c:pt idx="34">
                  <c:v>0.16741311981098012</c:v>
                </c:pt>
                <c:pt idx="35">
                  <c:v>0.17076428313589079</c:v>
                </c:pt>
                <c:pt idx="36">
                  <c:v>0.17442325993502428</c:v>
                </c:pt>
                <c:pt idx="37">
                  <c:v>0.17471925967249682</c:v>
                </c:pt>
                <c:pt idx="38">
                  <c:v>0.16922390312735849</c:v>
                </c:pt>
                <c:pt idx="39">
                  <c:v>0.1707498441243066</c:v>
                </c:pt>
                <c:pt idx="40">
                  <c:v>0.1664870541134772</c:v>
                </c:pt>
                <c:pt idx="41">
                  <c:v>0.17165556394185</c:v>
                </c:pt>
                <c:pt idx="42">
                  <c:v>0.16615298789091959</c:v>
                </c:pt>
                <c:pt idx="43">
                  <c:v>0.17807895514061609</c:v>
                </c:pt>
                <c:pt idx="44">
                  <c:v>0.1814386506087354</c:v>
                </c:pt>
                <c:pt idx="45">
                  <c:v>0.17992321071112113</c:v>
                </c:pt>
                <c:pt idx="46">
                  <c:v>0.1814452137958191</c:v>
                </c:pt>
                <c:pt idx="47">
                  <c:v>0.18051652282348291</c:v>
                </c:pt>
                <c:pt idx="48">
                  <c:v>0.18570537853181487</c:v>
                </c:pt>
                <c:pt idx="49">
                  <c:v>0.1878423522462507</c:v>
                </c:pt>
                <c:pt idx="50">
                  <c:v>0.18509959636399412</c:v>
                </c:pt>
                <c:pt idx="51">
                  <c:v>0.18752928822236073</c:v>
                </c:pt>
                <c:pt idx="52">
                  <c:v>0.18447806254717289</c:v>
                </c:pt>
                <c:pt idx="53">
                  <c:v>0.18232993141469489</c:v>
                </c:pt>
                <c:pt idx="54">
                  <c:v>0.18721425524234547</c:v>
                </c:pt>
                <c:pt idx="55">
                  <c:v>0.18965051028779553</c:v>
                </c:pt>
                <c:pt idx="56">
                  <c:v>0.1817097102352902</c:v>
                </c:pt>
                <c:pt idx="57">
                  <c:v>0.19302136317395699</c:v>
                </c:pt>
                <c:pt idx="58">
                  <c:v>0.19089160896531332</c:v>
                </c:pt>
                <c:pt idx="59">
                  <c:v>0.19668230892921598</c:v>
                </c:pt>
                <c:pt idx="60">
                  <c:v>0.19941193843730487</c:v>
                </c:pt>
                <c:pt idx="61">
                  <c:v>0.20093131624716962</c:v>
                </c:pt>
                <c:pt idx="62">
                  <c:v>0.1939146129360417</c:v>
                </c:pt>
                <c:pt idx="63">
                  <c:v>0.19451776982902888</c:v>
                </c:pt>
                <c:pt idx="64">
                  <c:v>0.2021861976175629</c:v>
                </c:pt>
                <c:pt idx="65">
                  <c:v>0.2037016375151772</c:v>
                </c:pt>
                <c:pt idx="66">
                  <c:v>0.20583598595477942</c:v>
                </c:pt>
                <c:pt idx="67">
                  <c:v>0.20826567781314598</c:v>
                </c:pt>
                <c:pt idx="68">
                  <c:v>0.20978571194171877</c:v>
                </c:pt>
                <c:pt idx="69">
                  <c:v>0.20855642700095131</c:v>
                </c:pt>
                <c:pt idx="70">
                  <c:v>0.21771863616972389</c:v>
                </c:pt>
                <c:pt idx="71">
                  <c:v>0.2164998523282905</c:v>
                </c:pt>
                <c:pt idx="72">
                  <c:v>0.21864732714206009</c:v>
                </c:pt>
                <c:pt idx="73">
                  <c:v>0.22047386210743919</c:v>
                </c:pt>
                <c:pt idx="74">
                  <c:v>0.22168608276178892</c:v>
                </c:pt>
                <c:pt idx="75">
                  <c:v>0.22321399271486222</c:v>
                </c:pt>
                <c:pt idx="76">
                  <c:v>0.22290092869097219</c:v>
                </c:pt>
                <c:pt idx="77">
                  <c:v>0.23207626423391189</c:v>
                </c:pt>
                <c:pt idx="78">
                  <c:v>0.23084894824926963</c:v>
                </c:pt>
                <c:pt idx="79">
                  <c:v>0.22841138056640278</c:v>
                </c:pt>
                <c:pt idx="80">
                  <c:v>0.23330423653726229</c:v>
                </c:pt>
                <c:pt idx="81">
                  <c:v>0.23362255111081923</c:v>
                </c:pt>
                <c:pt idx="82">
                  <c:v>0.23174679224231279</c:v>
                </c:pt>
                <c:pt idx="83">
                  <c:v>0.22409083450923753</c:v>
                </c:pt>
                <c:pt idx="84">
                  <c:v>0.22470317986414171</c:v>
                </c:pt>
                <c:pt idx="85">
                  <c:v>0.24029403078134731</c:v>
                </c:pt>
                <c:pt idx="86">
                  <c:v>0.24182850392150398</c:v>
                </c:pt>
                <c:pt idx="87">
                  <c:v>0.24119515636793218</c:v>
                </c:pt>
                <c:pt idx="88">
                  <c:v>0.24820792176680972</c:v>
                </c:pt>
                <c:pt idx="89">
                  <c:v>0.25249630820726521</c:v>
                </c:pt>
                <c:pt idx="90">
                  <c:v>0.25249105765759827</c:v>
                </c:pt>
                <c:pt idx="91">
                  <c:v>0.26956453253699975</c:v>
                </c:pt>
                <c:pt idx="92">
                  <c:v>0.27627867292357139</c:v>
                </c:pt>
                <c:pt idx="93">
                  <c:v>0.2766009254093787</c:v>
                </c:pt>
                <c:pt idx="94">
                  <c:v>0.28024611951563672</c:v>
                </c:pt>
              </c:numCache>
            </c:numRef>
          </c:xVal>
          <c:yVal>
            <c:numRef>
              <c:f>'DATA-morschbacher24'!$B$3:$B$97</c:f>
              <c:numCache>
                <c:formatCode>0.00E+00</c:formatCode>
                <c:ptCount val="95"/>
                <c:pt idx="0">
                  <c:v>55268817204.301003</c:v>
                </c:pt>
                <c:pt idx="1">
                  <c:v>52043010752.688004</c:v>
                </c:pt>
                <c:pt idx="2">
                  <c:v>56236559139.7845</c:v>
                </c:pt>
                <c:pt idx="3">
                  <c:v>51505376344.085999</c:v>
                </c:pt>
                <c:pt idx="4">
                  <c:v>49139784946.236549</c:v>
                </c:pt>
                <c:pt idx="5">
                  <c:v>44301075268.817154</c:v>
                </c:pt>
                <c:pt idx="6">
                  <c:v>45161290322.580597</c:v>
                </c:pt>
                <c:pt idx="7">
                  <c:v>44193548387.096748</c:v>
                </c:pt>
                <c:pt idx="8">
                  <c:v>42903225806.451599</c:v>
                </c:pt>
                <c:pt idx="9">
                  <c:v>40430107526.881699</c:v>
                </c:pt>
                <c:pt idx="10">
                  <c:v>40215053763.440849</c:v>
                </c:pt>
                <c:pt idx="11">
                  <c:v>43548387096.774147</c:v>
                </c:pt>
                <c:pt idx="12">
                  <c:v>43548387096.774147</c:v>
                </c:pt>
                <c:pt idx="13">
                  <c:v>40322580645.161247</c:v>
                </c:pt>
                <c:pt idx="14">
                  <c:v>38709677419.354797</c:v>
                </c:pt>
                <c:pt idx="15">
                  <c:v>33978494623.655907</c:v>
                </c:pt>
                <c:pt idx="16">
                  <c:v>35591397849.462349</c:v>
                </c:pt>
                <c:pt idx="17">
                  <c:v>35268817204.301048</c:v>
                </c:pt>
                <c:pt idx="18">
                  <c:v>36666666666.666649</c:v>
                </c:pt>
                <c:pt idx="19">
                  <c:v>34086021505.376301</c:v>
                </c:pt>
                <c:pt idx="20">
                  <c:v>30215053763.440899</c:v>
                </c:pt>
                <c:pt idx="21">
                  <c:v>25161290322.580601</c:v>
                </c:pt>
                <c:pt idx="22">
                  <c:v>22365591397.8494</c:v>
                </c:pt>
                <c:pt idx="23">
                  <c:v>30215053763.440899</c:v>
                </c:pt>
                <c:pt idx="24">
                  <c:v>30322580645.161301</c:v>
                </c:pt>
                <c:pt idx="25">
                  <c:v>29354838709.677399</c:v>
                </c:pt>
                <c:pt idx="26">
                  <c:v>28709677419.354801</c:v>
                </c:pt>
                <c:pt idx="27">
                  <c:v>26881720430.107498</c:v>
                </c:pt>
                <c:pt idx="28">
                  <c:v>28387096774.193501</c:v>
                </c:pt>
                <c:pt idx="29">
                  <c:v>28817204301.075199</c:v>
                </c:pt>
                <c:pt idx="30">
                  <c:v>26881720430.107498</c:v>
                </c:pt>
                <c:pt idx="31">
                  <c:v>26666666666.666599</c:v>
                </c:pt>
                <c:pt idx="32">
                  <c:v>26236559139.784901</c:v>
                </c:pt>
                <c:pt idx="33">
                  <c:v>27204301075.268799</c:v>
                </c:pt>
                <c:pt idx="34">
                  <c:v>28064516129.032204</c:v>
                </c:pt>
                <c:pt idx="35">
                  <c:v>27096774193.548351</c:v>
                </c:pt>
                <c:pt idx="36">
                  <c:v>26559139784.946201</c:v>
                </c:pt>
                <c:pt idx="37">
                  <c:v>25053763440.860199</c:v>
                </c:pt>
                <c:pt idx="38">
                  <c:v>24731182795.698898</c:v>
                </c:pt>
                <c:pt idx="39">
                  <c:v>24731182795.698898</c:v>
                </c:pt>
                <c:pt idx="40">
                  <c:v>26344086021.505348</c:v>
                </c:pt>
                <c:pt idx="41">
                  <c:v>23118279569.892452</c:v>
                </c:pt>
                <c:pt idx="42">
                  <c:v>21612903225.806404</c:v>
                </c:pt>
                <c:pt idx="43">
                  <c:v>25483870967.741901</c:v>
                </c:pt>
                <c:pt idx="44">
                  <c:v>25913978494.623653</c:v>
                </c:pt>
                <c:pt idx="45">
                  <c:v>27634408602.150501</c:v>
                </c:pt>
                <c:pt idx="46">
                  <c:v>26989247311.827904</c:v>
                </c:pt>
                <c:pt idx="47">
                  <c:v>24838709677.4193</c:v>
                </c:pt>
                <c:pt idx="48">
                  <c:v>24946236559.139751</c:v>
                </c:pt>
                <c:pt idx="49">
                  <c:v>25053763440.860199</c:v>
                </c:pt>
                <c:pt idx="50">
                  <c:v>25698924731.182751</c:v>
                </c:pt>
                <c:pt idx="51">
                  <c:v>23763440860.215</c:v>
                </c:pt>
                <c:pt idx="52">
                  <c:v>23870967741.935452</c:v>
                </c:pt>
                <c:pt idx="53">
                  <c:v>21935483870.967701</c:v>
                </c:pt>
                <c:pt idx="54">
                  <c:v>22150537634.408546</c:v>
                </c:pt>
                <c:pt idx="55">
                  <c:v>21290322580.645149</c:v>
                </c:pt>
                <c:pt idx="56">
                  <c:v>20322580645.161251</c:v>
                </c:pt>
                <c:pt idx="57">
                  <c:v>23548387096.774151</c:v>
                </c:pt>
                <c:pt idx="58">
                  <c:v>24623655913.978451</c:v>
                </c:pt>
                <c:pt idx="59">
                  <c:v>23333333333.333302</c:v>
                </c:pt>
                <c:pt idx="60">
                  <c:v>20537634408.6021</c:v>
                </c:pt>
                <c:pt idx="61">
                  <c:v>19462365591.3978</c:v>
                </c:pt>
                <c:pt idx="62">
                  <c:v>19892473118.279549</c:v>
                </c:pt>
                <c:pt idx="63">
                  <c:v>18709677419.354801</c:v>
                </c:pt>
                <c:pt idx="64">
                  <c:v>25053763440.860199</c:v>
                </c:pt>
                <c:pt idx="65">
                  <c:v>23333333333.333302</c:v>
                </c:pt>
                <c:pt idx="66">
                  <c:v>23010752688.172001</c:v>
                </c:pt>
                <c:pt idx="67">
                  <c:v>21075268817.20425</c:v>
                </c:pt>
                <c:pt idx="68">
                  <c:v>20107526881.720398</c:v>
                </c:pt>
                <c:pt idx="69">
                  <c:v>18709677419.354801</c:v>
                </c:pt>
                <c:pt idx="70">
                  <c:v>19784946236.559101</c:v>
                </c:pt>
                <c:pt idx="71">
                  <c:v>20107526881.720398</c:v>
                </c:pt>
                <c:pt idx="72">
                  <c:v>21935483870.967701</c:v>
                </c:pt>
                <c:pt idx="73">
                  <c:v>21182795698.924702</c:v>
                </c:pt>
                <c:pt idx="74">
                  <c:v>19784946236.559101</c:v>
                </c:pt>
                <c:pt idx="75">
                  <c:v>20107526881.720398</c:v>
                </c:pt>
                <c:pt idx="76">
                  <c:v>18817204301.075249</c:v>
                </c:pt>
                <c:pt idx="77">
                  <c:v>22043010752.688152</c:v>
                </c:pt>
                <c:pt idx="78">
                  <c:v>20967741935.483852</c:v>
                </c:pt>
                <c:pt idx="79">
                  <c:v>21612903225.806404</c:v>
                </c:pt>
                <c:pt idx="80">
                  <c:v>23225806451.612846</c:v>
                </c:pt>
                <c:pt idx="81">
                  <c:v>25376344086.02145</c:v>
                </c:pt>
                <c:pt idx="82">
                  <c:v>18064516129.032249</c:v>
                </c:pt>
                <c:pt idx="83">
                  <c:v>13763440860.215</c:v>
                </c:pt>
                <c:pt idx="84">
                  <c:v>14086021505.376301</c:v>
                </c:pt>
                <c:pt idx="85">
                  <c:v>18387096774.193501</c:v>
                </c:pt>
                <c:pt idx="86">
                  <c:v>19784946236.559101</c:v>
                </c:pt>
                <c:pt idx="87">
                  <c:v>16021505376.344049</c:v>
                </c:pt>
                <c:pt idx="88">
                  <c:v>14946236559.13975</c:v>
                </c:pt>
                <c:pt idx="89">
                  <c:v>17526881720.430096</c:v>
                </c:pt>
                <c:pt idx="90">
                  <c:v>16666666666.666651</c:v>
                </c:pt>
                <c:pt idx="91">
                  <c:v>13870967741.93545</c:v>
                </c:pt>
                <c:pt idx="92">
                  <c:v>13870967741.93545</c:v>
                </c:pt>
                <c:pt idx="93">
                  <c:v>16666666666.666651</c:v>
                </c:pt>
                <c:pt idx="94">
                  <c:v>13870967741.93545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2-4FFF-9A80-CE764020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32328"/>
        <c:axId val="561632688"/>
      </c:scatterChart>
      <c:valAx>
        <c:axId val="56163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688"/>
        <c:crosses val="autoZero"/>
        <c:crossBetween val="midCat"/>
      </c:valAx>
      <c:valAx>
        <c:axId val="5616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Skempton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Skempton</a:t>
          </a:r>
        </a:p>
      </cx:txPr>
    </cx:title>
    <cx:plotArea>
      <cx:plotAreaRegion>
        <cx:series layoutId="clusteredColumn" uniqueId="{6E13F1CD-5BEC-48A9-B236-2A334D224DA0}">
          <cx:tx>
            <cx:txData>
              <cx:f>_xlchart.v1.0</cx:f>
              <cx:v>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89DE56B7-6AA8-45E5-A63E-7A9F4BCBF9F3}">
          <cx:tx>
            <cx:txData>
              <cx:f>_xlchart.v1.2</cx:f>
              <cx:v>\alpha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280987</xdr:colOff>
      <xdr:row>8</xdr:row>
      <xdr:rowOff>109537</xdr:rowOff>
    </xdr:from>
    <xdr:to>
      <xdr:col>21</xdr:col>
      <xdr:colOff>585787</xdr:colOff>
      <xdr:row>22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96D0A-A122-0910-1CA0-4F13DFF9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23</xdr:row>
      <xdr:rowOff>38100</xdr:rowOff>
    </xdr:from>
    <xdr:to>
      <xdr:col>21</xdr:col>
      <xdr:colOff>571500</xdr:colOff>
      <xdr:row>37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1730295-921B-4D8F-A386-8C676318FA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5350" y="4419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347662</xdr:colOff>
      <xdr:row>38</xdr:row>
      <xdr:rowOff>52387</xdr:rowOff>
    </xdr:from>
    <xdr:to>
      <xdr:col>22</xdr:col>
      <xdr:colOff>42862</xdr:colOff>
      <xdr:row>52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93F4D9D-3037-D99C-3F8A-FE11F1067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6312" y="72913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85725</xdr:colOff>
      <xdr:row>8</xdr:row>
      <xdr:rowOff>85725</xdr:rowOff>
    </xdr:from>
    <xdr:to>
      <xdr:col>29</xdr:col>
      <xdr:colOff>390525</xdr:colOff>
      <xdr:row>22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9B67FF-CE9C-4785-9823-7D5552F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152400</xdr:rowOff>
    </xdr:from>
    <xdr:to>
      <xdr:col>11</xdr:col>
      <xdr:colOff>342900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19D8E-9A87-4C76-9156-E726AFC2C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43E8-3D9A-4FE7-80D7-AB9EA34CEAFD}">
  <dimension ref="A1:H14"/>
  <sheetViews>
    <sheetView workbookViewId="0">
      <selection activeCell="H2" sqref="H2:H6"/>
    </sheetView>
  </sheetViews>
  <sheetFormatPr defaultRowHeight="15" x14ac:dyDescent="0.25"/>
  <cols>
    <col min="1" max="7" width="11" style="1" customWidth="1"/>
  </cols>
  <sheetData>
    <row r="1" spans="1:8" x14ac:dyDescent="0.25">
      <c r="A1" s="2"/>
      <c r="B1" s="2" t="s">
        <v>6</v>
      </c>
      <c r="C1" s="2" t="s">
        <v>5</v>
      </c>
      <c r="D1" s="2" t="s">
        <v>7</v>
      </c>
      <c r="E1" s="2" t="s">
        <v>38</v>
      </c>
      <c r="F1" s="2" t="s">
        <v>8</v>
      </c>
      <c r="G1" s="2" t="s">
        <v>9</v>
      </c>
    </row>
    <row r="2" spans="1:8" x14ac:dyDescent="0.25">
      <c r="A2" s="2" t="s">
        <v>1</v>
      </c>
      <c r="B2" s="3">
        <v>31500000</v>
      </c>
      <c r="C2" s="4">
        <v>0.13</v>
      </c>
      <c r="D2" s="3">
        <v>70000000000</v>
      </c>
      <c r="E2" s="3">
        <f>+D2*EXP(-5.8936*C2)</f>
        <v>32535351676.047607</v>
      </c>
      <c r="F2" s="3">
        <f>C2/B2+(1-C2)/D2-E2/D2/D2</f>
        <v>4.1327728307237098E-9</v>
      </c>
      <c r="G2" s="3">
        <f>1/F2</f>
        <v>241968296.09550187</v>
      </c>
      <c r="H2">
        <f>+B2/1000000000</f>
        <v>3.15E-2</v>
      </c>
    </row>
    <row r="3" spans="1:8" x14ac:dyDescent="0.25">
      <c r="A3" s="2" t="s">
        <v>2</v>
      </c>
      <c r="B3" s="3">
        <v>36500000</v>
      </c>
      <c r="C3" s="4">
        <v>0.13</v>
      </c>
      <c r="D3" s="3">
        <v>70000000000</v>
      </c>
      <c r="E3" s="3">
        <f t="shared" ref="E3:E6" si="0">+D3*EXP(-5.8936*C3)</f>
        <v>32535351676.047607</v>
      </c>
      <c r="F3" s="3">
        <f t="shared" ref="F3:F6" si="1">C3/B3+(1-C3)/D3-E3/D3/D3</f>
        <v>3.5674325393560206E-9</v>
      </c>
      <c r="G3" s="3">
        <f>1/F3</f>
        <v>280313639.84265172</v>
      </c>
      <c r="H3">
        <f t="shared" ref="H3:H6" si="2">+B3/1000000000</f>
        <v>3.6499999999999998E-2</v>
      </c>
    </row>
    <row r="4" spans="1:8" x14ac:dyDescent="0.25">
      <c r="A4" s="2" t="s">
        <v>0</v>
      </c>
      <c r="B4" s="3">
        <v>123000000</v>
      </c>
      <c r="C4" s="4">
        <v>0.13</v>
      </c>
      <c r="D4" s="3">
        <v>70000000000</v>
      </c>
      <c r="E4" s="3">
        <f t="shared" si="0"/>
        <v>32535351676.047607</v>
      </c>
      <c r="F4" s="3">
        <f t="shared" si="1"/>
        <v>1.0626992728452733E-9</v>
      </c>
      <c r="G4" s="3">
        <f>1/F4</f>
        <v>940999985.18169475</v>
      </c>
      <c r="H4">
        <f t="shared" si="2"/>
        <v>0.123</v>
      </c>
    </row>
    <row r="5" spans="1:8" x14ac:dyDescent="0.25">
      <c r="A5" s="2" t="s">
        <v>3</v>
      </c>
      <c r="B5" s="3">
        <v>1090000000</v>
      </c>
      <c r="C5" s="4">
        <v>0.13</v>
      </c>
      <c r="D5" s="3">
        <v>70000000000</v>
      </c>
      <c r="E5" s="3">
        <f t="shared" si="0"/>
        <v>32535351676.047607</v>
      </c>
      <c r="F5" s="3">
        <f t="shared" si="1"/>
        <v>1.2505475878545368E-10</v>
      </c>
      <c r="G5" s="3">
        <f>1/F5</f>
        <v>7996496972.3033009</v>
      </c>
      <c r="H5">
        <f t="shared" si="2"/>
        <v>1.0900000000000001</v>
      </c>
    </row>
    <row r="6" spans="1:8" x14ac:dyDescent="0.25">
      <c r="A6" s="2" t="s">
        <v>4</v>
      </c>
      <c r="B6" s="3">
        <v>2490000000</v>
      </c>
      <c r="C6" s="4">
        <v>0.13</v>
      </c>
      <c r="D6" s="3">
        <v>70000000000</v>
      </c>
      <c r="E6" s="3">
        <f t="shared" si="0"/>
        <v>32535351676.047607</v>
      </c>
      <c r="F6" s="3">
        <f t="shared" si="1"/>
        <v>5.7997539080947586E-11</v>
      </c>
      <c r="G6" s="3">
        <f>1/F6</f>
        <v>17242110886.882507</v>
      </c>
      <c r="H6">
        <f t="shared" si="2"/>
        <v>2.4900000000000002</v>
      </c>
    </row>
    <row r="9" spans="1:8" x14ac:dyDescent="0.25">
      <c r="A9" s="2"/>
      <c r="B9" s="2" t="s">
        <v>6</v>
      </c>
      <c r="C9" s="2" t="s">
        <v>5</v>
      </c>
      <c r="D9" s="2" t="s">
        <v>7</v>
      </c>
      <c r="E9" s="2" t="s">
        <v>38</v>
      </c>
      <c r="F9" s="2" t="s">
        <v>8</v>
      </c>
      <c r="G9" s="2" t="s">
        <v>9</v>
      </c>
    </row>
    <row r="10" spans="1:8" x14ac:dyDescent="0.25">
      <c r="A10" s="2" t="s">
        <v>1</v>
      </c>
      <c r="B10" s="3">
        <v>31500000</v>
      </c>
      <c r="C10" s="4">
        <v>0.05</v>
      </c>
      <c r="D10" s="3">
        <v>70000000000</v>
      </c>
      <c r="E10" s="3">
        <f>+D10*EXP(-5.8936*C10)</f>
        <v>52133891298.858749</v>
      </c>
      <c r="F10" s="3">
        <f>C10/B10+(1-C10)/D10-E10/D10/D10</f>
        <v>1.5902334462201877E-9</v>
      </c>
      <c r="G10" s="3">
        <f>1/F10</f>
        <v>628838490.58570075</v>
      </c>
    </row>
    <row r="11" spans="1:8" x14ac:dyDescent="0.25">
      <c r="A11" s="2" t="s">
        <v>2</v>
      </c>
      <c r="B11" s="3">
        <v>36500000</v>
      </c>
      <c r="C11" s="4">
        <v>0.05</v>
      </c>
      <c r="D11" s="3">
        <v>70000000000</v>
      </c>
      <c r="E11" s="3">
        <f t="shared" ref="E11:E14" si="3">+D11*EXP(-5.8936*C11)</f>
        <v>52133891298.858749</v>
      </c>
      <c r="F11" s="3">
        <f t="shared" ref="F11:F14" si="4">C11/B11+(1-C11)/D11-E11/D11/D11</f>
        <v>1.3727948726172304E-9</v>
      </c>
      <c r="G11" s="3">
        <f>1/F11</f>
        <v>728440949.15178561</v>
      </c>
    </row>
    <row r="12" spans="1:8" x14ac:dyDescent="0.25">
      <c r="A12" s="2" t="s">
        <v>0</v>
      </c>
      <c r="B12" s="3">
        <v>123000000</v>
      </c>
      <c r="C12" s="4">
        <v>0.05</v>
      </c>
      <c r="D12" s="3">
        <v>70000000000</v>
      </c>
      <c r="E12" s="3">
        <f t="shared" si="3"/>
        <v>52133891298.858749</v>
      </c>
      <c r="F12" s="3">
        <f t="shared" si="4"/>
        <v>4.0943592395925069E-10</v>
      </c>
      <c r="G12" s="3">
        <f>1/F12</f>
        <v>2442384611.3208313</v>
      </c>
    </row>
    <row r="13" spans="1:8" x14ac:dyDescent="0.25">
      <c r="A13" s="2" t="s">
        <v>3</v>
      </c>
      <c r="B13" s="3">
        <v>1090000000</v>
      </c>
      <c r="C13" s="4">
        <v>0.05</v>
      </c>
      <c r="D13" s="3">
        <v>70000000000</v>
      </c>
      <c r="E13" s="3">
        <f t="shared" si="3"/>
        <v>52133891298.858749</v>
      </c>
      <c r="F13" s="3">
        <f t="shared" si="4"/>
        <v>4.8803418551627788E-11</v>
      </c>
      <c r="G13" s="3">
        <f>1/F13</f>
        <v>20490367881.547634</v>
      </c>
    </row>
    <row r="14" spans="1:8" x14ac:dyDescent="0.25">
      <c r="A14" s="2" t="s">
        <v>4</v>
      </c>
      <c r="B14" s="3">
        <v>2490000000</v>
      </c>
      <c r="C14" s="4">
        <v>0.05</v>
      </c>
      <c r="D14" s="3">
        <v>70000000000</v>
      </c>
      <c r="E14" s="3">
        <f t="shared" si="3"/>
        <v>52133891298.858749</v>
      </c>
      <c r="F14" s="3">
        <f t="shared" si="4"/>
        <v>2.3012180203740819E-11</v>
      </c>
      <c r="G14" s="3">
        <f>1/F14</f>
        <v>43455248096.720612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846C-231E-4478-BA9F-9F8A3906C2F4}">
  <dimension ref="A1:T298"/>
  <sheetViews>
    <sheetView tabSelected="1" workbookViewId="0"/>
  </sheetViews>
  <sheetFormatPr defaultRowHeight="15" x14ac:dyDescent="0.25"/>
  <cols>
    <col min="1" max="1" width="4.5703125" customWidth="1"/>
    <col min="2" max="2" width="9.140625" style="9"/>
    <col min="3" max="3" width="9.140625" style="5"/>
    <col min="4" max="4" width="9.42578125" style="5" bestFit="1" customWidth="1"/>
    <col min="5" max="6" width="9.140625" style="5"/>
    <col min="8" max="9" width="9.140625" style="5"/>
    <col min="13" max="13" width="9.140625" style="5"/>
  </cols>
  <sheetData>
    <row r="1" spans="1:20" x14ac:dyDescent="0.25">
      <c r="A1" s="18"/>
      <c r="B1" s="19" t="s">
        <v>17</v>
      </c>
      <c r="C1" s="16" t="s">
        <v>11</v>
      </c>
      <c r="D1" s="16" t="s">
        <v>35</v>
      </c>
      <c r="E1" s="16" t="s">
        <v>22</v>
      </c>
      <c r="F1" s="16" t="s">
        <v>10</v>
      </c>
      <c r="G1" s="15" t="s">
        <v>21</v>
      </c>
      <c r="H1" s="16" t="s">
        <v>14</v>
      </c>
      <c r="I1" s="16" t="s">
        <v>15</v>
      </c>
      <c r="J1" s="15" t="s">
        <v>23</v>
      </c>
      <c r="L1" s="15" t="s">
        <v>12</v>
      </c>
      <c r="M1" s="16" t="s">
        <v>16</v>
      </c>
      <c r="P1" s="13"/>
      <c r="Q1" s="13" t="s">
        <v>24</v>
      </c>
      <c r="R1" s="13" t="s">
        <v>25</v>
      </c>
    </row>
    <row r="2" spans="1:20" x14ac:dyDescent="0.25">
      <c r="A2" s="13" t="s">
        <v>27</v>
      </c>
      <c r="B2" s="20">
        <f ca="1">_xlfn.PERCENTILE.EXC(B5:B298,0.1)</f>
        <v>3.0163587835231681E-2</v>
      </c>
      <c r="C2" s="14">
        <f t="shared" ref="C2:J2" ca="1" si="0">_xlfn.PERCENTILE.EXC(C5:C298,0.1)</f>
        <v>62352187298.937744</v>
      </c>
      <c r="D2" s="14">
        <f t="shared" ca="1" si="0"/>
        <v>-7.5435384188623704</v>
      </c>
      <c r="E2" s="14">
        <f t="shared" si="0"/>
        <v>2490000000</v>
      </c>
      <c r="F2" s="14">
        <f t="shared" ca="1" si="0"/>
        <v>15228448498.672649</v>
      </c>
      <c r="G2" s="17">
        <f t="shared" ca="1" si="0"/>
        <v>0.1508525711111241</v>
      </c>
      <c r="H2" s="14">
        <f t="shared" ca="1" si="0"/>
        <v>1.4207918791983973E-11</v>
      </c>
      <c r="I2" s="14">
        <f t="shared" ca="1" si="0"/>
        <v>9843984974.3144894</v>
      </c>
      <c r="J2" s="17">
        <f t="shared" ca="1" si="0"/>
        <v>0.17377527831332168</v>
      </c>
      <c r="L2" s="17">
        <f ca="1">_xlfn.PERCENTILE.EXC(L5:L298,0.1)</f>
        <v>0.11501409720213082</v>
      </c>
      <c r="M2" s="14">
        <f ca="1">_xlfn.PERCENTILE.EXC(M5:M298,0.1)</f>
        <v>11367656766.074659</v>
      </c>
      <c r="P2" s="15" t="s">
        <v>11</v>
      </c>
      <c r="Q2" s="21">
        <v>60000000000</v>
      </c>
      <c r="R2" s="21">
        <v>80000000000</v>
      </c>
    </row>
    <row r="3" spans="1:20" x14ac:dyDescent="0.25">
      <c r="A3" s="13" t="s">
        <v>26</v>
      </c>
      <c r="B3" s="20">
        <f ca="1">_xlfn.PERCENTILE.EXC(B5:B298,0.5)</f>
        <v>0.14059798093465031</v>
      </c>
      <c r="C3" s="14">
        <f t="shared" ref="C3:J3" ca="1" si="1">_xlfn.PERCENTILE.EXC(C5:C298,0.5)</f>
        <v>70128620193.429428</v>
      </c>
      <c r="D3" s="14">
        <f t="shared" ca="1" si="1"/>
        <v>-6.0529471720620105</v>
      </c>
      <c r="E3" s="14">
        <f t="shared" si="1"/>
        <v>2490000000</v>
      </c>
      <c r="F3" s="14">
        <f t="shared" ca="1" si="1"/>
        <v>32155093411.573112</v>
      </c>
      <c r="G3" s="17">
        <f t="shared" ca="1" si="1"/>
        <v>0.53326717678522439</v>
      </c>
      <c r="H3" s="14">
        <f t="shared" ca="1" si="1"/>
        <v>6.1901139921465417E-11</v>
      </c>
      <c r="I3" s="14">
        <f t="shared" ca="1" si="1"/>
        <v>16154876612.777119</v>
      </c>
      <c r="J3" s="17">
        <f t="shared" ca="1" si="1"/>
        <v>0.24018878804143579</v>
      </c>
      <c r="L3" s="17">
        <f ca="1">_xlfn.PERCENTILE.EXC(L5:L298,0.5)</f>
        <v>0.19435820308572072</v>
      </c>
      <c r="M3" s="14">
        <f ca="1">_xlfn.PERCENTILE.EXC(M5:M298,0.5)</f>
        <v>23477195530.721062</v>
      </c>
      <c r="P3" s="15" t="s">
        <v>13</v>
      </c>
      <c r="Q3" s="22">
        <v>0</v>
      </c>
      <c r="R3" s="22">
        <v>0.25</v>
      </c>
    </row>
    <row r="4" spans="1:20" x14ac:dyDescent="0.25">
      <c r="A4" s="13" t="s">
        <v>28</v>
      </c>
      <c r="B4" s="20">
        <f ca="1">_xlfn.PERCENTILE.EXC(B5:B298,0.9)</f>
        <v>0.23450874011665912</v>
      </c>
      <c r="C4" s="14">
        <f t="shared" ref="C4:J4" ca="1" si="2">_xlfn.PERCENTILE.EXC(C5:C298,0.9)</f>
        <v>77638318424.708801</v>
      </c>
      <c r="D4" s="14">
        <f t="shared" ca="1" si="2"/>
        <v>-4.29099306908084</v>
      </c>
      <c r="E4" s="14">
        <f t="shared" si="2"/>
        <v>2490000000</v>
      </c>
      <c r="F4" s="14">
        <f t="shared" ca="1" si="2"/>
        <v>59231570689.736633</v>
      </c>
      <c r="G4" s="17">
        <f t="shared" ca="1" si="2"/>
        <v>0.77577027688886191</v>
      </c>
      <c r="H4" s="14">
        <f t="shared" ca="1" si="2"/>
        <v>1.0158494743926226E-10</v>
      </c>
      <c r="I4" s="14">
        <f t="shared" ca="1" si="2"/>
        <v>70441307342.416107</v>
      </c>
      <c r="J4" s="17">
        <f t="shared" ca="1" si="2"/>
        <v>0.37417022337411543</v>
      </c>
      <c r="L4" s="17">
        <f ca="1">_xlfn.PERCENTILE.EXC(L5:L298,0.9)</f>
        <v>0.2813174253368344</v>
      </c>
      <c r="M4" s="14">
        <f ca="1">_xlfn.PERCENTILE.EXC(M5:M298,0.9)</f>
        <v>46681915531.985092</v>
      </c>
      <c r="P4" s="15" t="s">
        <v>12</v>
      </c>
      <c r="Q4" s="22">
        <v>0.1</v>
      </c>
      <c r="R4" s="22">
        <v>0.3</v>
      </c>
    </row>
    <row r="5" spans="1:20" x14ac:dyDescent="0.25">
      <c r="B5" s="9">
        <f ca="1">RAND()*(CARBONATE!$R$3-CARBONATE!$Q$3)+CARBONATE!$Q$3</f>
        <v>0.23467315945244646</v>
      </c>
      <c r="C5" s="5">
        <f ca="1">RAND()*(CARBONATE!$R$2-CARBONATE!$Q$2)+CARBONATE!$Q$2</f>
        <v>60452092266.681526</v>
      </c>
      <c r="D5" s="5">
        <f ca="1">RAND()*(CARBONATE!$R$5-CARBONATE!$Q$5)+CARBONATE!$Q$5</f>
        <v>-5.6202007695584921</v>
      </c>
      <c r="E5" s="10">
        <v>2490000000</v>
      </c>
      <c r="F5" s="6">
        <f ca="1">C5*EXP(D5*B5)</f>
        <v>16166495419.927084</v>
      </c>
      <c r="G5" s="6">
        <f ca="1">1-F5/C5</f>
        <v>0.7325734343716449</v>
      </c>
      <c r="H5" s="6">
        <f t="shared" ref="H5:H68" ca="1" si="3">+B5/E5+(1-B5)/C5-F5/C5/C5</f>
        <v>1.0248252739358279E-10</v>
      </c>
      <c r="I5" s="6">
        <f t="shared" ref="I5:I68" ca="1" si="4">1/H5</f>
        <v>9757760912.3505821</v>
      </c>
      <c r="J5" s="6">
        <f t="shared" ref="J5:J68" ca="1" si="5">G5*I5/(F5+G5^2*I5)</f>
        <v>0.33398271553884507</v>
      </c>
      <c r="L5" s="11">
        <f ca="1">RAND()*(CARBONATE!$R$4-CARBONATE!$Q$4)+CARBONATE!$Q$4</f>
        <v>0.18768692389131733</v>
      </c>
      <c r="M5" s="6">
        <f ca="1">3/2*F5*(1-2*L5)/(1+L5)</f>
        <v>12753380911.070082</v>
      </c>
      <c r="P5" s="15" t="s">
        <v>35</v>
      </c>
      <c r="Q5" s="21">
        <v>-8</v>
      </c>
      <c r="R5" s="21">
        <v>-4</v>
      </c>
      <c r="S5" t="s">
        <v>36</v>
      </c>
      <c r="T5">
        <v>-5.8936000000000002</v>
      </c>
    </row>
    <row r="6" spans="1:20" x14ac:dyDescent="0.25">
      <c r="B6" s="9">
        <f ca="1">RAND()*(CARBONATE!$R$3-CARBONATE!$Q$3)+CARBONATE!$Q$3</f>
        <v>0.14872141543991213</v>
      </c>
      <c r="C6" s="5">
        <f ca="1">RAND()*(CARBONATE!$R$2-CARBONATE!$Q$2)+CARBONATE!$Q$2</f>
        <v>72212176181.682846</v>
      </c>
      <c r="D6" s="5">
        <f ca="1">RAND()*(CARBONATE!$R$5-CARBONATE!$Q$5)+CARBONATE!$Q$5</f>
        <v>-4.1025538264250105</v>
      </c>
      <c r="E6" s="10">
        <v>2490000000</v>
      </c>
      <c r="F6" s="6">
        <f t="shared" ref="F6:F69" ca="1" si="6">C6*EXP(D6*B6)</f>
        <v>39231149638.249687</v>
      </c>
      <c r="G6" s="6">
        <f t="shared" ref="G6:G69" ca="1" si="7">1-F6/C6</f>
        <v>0.45672389737229713</v>
      </c>
      <c r="H6" s="6">
        <f t="shared" ca="1" si="3"/>
        <v>6.3992719121258244E-11</v>
      </c>
      <c r="I6" s="6">
        <f t="shared" ca="1" si="4"/>
        <v>15626777760.531231</v>
      </c>
      <c r="J6" s="6">
        <f t="shared" ca="1" si="5"/>
        <v>0.16796848772355472</v>
      </c>
      <c r="L6" s="11">
        <f ca="1">RAND()*(CARBONATE!$R$4-CARBONATE!$Q$4)+CARBONATE!$Q$4</f>
        <v>0.1347991947855961</v>
      </c>
      <c r="M6" s="6">
        <f t="shared" ref="M6:M69" ca="1" si="8">3/2*F6*(1-2*L6)/(1+L6)</f>
        <v>37876077555.948067</v>
      </c>
    </row>
    <row r="7" spans="1:20" x14ac:dyDescent="0.25">
      <c r="B7" s="9">
        <f ca="1">RAND()*(CARBONATE!$R$3-CARBONATE!$Q$3)+CARBONATE!$Q$3</f>
        <v>0.13872322439195203</v>
      </c>
      <c r="C7" s="5">
        <f ca="1">RAND()*(CARBONATE!$R$2-CARBONATE!$Q$2)+CARBONATE!$Q$2</f>
        <v>74185438366.558044</v>
      </c>
      <c r="D7" s="5">
        <f ca="1">RAND()*(CARBONATE!$R$5-CARBONATE!$Q$5)+CARBONATE!$Q$5</f>
        <v>-4.163145572212823</v>
      </c>
      <c r="E7" s="10">
        <v>2490000000</v>
      </c>
      <c r="F7" s="6">
        <f t="shared" ca="1" si="6"/>
        <v>41639236385.521996</v>
      </c>
      <c r="G7" s="6">
        <f t="shared" ca="1" si="7"/>
        <v>0.43871415600756913</v>
      </c>
      <c r="H7" s="6">
        <f t="shared" ca="1" si="3"/>
        <v>5.9755936368250742E-11</v>
      </c>
      <c r="I7" s="6">
        <f t="shared" ca="1" si="4"/>
        <v>16734739019.692034</v>
      </c>
      <c r="J7" s="6">
        <f t="shared" ca="1" si="5"/>
        <v>0.1636589058687038</v>
      </c>
      <c r="L7" s="11">
        <f ca="1">RAND()*(CARBONATE!$R$4-CARBONATE!$Q$4)+CARBONATE!$Q$4</f>
        <v>0.10899491709243044</v>
      </c>
      <c r="M7" s="6">
        <f t="shared" ca="1" si="8"/>
        <v>44042996475.984596</v>
      </c>
    </row>
    <row r="8" spans="1:20" x14ac:dyDescent="0.25">
      <c r="B8" s="9">
        <f ca="1">RAND()*(CARBONATE!$R$3-CARBONATE!$Q$3)+CARBONATE!$Q$3</f>
        <v>3.2828694964252308E-2</v>
      </c>
      <c r="C8" s="5">
        <f ca="1">RAND()*(CARBONATE!$R$2-CARBONATE!$Q$2)+CARBONATE!$Q$2</f>
        <v>77251736502.157104</v>
      </c>
      <c r="D8" s="5">
        <f ca="1">RAND()*(CARBONATE!$R$5-CARBONATE!$Q$5)+CARBONATE!$Q$5</f>
        <v>-5.2579175223034831</v>
      </c>
      <c r="E8" s="10">
        <v>2490000000</v>
      </c>
      <c r="F8" s="6">
        <f t="shared" ca="1" si="6"/>
        <v>65004651185.178497</v>
      </c>
      <c r="G8" s="6">
        <f t="shared" ca="1" si="7"/>
        <v>0.15853475755378821</v>
      </c>
      <c r="H8" s="6">
        <f t="shared" ca="1" si="3"/>
        <v>1.4811441212815073E-11</v>
      </c>
      <c r="I8" s="6">
        <f t="shared" ca="1" si="4"/>
        <v>67515374475.158134</v>
      </c>
      <c r="J8" s="6">
        <f t="shared" ca="1" si="5"/>
        <v>0.1604690776608273</v>
      </c>
      <c r="L8" s="11">
        <f ca="1">RAND()*(CARBONATE!$R$4-CARBONATE!$Q$4)+CARBONATE!$Q$4</f>
        <v>0.11064348534339652</v>
      </c>
      <c r="M8" s="6">
        <f t="shared" ca="1" si="8"/>
        <v>68365730558.723335</v>
      </c>
    </row>
    <row r="9" spans="1:20" x14ac:dyDescent="0.25">
      <c r="B9" s="9">
        <f ca="1">RAND()*(CARBONATE!$R$3-CARBONATE!$Q$3)+CARBONATE!$Q$3</f>
        <v>0.10839035048358167</v>
      </c>
      <c r="C9" s="5">
        <f ca="1">RAND()*(CARBONATE!$R$2-CARBONATE!$Q$2)+CARBONATE!$Q$2</f>
        <v>76086629494.51004</v>
      </c>
      <c r="D9" s="5">
        <f ca="1">RAND()*(CARBONATE!$R$5-CARBONATE!$Q$5)+CARBONATE!$Q$5</f>
        <v>-5.670182265031551</v>
      </c>
      <c r="E9" s="10">
        <v>2490000000</v>
      </c>
      <c r="F9" s="6">
        <f t="shared" ca="1" si="6"/>
        <v>41152287294.608864</v>
      </c>
      <c r="G9" s="6">
        <f t="shared" ca="1" si="7"/>
        <v>0.45913904232571945</v>
      </c>
      <c r="H9" s="6">
        <f t="shared" ca="1" si="3"/>
        <v>4.8140121001821335E-11</v>
      </c>
      <c r="I9" s="6">
        <f t="shared" ca="1" si="4"/>
        <v>20772693944.042351</v>
      </c>
      <c r="J9" s="6">
        <f t="shared" ca="1" si="5"/>
        <v>0.20947225547092943</v>
      </c>
      <c r="L9" s="11">
        <f ca="1">RAND()*(CARBONATE!$R$4-CARBONATE!$Q$4)+CARBONATE!$Q$4</f>
        <v>0.27305771600822892</v>
      </c>
      <c r="M9" s="6">
        <f t="shared" ca="1" si="8"/>
        <v>22008100542.545341</v>
      </c>
    </row>
    <row r="10" spans="1:20" x14ac:dyDescent="0.25">
      <c r="B10" s="9">
        <f ca="1">RAND()*(CARBONATE!$R$3-CARBONATE!$Q$3)+CARBONATE!$Q$3</f>
        <v>0.24247103304890982</v>
      </c>
      <c r="C10" s="5">
        <f ca="1">RAND()*(CARBONATE!$R$2-CARBONATE!$Q$2)+CARBONATE!$Q$2</f>
        <v>61227792038.018684</v>
      </c>
      <c r="D10" s="5">
        <f ca="1">RAND()*(CARBONATE!$R$5-CARBONATE!$Q$5)+CARBONATE!$Q$5</f>
        <v>-7.7882103741041835</v>
      </c>
      <c r="E10" s="10">
        <v>2490000000</v>
      </c>
      <c r="F10" s="6">
        <f t="shared" ca="1" si="6"/>
        <v>9264461996.6769924</v>
      </c>
      <c r="G10" s="6">
        <f t="shared" ca="1" si="7"/>
        <v>0.84868861527908224</v>
      </c>
      <c r="H10" s="6">
        <f t="shared" ca="1" si="3"/>
        <v>1.0727894473478069E-10</v>
      </c>
      <c r="I10" s="6">
        <f t="shared" ca="1" si="4"/>
        <v>9321493630.2015285</v>
      </c>
      <c r="J10" s="6">
        <f t="shared" ca="1" si="5"/>
        <v>0.49510637872149005</v>
      </c>
      <c r="L10" s="11">
        <f ca="1">RAND()*(CARBONATE!$R$4-CARBONATE!$Q$4)+CARBONATE!$Q$4</f>
        <v>0.26357576771285757</v>
      </c>
      <c r="M10" s="6">
        <f t="shared" ca="1" si="8"/>
        <v>5200345015.516737</v>
      </c>
    </row>
    <row r="11" spans="1:20" x14ac:dyDescent="0.25">
      <c r="B11" s="9">
        <f ca="1">RAND()*(CARBONATE!$R$3-CARBONATE!$Q$3)+CARBONATE!$Q$3</f>
        <v>0.11135817937793646</v>
      </c>
      <c r="C11" s="5">
        <f ca="1">RAND()*(CARBONATE!$R$2-CARBONATE!$Q$2)+CARBONATE!$Q$2</f>
        <v>72940374123.7491</v>
      </c>
      <c r="D11" s="5">
        <f ca="1">RAND()*(CARBONATE!$R$5-CARBONATE!$Q$5)+CARBONATE!$Q$5</f>
        <v>-4.472928483057931</v>
      </c>
      <c r="E11" s="10">
        <v>2490000000</v>
      </c>
      <c r="F11" s="6">
        <f t="shared" ca="1" si="6"/>
        <v>44324835565.401596</v>
      </c>
      <c r="G11" s="6">
        <f t="shared" ca="1" si="7"/>
        <v>0.39231411823853524</v>
      </c>
      <c r="H11" s="6">
        <f t="shared" ca="1" si="3"/>
        <v>4.857401805368839E-11</v>
      </c>
      <c r="I11" s="6">
        <f t="shared" ca="1" si="4"/>
        <v>20587137734.718788</v>
      </c>
      <c r="J11" s="6">
        <f t="shared" ca="1" si="5"/>
        <v>0.17005780113389915</v>
      </c>
      <c r="L11" s="11">
        <f ca="1">RAND()*(CARBONATE!$R$4-CARBONATE!$Q$4)+CARBONATE!$Q$4</f>
        <v>0.18454811250781639</v>
      </c>
      <c r="M11" s="6">
        <f t="shared" ca="1" si="8"/>
        <v>35411866080.182556</v>
      </c>
    </row>
    <row r="12" spans="1:20" x14ac:dyDescent="0.25">
      <c r="B12" s="9">
        <f ca="1">RAND()*(CARBONATE!$R$3-CARBONATE!$Q$3)+CARBONATE!$Q$3</f>
        <v>1.4882936139714475E-2</v>
      </c>
      <c r="C12" s="5">
        <f ca="1">RAND()*(CARBONATE!$R$2-CARBONATE!$Q$2)+CARBONATE!$Q$2</f>
        <v>68890259695.695862</v>
      </c>
      <c r="D12" s="5">
        <f ca="1">RAND()*(CARBONATE!$R$5-CARBONATE!$Q$5)+CARBONATE!$Q$5</f>
        <v>-6.2931819927177237</v>
      </c>
      <c r="E12" s="10">
        <v>2490000000</v>
      </c>
      <c r="F12" s="6">
        <f t="shared" ca="1" si="6"/>
        <v>62730876437.78791</v>
      </c>
      <c r="G12" s="6">
        <f t="shared" ca="1" si="7"/>
        <v>8.9408623005855503E-2</v>
      </c>
      <c r="H12" s="6">
        <f t="shared" ca="1" si="3"/>
        <v>7.0588857472105604E-12</v>
      </c>
      <c r="I12" s="6">
        <f t="shared" ca="1" si="4"/>
        <v>141665418001.01627</v>
      </c>
      <c r="J12" s="6">
        <f t="shared" ca="1" si="5"/>
        <v>0.19833148041878002</v>
      </c>
      <c r="L12" s="11">
        <f ca="1">RAND()*(CARBONATE!$R$4-CARBONATE!$Q$4)+CARBONATE!$Q$4</f>
        <v>0.28964894226433502</v>
      </c>
      <c r="M12" s="6">
        <f t="shared" ca="1" si="8"/>
        <v>30695577173.596481</v>
      </c>
    </row>
    <row r="13" spans="1:20" x14ac:dyDescent="0.25">
      <c r="B13" s="9">
        <f ca="1">RAND()*(CARBONATE!$R$3-CARBONATE!$Q$3)+CARBONATE!$Q$3</f>
        <v>9.203312733612326E-2</v>
      </c>
      <c r="C13" s="5">
        <f ca="1">RAND()*(CARBONATE!$R$2-CARBONATE!$Q$2)+CARBONATE!$Q$2</f>
        <v>72042511028.394638</v>
      </c>
      <c r="D13" s="5">
        <f ca="1">RAND()*(CARBONATE!$R$5-CARBONATE!$Q$5)+CARBONATE!$Q$5</f>
        <v>-7.0929963992892002</v>
      </c>
      <c r="E13" s="10">
        <v>2490000000</v>
      </c>
      <c r="F13" s="6">
        <f t="shared" ca="1" si="6"/>
        <v>37504680364.930557</v>
      </c>
      <c r="G13" s="6">
        <f t="shared" ca="1" si="7"/>
        <v>0.47940903461640083</v>
      </c>
      <c r="H13" s="6">
        <f t="shared" ca="1" si="3"/>
        <v>4.2338141475688428E-11</v>
      </c>
      <c r="I13" s="6">
        <f t="shared" ca="1" si="4"/>
        <v>23619364599.984245</v>
      </c>
      <c r="J13" s="6">
        <f t="shared" ca="1" si="5"/>
        <v>0.26374319487519504</v>
      </c>
      <c r="L13" s="11">
        <f ca="1">RAND()*(CARBONATE!$R$4-CARBONATE!$Q$4)+CARBONATE!$Q$4</f>
        <v>0.27862294511039309</v>
      </c>
      <c r="M13" s="6">
        <f t="shared" ca="1" si="8"/>
        <v>19480353568.301315</v>
      </c>
    </row>
    <row r="14" spans="1:20" x14ac:dyDescent="0.25">
      <c r="B14" s="9">
        <f ca="1">RAND()*(CARBONATE!$R$3-CARBONATE!$Q$3)+CARBONATE!$Q$3</f>
        <v>0.1743239788559241</v>
      </c>
      <c r="C14" s="5">
        <f ca="1">RAND()*(CARBONATE!$R$2-CARBONATE!$Q$2)+CARBONATE!$Q$2</f>
        <v>73973365840.699265</v>
      </c>
      <c r="D14" s="5">
        <f ca="1">RAND()*(CARBONATE!$R$5-CARBONATE!$Q$5)+CARBONATE!$Q$5</f>
        <v>-7.1572097274274196</v>
      </c>
      <c r="E14" s="10">
        <v>2490000000</v>
      </c>
      <c r="F14" s="6">
        <f t="shared" ca="1" si="6"/>
        <v>21243093486.743923</v>
      </c>
      <c r="G14" s="6">
        <f t="shared" ca="1" si="7"/>
        <v>0.71282780977560667</v>
      </c>
      <c r="H14" s="6">
        <f t="shared" ca="1" si="3"/>
        <v>7.7289328975866055E-11</v>
      </c>
      <c r="I14" s="6">
        <f t="shared" ca="1" si="4"/>
        <v>12938396713.371059</v>
      </c>
      <c r="J14" s="6">
        <f t="shared" ca="1" si="5"/>
        <v>0.33154968021318626</v>
      </c>
      <c r="L14" s="11">
        <f ca="1">RAND()*(CARBONATE!$R$4-CARBONATE!$Q$4)+CARBONATE!$Q$4</f>
        <v>0.16255243715494724</v>
      </c>
      <c r="M14" s="6">
        <f t="shared" ca="1" si="8"/>
        <v>18498340105.675407</v>
      </c>
    </row>
    <row r="15" spans="1:20" x14ac:dyDescent="0.25">
      <c r="B15" s="9">
        <f ca="1">RAND()*(CARBONATE!$R$3-CARBONATE!$Q$3)+CARBONATE!$Q$3</f>
        <v>0.21502435230683534</v>
      </c>
      <c r="C15" s="5">
        <f ca="1">RAND()*(CARBONATE!$R$2-CARBONATE!$Q$2)+CARBONATE!$Q$2</f>
        <v>79992693326.163605</v>
      </c>
      <c r="D15" s="5">
        <f ca="1">RAND()*(CARBONATE!$R$5-CARBONATE!$Q$5)+CARBONATE!$Q$5</f>
        <v>-5.2154675885170683</v>
      </c>
      <c r="E15" s="10">
        <v>2490000000</v>
      </c>
      <c r="F15" s="6">
        <f t="shared" ca="1" si="6"/>
        <v>26062115771.802036</v>
      </c>
      <c r="G15" s="6">
        <f t="shared" ca="1" si="7"/>
        <v>0.6741937958566302</v>
      </c>
      <c r="H15" s="6">
        <f t="shared" ca="1" si="3"/>
        <v>9.2095303880228151E-11</v>
      </c>
      <c r="I15" s="6">
        <f t="shared" ca="1" si="4"/>
        <v>10858316959.358978</v>
      </c>
      <c r="J15" s="6">
        <f t="shared" ca="1" si="5"/>
        <v>0.23616679644301786</v>
      </c>
      <c r="L15" s="11">
        <f ca="1">RAND()*(CARBONATE!$R$4-CARBONATE!$Q$4)+CARBONATE!$Q$4</f>
        <v>0.16577802413637122</v>
      </c>
      <c r="M15" s="6">
        <f t="shared" ca="1" si="8"/>
        <v>22415584222.968781</v>
      </c>
    </row>
    <row r="16" spans="1:20" x14ac:dyDescent="0.25">
      <c r="B16" s="9">
        <f ca="1">RAND()*(CARBONATE!$R$3-CARBONATE!$Q$3)+CARBONATE!$Q$3</f>
        <v>8.3063199686901068E-3</v>
      </c>
      <c r="C16" s="5">
        <f ca="1">RAND()*(CARBONATE!$R$2-CARBONATE!$Q$2)+CARBONATE!$Q$2</f>
        <v>69588857896.664917</v>
      </c>
      <c r="D16" s="5">
        <f ca="1">RAND()*(CARBONATE!$R$5-CARBONATE!$Q$5)+CARBONATE!$Q$5</f>
        <v>-6.5092274498938796</v>
      </c>
      <c r="E16" s="10">
        <v>2490000000</v>
      </c>
      <c r="F16" s="6">
        <f t="shared" ca="1" si="6"/>
        <v>65926253156.912819</v>
      </c>
      <c r="G16" s="6">
        <f t="shared" ca="1" si="7"/>
        <v>5.2632057062796389E-2</v>
      </c>
      <c r="H16" s="6">
        <f t="shared" ca="1" si="3"/>
        <v>3.9728374824959729E-12</v>
      </c>
      <c r="I16" s="6">
        <f t="shared" ca="1" si="4"/>
        <v>251709264324.53525</v>
      </c>
      <c r="J16" s="6">
        <f t="shared" ca="1" si="5"/>
        <v>0.19884833590023826</v>
      </c>
      <c r="L16" s="11">
        <f ca="1">RAND()*(CARBONATE!$R$4-CARBONATE!$Q$4)+CARBONATE!$Q$4</f>
        <v>0.22052361975207568</v>
      </c>
      <c r="M16" s="6">
        <f t="shared" ca="1" si="8"/>
        <v>45287523233.704193</v>
      </c>
    </row>
    <row r="17" spans="2:13" x14ac:dyDescent="0.25">
      <c r="B17" s="9">
        <f ca="1">RAND()*(CARBONATE!$R$3-CARBONATE!$Q$3)+CARBONATE!$Q$3</f>
        <v>0.22543031527784391</v>
      </c>
      <c r="C17" s="5">
        <f ca="1">RAND()*(CARBONATE!$R$2-CARBONATE!$Q$2)+CARBONATE!$Q$2</f>
        <v>68085921288.411461</v>
      </c>
      <c r="D17" s="5">
        <f ca="1">RAND()*(CARBONATE!$R$5-CARBONATE!$Q$5)+CARBONATE!$Q$5</f>
        <v>-5.8913801845388516</v>
      </c>
      <c r="E17" s="10">
        <v>2490000000</v>
      </c>
      <c r="F17" s="6">
        <f t="shared" ca="1" si="6"/>
        <v>18041501872.181957</v>
      </c>
      <c r="G17" s="6">
        <f t="shared" ca="1" si="7"/>
        <v>0.73501861279429137</v>
      </c>
      <c r="H17" s="6">
        <f t="shared" ca="1" si="3"/>
        <v>9.8018751702294484E-11</v>
      </c>
      <c r="I17" s="6">
        <f t="shared" ca="1" si="4"/>
        <v>10202129517.393063</v>
      </c>
      <c r="J17" s="6">
        <f t="shared" ca="1" si="5"/>
        <v>0.31837485649075375</v>
      </c>
      <c r="L17" s="11">
        <f ca="1">RAND()*(CARBONATE!$R$4-CARBONATE!$Q$4)+CARBONATE!$Q$4</f>
        <v>0.1471756673401951</v>
      </c>
      <c r="M17" s="6">
        <f t="shared" ca="1" si="8"/>
        <v>16646485031.343159</v>
      </c>
    </row>
    <row r="18" spans="2:13" x14ac:dyDescent="0.25">
      <c r="B18" s="9">
        <f ca="1">RAND()*(CARBONATE!$R$3-CARBONATE!$Q$3)+CARBONATE!$Q$3</f>
        <v>0.154338778355607</v>
      </c>
      <c r="C18" s="5">
        <f ca="1">RAND()*(CARBONATE!$R$2-CARBONATE!$Q$2)+CARBONATE!$Q$2</f>
        <v>68588395989.877907</v>
      </c>
      <c r="D18" s="5">
        <f ca="1">RAND()*(CARBONATE!$R$5-CARBONATE!$Q$5)+CARBONATE!$Q$5</f>
        <v>-7.9777427641741294</v>
      </c>
      <c r="E18" s="10">
        <v>2490000000</v>
      </c>
      <c r="F18" s="6">
        <f t="shared" ca="1" si="6"/>
        <v>20022332858.543083</v>
      </c>
      <c r="G18" s="6">
        <f t="shared" ca="1" si="7"/>
        <v>0.70807987897110292</v>
      </c>
      <c r="H18" s="6">
        <f t="shared" ca="1" si="3"/>
        <v>7.0056838480659983E-11</v>
      </c>
      <c r="I18" s="6">
        <f t="shared" ca="1" si="4"/>
        <v>14274124006.838558</v>
      </c>
      <c r="J18" s="6">
        <f t="shared" ca="1" si="5"/>
        <v>0.37187536965905621</v>
      </c>
      <c r="L18" s="11">
        <f ca="1">RAND()*(CARBONATE!$R$4-CARBONATE!$Q$4)+CARBONATE!$Q$4</f>
        <v>0.23275380084561462</v>
      </c>
      <c r="M18" s="6">
        <f t="shared" ca="1" si="8"/>
        <v>13021802936.593966</v>
      </c>
    </row>
    <row r="19" spans="2:13" x14ac:dyDescent="0.25">
      <c r="B19" s="9">
        <f ca="1">RAND()*(CARBONATE!$R$3-CARBONATE!$Q$3)+CARBONATE!$Q$3</f>
        <v>0.14612336356647648</v>
      </c>
      <c r="C19" s="5">
        <f ca="1">RAND()*(CARBONATE!$R$2-CARBONATE!$Q$2)+CARBONATE!$Q$2</f>
        <v>77087936374.228943</v>
      </c>
      <c r="D19" s="5">
        <f ca="1">RAND()*(CARBONATE!$R$5-CARBONATE!$Q$5)+CARBONATE!$Q$5</f>
        <v>-5.2031505782046601</v>
      </c>
      <c r="E19" s="10">
        <v>2490000000</v>
      </c>
      <c r="F19" s="6">
        <f t="shared" ca="1" si="6"/>
        <v>36040558793.590965</v>
      </c>
      <c r="G19" s="6">
        <f t="shared" ca="1" si="7"/>
        <v>0.53247472317030931</v>
      </c>
      <c r="H19" s="6">
        <f t="shared" ca="1" si="3"/>
        <v>6.3695908217972444E-11</v>
      </c>
      <c r="I19" s="6">
        <f t="shared" ca="1" si="4"/>
        <v>15699595593.769081</v>
      </c>
      <c r="J19" s="6">
        <f t="shared" ca="1" si="5"/>
        <v>0.20645233207557934</v>
      </c>
      <c r="L19" s="11">
        <f ca="1">RAND()*(CARBONATE!$R$4-CARBONATE!$Q$4)+CARBONATE!$Q$4</f>
        <v>0.14566327494822756</v>
      </c>
      <c r="M19" s="6">
        <f t="shared" ca="1" si="8"/>
        <v>33440437128.0924</v>
      </c>
    </row>
    <row r="20" spans="2:13" x14ac:dyDescent="0.25">
      <c r="B20" s="9">
        <f ca="1">RAND()*(CARBONATE!$R$3-CARBONATE!$Q$3)+CARBONATE!$Q$3</f>
        <v>0.15298661159293384</v>
      </c>
      <c r="C20" s="5">
        <f ca="1">RAND()*(CARBONATE!$R$2-CARBONATE!$Q$2)+CARBONATE!$Q$2</f>
        <v>62445431345.822189</v>
      </c>
      <c r="D20" s="5">
        <f ca="1">RAND()*(CARBONATE!$R$5-CARBONATE!$Q$5)+CARBONATE!$Q$5</f>
        <v>-7.7755929348995911</v>
      </c>
      <c r="E20" s="10">
        <v>2490000000</v>
      </c>
      <c r="F20" s="6">
        <f t="shared" ca="1" si="6"/>
        <v>19005557961.267643</v>
      </c>
      <c r="G20" s="6">
        <f t="shared" ca="1" si="7"/>
        <v>0.69564534103359699</v>
      </c>
      <c r="H20" s="6">
        <f t="shared" ca="1" si="3"/>
        <v>7.0130533269840079E-11</v>
      </c>
      <c r="I20" s="6">
        <f t="shared" ca="1" si="4"/>
        <v>14259124426.62195</v>
      </c>
      <c r="J20" s="6">
        <f t="shared" ca="1" si="5"/>
        <v>0.38289754960698041</v>
      </c>
      <c r="L20" s="11">
        <f ca="1">RAND()*(CARBONATE!$R$4-CARBONATE!$Q$4)+CARBONATE!$Q$4</f>
        <v>0.12785928074240724</v>
      </c>
      <c r="M20" s="6">
        <f t="shared" ca="1" si="8"/>
        <v>18812830989.719963</v>
      </c>
    </row>
    <row r="21" spans="2:13" x14ac:dyDescent="0.25">
      <c r="B21" s="9">
        <f ca="1">RAND()*(CARBONATE!$R$3-CARBONATE!$Q$3)+CARBONATE!$Q$3</f>
        <v>4.3160222571395707E-2</v>
      </c>
      <c r="C21" s="5">
        <f ca="1">RAND()*(CARBONATE!$R$2-CARBONATE!$Q$2)+CARBONATE!$Q$2</f>
        <v>70088439818.113235</v>
      </c>
      <c r="D21" s="5">
        <f ca="1">RAND()*(CARBONATE!$R$5-CARBONATE!$Q$5)+CARBONATE!$Q$5</f>
        <v>-5.1794117243565019</v>
      </c>
      <c r="E21" s="10">
        <v>2490000000</v>
      </c>
      <c r="F21" s="6">
        <f t="shared" ca="1" si="6"/>
        <v>56048271346.072723</v>
      </c>
      <c r="G21" s="6">
        <f t="shared" ca="1" si="7"/>
        <v>0.20032074488283946</v>
      </c>
      <c r="H21" s="6">
        <f t="shared" ca="1" si="3"/>
        <v>1.9575740036233084E-11</v>
      </c>
      <c r="I21" s="6">
        <f t="shared" ca="1" si="4"/>
        <v>51083637101.283646</v>
      </c>
      <c r="J21" s="6">
        <f t="shared" ca="1" si="5"/>
        <v>0.17613482794054838</v>
      </c>
      <c r="L21" s="11">
        <f ca="1">RAND()*(CARBONATE!$R$4-CARBONATE!$Q$4)+CARBONATE!$Q$4</f>
        <v>0.20549295086752106</v>
      </c>
      <c r="M21" s="6">
        <f t="shared" ca="1" si="8"/>
        <v>41078492390.758972</v>
      </c>
    </row>
    <row r="22" spans="2:13" x14ac:dyDescent="0.25">
      <c r="B22" s="9">
        <f ca="1">RAND()*(CARBONATE!$R$3-CARBONATE!$Q$3)+CARBONATE!$Q$3</f>
        <v>2.4713841787408819E-2</v>
      </c>
      <c r="C22" s="5">
        <f ca="1">RAND()*(CARBONATE!$R$2-CARBONATE!$Q$2)+CARBONATE!$Q$2</f>
        <v>71069258562.661469</v>
      </c>
      <c r="D22" s="5">
        <f ca="1">RAND()*(CARBONATE!$R$5-CARBONATE!$Q$5)+CARBONATE!$Q$5</f>
        <v>-4.9089630922062062</v>
      </c>
      <c r="E22" s="10">
        <v>2490000000</v>
      </c>
      <c r="F22" s="6">
        <f t="shared" ca="1" si="6"/>
        <v>62949671187.775681</v>
      </c>
      <c r="G22" s="6">
        <f t="shared" ca="1" si="7"/>
        <v>0.1142489388393827</v>
      </c>
      <c r="H22" s="6">
        <f t="shared" ca="1" si="3"/>
        <v>1.1185066441988332E-11</v>
      </c>
      <c r="I22" s="6">
        <f t="shared" ca="1" si="4"/>
        <v>89404922642.751266</v>
      </c>
      <c r="J22" s="6">
        <f t="shared" ca="1" si="5"/>
        <v>0.15930988808319455</v>
      </c>
      <c r="L22" s="11">
        <f ca="1">RAND()*(CARBONATE!$R$4-CARBONATE!$Q$4)+CARBONATE!$Q$4</f>
        <v>0.16528886788358074</v>
      </c>
      <c r="M22" s="6">
        <f t="shared" ca="1" si="8"/>
        <v>54243946604.976273</v>
      </c>
    </row>
    <row r="23" spans="2:13" x14ac:dyDescent="0.25">
      <c r="B23" s="9">
        <f ca="1">RAND()*(CARBONATE!$R$3-CARBONATE!$Q$3)+CARBONATE!$Q$3</f>
        <v>0.24789860134985031</v>
      </c>
      <c r="C23" s="5">
        <f ca="1">RAND()*(CARBONATE!$R$2-CARBONATE!$Q$2)+CARBONATE!$Q$2</f>
        <v>71895535396.903534</v>
      </c>
      <c r="D23" s="5">
        <f ca="1">RAND()*(CARBONATE!$R$5-CARBONATE!$Q$5)+CARBONATE!$Q$5</f>
        <v>-6.5755580826849265</v>
      </c>
      <c r="E23" s="10">
        <v>2490000000</v>
      </c>
      <c r="F23" s="6">
        <f t="shared" ca="1" si="6"/>
        <v>14085452347.877338</v>
      </c>
      <c r="G23" s="6">
        <f t="shared" ca="1" si="7"/>
        <v>0.80408446407530354</v>
      </c>
      <c r="H23" s="6">
        <f t="shared" ca="1" si="3"/>
        <v>1.0729369905542725E-10</v>
      </c>
      <c r="I23" s="6">
        <f t="shared" ca="1" si="4"/>
        <v>9320211799.9809685</v>
      </c>
      <c r="J23" s="6">
        <f t="shared" ca="1" si="5"/>
        <v>0.37263532232673291</v>
      </c>
      <c r="L23" s="11">
        <f ca="1">RAND()*(CARBONATE!$R$4-CARBONATE!$Q$4)+CARBONATE!$Q$4</f>
        <v>0.29267011171121937</v>
      </c>
      <c r="M23" s="6">
        <f t="shared" ca="1" si="8"/>
        <v>6777449022.7435932</v>
      </c>
    </row>
    <row r="24" spans="2:13" x14ac:dyDescent="0.25">
      <c r="B24" s="9">
        <f ca="1">RAND()*(CARBONATE!$R$3-CARBONATE!$Q$3)+CARBONATE!$Q$3</f>
        <v>0.15097850975262195</v>
      </c>
      <c r="C24" s="5">
        <f ca="1">RAND()*(CARBONATE!$R$2-CARBONATE!$Q$2)+CARBONATE!$Q$2</f>
        <v>76549874655.908569</v>
      </c>
      <c r="D24" s="5">
        <f ca="1">RAND()*(CARBONATE!$R$5-CARBONATE!$Q$5)+CARBONATE!$Q$5</f>
        <v>-4.5728891667253624</v>
      </c>
      <c r="E24" s="10">
        <v>2490000000</v>
      </c>
      <c r="F24" s="6">
        <f t="shared" ca="1" si="6"/>
        <v>38379923334.186035</v>
      </c>
      <c r="G24" s="6">
        <f t="shared" ca="1" si="7"/>
        <v>0.49862852804522984</v>
      </c>
      <c r="H24" s="6">
        <f t="shared" ca="1" si="3"/>
        <v>6.5175423494315524E-11</v>
      </c>
      <c r="I24" s="6">
        <f t="shared" ca="1" si="4"/>
        <v>15343206785.410732</v>
      </c>
      <c r="J24" s="6">
        <f t="shared" ca="1" si="5"/>
        <v>0.18131562968966203</v>
      </c>
      <c r="L24" s="11">
        <f ca="1">RAND()*(CARBONATE!$R$4-CARBONATE!$Q$4)+CARBONATE!$Q$4</f>
        <v>0.20260818260574287</v>
      </c>
      <c r="M24" s="6">
        <f t="shared" ca="1" si="8"/>
        <v>28472802655.6619</v>
      </c>
    </row>
    <row r="25" spans="2:13" x14ac:dyDescent="0.25">
      <c r="B25" s="9">
        <f ca="1">RAND()*(CARBONATE!$R$3-CARBONATE!$Q$3)+CARBONATE!$Q$3</f>
        <v>6.1098320810186457E-2</v>
      </c>
      <c r="C25" s="5">
        <f ca="1">RAND()*(CARBONATE!$R$2-CARBONATE!$Q$2)+CARBONATE!$Q$2</f>
        <v>76841065725.898773</v>
      </c>
      <c r="D25" s="5">
        <f ca="1">RAND()*(CARBONATE!$R$5-CARBONATE!$Q$5)+CARBONATE!$Q$5</f>
        <v>-5.8331702713434277</v>
      </c>
      <c r="E25" s="10">
        <v>2490000000</v>
      </c>
      <c r="F25" s="6">
        <f t="shared" ca="1" si="6"/>
        <v>53803703260.702164</v>
      </c>
      <c r="G25" s="6">
        <f t="shared" ca="1" si="7"/>
        <v>0.29980534818938642</v>
      </c>
      <c r="H25" s="6">
        <f t="shared" ca="1" si="3"/>
        <v>2.764398157770637E-11</v>
      </c>
      <c r="I25" s="6">
        <f t="shared" ca="1" si="4"/>
        <v>36174239126.481514</v>
      </c>
      <c r="J25" s="6">
        <f t="shared" ca="1" si="5"/>
        <v>0.1900832475998222</v>
      </c>
      <c r="L25" s="11">
        <f ca="1">RAND()*(CARBONATE!$R$4-CARBONATE!$Q$4)+CARBONATE!$Q$4</f>
        <v>0.17063890790893269</v>
      </c>
      <c r="M25" s="6">
        <f t="shared" ca="1" si="8"/>
        <v>45413268800.733742</v>
      </c>
    </row>
    <row r="26" spans="2:13" x14ac:dyDescent="0.25">
      <c r="B26" s="9">
        <f ca="1">RAND()*(CARBONATE!$R$3-CARBONATE!$Q$3)+CARBONATE!$Q$3</f>
        <v>0.16311452870620133</v>
      </c>
      <c r="C26" s="5">
        <f ca="1">RAND()*(CARBONATE!$R$2-CARBONATE!$Q$2)+CARBONATE!$Q$2</f>
        <v>73358811685.717926</v>
      </c>
      <c r="D26" s="5">
        <f ca="1">RAND()*(CARBONATE!$R$5-CARBONATE!$Q$5)+CARBONATE!$Q$5</f>
        <v>-7.5240759609715386</v>
      </c>
      <c r="E26" s="10">
        <v>2490000000</v>
      </c>
      <c r="F26" s="6">
        <f t="shared" ca="1" si="6"/>
        <v>21500507190.219593</v>
      </c>
      <c r="G26" s="6">
        <f t="shared" ca="1" si="7"/>
        <v>0.70691309338090758</v>
      </c>
      <c r="H26" s="6">
        <f t="shared" ca="1" si="3"/>
        <v>7.2920702361550561E-11</v>
      </c>
      <c r="I26" s="6">
        <f t="shared" ca="1" si="4"/>
        <v>13713526716.211081</v>
      </c>
      <c r="J26" s="6">
        <f t="shared" ca="1" si="5"/>
        <v>0.34190722707395588</v>
      </c>
      <c r="L26" s="11">
        <f ca="1">RAND()*(CARBONATE!$R$4-CARBONATE!$Q$4)+CARBONATE!$Q$4</f>
        <v>0.18426571879498577</v>
      </c>
      <c r="M26" s="6">
        <f t="shared" ca="1" si="8"/>
        <v>17196598049.349785</v>
      </c>
    </row>
    <row r="27" spans="2:13" x14ac:dyDescent="0.25">
      <c r="B27" s="9">
        <f ca="1">RAND()*(CARBONATE!$R$3-CARBONATE!$Q$3)+CARBONATE!$Q$3</f>
        <v>0.14712113660696644</v>
      </c>
      <c r="C27" s="5">
        <f ca="1">RAND()*(CARBONATE!$R$2-CARBONATE!$Q$2)+CARBONATE!$Q$2</f>
        <v>64406431803.359428</v>
      </c>
      <c r="D27" s="5">
        <f ca="1">RAND()*(CARBONATE!$R$5-CARBONATE!$Q$5)+CARBONATE!$Q$5</f>
        <v>-7.6685029225028947</v>
      </c>
      <c r="E27" s="10">
        <v>2490000000</v>
      </c>
      <c r="F27" s="6">
        <f t="shared" ca="1" si="6"/>
        <v>20842926515.096813</v>
      </c>
      <c r="G27" s="6">
        <f t="shared" ca="1" si="7"/>
        <v>0.6763843931187995</v>
      </c>
      <c r="H27" s="6">
        <f t="shared" ca="1" si="3"/>
        <v>6.7302346657000997E-11</v>
      </c>
      <c r="I27" s="6">
        <f t="shared" ca="1" si="4"/>
        <v>14858322921.433779</v>
      </c>
      <c r="J27" s="6">
        <f t="shared" ca="1" si="5"/>
        <v>0.36359401760134408</v>
      </c>
      <c r="L27" s="11">
        <f ca="1">RAND()*(CARBONATE!$R$4-CARBONATE!$Q$4)+CARBONATE!$Q$4</f>
        <v>0.19733761636318203</v>
      </c>
      <c r="M27" s="6">
        <f t="shared" ca="1" si="8"/>
        <v>15805992565.874802</v>
      </c>
    </row>
    <row r="28" spans="2:13" x14ac:dyDescent="0.25">
      <c r="B28" s="9">
        <f ca="1">RAND()*(CARBONATE!$R$3-CARBONATE!$Q$3)+CARBONATE!$Q$3</f>
        <v>0.11281646976779203</v>
      </c>
      <c r="C28" s="5">
        <f ca="1">RAND()*(CARBONATE!$R$2-CARBONATE!$Q$2)+CARBONATE!$Q$2</f>
        <v>73312577976.992981</v>
      </c>
      <c r="D28" s="5">
        <f ca="1">RAND()*(CARBONATE!$R$5-CARBONATE!$Q$5)+CARBONATE!$Q$5</f>
        <v>-6.1277461892724352</v>
      </c>
      <c r="E28" s="10">
        <v>2490000000</v>
      </c>
      <c r="F28" s="6">
        <f t="shared" ca="1" si="6"/>
        <v>36723669670.931427</v>
      </c>
      <c r="G28" s="6">
        <f t="shared" ca="1" si="7"/>
        <v>0.49908091238510144</v>
      </c>
      <c r="H28" s="6">
        <f t="shared" ca="1" si="3"/>
        <v>5.0576552780132616E-11</v>
      </c>
      <c r="I28" s="6">
        <f t="shared" ca="1" si="4"/>
        <v>19772007877.785179</v>
      </c>
      <c r="J28" s="6">
        <f t="shared" ca="1" si="5"/>
        <v>0.23693117179550294</v>
      </c>
      <c r="L28" s="11">
        <f ca="1">RAND()*(CARBONATE!$R$4-CARBONATE!$Q$4)+CARBONATE!$Q$4</f>
        <v>0.2372193928467777</v>
      </c>
      <c r="M28" s="6">
        <f t="shared" ca="1" si="8"/>
        <v>23399895609.824631</v>
      </c>
    </row>
    <row r="29" spans="2:13" x14ac:dyDescent="0.25">
      <c r="B29" s="9">
        <f ca="1">RAND()*(CARBONATE!$R$3-CARBONATE!$Q$3)+CARBONATE!$Q$3</f>
        <v>4.4353916575923802E-2</v>
      </c>
      <c r="C29" s="5">
        <f ca="1">RAND()*(CARBONATE!$R$2-CARBONATE!$Q$2)+CARBONATE!$Q$2</f>
        <v>61610517231.572227</v>
      </c>
      <c r="D29" s="5">
        <f ca="1">RAND()*(CARBONATE!$R$5-CARBONATE!$Q$5)+CARBONATE!$Q$5</f>
        <v>-4.1036034261133514</v>
      </c>
      <c r="E29" s="10">
        <v>2490000000</v>
      </c>
      <c r="F29" s="6">
        <f t="shared" ca="1" si="6"/>
        <v>51358050762.722969</v>
      </c>
      <c r="G29" s="6">
        <f t="shared" ca="1" si="7"/>
        <v>0.16640773247064056</v>
      </c>
      <c r="H29" s="6">
        <f t="shared" ca="1" si="3"/>
        <v>1.9793872783175056E-11</v>
      </c>
      <c r="I29" s="6">
        <f t="shared" ca="1" si="4"/>
        <v>50520684403.408295</v>
      </c>
      <c r="J29" s="6">
        <f t="shared" ca="1" si="5"/>
        <v>0.15935373896885285</v>
      </c>
      <c r="L29" s="11">
        <f ca="1">RAND()*(CARBONATE!$R$4-CARBONATE!$Q$4)+CARBONATE!$Q$4</f>
        <v>0.27981265578002334</v>
      </c>
      <c r="M29" s="6">
        <f t="shared" ca="1" si="8"/>
        <v>26507925399.908905</v>
      </c>
    </row>
    <row r="30" spans="2:13" x14ac:dyDescent="0.25">
      <c r="B30" s="9">
        <f ca="1">RAND()*(CARBONATE!$R$3-CARBONATE!$Q$3)+CARBONATE!$Q$3</f>
        <v>0.20481054838370635</v>
      </c>
      <c r="C30" s="5">
        <f ca="1">RAND()*(CARBONATE!$R$2-CARBONATE!$Q$2)+CARBONATE!$Q$2</f>
        <v>70584062888.162277</v>
      </c>
      <c r="D30" s="5">
        <f ca="1">RAND()*(CARBONATE!$R$5-CARBONATE!$Q$5)+CARBONATE!$Q$5</f>
        <v>-6.3019807456419317</v>
      </c>
      <c r="E30" s="10">
        <v>2490000000</v>
      </c>
      <c r="F30" s="6">
        <f t="shared" ca="1" si="6"/>
        <v>19415898649.632111</v>
      </c>
      <c r="G30" s="6">
        <f t="shared" ca="1" si="7"/>
        <v>0.72492517637592147</v>
      </c>
      <c r="H30" s="6">
        <f t="shared" ca="1" si="3"/>
        <v>8.9621958404490055E-11</v>
      </c>
      <c r="I30" s="6">
        <f t="shared" ca="1" si="4"/>
        <v>11157979783.109716</v>
      </c>
      <c r="J30" s="6">
        <f t="shared" ca="1" si="5"/>
        <v>0.31996946389427883</v>
      </c>
      <c r="L30" s="11">
        <f ca="1">RAND()*(CARBONATE!$R$4-CARBONATE!$Q$4)+CARBONATE!$Q$4</f>
        <v>0.13032982666966478</v>
      </c>
      <c r="M30" s="6">
        <f t="shared" ca="1" si="8"/>
        <v>19049692708.687546</v>
      </c>
    </row>
    <row r="31" spans="2:13" x14ac:dyDescent="0.25">
      <c r="B31" s="9">
        <f ca="1">RAND()*(CARBONATE!$R$3-CARBONATE!$Q$3)+CARBONATE!$Q$3</f>
        <v>0.13892788398233574</v>
      </c>
      <c r="C31" s="5">
        <f ca="1">RAND()*(CARBONATE!$R$2-CARBONATE!$Q$2)+CARBONATE!$Q$2</f>
        <v>68713486153.592041</v>
      </c>
      <c r="D31" s="5">
        <f ca="1">RAND()*(CARBONATE!$R$5-CARBONATE!$Q$5)+CARBONATE!$Q$5</f>
        <v>-4.4701638591887498</v>
      </c>
      <c r="E31" s="10">
        <v>2490000000</v>
      </c>
      <c r="F31" s="6">
        <f t="shared" ca="1" si="6"/>
        <v>36925969313.745399</v>
      </c>
      <c r="G31" s="6">
        <f t="shared" ca="1" si="7"/>
        <v>0.46260957810805137</v>
      </c>
      <c r="H31" s="6">
        <f t="shared" ca="1" si="3"/>
        <v>6.0504930134375866E-11</v>
      </c>
      <c r="I31" s="6">
        <f t="shared" ca="1" si="4"/>
        <v>16527578790.341419</v>
      </c>
      <c r="J31" s="6">
        <f t="shared" ca="1" si="5"/>
        <v>0.18895822828258765</v>
      </c>
      <c r="L31" s="11">
        <f ca="1">RAND()*(CARBONATE!$R$4-CARBONATE!$Q$4)+CARBONATE!$Q$4</f>
        <v>0.16810777864534604</v>
      </c>
      <c r="M31" s="6">
        <f t="shared" ca="1" si="8"/>
        <v>31475114382.232891</v>
      </c>
    </row>
    <row r="32" spans="2:13" x14ac:dyDescent="0.25">
      <c r="B32" s="9">
        <f ca="1">RAND()*(CARBONATE!$R$3-CARBONATE!$Q$3)+CARBONATE!$Q$3</f>
        <v>0.13466200375068429</v>
      </c>
      <c r="C32" s="5">
        <f ca="1">RAND()*(CARBONATE!$R$2-CARBONATE!$Q$2)+CARBONATE!$Q$2</f>
        <v>70468234392.548981</v>
      </c>
      <c r="D32" s="5">
        <f ca="1">RAND()*(CARBONATE!$R$5-CARBONATE!$Q$5)+CARBONATE!$Q$5</f>
        <v>-6.7338304427096531</v>
      </c>
      <c r="E32" s="10">
        <v>2490000000</v>
      </c>
      <c r="F32" s="6">
        <f t="shared" ca="1" si="6"/>
        <v>28456338551.791931</v>
      </c>
      <c r="G32" s="6">
        <f t="shared" ca="1" si="7"/>
        <v>0.59618204149583764</v>
      </c>
      <c r="H32" s="6">
        <f t="shared" ca="1" si="3"/>
        <v>6.0630460491291345E-11</v>
      </c>
      <c r="I32" s="6">
        <f t="shared" ca="1" si="4"/>
        <v>16493359804.576035</v>
      </c>
      <c r="J32" s="6">
        <f t="shared" ca="1" si="5"/>
        <v>0.28652212591074278</v>
      </c>
      <c r="L32" s="11">
        <f ca="1">RAND()*(CARBONATE!$R$4-CARBONATE!$Q$4)+CARBONATE!$Q$4</f>
        <v>0.23280073744947083</v>
      </c>
      <c r="M32" s="6">
        <f t="shared" ca="1" si="8"/>
        <v>18503021076.198807</v>
      </c>
    </row>
    <row r="33" spans="2:13" x14ac:dyDescent="0.25">
      <c r="B33" s="9">
        <f ca="1">RAND()*(CARBONATE!$R$3-CARBONATE!$Q$3)+CARBONATE!$Q$3</f>
        <v>0.24049604313994241</v>
      </c>
      <c r="C33" s="5">
        <f ca="1">RAND()*(CARBONATE!$R$2-CARBONATE!$Q$2)+CARBONATE!$Q$2</f>
        <v>65355661566.088051</v>
      </c>
      <c r="D33" s="5">
        <f ca="1">RAND()*(CARBONATE!$R$5-CARBONATE!$Q$5)+CARBONATE!$Q$5</f>
        <v>-6.1765327310767209</v>
      </c>
      <c r="E33" s="10">
        <v>2490000000</v>
      </c>
      <c r="F33" s="6">
        <f t="shared" ca="1" si="6"/>
        <v>14796821418.63179</v>
      </c>
      <c r="G33" s="6">
        <f t="shared" ca="1" si="7"/>
        <v>0.77359541523928799</v>
      </c>
      <c r="H33" s="6">
        <f t="shared" ca="1" si="3"/>
        <v>1.0474165285784662E-10</v>
      </c>
      <c r="I33" s="6">
        <f t="shared" ca="1" si="4"/>
        <v>9547300168.703476</v>
      </c>
      <c r="J33" s="6">
        <f t="shared" ca="1" si="5"/>
        <v>0.36009765501868074</v>
      </c>
      <c r="L33" s="11">
        <f ca="1">RAND()*(CARBONATE!$R$4-CARBONATE!$Q$4)+CARBONATE!$Q$4</f>
        <v>0.19326082798425265</v>
      </c>
      <c r="M33" s="6">
        <f t="shared" ca="1" si="8"/>
        <v>11410995762.133295</v>
      </c>
    </row>
    <row r="34" spans="2:13" x14ac:dyDescent="0.25">
      <c r="B34" s="9">
        <f ca="1">RAND()*(CARBONATE!$R$3-CARBONATE!$Q$3)+CARBONATE!$Q$3</f>
        <v>0.19145841359083909</v>
      </c>
      <c r="C34" s="5">
        <f ca="1">RAND()*(CARBONATE!$R$2-CARBONATE!$Q$2)+CARBONATE!$Q$2</f>
        <v>73304426859.537598</v>
      </c>
      <c r="D34" s="5">
        <f ca="1">RAND()*(CARBONATE!$R$5-CARBONATE!$Q$5)+CARBONATE!$Q$5</f>
        <v>-5.970645353475879</v>
      </c>
      <c r="E34" s="10">
        <v>2490000000</v>
      </c>
      <c r="F34" s="6">
        <f t="shared" ca="1" si="6"/>
        <v>23370877904.610466</v>
      </c>
      <c r="G34" s="6">
        <f t="shared" ca="1" si="7"/>
        <v>0.68118053839514203</v>
      </c>
      <c r="H34" s="6">
        <f t="shared" ca="1" si="3"/>
        <v>8.3571591505613861E-11</v>
      </c>
      <c r="I34" s="6">
        <f t="shared" ca="1" si="4"/>
        <v>11965788636.833914</v>
      </c>
      <c r="J34" s="6">
        <f t="shared" ca="1" si="5"/>
        <v>0.28181163472852078</v>
      </c>
      <c r="L34" s="11">
        <f ca="1">RAND()*(CARBONATE!$R$4-CARBONATE!$Q$4)+CARBONATE!$Q$4</f>
        <v>0.12954279383990769</v>
      </c>
      <c r="M34" s="6">
        <f t="shared" ca="1" si="8"/>
        <v>22994906030.831783</v>
      </c>
    </row>
    <row r="35" spans="2:13" x14ac:dyDescent="0.25">
      <c r="B35" s="9">
        <f ca="1">RAND()*(CARBONATE!$R$3-CARBONATE!$Q$3)+CARBONATE!$Q$3</f>
        <v>9.998189123875828E-2</v>
      </c>
      <c r="C35" s="5">
        <f ca="1">RAND()*(CARBONATE!$R$2-CARBONATE!$Q$2)+CARBONATE!$Q$2</f>
        <v>64487745081.30014</v>
      </c>
      <c r="D35" s="5">
        <f ca="1">RAND()*(CARBONATE!$R$5-CARBONATE!$Q$5)+CARBONATE!$Q$5</f>
        <v>-7.4173615968470763</v>
      </c>
      <c r="E35" s="10">
        <v>2490000000</v>
      </c>
      <c r="F35" s="6">
        <f t="shared" ca="1" si="6"/>
        <v>30718754583.489738</v>
      </c>
      <c r="G35" s="6">
        <f t="shared" ca="1" si="7"/>
        <v>0.52364973306536933</v>
      </c>
      <c r="H35" s="6">
        <f t="shared" ca="1" si="3"/>
        <v>4.6723111889818128E-11</v>
      </c>
      <c r="I35" s="6">
        <f t="shared" ca="1" si="4"/>
        <v>21402684015.529354</v>
      </c>
      <c r="J35" s="6">
        <f t="shared" ca="1" si="5"/>
        <v>0.30632019518895287</v>
      </c>
      <c r="L35" s="11">
        <f ca="1">RAND()*(CARBONATE!$R$4-CARBONATE!$Q$4)+CARBONATE!$Q$4</f>
        <v>0.21152854859521553</v>
      </c>
      <c r="M35" s="6">
        <f t="shared" ca="1" si="8"/>
        <v>21942901131.76865</v>
      </c>
    </row>
    <row r="36" spans="2:13" x14ac:dyDescent="0.25">
      <c r="B36" s="9">
        <f ca="1">RAND()*(CARBONATE!$R$3-CARBONATE!$Q$3)+CARBONATE!$Q$3</f>
        <v>0.12069454399410562</v>
      </c>
      <c r="C36" s="5">
        <f ca="1">RAND()*(CARBONATE!$R$2-CARBONATE!$Q$2)+CARBONATE!$Q$2</f>
        <v>67628179969.725372</v>
      </c>
      <c r="D36" s="5">
        <f ca="1">RAND()*(CARBONATE!$R$5-CARBONATE!$Q$5)+CARBONATE!$Q$5</f>
        <v>-6.5155821525644342</v>
      </c>
      <c r="E36" s="10">
        <v>2490000000</v>
      </c>
      <c r="F36" s="6">
        <f t="shared" ca="1" si="6"/>
        <v>30803537672.581013</v>
      </c>
      <c r="G36" s="6">
        <f t="shared" ca="1" si="7"/>
        <v>0.54451624032510393</v>
      </c>
      <c r="H36" s="6">
        <f t="shared" ca="1" si="3"/>
        <v>5.4738643678207292E-11</v>
      </c>
      <c r="I36" s="6">
        <f t="shared" ca="1" si="4"/>
        <v>18268629487.400379</v>
      </c>
      <c r="J36" s="6">
        <f t="shared" ca="1" si="5"/>
        <v>0.27464176229171311</v>
      </c>
      <c r="L36" s="11">
        <f ca="1">RAND()*(CARBONATE!$R$4-CARBONATE!$Q$4)+CARBONATE!$Q$4</f>
        <v>0.25636111423242469</v>
      </c>
      <c r="M36" s="6">
        <f t="shared" ca="1" si="8"/>
        <v>17920658745.075024</v>
      </c>
    </row>
    <row r="37" spans="2:13" x14ac:dyDescent="0.25">
      <c r="B37" s="9">
        <f ca="1">RAND()*(CARBONATE!$R$3-CARBONATE!$Q$3)+CARBONATE!$Q$3</f>
        <v>0.24555102688004427</v>
      </c>
      <c r="C37" s="5">
        <f ca="1">RAND()*(CARBONATE!$R$2-CARBONATE!$Q$2)+CARBONATE!$Q$2</f>
        <v>71496135235.026306</v>
      </c>
      <c r="D37" s="5">
        <f ca="1">RAND()*(CARBONATE!$R$5-CARBONATE!$Q$5)+CARBONATE!$Q$5</f>
        <v>-6.3437375810331194</v>
      </c>
      <c r="E37" s="10">
        <v>2490000000</v>
      </c>
      <c r="F37" s="6">
        <f t="shared" ca="1" si="6"/>
        <v>15058341923.989918</v>
      </c>
      <c r="G37" s="6">
        <f t="shared" ca="1" si="7"/>
        <v>0.78938243480589199</v>
      </c>
      <c r="H37" s="6">
        <f t="shared" ca="1" si="3"/>
        <v>1.0622131505878705E-10</v>
      </c>
      <c r="I37" s="6">
        <f t="shared" ca="1" si="4"/>
        <v>9414306341.8727283</v>
      </c>
      <c r="J37" s="6">
        <f t="shared" ca="1" si="5"/>
        <v>0.3551550851546047</v>
      </c>
      <c r="L37" s="11">
        <f ca="1">RAND()*(CARBONATE!$R$4-CARBONATE!$Q$4)+CARBONATE!$Q$4</f>
        <v>0.10404062196774944</v>
      </c>
      <c r="M37" s="6">
        <f t="shared" ca="1" si="8"/>
        <v>16201826953.956551</v>
      </c>
    </row>
    <row r="38" spans="2:13" x14ac:dyDescent="0.25">
      <c r="B38" s="9">
        <f ca="1">RAND()*(CARBONATE!$R$3-CARBONATE!$Q$3)+CARBONATE!$Q$3</f>
        <v>0.24326111917095006</v>
      </c>
      <c r="C38" s="5">
        <f ca="1">RAND()*(CARBONATE!$R$2-CARBONATE!$Q$2)+CARBONATE!$Q$2</f>
        <v>70218964699.855148</v>
      </c>
      <c r="D38" s="5">
        <f ca="1">RAND()*(CARBONATE!$R$5-CARBONATE!$Q$5)+CARBONATE!$Q$5</f>
        <v>-5.4584541962479332</v>
      </c>
      <c r="E38" s="10">
        <v>2490000000</v>
      </c>
      <c r="F38" s="6">
        <f t="shared" ca="1" si="6"/>
        <v>18611669012.006191</v>
      </c>
      <c r="G38" s="6">
        <f t="shared" ca="1" si="7"/>
        <v>0.73494811420874473</v>
      </c>
      <c r="H38" s="6">
        <f t="shared" ca="1" si="3"/>
        <v>1.046974251707618E-10</v>
      </c>
      <c r="I38" s="6">
        <f t="shared" ca="1" si="4"/>
        <v>9551333266.9738255</v>
      </c>
      <c r="J38" s="6">
        <f t="shared" ca="1" si="5"/>
        <v>0.29530901577136226</v>
      </c>
      <c r="L38" s="11">
        <f ca="1">RAND()*(CARBONATE!$R$4-CARBONATE!$Q$4)+CARBONATE!$Q$4</f>
        <v>0.29191713688752974</v>
      </c>
      <c r="M38" s="6">
        <f t="shared" ca="1" si="8"/>
        <v>8993075325.2103653</v>
      </c>
    </row>
    <row r="39" spans="2:13" x14ac:dyDescent="0.25">
      <c r="B39" s="9">
        <f ca="1">RAND()*(CARBONATE!$R$3-CARBONATE!$Q$3)+CARBONATE!$Q$3</f>
        <v>0.23820329057560982</v>
      </c>
      <c r="C39" s="5">
        <f ca="1">RAND()*(CARBONATE!$R$2-CARBONATE!$Q$2)+CARBONATE!$Q$2</f>
        <v>73960315408.062943</v>
      </c>
      <c r="D39" s="5">
        <f ca="1">RAND()*(CARBONATE!$R$5-CARBONATE!$Q$5)+CARBONATE!$Q$5</f>
        <v>-7.6253599187013146</v>
      </c>
      <c r="E39" s="10">
        <v>2490000000</v>
      </c>
      <c r="F39" s="6">
        <f t="shared" ca="1" si="6"/>
        <v>12026864387.91622</v>
      </c>
      <c r="G39" s="6">
        <f t="shared" ca="1" si="7"/>
        <v>0.8373876000722803</v>
      </c>
      <c r="H39" s="6">
        <f t="shared" ca="1" si="3"/>
        <v>1.0376540200298548E-10</v>
      </c>
      <c r="I39" s="6">
        <f t="shared" ca="1" si="4"/>
        <v>9637123556.5707016</v>
      </c>
      <c r="J39" s="6">
        <f t="shared" ca="1" si="5"/>
        <v>0.42960790050654579</v>
      </c>
      <c r="L39" s="11">
        <f ca="1">RAND()*(CARBONATE!$R$4-CARBONATE!$Q$4)+CARBONATE!$Q$4</f>
        <v>0.12203398292889311</v>
      </c>
      <c r="M39" s="6">
        <f t="shared" ca="1" si="8"/>
        <v>12154033032.107658</v>
      </c>
    </row>
    <row r="40" spans="2:13" x14ac:dyDescent="0.25">
      <c r="B40" s="9">
        <f ca="1">RAND()*(CARBONATE!$R$3-CARBONATE!$Q$3)+CARBONATE!$Q$3</f>
        <v>0.18020270594190588</v>
      </c>
      <c r="C40" s="5">
        <f ca="1">RAND()*(CARBONATE!$R$2-CARBONATE!$Q$2)+CARBONATE!$Q$2</f>
        <v>67946328811.480042</v>
      </c>
      <c r="D40" s="5">
        <f ca="1">RAND()*(CARBONATE!$R$5-CARBONATE!$Q$5)+CARBONATE!$Q$5</f>
        <v>-6.9757564431321288</v>
      </c>
      <c r="E40" s="10">
        <v>2490000000</v>
      </c>
      <c r="F40" s="6">
        <f t="shared" ca="1" si="6"/>
        <v>19330186169.682129</v>
      </c>
      <c r="G40" s="6">
        <f t="shared" ca="1" si="7"/>
        <v>0.71550801187044932</v>
      </c>
      <c r="H40" s="6">
        <f t="shared" ca="1" si="3"/>
        <v>8.0248919732512283E-11</v>
      </c>
      <c r="I40" s="6">
        <f t="shared" ca="1" si="4"/>
        <v>12461226934.059986</v>
      </c>
      <c r="J40" s="6">
        <f t="shared" ca="1" si="5"/>
        <v>0.3467989272166338</v>
      </c>
      <c r="L40" s="11">
        <f ca="1">RAND()*(CARBONATE!$R$4-CARBONATE!$Q$4)+CARBONATE!$Q$4</f>
        <v>0.14860368333932275</v>
      </c>
      <c r="M40" s="6">
        <f t="shared" ca="1" si="8"/>
        <v>17741253103.011673</v>
      </c>
    </row>
    <row r="41" spans="2:13" x14ac:dyDescent="0.25">
      <c r="B41" s="9">
        <f ca="1">RAND()*(CARBONATE!$R$3-CARBONATE!$Q$3)+CARBONATE!$Q$3</f>
        <v>4.2807980164827036E-2</v>
      </c>
      <c r="C41" s="5">
        <f ca="1">RAND()*(CARBONATE!$R$2-CARBONATE!$Q$2)+CARBONATE!$Q$2</f>
        <v>69408250834.969696</v>
      </c>
      <c r="D41" s="5">
        <f ca="1">RAND()*(CARBONATE!$R$5-CARBONATE!$Q$5)+CARBONATE!$Q$5</f>
        <v>-6.8574704422941295</v>
      </c>
      <c r="E41" s="10">
        <v>2490000000</v>
      </c>
      <c r="F41" s="6">
        <f t="shared" ca="1" si="6"/>
        <v>51751389906.605743</v>
      </c>
      <c r="G41" s="6">
        <f t="shared" ca="1" si="7"/>
        <v>0.25439138309862097</v>
      </c>
      <c r="H41" s="6">
        <f t="shared" ca="1" si="3"/>
        <v>2.0240349691903799E-11</v>
      </c>
      <c r="I41" s="6">
        <f t="shared" ca="1" si="4"/>
        <v>49406261019.294693</v>
      </c>
      <c r="J41" s="6">
        <f t="shared" ca="1" si="5"/>
        <v>0.22873195667996407</v>
      </c>
      <c r="L41" s="11">
        <f ca="1">RAND()*(CARBONATE!$R$4-CARBONATE!$Q$4)+CARBONATE!$Q$4</f>
        <v>0.28033832744652076</v>
      </c>
      <c r="M41" s="6">
        <f t="shared" ca="1" si="8"/>
        <v>26636233455.239799</v>
      </c>
    </row>
    <row r="42" spans="2:13" x14ac:dyDescent="0.25">
      <c r="B42" s="9">
        <f ca="1">RAND()*(CARBONATE!$R$3-CARBONATE!$Q$3)+CARBONATE!$Q$3</f>
        <v>0.17709944017291698</v>
      </c>
      <c r="C42" s="5">
        <f ca="1">RAND()*(CARBONATE!$R$2-CARBONATE!$Q$2)+CARBONATE!$Q$2</f>
        <v>71348468777.29747</v>
      </c>
      <c r="D42" s="5">
        <f ca="1">RAND()*(CARBONATE!$R$5-CARBONATE!$Q$5)+CARBONATE!$Q$5</f>
        <v>-6.1239636121738688</v>
      </c>
      <c r="E42" s="10">
        <v>2490000000</v>
      </c>
      <c r="F42" s="6">
        <f t="shared" ca="1" si="6"/>
        <v>24119613691.231339</v>
      </c>
      <c r="G42" s="6">
        <f t="shared" ca="1" si="7"/>
        <v>0.66194630235840446</v>
      </c>
      <c r="H42" s="6">
        <f t="shared" ca="1" si="3"/>
        <v>7.7919749932294684E-11</v>
      </c>
      <c r="I42" s="6">
        <f t="shared" ca="1" si="4"/>
        <v>12833716751.772316</v>
      </c>
      <c r="J42" s="6">
        <f t="shared" ca="1" si="5"/>
        <v>0.2856211934844981</v>
      </c>
      <c r="L42" s="11">
        <f ca="1">RAND()*(CARBONATE!$R$4-CARBONATE!$Q$4)+CARBONATE!$Q$4</f>
        <v>0.2131359173928935</v>
      </c>
      <c r="M42" s="6">
        <f t="shared" ca="1" si="8"/>
        <v>17110327264.670473</v>
      </c>
    </row>
    <row r="43" spans="2:13" x14ac:dyDescent="0.25">
      <c r="B43" s="9">
        <f ca="1">RAND()*(CARBONATE!$R$3-CARBONATE!$Q$3)+CARBONATE!$Q$3</f>
        <v>0.2079706170778193</v>
      </c>
      <c r="C43" s="5">
        <f ca="1">RAND()*(CARBONATE!$R$2-CARBONATE!$Q$2)+CARBONATE!$Q$2</f>
        <v>75636475804.081024</v>
      </c>
      <c r="D43" s="5">
        <f ca="1">RAND()*(CARBONATE!$R$5-CARBONATE!$Q$5)+CARBONATE!$Q$5</f>
        <v>-5.6123228160835215</v>
      </c>
      <c r="E43" s="10">
        <v>2490000000</v>
      </c>
      <c r="F43" s="6">
        <f t="shared" ca="1" si="6"/>
        <v>23540925372.655918</v>
      </c>
      <c r="G43" s="6">
        <f t="shared" ca="1" si="7"/>
        <v>0.68876226552869424</v>
      </c>
      <c r="H43" s="6">
        <f t="shared" ca="1" si="3"/>
        <v>8.9878947101176852E-11</v>
      </c>
      <c r="I43" s="6">
        <f t="shared" ca="1" si="4"/>
        <v>11126076041.748672</v>
      </c>
      <c r="J43" s="6">
        <f t="shared" ca="1" si="5"/>
        <v>0.26590806660696487</v>
      </c>
      <c r="L43" s="11">
        <f ca="1">RAND()*(CARBONATE!$R$4-CARBONATE!$Q$4)+CARBONATE!$Q$4</f>
        <v>0.20863562986009648</v>
      </c>
      <c r="M43" s="6">
        <f t="shared" ca="1" si="8"/>
        <v>17024949598.354095</v>
      </c>
    </row>
    <row r="44" spans="2:13" x14ac:dyDescent="0.25">
      <c r="B44" s="9">
        <f ca="1">RAND()*(CARBONATE!$R$3-CARBONATE!$Q$3)+CARBONATE!$Q$3</f>
        <v>0.1691561671477545</v>
      </c>
      <c r="C44" s="5">
        <f ca="1">RAND()*(CARBONATE!$R$2-CARBONATE!$Q$2)+CARBONATE!$Q$2</f>
        <v>67954269768.556877</v>
      </c>
      <c r="D44" s="5">
        <f ca="1">RAND()*(CARBONATE!$R$5-CARBONATE!$Q$5)+CARBONATE!$Q$5</f>
        <v>-4.4332211093280725</v>
      </c>
      <c r="E44" s="10">
        <v>2490000000</v>
      </c>
      <c r="F44" s="6">
        <f t="shared" ca="1" si="6"/>
        <v>32102319451.06987</v>
      </c>
      <c r="G44" s="6">
        <f t="shared" ca="1" si="7"/>
        <v>0.52758936913889198</v>
      </c>
      <c r="H44" s="6">
        <f t="shared" ca="1" si="3"/>
        <v>7.3208827376059002E-11</v>
      </c>
      <c r="I44" s="6">
        <f t="shared" ca="1" si="4"/>
        <v>13659554944.968609</v>
      </c>
      <c r="J44" s="6">
        <f t="shared" ca="1" si="5"/>
        <v>0.20071699107616331</v>
      </c>
      <c r="L44" s="11">
        <f ca="1">RAND()*(CARBONATE!$R$4-CARBONATE!$Q$4)+CARBONATE!$Q$4</f>
        <v>0.2893195394580752</v>
      </c>
      <c r="M44" s="6">
        <f t="shared" ca="1" si="8"/>
        <v>15736978862.334181</v>
      </c>
    </row>
    <row r="45" spans="2:13" x14ac:dyDescent="0.25">
      <c r="B45" s="9">
        <f ca="1">RAND()*(CARBONATE!$R$3-CARBONATE!$Q$3)+CARBONATE!$Q$3</f>
        <v>6.0594482980362629E-2</v>
      </c>
      <c r="C45" s="5">
        <f ca="1">RAND()*(CARBONATE!$R$2-CARBONATE!$Q$2)+CARBONATE!$Q$2</f>
        <v>67189030168.531479</v>
      </c>
      <c r="D45" s="5">
        <f ca="1">RAND()*(CARBONATE!$R$5-CARBONATE!$Q$5)+CARBONATE!$Q$5</f>
        <v>-5.9806283189845058</v>
      </c>
      <c r="E45" s="10">
        <v>2490000000</v>
      </c>
      <c r="F45" s="6">
        <f t="shared" ca="1" si="6"/>
        <v>46764151311.381241</v>
      </c>
      <c r="G45" s="6">
        <f t="shared" ca="1" si="7"/>
        <v>0.30399127366354506</v>
      </c>
      <c r="H45" s="6">
        <f t="shared" ca="1" si="3"/>
        <v>2.7957701132367287E-11</v>
      </c>
      <c r="I45" s="6">
        <f t="shared" ca="1" si="4"/>
        <v>35768319979.723816</v>
      </c>
      <c r="J45" s="6">
        <f t="shared" ca="1" si="5"/>
        <v>0.21716317060869092</v>
      </c>
      <c r="L45" s="11">
        <f ca="1">RAND()*(CARBONATE!$R$4-CARBONATE!$Q$4)+CARBONATE!$Q$4</f>
        <v>0.21554768315168049</v>
      </c>
      <c r="M45" s="6">
        <f t="shared" ca="1" si="8"/>
        <v>32830068380.726482</v>
      </c>
    </row>
    <row r="46" spans="2:13" x14ac:dyDescent="0.25">
      <c r="B46" s="9">
        <f ca="1">RAND()*(CARBONATE!$R$3-CARBONATE!$Q$3)+CARBONATE!$Q$3</f>
        <v>0.20428215595245686</v>
      </c>
      <c r="C46" s="5">
        <f ca="1">RAND()*(CARBONATE!$R$2-CARBONATE!$Q$2)+CARBONATE!$Q$2</f>
        <v>61616222039.636383</v>
      </c>
      <c r="D46" s="5">
        <f ca="1">RAND()*(CARBONATE!$R$5-CARBONATE!$Q$5)+CARBONATE!$Q$5</f>
        <v>-6.4160001849069843</v>
      </c>
      <c r="E46" s="10">
        <v>2490000000</v>
      </c>
      <c r="F46" s="6">
        <f t="shared" ca="1" si="6"/>
        <v>16614085012.204208</v>
      </c>
      <c r="G46" s="6">
        <f t="shared" ca="1" si="7"/>
        <v>0.73036183553226086</v>
      </c>
      <c r="H46" s="6">
        <f t="shared" ca="1" si="3"/>
        <v>9.0579032586061118E-11</v>
      </c>
      <c r="I46" s="6">
        <f t="shared" ca="1" si="4"/>
        <v>11040082582.576471</v>
      </c>
      <c r="J46" s="6">
        <f t="shared" ca="1" si="5"/>
        <v>0.3583162663372696</v>
      </c>
      <c r="L46" s="11">
        <f ca="1">RAND()*(CARBONATE!$R$4-CARBONATE!$Q$4)+CARBONATE!$Q$4</f>
        <v>0.27330392184732122</v>
      </c>
      <c r="M46" s="6">
        <f t="shared" ca="1" si="8"/>
        <v>8873799529.8820133</v>
      </c>
    </row>
    <row r="47" spans="2:13" x14ac:dyDescent="0.25">
      <c r="B47" s="9">
        <f ca="1">RAND()*(CARBONATE!$R$3-CARBONATE!$Q$3)+CARBONATE!$Q$3</f>
        <v>0.1585281977681797</v>
      </c>
      <c r="C47" s="5">
        <f ca="1">RAND()*(CARBONATE!$R$2-CARBONATE!$Q$2)+CARBONATE!$Q$2</f>
        <v>65812941070.258301</v>
      </c>
      <c r="D47" s="5">
        <f ca="1">RAND()*(CARBONATE!$R$5-CARBONATE!$Q$5)+CARBONATE!$Q$5</f>
        <v>-7.6997432051522399</v>
      </c>
      <c r="E47" s="10">
        <v>2490000000</v>
      </c>
      <c r="F47" s="6">
        <f t="shared" ca="1" si="6"/>
        <v>19417798194.735271</v>
      </c>
      <c r="G47" s="6">
        <f t="shared" ca="1" si="7"/>
        <v>0.70495471135371557</v>
      </c>
      <c r="H47" s="6">
        <f t="shared" ca="1" si="3"/>
        <v>7.1968664269131822E-11</v>
      </c>
      <c r="I47" s="6">
        <f t="shared" ca="1" si="4"/>
        <v>13894936221.970585</v>
      </c>
      <c r="J47" s="6">
        <f t="shared" ca="1" si="5"/>
        <v>0.37211887967630491</v>
      </c>
      <c r="L47" s="11">
        <f ca="1">RAND()*(CARBONATE!$R$4-CARBONATE!$Q$4)+CARBONATE!$Q$4</f>
        <v>0.16656246614082687</v>
      </c>
      <c r="M47" s="6">
        <f t="shared" ca="1" si="8"/>
        <v>16650517047.184044</v>
      </c>
    </row>
    <row r="48" spans="2:13" x14ac:dyDescent="0.25">
      <c r="B48" s="9">
        <f ca="1">RAND()*(CARBONATE!$R$3-CARBONATE!$Q$3)+CARBONATE!$Q$3</f>
        <v>6.0961513323978644E-2</v>
      </c>
      <c r="C48" s="5">
        <f ca="1">RAND()*(CARBONATE!$R$2-CARBONATE!$Q$2)+CARBONATE!$Q$2</f>
        <v>69776418116.115616</v>
      </c>
      <c r="D48" s="5">
        <f ca="1">RAND()*(CARBONATE!$R$5-CARBONATE!$Q$5)+CARBONATE!$Q$5</f>
        <v>-5.9058031558426638</v>
      </c>
      <c r="E48" s="10">
        <v>2490000000</v>
      </c>
      <c r="F48" s="6">
        <f t="shared" ca="1" si="6"/>
        <v>48680055371.196762</v>
      </c>
      <c r="G48" s="6">
        <f t="shared" ca="1" si="7"/>
        <v>0.30234230008499707</v>
      </c>
      <c r="H48" s="6">
        <f t="shared" ca="1" si="3"/>
        <v>2.7941881670064608E-11</v>
      </c>
      <c r="I48" s="6">
        <f t="shared" ca="1" si="4"/>
        <v>35788570426.570267</v>
      </c>
      <c r="J48" s="6">
        <f t="shared" ca="1" si="5"/>
        <v>0.20827877187135069</v>
      </c>
      <c r="L48" s="11">
        <f ca="1">RAND()*(CARBONATE!$R$4-CARBONATE!$Q$4)+CARBONATE!$Q$4</f>
        <v>0.11617719865738595</v>
      </c>
      <c r="M48" s="6">
        <f t="shared" ca="1" si="8"/>
        <v>50219217641.861832</v>
      </c>
    </row>
    <row r="49" spans="2:13" x14ac:dyDescent="0.25">
      <c r="B49" s="9">
        <f ca="1">RAND()*(CARBONATE!$R$3-CARBONATE!$Q$3)+CARBONATE!$Q$3</f>
        <v>0.19693058558784401</v>
      </c>
      <c r="C49" s="5">
        <f ca="1">RAND()*(CARBONATE!$R$2-CARBONATE!$Q$2)+CARBONATE!$Q$2</f>
        <v>73688673651.400284</v>
      </c>
      <c r="D49" s="5">
        <f ca="1">RAND()*(CARBONATE!$R$5-CARBONATE!$Q$5)+CARBONATE!$Q$5</f>
        <v>-5.2496967116322022</v>
      </c>
      <c r="E49" s="10">
        <v>2490000000</v>
      </c>
      <c r="F49" s="6">
        <f t="shared" ca="1" si="6"/>
        <v>26206913709.689968</v>
      </c>
      <c r="G49" s="6">
        <f t="shared" ca="1" si="7"/>
        <v>0.64435628420091717</v>
      </c>
      <c r="H49" s="6">
        <f t="shared" ca="1" si="3"/>
        <v>8.5160426722038364E-11</v>
      </c>
      <c r="I49" s="6">
        <f t="shared" ca="1" si="4"/>
        <v>11742543320.784155</v>
      </c>
      <c r="J49" s="6">
        <f t="shared" ca="1" si="5"/>
        <v>0.24343009245868183</v>
      </c>
      <c r="L49" s="11">
        <f ca="1">RAND()*(CARBONATE!$R$4-CARBONATE!$Q$4)+CARBONATE!$Q$4</f>
        <v>0.24581361655848033</v>
      </c>
      <c r="M49" s="6">
        <f t="shared" ca="1" si="8"/>
        <v>16041181108.853392</v>
      </c>
    </row>
    <row r="50" spans="2:13" x14ac:dyDescent="0.25">
      <c r="B50" s="9">
        <f ca="1">RAND()*(CARBONATE!$R$3-CARBONATE!$Q$3)+CARBONATE!$Q$3</f>
        <v>8.6294257740877345E-3</v>
      </c>
      <c r="C50" s="5">
        <f ca="1">RAND()*(CARBONATE!$R$2-CARBONATE!$Q$2)+CARBONATE!$Q$2</f>
        <v>64647476909.94429</v>
      </c>
      <c r="D50" s="5">
        <f ca="1">RAND()*(CARBONATE!$R$5-CARBONATE!$Q$5)+CARBONATE!$Q$5</f>
        <v>-5.5875228013653926</v>
      </c>
      <c r="E50" s="10">
        <v>2490000000</v>
      </c>
      <c r="F50" s="6">
        <f t="shared" ca="1" si="6"/>
        <v>61604317924.874336</v>
      </c>
      <c r="G50" s="6">
        <f t="shared" ca="1" si="7"/>
        <v>4.707312845803957E-2</v>
      </c>
      <c r="H50" s="6">
        <f t="shared" ca="1" si="3"/>
        <v>4.0602995553320387E-12</v>
      </c>
      <c r="I50" s="6">
        <f t="shared" ca="1" si="4"/>
        <v>246287247128.54913</v>
      </c>
      <c r="J50" s="6">
        <f t="shared" ca="1" si="5"/>
        <v>0.18654062567946389</v>
      </c>
      <c r="L50" s="11">
        <f ca="1">RAND()*(CARBONATE!$R$4-CARBONATE!$Q$4)+CARBONATE!$Q$4</f>
        <v>0.19643365637165106</v>
      </c>
      <c r="M50" s="6">
        <f t="shared" ca="1" si="8"/>
        <v>46891854248.448166</v>
      </c>
    </row>
    <row r="51" spans="2:13" x14ac:dyDescent="0.25">
      <c r="B51" s="9">
        <f ca="1">RAND()*(CARBONATE!$R$3-CARBONATE!$Q$3)+CARBONATE!$Q$3</f>
        <v>4.7356895954681621E-3</v>
      </c>
      <c r="C51" s="5">
        <f ca="1">RAND()*(CARBONATE!$R$2-CARBONATE!$Q$2)+CARBONATE!$Q$2</f>
        <v>78478089266.004379</v>
      </c>
      <c r="D51" s="5">
        <f ca="1">RAND()*(CARBONATE!$R$5-CARBONATE!$Q$5)+CARBONATE!$Q$5</f>
        <v>-7.1777692315759669</v>
      </c>
      <c r="E51" s="10">
        <v>2490000000</v>
      </c>
      <c r="F51" s="6">
        <f t="shared" ca="1" si="6"/>
        <v>75855315400.327209</v>
      </c>
      <c r="G51" s="6">
        <f t="shared" ca="1" si="7"/>
        <v>3.3420460286528897E-2</v>
      </c>
      <c r="H51" s="6">
        <f t="shared" ca="1" si="3"/>
        <v>2.2673964844337875E-12</v>
      </c>
      <c r="I51" s="6">
        <f t="shared" ca="1" si="4"/>
        <v>441034467004.44153</v>
      </c>
      <c r="J51" s="6">
        <f t="shared" ca="1" si="5"/>
        <v>0.19305797886194798</v>
      </c>
      <c r="L51" s="11">
        <f ca="1">RAND()*(CARBONATE!$R$4-CARBONATE!$Q$4)+CARBONATE!$Q$4</f>
        <v>0.24710807038784455</v>
      </c>
      <c r="M51" s="6">
        <f t="shared" ca="1" si="8"/>
        <v>46146434792.042168</v>
      </c>
    </row>
    <row r="52" spans="2:13" x14ac:dyDescent="0.25">
      <c r="B52" s="9">
        <f ca="1">RAND()*(CARBONATE!$R$3-CARBONATE!$Q$3)+CARBONATE!$Q$3</f>
        <v>0.16129387184235172</v>
      </c>
      <c r="C52" s="5">
        <f ca="1">RAND()*(CARBONATE!$R$2-CARBONATE!$Q$2)+CARBONATE!$Q$2</f>
        <v>73635414664.418518</v>
      </c>
      <c r="D52" s="5">
        <f ca="1">RAND()*(CARBONATE!$R$5-CARBONATE!$Q$5)+CARBONATE!$Q$5</f>
        <v>-4.4692361036488055</v>
      </c>
      <c r="E52" s="10">
        <v>2490000000</v>
      </c>
      <c r="F52" s="6">
        <f t="shared" ca="1" si="6"/>
        <v>35811379003.985069</v>
      </c>
      <c r="G52" s="6">
        <f t="shared" ca="1" si="7"/>
        <v>0.51366636329557414</v>
      </c>
      <c r="H52" s="6">
        <f t="shared" ca="1" si="3"/>
        <v>6.9562022468196306E-11</v>
      </c>
      <c r="I52" s="6">
        <f t="shared" ca="1" si="4"/>
        <v>14375660231.230326</v>
      </c>
      <c r="J52" s="6">
        <f t="shared" ca="1" si="5"/>
        <v>0.18645113375107703</v>
      </c>
      <c r="L52" s="11">
        <f ca="1">RAND()*(CARBONATE!$R$4-CARBONATE!$Q$4)+CARBONATE!$Q$4</f>
        <v>0.10070080094948866</v>
      </c>
      <c r="M52" s="6">
        <f t="shared" ca="1" si="8"/>
        <v>38973683695.47068</v>
      </c>
    </row>
    <row r="53" spans="2:13" x14ac:dyDescent="0.25">
      <c r="B53" s="9">
        <f ca="1">RAND()*(CARBONATE!$R$3-CARBONATE!$Q$3)+CARBONATE!$Q$3</f>
        <v>0.22708519384868014</v>
      </c>
      <c r="C53" s="5">
        <f ca="1">RAND()*(CARBONATE!$R$2-CARBONATE!$Q$2)+CARBONATE!$Q$2</f>
        <v>71141395402.40358</v>
      </c>
      <c r="D53" s="5">
        <f ca="1">RAND()*(CARBONATE!$R$5-CARBONATE!$Q$5)+CARBONATE!$Q$5</f>
        <v>-7.7367235351421684</v>
      </c>
      <c r="E53" s="10">
        <v>2490000000</v>
      </c>
      <c r="F53" s="6">
        <f t="shared" ca="1" si="6"/>
        <v>12277569964.061377</v>
      </c>
      <c r="G53" s="6">
        <f t="shared" ca="1" si="7"/>
        <v>0.82742016944403973</v>
      </c>
      <c r="H53" s="6">
        <f t="shared" ca="1" si="3"/>
        <v>9.9637489848145695E-11</v>
      </c>
      <c r="I53" s="6">
        <f t="shared" ca="1" si="4"/>
        <v>10036382906.916542</v>
      </c>
      <c r="J53" s="6">
        <f t="shared" ca="1" si="5"/>
        <v>0.43367419168766547</v>
      </c>
      <c r="L53" s="11">
        <f ca="1">RAND()*(CARBONATE!$R$4-CARBONATE!$Q$4)+CARBONATE!$Q$4</f>
        <v>0.25117700051456793</v>
      </c>
      <c r="M53" s="6">
        <f t="shared" ca="1" si="8"/>
        <v>7324963095.3740425</v>
      </c>
    </row>
    <row r="54" spans="2:13" x14ac:dyDescent="0.25">
      <c r="B54" s="9">
        <f ca="1">RAND()*(CARBONATE!$R$3-CARBONATE!$Q$3)+CARBONATE!$Q$3</f>
        <v>0.15468973252040139</v>
      </c>
      <c r="C54" s="5">
        <f ca="1">RAND()*(CARBONATE!$R$2-CARBONATE!$Q$2)+CARBONATE!$Q$2</f>
        <v>70202218059.395462</v>
      </c>
      <c r="D54" s="5">
        <f ca="1">RAND()*(CARBONATE!$R$5-CARBONATE!$Q$5)+CARBONATE!$Q$5</f>
        <v>-6.7592484450149986</v>
      </c>
      <c r="E54" s="10">
        <v>2490000000</v>
      </c>
      <c r="F54" s="6">
        <f t="shared" ca="1" si="6"/>
        <v>24675073716.73291</v>
      </c>
      <c r="G54" s="6">
        <f t="shared" ca="1" si="7"/>
        <v>0.64851432905073947</v>
      </c>
      <c r="H54" s="6">
        <f t="shared" ca="1" si="3"/>
        <v>6.915870672427853E-11</v>
      </c>
      <c r="I54" s="6">
        <f t="shared" ca="1" si="4"/>
        <v>14459495374.70088</v>
      </c>
      <c r="J54" s="6">
        <f t="shared" ca="1" si="5"/>
        <v>0.3048866455440758</v>
      </c>
      <c r="L54" s="11">
        <f ca="1">RAND()*(CARBONATE!$R$4-CARBONATE!$Q$4)+CARBONATE!$Q$4</f>
        <v>0.18660718729240708</v>
      </c>
      <c r="M54" s="6">
        <f t="shared" ca="1" si="8"/>
        <v>19550675670.941826</v>
      </c>
    </row>
    <row r="55" spans="2:13" x14ac:dyDescent="0.25">
      <c r="B55" s="9">
        <f ca="1">RAND()*(CARBONATE!$R$3-CARBONATE!$Q$3)+CARBONATE!$Q$3</f>
        <v>0.20489291165005785</v>
      </c>
      <c r="C55" s="5">
        <f ca="1">RAND()*(CARBONATE!$R$2-CARBONATE!$Q$2)+CARBONATE!$Q$2</f>
        <v>62994383469.667</v>
      </c>
      <c r="D55" s="5">
        <f ca="1">RAND()*(CARBONATE!$R$5-CARBONATE!$Q$5)+CARBONATE!$Q$5</f>
        <v>-4.1944350986659966</v>
      </c>
      <c r="E55" s="10">
        <v>2490000000</v>
      </c>
      <c r="F55" s="6">
        <f t="shared" ca="1" si="6"/>
        <v>26672566120.298367</v>
      </c>
      <c r="G55" s="6">
        <f t="shared" ca="1" si="7"/>
        <v>0.57658818689539659</v>
      </c>
      <c r="H55" s="6">
        <f t="shared" ca="1" si="3"/>
        <v>8.8186760936249635E-11</v>
      </c>
      <c r="I55" s="6">
        <f t="shared" ca="1" si="4"/>
        <v>11339570581.608068</v>
      </c>
      <c r="J55" s="6">
        <f t="shared" ca="1" si="5"/>
        <v>0.21477450814661142</v>
      </c>
      <c r="L55" s="11">
        <f ca="1">RAND()*(CARBONATE!$R$4-CARBONATE!$Q$4)+CARBONATE!$Q$4</f>
        <v>0.1935649630981679</v>
      </c>
      <c r="M55" s="6">
        <f t="shared" ca="1" si="8"/>
        <v>20543688117.631035</v>
      </c>
    </row>
    <row r="56" spans="2:13" x14ac:dyDescent="0.25">
      <c r="B56" s="9">
        <f ca="1">RAND()*(CARBONATE!$R$3-CARBONATE!$Q$3)+CARBONATE!$Q$3</f>
        <v>0.22321464996030682</v>
      </c>
      <c r="C56" s="5">
        <f ca="1">RAND()*(CARBONATE!$R$2-CARBONATE!$Q$2)+CARBONATE!$Q$2</f>
        <v>68334817167.201973</v>
      </c>
      <c r="D56" s="5">
        <f ca="1">RAND()*(CARBONATE!$R$5-CARBONATE!$Q$5)+CARBONATE!$Q$5</f>
        <v>-7.3247290708504105</v>
      </c>
      <c r="E56" s="10">
        <v>2490000000</v>
      </c>
      <c r="F56" s="6">
        <f t="shared" ca="1" si="6"/>
        <v>13322210026.736685</v>
      </c>
      <c r="G56" s="6">
        <f t="shared" ca="1" si="7"/>
        <v>0.80504506225369954</v>
      </c>
      <c r="H56" s="6">
        <f t="shared" ca="1" si="3"/>
        <v>9.8158844247189399E-11</v>
      </c>
      <c r="I56" s="6">
        <f t="shared" ca="1" si="4"/>
        <v>10187569012.953545</v>
      </c>
      <c r="J56" s="6">
        <f t="shared" ca="1" si="5"/>
        <v>0.4116213613668307</v>
      </c>
      <c r="L56" s="11">
        <f ca="1">RAND()*(CARBONATE!$R$4-CARBONATE!$Q$4)+CARBONATE!$Q$4</f>
        <v>0.16034170144994575</v>
      </c>
      <c r="M56" s="6">
        <f t="shared" ca="1" si="8"/>
        <v>11699137896.070139</v>
      </c>
    </row>
    <row r="57" spans="2:13" x14ac:dyDescent="0.25">
      <c r="B57" s="9">
        <f ca="1">RAND()*(CARBONATE!$R$3-CARBONATE!$Q$3)+CARBONATE!$Q$3</f>
        <v>1.2441795753771384E-2</v>
      </c>
      <c r="C57" s="5">
        <f ca="1">RAND()*(CARBONATE!$R$2-CARBONATE!$Q$2)+CARBONATE!$Q$2</f>
        <v>61616381718.503586</v>
      </c>
      <c r="D57" s="5">
        <f ca="1">RAND()*(CARBONATE!$R$5-CARBONATE!$Q$5)+CARBONATE!$Q$5</f>
        <v>-5.3119025667258963</v>
      </c>
      <c r="E57" s="10">
        <v>2490000000</v>
      </c>
      <c r="F57" s="6">
        <f t="shared" ca="1" si="6"/>
        <v>57675828294.746521</v>
      </c>
      <c r="G57" s="6">
        <f t="shared" ca="1" si="7"/>
        <v>6.395301564054201E-2</v>
      </c>
      <c r="H57" s="6">
        <f t="shared" ca="1" si="3"/>
        <v>5.8327039010566499E-12</v>
      </c>
      <c r="I57" s="6">
        <f t="shared" ca="1" si="4"/>
        <v>171447071026.32803</v>
      </c>
      <c r="J57" s="6">
        <f t="shared" ca="1" si="5"/>
        <v>0.18782309473870831</v>
      </c>
      <c r="L57" s="11">
        <f ca="1">RAND()*(CARBONATE!$R$4-CARBONATE!$Q$4)+CARBONATE!$Q$4</f>
        <v>0.15213614984399873</v>
      </c>
      <c r="M57" s="6">
        <f t="shared" ca="1" si="8"/>
        <v>52242095765.149559</v>
      </c>
    </row>
    <row r="58" spans="2:13" x14ac:dyDescent="0.25">
      <c r="B58" s="9">
        <f ca="1">RAND()*(CARBONATE!$R$3-CARBONATE!$Q$3)+CARBONATE!$Q$3</f>
        <v>6.2742499687324399E-2</v>
      </c>
      <c r="C58" s="5">
        <f ca="1">RAND()*(CARBONATE!$R$2-CARBONATE!$Q$2)+CARBONATE!$Q$2</f>
        <v>76295369009.408234</v>
      </c>
      <c r="D58" s="5">
        <f ca="1">RAND()*(CARBONATE!$R$5-CARBONATE!$Q$5)+CARBONATE!$Q$5</f>
        <v>-7.3768380909617317</v>
      </c>
      <c r="E58" s="10">
        <v>2490000000</v>
      </c>
      <c r="F58" s="6">
        <f t="shared" ca="1" si="6"/>
        <v>48027366330.489243</v>
      </c>
      <c r="G58" s="6">
        <f t="shared" ca="1" si="7"/>
        <v>0.37050745079210734</v>
      </c>
      <c r="H58" s="6">
        <f t="shared" ca="1" si="3"/>
        <v>2.9231652531607773E-11</v>
      </c>
      <c r="I58" s="6">
        <f t="shared" ca="1" si="4"/>
        <v>34209492566.96022</v>
      </c>
      <c r="J58" s="6">
        <f t="shared" ca="1" si="5"/>
        <v>0.24040269882009219</v>
      </c>
      <c r="L58" s="11">
        <f ca="1">RAND()*(CARBONATE!$R$4-CARBONATE!$Q$4)+CARBONATE!$Q$4</f>
        <v>0.21571304860555035</v>
      </c>
      <c r="M58" s="6">
        <f t="shared" ca="1" si="8"/>
        <v>33692704639.290039</v>
      </c>
    </row>
    <row r="59" spans="2:13" x14ac:dyDescent="0.25">
      <c r="B59" s="9">
        <f ca="1">RAND()*(CARBONATE!$R$3-CARBONATE!$Q$3)+CARBONATE!$Q$3</f>
        <v>0.24757612531878048</v>
      </c>
      <c r="C59" s="5">
        <f ca="1">RAND()*(CARBONATE!$R$2-CARBONATE!$Q$2)+CARBONATE!$Q$2</f>
        <v>61698131966.268745</v>
      </c>
      <c r="D59" s="5">
        <f ca="1">RAND()*(CARBONATE!$R$5-CARBONATE!$Q$5)+CARBONATE!$Q$5</f>
        <v>-4.2162638895596105</v>
      </c>
      <c r="E59" s="10">
        <v>2490000000</v>
      </c>
      <c r="F59" s="6">
        <f t="shared" ca="1" si="6"/>
        <v>21723777050.085087</v>
      </c>
      <c r="G59" s="6">
        <f t="shared" ca="1" si="7"/>
        <v>0.64790219156129747</v>
      </c>
      <c r="H59" s="6">
        <f t="shared" ca="1" si="3"/>
        <v>1.0591662609971042E-10</v>
      </c>
      <c r="I59" s="6">
        <f t="shared" ca="1" si="4"/>
        <v>9441388352.55756</v>
      </c>
      <c r="J59" s="6">
        <f t="shared" ca="1" si="5"/>
        <v>0.23813923814683244</v>
      </c>
      <c r="L59" s="11">
        <f ca="1">RAND()*(CARBONATE!$R$4-CARBONATE!$Q$4)+CARBONATE!$Q$4</f>
        <v>0.22476082882010304</v>
      </c>
      <c r="M59" s="6">
        <f t="shared" ca="1" si="8"/>
        <v>14645882484.474533</v>
      </c>
    </row>
    <row r="60" spans="2:13" x14ac:dyDescent="0.25">
      <c r="B60" s="9">
        <f ca="1">RAND()*(CARBONATE!$R$3-CARBONATE!$Q$3)+CARBONATE!$Q$3</f>
        <v>0.1899996232389643</v>
      </c>
      <c r="C60" s="5">
        <f ca="1">RAND()*(CARBONATE!$R$2-CARBONATE!$Q$2)+CARBONATE!$Q$2</f>
        <v>75860073505.958481</v>
      </c>
      <c r="D60" s="5">
        <f ca="1">RAND()*(CARBONATE!$R$5-CARBONATE!$Q$5)+CARBONATE!$Q$5</f>
        <v>-7.6094489601262492</v>
      </c>
      <c r="E60" s="10">
        <v>2490000000</v>
      </c>
      <c r="F60" s="6">
        <f t="shared" ca="1" si="6"/>
        <v>17869548619.81963</v>
      </c>
      <c r="G60" s="6">
        <f t="shared" ca="1" si="7"/>
        <v>0.76444066300020053</v>
      </c>
      <c r="H60" s="6">
        <f t="shared" ca="1" si="3"/>
        <v>8.3877446098353182E-11</v>
      </c>
      <c r="I60" s="6">
        <f t="shared" ca="1" si="4"/>
        <v>11922156032.59329</v>
      </c>
      <c r="J60" s="6">
        <f t="shared" ca="1" si="5"/>
        <v>0.36695119356264394</v>
      </c>
      <c r="L60" s="11">
        <f ca="1">RAND()*(CARBONATE!$R$4-CARBONATE!$Q$4)+CARBONATE!$Q$4</f>
        <v>0.27219849562415116</v>
      </c>
      <c r="M60" s="6">
        <f t="shared" ca="1" si="8"/>
        <v>9599233308.5926838</v>
      </c>
    </row>
    <row r="61" spans="2:13" x14ac:dyDescent="0.25">
      <c r="B61" s="9">
        <f ca="1">RAND()*(CARBONATE!$R$3-CARBONATE!$Q$3)+CARBONATE!$Q$3</f>
        <v>0.13627256926740089</v>
      </c>
      <c r="C61" s="5">
        <f ca="1">RAND()*(CARBONATE!$R$2-CARBONATE!$Q$2)+CARBONATE!$Q$2</f>
        <v>78125074911.890213</v>
      </c>
      <c r="D61" s="5">
        <f ca="1">RAND()*(CARBONATE!$R$5-CARBONATE!$Q$5)+CARBONATE!$Q$5</f>
        <v>-5.4058246341690399</v>
      </c>
      <c r="E61" s="10">
        <v>2490000000</v>
      </c>
      <c r="F61" s="6">
        <f t="shared" ca="1" si="6"/>
        <v>37399055684.383881</v>
      </c>
      <c r="G61" s="6">
        <f t="shared" ca="1" si="7"/>
        <v>0.52129254625915311</v>
      </c>
      <c r="H61" s="6">
        <f t="shared" ca="1" si="3"/>
        <v>5.9656190444751236E-11</v>
      </c>
      <c r="I61" s="6">
        <f t="shared" ca="1" si="4"/>
        <v>16762719720.196005</v>
      </c>
      <c r="J61" s="6">
        <f t="shared" ca="1" si="5"/>
        <v>0.20828115200047131</v>
      </c>
      <c r="L61" s="11">
        <f ca="1">RAND()*(CARBONATE!$R$4-CARBONATE!$Q$4)+CARBONATE!$Q$4</f>
        <v>0.2196021618351931</v>
      </c>
      <c r="M61" s="6">
        <f t="shared" ca="1" si="8"/>
        <v>25795168354.392143</v>
      </c>
    </row>
    <row r="62" spans="2:13" x14ac:dyDescent="0.25">
      <c r="B62" s="9">
        <f ca="1">RAND()*(CARBONATE!$R$3-CARBONATE!$Q$3)+CARBONATE!$Q$3</f>
        <v>0.14356265700835799</v>
      </c>
      <c r="C62" s="5">
        <f ca="1">RAND()*(CARBONATE!$R$2-CARBONATE!$Q$2)+CARBONATE!$Q$2</f>
        <v>68354619490.62841</v>
      </c>
      <c r="D62" s="5">
        <f ca="1">RAND()*(CARBONATE!$R$5-CARBONATE!$Q$5)+CARBONATE!$Q$5</f>
        <v>-6.6921755766275091</v>
      </c>
      <c r="E62" s="10">
        <v>2490000000</v>
      </c>
      <c r="F62" s="6">
        <f t="shared" ca="1" si="6"/>
        <v>26152966866.065086</v>
      </c>
      <c r="G62" s="6">
        <f t="shared" ca="1" si="7"/>
        <v>0.61739283956293955</v>
      </c>
      <c r="H62" s="6">
        <f t="shared" ca="1" si="3"/>
        <v>6.4587626445577348E-11</v>
      </c>
      <c r="I62" s="6">
        <f t="shared" ca="1" si="4"/>
        <v>15482841761.380058</v>
      </c>
      <c r="J62" s="6">
        <f t="shared" ca="1" si="5"/>
        <v>0.29820958556132576</v>
      </c>
      <c r="L62" s="11">
        <f ca="1">RAND()*(CARBONATE!$R$4-CARBONATE!$Q$4)+CARBONATE!$Q$4</f>
        <v>0.2269001393160866</v>
      </c>
      <c r="M62" s="6">
        <f t="shared" ca="1" si="8"/>
        <v>17464432626.704479</v>
      </c>
    </row>
    <row r="63" spans="2:13" x14ac:dyDescent="0.25">
      <c r="B63" s="9">
        <f ca="1">RAND()*(CARBONATE!$R$3-CARBONATE!$Q$3)+CARBONATE!$Q$3</f>
        <v>0.20904716263611073</v>
      </c>
      <c r="C63" s="5">
        <f ca="1">RAND()*(CARBONATE!$R$2-CARBONATE!$Q$2)+CARBONATE!$Q$2</f>
        <v>68084726488.945908</v>
      </c>
      <c r="D63" s="5">
        <f ca="1">RAND()*(CARBONATE!$R$5-CARBONATE!$Q$5)+CARBONATE!$Q$5</f>
        <v>-5.9703114271833666</v>
      </c>
      <c r="E63" s="10">
        <v>2490000000</v>
      </c>
      <c r="F63" s="6">
        <f t="shared" ca="1" si="6"/>
        <v>19544154584.006664</v>
      </c>
      <c r="G63" s="6">
        <f t="shared" ca="1" si="7"/>
        <v>0.71294362786079768</v>
      </c>
      <c r="H63" s="6">
        <f t="shared" ca="1" si="3"/>
        <v>9.1355704418017774E-11</v>
      </c>
      <c r="I63" s="6">
        <f t="shared" ca="1" si="4"/>
        <v>10946223953.616337</v>
      </c>
      <c r="J63" s="6">
        <f t="shared" ca="1" si="5"/>
        <v>0.3108189413858462</v>
      </c>
      <c r="L63" s="11">
        <f ca="1">RAND()*(CARBONATE!$R$4-CARBONATE!$Q$4)+CARBONATE!$Q$4</f>
        <v>0.18494224514467628</v>
      </c>
      <c r="M63" s="6">
        <f t="shared" ca="1" si="8"/>
        <v>15589462243.446424</v>
      </c>
    </row>
    <row r="64" spans="2:13" x14ac:dyDescent="0.25">
      <c r="B64" s="9">
        <f ca="1">RAND()*(CARBONATE!$R$3-CARBONATE!$Q$3)+CARBONATE!$Q$3</f>
        <v>7.5957085064580487E-3</v>
      </c>
      <c r="C64" s="5">
        <f ca="1">RAND()*(CARBONATE!$R$2-CARBONATE!$Q$2)+CARBONATE!$Q$2</f>
        <v>71818804583.467117</v>
      </c>
      <c r="D64" s="5">
        <f ca="1">RAND()*(CARBONATE!$R$5-CARBONATE!$Q$5)+CARBONATE!$Q$5</f>
        <v>-4.0207800406025251</v>
      </c>
      <c r="E64" s="10">
        <v>2490000000</v>
      </c>
      <c r="F64" s="6">
        <f t="shared" ca="1" si="6"/>
        <v>69658565432.942917</v>
      </c>
      <c r="G64" s="6">
        <f t="shared" ca="1" si="7"/>
        <v>3.0079018483433417E-2</v>
      </c>
      <c r="H64" s="6">
        <f t="shared" ca="1" si="3"/>
        <v>3.3635413758350162E-12</v>
      </c>
      <c r="I64" s="6">
        <f t="shared" ca="1" si="4"/>
        <v>297305693096.08832</v>
      </c>
      <c r="J64" s="6">
        <f t="shared" ca="1" si="5"/>
        <v>0.12788469188047538</v>
      </c>
      <c r="L64" s="11">
        <f ca="1">RAND()*(CARBONATE!$R$4-CARBONATE!$Q$4)+CARBONATE!$Q$4</f>
        <v>0.1021357728446744</v>
      </c>
      <c r="M64" s="6">
        <f t="shared" ca="1" si="8"/>
        <v>75438939512.488846</v>
      </c>
    </row>
    <row r="65" spans="2:13" x14ac:dyDescent="0.25">
      <c r="B65" s="9">
        <f ca="1">RAND()*(CARBONATE!$R$3-CARBONATE!$Q$3)+CARBONATE!$Q$3</f>
        <v>1.8058295859628676E-2</v>
      </c>
      <c r="C65" s="5">
        <f ca="1">RAND()*(CARBONATE!$R$2-CARBONATE!$Q$2)+CARBONATE!$Q$2</f>
        <v>69706224227.028992</v>
      </c>
      <c r="D65" s="5">
        <f ca="1">RAND()*(CARBONATE!$R$5-CARBONATE!$Q$5)+CARBONATE!$Q$5</f>
        <v>-4.5434872470086169</v>
      </c>
      <c r="E65" s="10">
        <v>2490000000</v>
      </c>
      <c r="F65" s="6">
        <f t="shared" ca="1" si="6"/>
        <v>64215330632.187279</v>
      </c>
      <c r="G65" s="6">
        <f t="shared" ca="1" si="7"/>
        <v>7.8771926836234907E-2</v>
      </c>
      <c r="H65" s="6">
        <f t="shared" ca="1" si="3"/>
        <v>8.1233206203035804E-12</v>
      </c>
      <c r="I65" s="6">
        <f t="shared" ca="1" si="4"/>
        <v>123102367460.49161</v>
      </c>
      <c r="J65" s="6">
        <f t="shared" ca="1" si="5"/>
        <v>0.14923257353994865</v>
      </c>
      <c r="L65" s="11">
        <f ca="1">RAND()*(CARBONATE!$R$4-CARBONATE!$Q$4)+CARBONATE!$Q$4</f>
        <v>0.13780792852148277</v>
      </c>
      <c r="M65" s="6">
        <f t="shared" ca="1" si="8"/>
        <v>61323927455.592491</v>
      </c>
    </row>
    <row r="66" spans="2:13" x14ac:dyDescent="0.25">
      <c r="B66" s="9">
        <f ca="1">RAND()*(CARBONATE!$R$3-CARBONATE!$Q$3)+CARBONATE!$Q$3</f>
        <v>0.15532815002508779</v>
      </c>
      <c r="C66" s="5">
        <f ca="1">RAND()*(CARBONATE!$R$2-CARBONATE!$Q$2)+CARBONATE!$Q$2</f>
        <v>62186766215.858833</v>
      </c>
      <c r="D66" s="5">
        <f ca="1">RAND()*(CARBONATE!$R$5-CARBONATE!$Q$5)+CARBONATE!$Q$5</f>
        <v>-4.7776727267442549</v>
      </c>
      <c r="E66" s="10">
        <v>2490000000</v>
      </c>
      <c r="F66" s="6">
        <f t="shared" ca="1" si="6"/>
        <v>29607720328.61956</v>
      </c>
      <c r="G66" s="6">
        <f t="shared" ca="1" si="7"/>
        <v>0.52389033663774887</v>
      </c>
      <c r="H66" s="6">
        <f t="shared" ca="1" si="3"/>
        <v>6.8307481201374685E-11</v>
      </c>
      <c r="I66" s="6">
        <f t="shared" ca="1" si="4"/>
        <v>14639684883.884651</v>
      </c>
      <c r="J66" s="6">
        <f t="shared" ca="1" si="5"/>
        <v>0.22808683174307673</v>
      </c>
      <c r="L66" s="11">
        <f ca="1">RAND()*(CARBONATE!$R$4-CARBONATE!$Q$4)+CARBONATE!$Q$4</f>
        <v>0.23206046312844331</v>
      </c>
      <c r="M66" s="6">
        <f t="shared" ca="1" si="8"/>
        <v>19316614184.329689</v>
      </c>
    </row>
    <row r="67" spans="2:13" x14ac:dyDescent="0.25">
      <c r="B67" s="9">
        <f ca="1">RAND()*(CARBONATE!$R$3-CARBONATE!$Q$3)+CARBONATE!$Q$3</f>
        <v>0.17207027832011976</v>
      </c>
      <c r="C67" s="5">
        <f ca="1">RAND()*(CARBONATE!$R$2-CARBONATE!$Q$2)+CARBONATE!$Q$2</f>
        <v>61346771714.730247</v>
      </c>
      <c r="D67" s="5">
        <f ca="1">RAND()*(CARBONATE!$R$5-CARBONATE!$Q$5)+CARBONATE!$Q$5</f>
        <v>-5.6128340267322896</v>
      </c>
      <c r="E67" s="10">
        <v>2490000000</v>
      </c>
      <c r="F67" s="6">
        <f t="shared" ca="1" si="6"/>
        <v>23353354508.74231</v>
      </c>
      <c r="G67" s="6">
        <f t="shared" ca="1" si="7"/>
        <v>0.6193221932306695</v>
      </c>
      <c r="H67" s="6">
        <f t="shared" ca="1" si="3"/>
        <v>7.6395082842680278E-11</v>
      </c>
      <c r="I67" s="6">
        <f t="shared" ca="1" si="4"/>
        <v>13089847707.33597</v>
      </c>
      <c r="J67" s="6">
        <f t="shared" ca="1" si="5"/>
        <v>0.28571247267449917</v>
      </c>
      <c r="L67" s="11">
        <f ca="1">RAND()*(CARBONATE!$R$4-CARBONATE!$Q$4)+CARBONATE!$Q$4</f>
        <v>0.17299270043718434</v>
      </c>
      <c r="M67" s="6">
        <f t="shared" ca="1" si="8"/>
        <v>19531368074.474785</v>
      </c>
    </row>
    <row r="68" spans="2:13" x14ac:dyDescent="0.25">
      <c r="B68" s="9">
        <f ca="1">RAND()*(CARBONATE!$R$3-CARBONATE!$Q$3)+CARBONATE!$Q$3</f>
        <v>0.11575362658212365</v>
      </c>
      <c r="C68" s="5">
        <f ca="1">RAND()*(CARBONATE!$R$2-CARBONATE!$Q$2)+CARBONATE!$Q$2</f>
        <v>77472979696.208969</v>
      </c>
      <c r="D68" s="5">
        <f ca="1">RAND()*(CARBONATE!$R$5-CARBONATE!$Q$5)+CARBONATE!$Q$5</f>
        <v>-5.5995122569100255</v>
      </c>
      <c r="E68" s="10">
        <v>2490000000</v>
      </c>
      <c r="F68" s="6">
        <f t="shared" ca="1" si="6"/>
        <v>40518772111.750351</v>
      </c>
      <c r="G68" s="6">
        <f t="shared" ca="1" si="7"/>
        <v>0.4769947887555811</v>
      </c>
      <c r="H68" s="6">
        <f t="shared" ca="1" si="3"/>
        <v>5.1150202201515478E-11</v>
      </c>
      <c r="I68" s="6">
        <f t="shared" ca="1" si="4"/>
        <v>19550264846.663147</v>
      </c>
      <c r="J68" s="6">
        <f t="shared" ca="1" si="5"/>
        <v>0.20738296001691403</v>
      </c>
      <c r="L68" s="11">
        <f ca="1">RAND()*(CARBONATE!$R$4-CARBONATE!$Q$4)+CARBONATE!$Q$4</f>
        <v>0.11693889537145151</v>
      </c>
      <c r="M68" s="6">
        <f t="shared" ca="1" si="8"/>
        <v>41688490751.746353</v>
      </c>
    </row>
    <row r="69" spans="2:13" x14ac:dyDescent="0.25">
      <c r="B69" s="9">
        <f ca="1">RAND()*(CARBONATE!$R$3-CARBONATE!$Q$3)+CARBONATE!$Q$3</f>
        <v>0.19472045762271592</v>
      </c>
      <c r="C69" s="5">
        <f ca="1">RAND()*(CARBONATE!$R$2-CARBONATE!$Q$2)+CARBONATE!$Q$2</f>
        <v>72123826061.243362</v>
      </c>
      <c r="D69" s="5">
        <f ca="1">RAND()*(CARBONATE!$R$5-CARBONATE!$Q$5)+CARBONATE!$Q$5</f>
        <v>-4.8336622209136362</v>
      </c>
      <c r="E69" s="10">
        <v>2490000000</v>
      </c>
      <c r="F69" s="6">
        <f t="shared" ca="1" si="6"/>
        <v>28139422486.240826</v>
      </c>
      <c r="G69" s="6">
        <f t="shared" ca="1" si="7"/>
        <v>0.60984567759416342</v>
      </c>
      <c r="H69" s="6">
        <f t="shared" ref="H69:H132" ca="1" si="9">+B69/E69+(1-B69)/C69-F69/C69/C69</f>
        <v>8.3956716312085595E-11</v>
      </c>
      <c r="I69" s="6">
        <f t="shared" ref="I69:I132" ca="1" si="10">1/H69</f>
        <v>11910899376.802444</v>
      </c>
      <c r="J69" s="6">
        <f t="shared" ref="J69:J132" ca="1" si="11">G69*I69/(F69+G69^2*I69)</f>
        <v>0.22302680813835205</v>
      </c>
      <c r="L69" s="11">
        <f ca="1">RAND()*(CARBONATE!$R$4-CARBONATE!$Q$4)+CARBONATE!$Q$4</f>
        <v>0.12279066449587071</v>
      </c>
      <c r="M69" s="6">
        <f t="shared" ca="1" si="8"/>
        <v>28360904289.146477</v>
      </c>
    </row>
    <row r="70" spans="2:13" x14ac:dyDescent="0.25">
      <c r="B70" s="9">
        <f ca="1">RAND()*(CARBONATE!$R$3-CARBONATE!$Q$3)+CARBONATE!$Q$3</f>
        <v>0.15857862657516034</v>
      </c>
      <c r="C70" s="5">
        <f ca="1">RAND()*(CARBONATE!$R$2-CARBONATE!$Q$2)+CARBONATE!$Q$2</f>
        <v>75261979796.572784</v>
      </c>
      <c r="D70" s="5">
        <f ca="1">RAND()*(CARBONATE!$R$5-CARBONATE!$Q$5)+CARBONATE!$Q$5</f>
        <v>-6.2764539307261646</v>
      </c>
      <c r="E70" s="10">
        <v>2490000000</v>
      </c>
      <c r="F70" s="6">
        <f t="shared" ref="F70:F133" ca="1" si="12">C70*EXP(D70*B70)</f>
        <v>27817453482.667721</v>
      </c>
      <c r="G70" s="6">
        <f t="shared" ref="G70:G133" ca="1" si="13">1-F70/C70</f>
        <v>0.63039168571095106</v>
      </c>
      <c r="H70" s="6">
        <f t="shared" ca="1" si="9"/>
        <v>6.9955138381468939E-11</v>
      </c>
      <c r="I70" s="6">
        <f t="shared" ca="1" si="10"/>
        <v>14294875589.366274</v>
      </c>
      <c r="J70" s="6">
        <f t="shared" ca="1" si="11"/>
        <v>0.2690110235328681</v>
      </c>
      <c r="L70" s="11">
        <f ca="1">RAND()*(CARBONATE!$R$4-CARBONATE!$Q$4)+CARBONATE!$Q$4</f>
        <v>0.2991425446247214</v>
      </c>
      <c r="M70" s="6">
        <f t="shared" ref="M70:M133" ca="1" si="14">3/2*F70*(1-2*L70)/(1+L70)</f>
        <v>12902378444.92149</v>
      </c>
    </row>
    <row r="71" spans="2:13" x14ac:dyDescent="0.25">
      <c r="B71" s="9">
        <f ca="1">RAND()*(CARBONATE!$R$3-CARBONATE!$Q$3)+CARBONATE!$Q$3</f>
        <v>0.17555472184503174</v>
      </c>
      <c r="C71" s="5">
        <f ca="1">RAND()*(CARBONATE!$R$2-CARBONATE!$Q$2)+CARBONATE!$Q$2</f>
        <v>69065171474.834</v>
      </c>
      <c r="D71" s="5">
        <f ca="1">RAND()*(CARBONATE!$R$5-CARBONATE!$Q$5)+CARBONATE!$Q$5</f>
        <v>-4.4913551032372645</v>
      </c>
      <c r="E71" s="10">
        <v>2490000000</v>
      </c>
      <c r="F71" s="6">
        <f t="shared" ca="1" si="12"/>
        <v>31392593117.055866</v>
      </c>
      <c r="G71" s="6">
        <f t="shared" ca="1" si="13"/>
        <v>0.54546419784833644</v>
      </c>
      <c r="H71" s="6">
        <f t="shared" ca="1" si="9"/>
        <v>7.5859852485355348E-11</v>
      </c>
      <c r="I71" s="6">
        <f t="shared" ca="1" si="10"/>
        <v>13182203329.396782</v>
      </c>
      <c r="J71" s="6">
        <f t="shared" ca="1" si="11"/>
        <v>0.20360977084813961</v>
      </c>
      <c r="L71" s="11">
        <f ca="1">RAND()*(CARBONATE!$R$4-CARBONATE!$Q$4)+CARBONATE!$Q$4</f>
        <v>0.10108580965113888</v>
      </c>
      <c r="M71" s="6">
        <f t="shared" ca="1" si="14"/>
        <v>34119822696.314465</v>
      </c>
    </row>
    <row r="72" spans="2:13" x14ac:dyDescent="0.25">
      <c r="B72" s="9">
        <f ca="1">RAND()*(CARBONATE!$R$3-CARBONATE!$Q$3)+CARBONATE!$Q$3</f>
        <v>0.22860201164902125</v>
      </c>
      <c r="C72" s="5">
        <f ca="1">RAND()*(CARBONATE!$R$2-CARBONATE!$Q$2)+CARBONATE!$Q$2</f>
        <v>71877045869.969757</v>
      </c>
      <c r="D72" s="5">
        <f ca="1">RAND()*(CARBONATE!$R$5-CARBONATE!$Q$5)+CARBONATE!$Q$5</f>
        <v>-4.4072886671302225</v>
      </c>
      <c r="E72" s="10">
        <v>2490000000</v>
      </c>
      <c r="F72" s="6">
        <f t="shared" ca="1" si="12"/>
        <v>26244118525.617626</v>
      </c>
      <c r="G72" s="6">
        <f t="shared" ca="1" si="13"/>
        <v>0.63487483092870933</v>
      </c>
      <c r="H72" s="6">
        <f t="shared" ca="1" si="9"/>
        <v>9.7460367316003716E-11</v>
      </c>
      <c r="I72" s="6">
        <f t="shared" ca="1" si="10"/>
        <v>10260581070.432644</v>
      </c>
      <c r="J72" s="6">
        <f t="shared" ca="1" si="11"/>
        <v>0.21442479668803388</v>
      </c>
      <c r="L72" s="11">
        <f ca="1">RAND()*(CARBONATE!$R$4-CARBONATE!$Q$4)+CARBONATE!$Q$4</f>
        <v>0.22121017346472091</v>
      </c>
      <c r="M72" s="6">
        <f t="shared" ca="1" si="14"/>
        <v>17973793726.030418</v>
      </c>
    </row>
    <row r="73" spans="2:13" x14ac:dyDescent="0.25">
      <c r="B73" s="9">
        <f ca="1">RAND()*(CARBONATE!$R$3-CARBONATE!$Q$3)+CARBONATE!$Q$3</f>
        <v>0.15198417741225903</v>
      </c>
      <c r="C73" s="5">
        <f ca="1">RAND()*(CARBONATE!$R$2-CARBONATE!$Q$2)+CARBONATE!$Q$2</f>
        <v>64256507355.933594</v>
      </c>
      <c r="D73" s="5">
        <f ca="1">RAND()*(CARBONATE!$R$5-CARBONATE!$Q$5)+CARBONATE!$Q$5</f>
        <v>-6.3824421876045419</v>
      </c>
      <c r="E73" s="10">
        <v>2490000000</v>
      </c>
      <c r="F73" s="6">
        <f t="shared" ca="1" si="12"/>
        <v>24357815781.673462</v>
      </c>
      <c r="G73" s="6">
        <f t="shared" ca="1" si="13"/>
        <v>0.62092841979802682</v>
      </c>
      <c r="H73" s="6">
        <f t="shared" ca="1" si="9"/>
        <v>6.8335826171065953E-11</v>
      </c>
      <c r="I73" s="6">
        <f t="shared" ca="1" si="10"/>
        <v>14633612499.198988</v>
      </c>
      <c r="J73" s="6">
        <f t="shared" ca="1" si="11"/>
        <v>0.30288252012686495</v>
      </c>
      <c r="L73" s="11">
        <f ca="1">RAND()*(CARBONATE!$R$4-CARBONATE!$Q$4)+CARBONATE!$Q$4</f>
        <v>0.14698665770824174</v>
      </c>
      <c r="M73" s="6">
        <f t="shared" ca="1" si="14"/>
        <v>22490149912.980198</v>
      </c>
    </row>
    <row r="74" spans="2:13" x14ac:dyDescent="0.25">
      <c r="B74" s="9">
        <f ca="1">RAND()*(CARBONATE!$R$3-CARBONATE!$Q$3)+CARBONATE!$Q$3</f>
        <v>9.1779789870379658E-2</v>
      </c>
      <c r="C74" s="5">
        <f ca="1">RAND()*(CARBONATE!$R$2-CARBONATE!$Q$2)+CARBONATE!$Q$2</f>
        <v>65458174592.198997</v>
      </c>
      <c r="D74" s="5">
        <f ca="1">RAND()*(CARBONATE!$R$5-CARBONATE!$Q$5)+CARBONATE!$Q$5</f>
        <v>-7.6587737610006332</v>
      </c>
      <c r="E74" s="10">
        <v>2490000000</v>
      </c>
      <c r="F74" s="6">
        <f t="shared" ca="1" si="12"/>
        <v>32410768749.375233</v>
      </c>
      <c r="G74" s="6">
        <f t="shared" ca="1" si="13"/>
        <v>0.50486293039345154</v>
      </c>
      <c r="H74" s="6">
        <f t="shared" ca="1" si="9"/>
        <v>4.3169995891680371E-11</v>
      </c>
      <c r="I74" s="6">
        <f t="shared" ca="1" si="10"/>
        <v>23164236626.501923</v>
      </c>
      <c r="J74" s="6">
        <f t="shared" ca="1" si="11"/>
        <v>0.30522661463967804</v>
      </c>
      <c r="L74" s="11">
        <f ca="1">RAND()*(CARBONATE!$R$4-CARBONATE!$Q$4)+CARBONATE!$Q$4</f>
        <v>0.14104631507453197</v>
      </c>
      <c r="M74" s="6">
        <f t="shared" ca="1" si="14"/>
        <v>30587623096.864891</v>
      </c>
    </row>
    <row r="75" spans="2:13" x14ac:dyDescent="0.25">
      <c r="B75" s="9">
        <f ca="1">RAND()*(CARBONATE!$R$3-CARBONATE!$Q$3)+CARBONATE!$Q$3</f>
        <v>5.3232102134926962E-2</v>
      </c>
      <c r="C75" s="5">
        <f ca="1">RAND()*(CARBONATE!$R$2-CARBONATE!$Q$2)+CARBONATE!$Q$2</f>
        <v>67366656862.156448</v>
      </c>
      <c r="D75" s="5">
        <f ca="1">RAND()*(CARBONATE!$R$5-CARBONATE!$Q$5)+CARBONATE!$Q$5</f>
        <v>-7.2966264651467982</v>
      </c>
      <c r="E75" s="10">
        <v>2490000000</v>
      </c>
      <c r="F75" s="6">
        <f t="shared" ca="1" si="12"/>
        <v>45683419715.489838</v>
      </c>
      <c r="G75" s="6">
        <f t="shared" ca="1" si="13"/>
        <v>0.32186898024395327</v>
      </c>
      <c r="H75" s="6">
        <f t="shared" ca="1" si="9"/>
        <v>2.5366037356749798E-11</v>
      </c>
      <c r="I75" s="6">
        <f t="shared" ca="1" si="10"/>
        <v>39422791425.240257</v>
      </c>
      <c r="J75" s="6">
        <f t="shared" ca="1" si="11"/>
        <v>0.25496451421979693</v>
      </c>
      <c r="L75" s="11">
        <f ca="1">RAND()*(CARBONATE!$R$4-CARBONATE!$Q$4)+CARBONATE!$Q$4</f>
        <v>0.11423119742871951</v>
      </c>
      <c r="M75" s="6">
        <f t="shared" ca="1" si="14"/>
        <v>47449501041.635887</v>
      </c>
    </row>
    <row r="76" spans="2:13" x14ac:dyDescent="0.25">
      <c r="B76" s="9">
        <f ca="1">RAND()*(CARBONATE!$R$3-CARBONATE!$Q$3)+CARBONATE!$Q$3</f>
        <v>4.1831278739398736E-2</v>
      </c>
      <c r="C76" s="5">
        <f ca="1">RAND()*(CARBONATE!$R$2-CARBONATE!$Q$2)+CARBONATE!$Q$2</f>
        <v>74246163023.865936</v>
      </c>
      <c r="D76" s="5">
        <f ca="1">RAND()*(CARBONATE!$R$5-CARBONATE!$Q$5)+CARBONATE!$Q$5</f>
        <v>-5.9529009128534582</v>
      </c>
      <c r="E76" s="10">
        <v>2490000000</v>
      </c>
      <c r="F76" s="6">
        <f t="shared" ca="1" si="12"/>
        <v>57879811354.593765</v>
      </c>
      <c r="G76" s="6">
        <f t="shared" ca="1" si="13"/>
        <v>0.22043363593094123</v>
      </c>
      <c r="H76" s="6">
        <f t="shared" ca="1" si="9"/>
        <v>1.9205253599109654E-11</v>
      </c>
      <c r="I76" s="6">
        <f t="shared" ca="1" si="10"/>
        <v>52069085932.109718</v>
      </c>
      <c r="J76" s="6">
        <f t="shared" ca="1" si="11"/>
        <v>0.18999829486700281</v>
      </c>
      <c r="L76" s="11">
        <f ca="1">RAND()*(CARBONATE!$R$4-CARBONATE!$Q$4)+CARBONATE!$Q$4</f>
        <v>0.24483970596396556</v>
      </c>
      <c r="M76" s="6">
        <f t="shared" ca="1" si="14"/>
        <v>35591641911.563179</v>
      </c>
    </row>
    <row r="77" spans="2:13" x14ac:dyDescent="0.25">
      <c r="B77" s="9">
        <f ca="1">RAND()*(CARBONATE!$R$3-CARBONATE!$Q$3)+CARBONATE!$Q$3</f>
        <v>0.2473196506684108</v>
      </c>
      <c r="C77" s="5">
        <f ca="1">RAND()*(CARBONATE!$R$2-CARBONATE!$Q$2)+CARBONATE!$Q$2</f>
        <v>77649657643.568527</v>
      </c>
      <c r="D77" s="5">
        <f ca="1">RAND()*(CARBONATE!$R$5-CARBONATE!$Q$5)+CARBONATE!$Q$5</f>
        <v>-7.1722505043656746</v>
      </c>
      <c r="E77" s="10">
        <v>2490000000</v>
      </c>
      <c r="F77" s="6">
        <f t="shared" ca="1" si="12"/>
        <v>13175626577.618288</v>
      </c>
      <c r="G77" s="6">
        <f t="shared" ca="1" si="13"/>
        <v>0.83031957928137001</v>
      </c>
      <c r="H77" s="6">
        <f t="shared" ca="1" si="9"/>
        <v>1.0683324203210069E-10</v>
      </c>
      <c r="I77" s="6">
        <f t="shared" ca="1" si="10"/>
        <v>9360382414.487854</v>
      </c>
      <c r="J77" s="6">
        <f t="shared" ca="1" si="11"/>
        <v>0.39595111102717406</v>
      </c>
      <c r="L77" s="11">
        <f ca="1">RAND()*(CARBONATE!$R$4-CARBONATE!$Q$4)+CARBONATE!$Q$4</f>
        <v>0.2441608589261636</v>
      </c>
      <c r="M77" s="6">
        <f t="shared" ca="1" si="14"/>
        <v>8127986737.1093397</v>
      </c>
    </row>
    <row r="78" spans="2:13" x14ac:dyDescent="0.25">
      <c r="B78" s="9">
        <f ca="1">RAND()*(CARBONATE!$R$3-CARBONATE!$Q$3)+CARBONATE!$Q$3</f>
        <v>5.9694402353600184E-2</v>
      </c>
      <c r="C78" s="5">
        <f ca="1">RAND()*(CARBONATE!$R$2-CARBONATE!$Q$2)+CARBONATE!$Q$2</f>
        <v>66863428389.519974</v>
      </c>
      <c r="D78" s="5">
        <f ca="1">RAND()*(CARBONATE!$R$5-CARBONATE!$Q$5)+CARBONATE!$Q$5</f>
        <v>-6.0390481350355403</v>
      </c>
      <c r="E78" s="10">
        <v>2490000000</v>
      </c>
      <c r="F78" s="6">
        <f t="shared" ca="1" si="12"/>
        <v>46625835044.763023</v>
      </c>
      <c r="G78" s="6">
        <f t="shared" ca="1" si="13"/>
        <v>0.3026705903690835</v>
      </c>
      <c r="H78" s="6">
        <f t="shared" ca="1" si="9"/>
        <v>2.7607573145665071E-11</v>
      </c>
      <c r="I78" s="6">
        <f t="shared" ca="1" si="10"/>
        <v>36221945142.505928</v>
      </c>
      <c r="J78" s="6">
        <f t="shared" ca="1" si="11"/>
        <v>0.21951172575064987</v>
      </c>
      <c r="L78" s="11">
        <f ca="1">RAND()*(CARBONATE!$R$4-CARBONATE!$Q$4)+CARBONATE!$Q$4</f>
        <v>0.17996863181270276</v>
      </c>
      <c r="M78" s="6">
        <f t="shared" ca="1" si="14"/>
        <v>37937609644.74337</v>
      </c>
    </row>
    <row r="79" spans="2:13" x14ac:dyDescent="0.25">
      <c r="B79" s="9">
        <f ca="1">RAND()*(CARBONATE!$R$3-CARBONATE!$Q$3)+CARBONATE!$Q$3</f>
        <v>7.445951445349519E-2</v>
      </c>
      <c r="C79" s="5">
        <f ca="1">RAND()*(CARBONATE!$R$2-CARBONATE!$Q$2)+CARBONATE!$Q$2</f>
        <v>60926244540.561577</v>
      </c>
      <c r="D79" s="5">
        <f ca="1">RAND()*(CARBONATE!$R$5-CARBONATE!$Q$5)+CARBONATE!$Q$5</f>
        <v>-4.0246723985896011</v>
      </c>
      <c r="E79" s="10">
        <v>2490000000</v>
      </c>
      <c r="F79" s="6">
        <f t="shared" ca="1" si="12"/>
        <v>45149936529.359413</v>
      </c>
      <c r="G79" s="6">
        <f t="shared" ca="1" si="13"/>
        <v>0.258941087378184</v>
      </c>
      <c r="H79" s="6">
        <f t="shared" ca="1" si="9"/>
        <v>3.2931368651177579E-11</v>
      </c>
      <c r="I79" s="6">
        <f t="shared" ca="1" si="10"/>
        <v>30366184005.056267</v>
      </c>
      <c r="J79" s="6">
        <f t="shared" ca="1" si="11"/>
        <v>0.16663951273790528</v>
      </c>
      <c r="L79" s="11">
        <f ca="1">RAND()*(CARBONATE!$R$4-CARBONATE!$Q$4)+CARBONATE!$Q$4</f>
        <v>0.11579699697554212</v>
      </c>
      <c r="M79" s="6">
        <f t="shared" ca="1" si="14"/>
        <v>46639508570.008606</v>
      </c>
    </row>
    <row r="80" spans="2:13" x14ac:dyDescent="0.25">
      <c r="B80" s="9">
        <f ca="1">RAND()*(CARBONATE!$R$3-CARBONATE!$Q$3)+CARBONATE!$Q$3</f>
        <v>0.16361869158402251</v>
      </c>
      <c r="C80" s="5">
        <f ca="1">RAND()*(CARBONATE!$R$2-CARBONATE!$Q$2)+CARBONATE!$Q$2</f>
        <v>62296989018.911285</v>
      </c>
      <c r="D80" s="5">
        <f ca="1">RAND()*(CARBONATE!$R$5-CARBONATE!$Q$5)+CARBONATE!$Q$5</f>
        <v>-4.8480754715914234</v>
      </c>
      <c r="E80" s="10">
        <v>2490000000</v>
      </c>
      <c r="F80" s="6">
        <f t="shared" ca="1" si="12"/>
        <v>28181826755.509251</v>
      </c>
      <c r="G80" s="6">
        <f t="shared" ca="1" si="13"/>
        <v>0.54762136662890426</v>
      </c>
      <c r="H80" s="6">
        <f t="shared" ca="1" si="9"/>
        <v>7.1874382671318552E-11</v>
      </c>
      <c r="I80" s="6">
        <f t="shared" ca="1" si="10"/>
        <v>13913162977.315556</v>
      </c>
      <c r="J80" s="6">
        <f t="shared" ca="1" si="11"/>
        <v>0.23549144864282828</v>
      </c>
      <c r="L80" s="11">
        <f ca="1">RAND()*(CARBONATE!$R$4-CARBONATE!$Q$4)+CARBONATE!$Q$4</f>
        <v>0.21352864709834829</v>
      </c>
      <c r="M80" s="6">
        <f t="shared" ca="1" si="14"/>
        <v>19958208791.843418</v>
      </c>
    </row>
    <row r="81" spans="2:13" x14ac:dyDescent="0.25">
      <c r="B81" s="9">
        <f ca="1">RAND()*(CARBONATE!$R$3-CARBONATE!$Q$3)+CARBONATE!$Q$3</f>
        <v>0.2207043307630899</v>
      </c>
      <c r="C81" s="5">
        <f ca="1">RAND()*(CARBONATE!$R$2-CARBONATE!$Q$2)+CARBONATE!$Q$2</f>
        <v>62355500492.440979</v>
      </c>
      <c r="D81" s="5">
        <f ca="1">RAND()*(CARBONATE!$R$5-CARBONATE!$Q$5)+CARBONATE!$Q$5</f>
        <v>-5.016052411423285</v>
      </c>
      <c r="E81" s="10">
        <v>2490000000</v>
      </c>
      <c r="F81" s="6">
        <f t="shared" ca="1" si="12"/>
        <v>20610226760.771389</v>
      </c>
      <c r="G81" s="6">
        <f t="shared" ca="1" si="13"/>
        <v>0.66947219414476744</v>
      </c>
      <c r="H81" s="6">
        <f t="shared" ca="1" si="9"/>
        <v>9.5833202463008655E-11</v>
      </c>
      <c r="I81" s="6">
        <f t="shared" ca="1" si="10"/>
        <v>10434796858.489595</v>
      </c>
      <c r="J81" s="6">
        <f t="shared" ca="1" si="11"/>
        <v>0.27626045390469289</v>
      </c>
      <c r="L81" s="11">
        <f ca="1">RAND()*(CARBONATE!$R$4-CARBONATE!$Q$4)+CARBONATE!$Q$4</f>
        <v>0.16219108478190367</v>
      </c>
      <c r="M81" s="6">
        <f t="shared" ca="1" si="14"/>
        <v>17972048922.819881</v>
      </c>
    </row>
    <row r="82" spans="2:13" x14ac:dyDescent="0.25">
      <c r="B82" s="9">
        <f ca="1">RAND()*(CARBONATE!$R$3-CARBONATE!$Q$3)+CARBONATE!$Q$3</f>
        <v>0.15624696156528747</v>
      </c>
      <c r="C82" s="5">
        <f ca="1">RAND()*(CARBONATE!$R$2-CARBONATE!$Q$2)+CARBONATE!$Q$2</f>
        <v>62574942807.019211</v>
      </c>
      <c r="D82" s="5">
        <f ca="1">RAND()*(CARBONATE!$R$5-CARBONATE!$Q$5)+CARBONATE!$Q$5</f>
        <v>-5.0001432520350999</v>
      </c>
      <c r="E82" s="10">
        <v>2490000000</v>
      </c>
      <c r="F82" s="6">
        <f t="shared" ca="1" si="12"/>
        <v>28648690428.234428</v>
      </c>
      <c r="G82" s="6">
        <f t="shared" ca="1" si="13"/>
        <v>0.54216993027725424</v>
      </c>
      <c r="H82" s="6">
        <f t="shared" ca="1" si="9"/>
        <v>6.8917156057482001E-11</v>
      </c>
      <c r="I82" s="6">
        <f t="shared" ca="1" si="10"/>
        <v>14510175074.054508</v>
      </c>
      <c r="J82" s="6">
        <f t="shared" ca="1" si="11"/>
        <v>0.2390167454173644</v>
      </c>
      <c r="L82" s="11">
        <f ca="1">RAND()*(CARBONATE!$R$4-CARBONATE!$Q$4)+CARBONATE!$Q$4</f>
        <v>0.26557411079166082</v>
      </c>
      <c r="M82" s="6">
        <f t="shared" ca="1" si="14"/>
        <v>15920035036.333515</v>
      </c>
    </row>
    <row r="83" spans="2:13" x14ac:dyDescent="0.25">
      <c r="B83" s="9">
        <f ca="1">RAND()*(CARBONATE!$R$3-CARBONATE!$Q$3)+CARBONATE!$Q$3</f>
        <v>0.18531329155104287</v>
      </c>
      <c r="C83" s="5">
        <f ca="1">RAND()*(CARBONATE!$R$2-CARBONATE!$Q$2)+CARBONATE!$Q$2</f>
        <v>73196187229.075195</v>
      </c>
      <c r="D83" s="5">
        <f ca="1">RAND()*(CARBONATE!$R$5-CARBONATE!$Q$5)+CARBONATE!$Q$5</f>
        <v>-5.1110296749392932</v>
      </c>
      <c r="E83" s="10">
        <v>2490000000</v>
      </c>
      <c r="F83" s="6">
        <f t="shared" ca="1" si="12"/>
        <v>28388995858.15691</v>
      </c>
      <c r="G83" s="6">
        <f t="shared" ca="1" si="13"/>
        <v>0.61215198587720765</v>
      </c>
      <c r="H83" s="6">
        <f t="shared" ca="1" si="9"/>
        <v>8.0254442101021681E-11</v>
      </c>
      <c r="I83" s="6">
        <f t="shared" ca="1" si="10"/>
        <v>12460369467.664265</v>
      </c>
      <c r="J83" s="6">
        <f t="shared" ca="1" si="11"/>
        <v>0.23073317915855246</v>
      </c>
      <c r="L83" s="11">
        <f ca="1">RAND()*(CARBONATE!$R$4-CARBONATE!$Q$4)+CARBONATE!$Q$4</f>
        <v>0.21563986838651925</v>
      </c>
      <c r="M83" s="6">
        <f t="shared" ca="1" si="14"/>
        <v>19922097346.103081</v>
      </c>
    </row>
    <row r="84" spans="2:13" x14ac:dyDescent="0.25">
      <c r="B84" s="9">
        <f ca="1">RAND()*(CARBONATE!$R$3-CARBONATE!$Q$3)+CARBONATE!$Q$3</f>
        <v>0.14172970805539958</v>
      </c>
      <c r="C84" s="5">
        <f ca="1">RAND()*(CARBONATE!$R$2-CARBONATE!$Q$2)+CARBONATE!$Q$2</f>
        <v>79524151165.361618</v>
      </c>
      <c r="D84" s="5">
        <f ca="1">RAND()*(CARBONATE!$R$5-CARBONATE!$Q$5)+CARBONATE!$Q$5</f>
        <v>-7.6603165617505526</v>
      </c>
      <c r="E84" s="10">
        <v>2490000000</v>
      </c>
      <c r="F84" s="6">
        <f t="shared" ca="1" si="12"/>
        <v>26852698907.155994</v>
      </c>
      <c r="G84" s="6">
        <f t="shared" ca="1" si="13"/>
        <v>0.66233278175684274</v>
      </c>
      <c r="H84" s="6">
        <f t="shared" ca="1" si="9"/>
        <v>6.3466039060969825E-11</v>
      </c>
      <c r="I84" s="6">
        <f t="shared" ca="1" si="10"/>
        <v>15756458332.610477</v>
      </c>
      <c r="J84" s="6">
        <f t="shared" ca="1" si="11"/>
        <v>0.30907968753084913</v>
      </c>
      <c r="L84" s="11">
        <f ca="1">RAND()*(CARBONATE!$R$4-CARBONATE!$Q$4)+CARBONATE!$Q$4</f>
        <v>0.24398650063214522</v>
      </c>
      <c r="M84" s="6">
        <f t="shared" ca="1" si="14"/>
        <v>16578926084.484713</v>
      </c>
    </row>
    <row r="85" spans="2:13" x14ac:dyDescent="0.25">
      <c r="B85" s="9">
        <f ca="1">RAND()*(CARBONATE!$R$3-CARBONATE!$Q$3)+CARBONATE!$Q$3</f>
        <v>3.501020096556437E-2</v>
      </c>
      <c r="C85" s="5">
        <f ca="1">RAND()*(CARBONATE!$R$2-CARBONATE!$Q$2)+CARBONATE!$Q$2</f>
        <v>79032523807.980621</v>
      </c>
      <c r="D85" s="5">
        <f ca="1">RAND()*(CARBONATE!$R$5-CARBONATE!$Q$5)+CARBONATE!$Q$5</f>
        <v>-5.3691001043498332</v>
      </c>
      <c r="E85" s="10">
        <v>2490000000</v>
      </c>
      <c r="F85" s="6">
        <f t="shared" ca="1" si="12"/>
        <v>65489261842.061256</v>
      </c>
      <c r="G85" s="6">
        <f t="shared" ca="1" si="13"/>
        <v>0.17136314663092889</v>
      </c>
      <c r="H85" s="6">
        <f t="shared" ca="1" si="9"/>
        <v>1.5785598041373664E-11</v>
      </c>
      <c r="I85" s="6">
        <f t="shared" ca="1" si="10"/>
        <v>63348882784.106407</v>
      </c>
      <c r="J85" s="6">
        <f t="shared" ca="1" si="11"/>
        <v>0.16118397690159983</v>
      </c>
      <c r="L85" s="11">
        <f ca="1">RAND()*(CARBONATE!$R$4-CARBONATE!$Q$4)+CARBONATE!$Q$4</f>
        <v>0.26171154720959822</v>
      </c>
      <c r="M85" s="6">
        <f t="shared" ca="1" si="14"/>
        <v>37105156673.670082</v>
      </c>
    </row>
    <row r="86" spans="2:13" x14ac:dyDescent="0.25">
      <c r="B86" s="9">
        <f ca="1">RAND()*(CARBONATE!$R$3-CARBONATE!$Q$3)+CARBONATE!$Q$3</f>
        <v>0.22324145974594786</v>
      </c>
      <c r="C86" s="5">
        <f ca="1">RAND()*(CARBONATE!$R$2-CARBONATE!$Q$2)+CARBONATE!$Q$2</f>
        <v>72918531810.454849</v>
      </c>
      <c r="D86" s="5">
        <f ca="1">RAND()*(CARBONATE!$R$5-CARBONATE!$Q$5)+CARBONATE!$Q$5</f>
        <v>-5.9492466582805115</v>
      </c>
      <c r="E86" s="10">
        <v>2490000000</v>
      </c>
      <c r="F86" s="6">
        <f t="shared" ca="1" si="12"/>
        <v>19321612865.943012</v>
      </c>
      <c r="G86" s="6">
        <f t="shared" ca="1" si="13"/>
        <v>0.73502465853031973</v>
      </c>
      <c r="H86" s="6">
        <f t="shared" ca="1" si="9"/>
        <v>9.6673766200558124E-11</v>
      </c>
      <c r="I86" s="6">
        <f t="shared" ca="1" si="10"/>
        <v>10344067882.13271</v>
      </c>
      <c r="J86" s="6">
        <f t="shared" ca="1" si="11"/>
        <v>0.30522323603403073</v>
      </c>
      <c r="L86" s="11">
        <f ca="1">RAND()*(CARBONATE!$R$4-CARBONATE!$Q$4)+CARBONATE!$Q$4</f>
        <v>0.12604671504601522</v>
      </c>
      <c r="M86" s="6">
        <f t="shared" ca="1" si="14"/>
        <v>19249771360.151711</v>
      </c>
    </row>
    <row r="87" spans="2:13" x14ac:dyDescent="0.25">
      <c r="B87" s="9">
        <f ca="1">RAND()*(CARBONATE!$R$3-CARBONATE!$Q$3)+CARBONATE!$Q$3</f>
        <v>7.0434392855044992E-2</v>
      </c>
      <c r="C87" s="5">
        <f ca="1">RAND()*(CARBONATE!$R$2-CARBONATE!$Q$2)+CARBONATE!$Q$2</f>
        <v>78656041022.00354</v>
      </c>
      <c r="D87" s="5">
        <f ca="1">RAND()*(CARBONATE!$R$5-CARBONATE!$Q$5)+CARBONATE!$Q$5</f>
        <v>-5.8001271931590273</v>
      </c>
      <c r="E87" s="10">
        <v>2490000000</v>
      </c>
      <c r="F87" s="6">
        <f t="shared" ca="1" si="12"/>
        <v>52276973566.62001</v>
      </c>
      <c r="G87" s="6">
        <f t="shared" ca="1" si="13"/>
        <v>0.33537242801228895</v>
      </c>
      <c r="H87" s="6">
        <f t="shared" ca="1" si="9"/>
        <v>3.1655216103901499E-11</v>
      </c>
      <c r="I87" s="6">
        <f t="shared" ca="1" si="10"/>
        <v>31590370342.685806</v>
      </c>
      <c r="J87" s="6">
        <f t="shared" ca="1" si="11"/>
        <v>0.18976396459397382</v>
      </c>
      <c r="L87" s="11">
        <f ca="1">RAND()*(CARBONATE!$R$4-CARBONATE!$Q$4)+CARBONATE!$Q$4</f>
        <v>0.20372923588384101</v>
      </c>
      <c r="M87" s="6">
        <f t="shared" ca="1" si="14"/>
        <v>38600388964.277054</v>
      </c>
    </row>
    <row r="88" spans="2:13" x14ac:dyDescent="0.25">
      <c r="B88" s="9">
        <f ca="1">RAND()*(CARBONATE!$R$3-CARBONATE!$Q$3)+CARBONATE!$Q$3</f>
        <v>4.7631077269539662E-2</v>
      </c>
      <c r="C88" s="5">
        <f ca="1">RAND()*(CARBONATE!$R$2-CARBONATE!$Q$2)+CARBONATE!$Q$2</f>
        <v>66520027893.337097</v>
      </c>
      <c r="D88" s="5">
        <f ca="1">RAND()*(CARBONATE!$R$5-CARBONATE!$Q$5)+CARBONATE!$Q$5</f>
        <v>-5.7726058660058071</v>
      </c>
      <c r="E88" s="10">
        <v>2490000000</v>
      </c>
      <c r="F88" s="6">
        <f t="shared" ca="1" si="12"/>
        <v>50529010546.036324</v>
      </c>
      <c r="G88" s="6">
        <f t="shared" ca="1" si="13"/>
        <v>0.24039402648690855</v>
      </c>
      <c r="H88" s="6">
        <f t="shared" ca="1" si="9"/>
        <v>2.202676492050447E-11</v>
      </c>
      <c r="I88" s="6">
        <f t="shared" ca="1" si="10"/>
        <v>45399313226.842094</v>
      </c>
      <c r="J88" s="6">
        <f t="shared" ca="1" si="11"/>
        <v>0.20532810767189813</v>
      </c>
      <c r="L88" s="11">
        <f ca="1">RAND()*(CARBONATE!$R$4-CARBONATE!$Q$4)+CARBONATE!$Q$4</f>
        <v>0.24954643553276781</v>
      </c>
      <c r="M88" s="6">
        <f t="shared" ca="1" si="14"/>
        <v>30383434597.677982</v>
      </c>
    </row>
    <row r="89" spans="2:13" x14ac:dyDescent="0.25">
      <c r="B89" s="9">
        <f ca="1">RAND()*(CARBONATE!$R$3-CARBONATE!$Q$3)+CARBONATE!$Q$3</f>
        <v>0.18736062827539859</v>
      </c>
      <c r="C89" s="5">
        <f ca="1">RAND()*(CARBONATE!$R$2-CARBONATE!$Q$2)+CARBONATE!$Q$2</f>
        <v>77078647364.926575</v>
      </c>
      <c r="D89" s="5">
        <f ca="1">RAND()*(CARBONATE!$R$5-CARBONATE!$Q$5)+CARBONATE!$Q$5</f>
        <v>-4.2497637677857725</v>
      </c>
      <c r="E89" s="10">
        <v>2490000000</v>
      </c>
      <c r="F89" s="6">
        <f t="shared" ca="1" si="12"/>
        <v>34764191786.755653</v>
      </c>
      <c r="G89" s="6">
        <f t="shared" ca="1" si="13"/>
        <v>0.54897766145057503</v>
      </c>
      <c r="H89" s="6">
        <f t="shared" ca="1" si="9"/>
        <v>7.9936765439784451E-11</v>
      </c>
      <c r="I89" s="6">
        <f t="shared" ca="1" si="10"/>
        <v>12509888215.996052</v>
      </c>
      <c r="J89" s="6">
        <f t="shared" ca="1" si="11"/>
        <v>0.17822135907965503</v>
      </c>
      <c r="L89" s="11">
        <f ca="1">RAND()*(CARBONATE!$R$4-CARBONATE!$Q$4)+CARBONATE!$Q$4</f>
        <v>0.1225185752941874</v>
      </c>
      <c r="M89" s="6">
        <f t="shared" ca="1" si="14"/>
        <v>35071588835.769852</v>
      </c>
    </row>
    <row r="90" spans="2:13" x14ac:dyDescent="0.25">
      <c r="B90" s="9">
        <f ca="1">RAND()*(CARBONATE!$R$3-CARBONATE!$Q$3)+CARBONATE!$Q$3</f>
        <v>4.5413595309375027E-2</v>
      </c>
      <c r="C90" s="5">
        <f ca="1">RAND()*(CARBONATE!$R$2-CARBONATE!$Q$2)+CARBONATE!$Q$2</f>
        <v>62077664063.386017</v>
      </c>
      <c r="D90" s="5">
        <f ca="1">RAND()*(CARBONATE!$R$5-CARBONATE!$Q$5)+CARBONATE!$Q$5</f>
        <v>-5.8122830901520333</v>
      </c>
      <c r="E90" s="10">
        <v>2490000000</v>
      </c>
      <c r="F90" s="6">
        <f t="shared" ca="1" si="12"/>
        <v>47676069064.548973</v>
      </c>
      <c r="G90" s="6">
        <f t="shared" ca="1" si="13"/>
        <v>0.23199318492609389</v>
      </c>
      <c r="H90" s="6">
        <f t="shared" ca="1" si="9"/>
        <v>2.1243974977702228E-11</v>
      </c>
      <c r="I90" s="6">
        <f t="shared" ca="1" si="10"/>
        <v>47072169923.453804</v>
      </c>
      <c r="J90" s="6">
        <f t="shared" ca="1" si="11"/>
        <v>0.21749699782091531</v>
      </c>
      <c r="L90" s="11">
        <f ca="1">RAND()*(CARBONATE!$R$4-CARBONATE!$Q$4)+CARBONATE!$Q$4</f>
        <v>0.16102495234781741</v>
      </c>
      <c r="M90" s="6">
        <f t="shared" ca="1" si="14"/>
        <v>41758786709.132042</v>
      </c>
    </row>
    <row r="91" spans="2:13" x14ac:dyDescent="0.25">
      <c r="B91" s="9">
        <f ca="1">RAND()*(CARBONATE!$R$3-CARBONATE!$Q$3)+CARBONATE!$Q$3</f>
        <v>0.24339000922776713</v>
      </c>
      <c r="C91" s="5">
        <f ca="1">RAND()*(CARBONATE!$R$2-CARBONATE!$Q$2)+CARBONATE!$Q$2</f>
        <v>67118541953.510918</v>
      </c>
      <c r="D91" s="5">
        <f ca="1">RAND()*(CARBONATE!$R$5-CARBONATE!$Q$5)+CARBONATE!$Q$5</f>
        <v>-6.6574717026204002</v>
      </c>
      <c r="E91" s="10">
        <v>2490000000</v>
      </c>
      <c r="F91" s="6">
        <f t="shared" ca="1" si="12"/>
        <v>13277863363.584684</v>
      </c>
      <c r="G91" s="6">
        <f t="shared" ca="1" si="13"/>
        <v>0.80217294689176233</v>
      </c>
      <c r="H91" s="6">
        <f t="shared" ca="1" si="9"/>
        <v>1.0607230566785191E-10</v>
      </c>
      <c r="I91" s="6">
        <f t="shared" ca="1" si="10"/>
        <v>9427531472.0822277</v>
      </c>
      <c r="J91" s="6">
        <f t="shared" ca="1" si="11"/>
        <v>0.3909424896682977</v>
      </c>
      <c r="L91" s="11">
        <f ca="1">RAND()*(CARBONATE!$R$4-CARBONATE!$Q$4)+CARBONATE!$Q$4</f>
        <v>0.28883325471608579</v>
      </c>
      <c r="M91" s="6">
        <f t="shared" ca="1" si="14"/>
        <v>6526468448.6210489</v>
      </c>
    </row>
    <row r="92" spans="2:13" x14ac:dyDescent="0.25">
      <c r="B92" s="9">
        <f ca="1">RAND()*(CARBONATE!$R$3-CARBONATE!$Q$3)+CARBONATE!$Q$3</f>
        <v>0.23957399992172279</v>
      </c>
      <c r="C92" s="5">
        <f ca="1">RAND()*(CARBONATE!$R$2-CARBONATE!$Q$2)+CARBONATE!$Q$2</f>
        <v>78524301116.350464</v>
      </c>
      <c r="D92" s="5">
        <f ca="1">RAND()*(CARBONATE!$R$5-CARBONATE!$Q$5)+CARBONATE!$Q$5</f>
        <v>-5.7077555968021283</v>
      </c>
      <c r="E92" s="10">
        <v>2490000000</v>
      </c>
      <c r="F92" s="6">
        <f t="shared" ca="1" si="12"/>
        <v>20004921261.123768</v>
      </c>
      <c r="G92" s="6">
        <f t="shared" ca="1" si="13"/>
        <v>0.74523910462466625</v>
      </c>
      <c r="H92" s="6">
        <f t="shared" ca="1" si="9"/>
        <v>1.026540579938935E-10</v>
      </c>
      <c r="I92" s="6">
        <f t="shared" ca="1" si="10"/>
        <v>9741456105.5100842</v>
      </c>
      <c r="J92" s="6">
        <f t="shared" ca="1" si="11"/>
        <v>0.28564520484094919</v>
      </c>
      <c r="L92" s="11">
        <f ca="1">RAND()*(CARBONATE!$R$4-CARBONATE!$Q$4)+CARBONATE!$Q$4</f>
        <v>0.28332082590735053</v>
      </c>
      <c r="M92" s="6">
        <f t="shared" ca="1" si="14"/>
        <v>10133046380.473192</v>
      </c>
    </row>
    <row r="93" spans="2:13" x14ac:dyDescent="0.25">
      <c r="B93" s="9">
        <f ca="1">RAND()*(CARBONATE!$R$3-CARBONATE!$Q$3)+CARBONATE!$Q$3</f>
        <v>0.15997555475020772</v>
      </c>
      <c r="C93" s="5">
        <f ca="1">RAND()*(CARBONATE!$R$2-CARBONATE!$Q$2)+CARBONATE!$Q$2</f>
        <v>77876446196.823151</v>
      </c>
      <c r="D93" s="5">
        <f ca="1">RAND()*(CARBONATE!$R$5-CARBONATE!$Q$5)+CARBONATE!$Q$5</f>
        <v>-4.5086529669652569</v>
      </c>
      <c r="E93" s="10">
        <v>2490000000</v>
      </c>
      <c r="F93" s="6">
        <f t="shared" ca="1" si="12"/>
        <v>37858263868.546204</v>
      </c>
      <c r="G93" s="6">
        <f t="shared" ca="1" si="13"/>
        <v>0.51386759774753854</v>
      </c>
      <c r="H93" s="6">
        <f t="shared" ca="1" si="9"/>
        <v>6.8791486455161025E-11</v>
      </c>
      <c r="I93" s="6">
        <f t="shared" ca="1" si="10"/>
        <v>14536682539.223948</v>
      </c>
      <c r="J93" s="6">
        <f t="shared" ca="1" si="11"/>
        <v>0.1791486815696611</v>
      </c>
      <c r="L93" s="11">
        <f ca="1">RAND()*(CARBONATE!$R$4-CARBONATE!$Q$4)+CARBONATE!$Q$4</f>
        <v>0.25274469425147922</v>
      </c>
      <c r="M93" s="6">
        <f t="shared" ca="1" si="14"/>
        <v>22416355026.397308</v>
      </c>
    </row>
    <row r="94" spans="2:13" x14ac:dyDescent="0.25">
      <c r="B94" s="9">
        <f ca="1">RAND()*(CARBONATE!$R$3-CARBONATE!$Q$3)+CARBONATE!$Q$3</f>
        <v>8.7471718021213091E-2</v>
      </c>
      <c r="C94" s="5">
        <f ca="1">RAND()*(CARBONATE!$R$2-CARBONATE!$Q$2)+CARBONATE!$Q$2</f>
        <v>74485924765.962769</v>
      </c>
      <c r="D94" s="5">
        <f ca="1">RAND()*(CARBONATE!$R$5-CARBONATE!$Q$5)+CARBONATE!$Q$5</f>
        <v>-6.0559650763348039</v>
      </c>
      <c r="E94" s="10">
        <v>2490000000</v>
      </c>
      <c r="F94" s="6">
        <f t="shared" ca="1" si="12"/>
        <v>43854814551.339912</v>
      </c>
      <c r="G94" s="6">
        <f t="shared" ca="1" si="13"/>
        <v>0.41123353587764155</v>
      </c>
      <c r="H94" s="6">
        <f t="shared" ca="1" si="9"/>
        <v>3.9475821440876636E-11</v>
      </c>
      <c r="I94" s="6">
        <f t="shared" ca="1" si="10"/>
        <v>25331961780.648716</v>
      </c>
      <c r="J94" s="6">
        <f t="shared" ca="1" si="11"/>
        <v>0.21640250128057462</v>
      </c>
      <c r="L94" s="11">
        <f ca="1">RAND()*(CARBONATE!$R$4-CARBONATE!$Q$4)+CARBONATE!$Q$4</f>
        <v>0.27037192663474985</v>
      </c>
      <c r="M94" s="6">
        <f t="shared" ca="1" si="14"/>
        <v>23781137701.675323</v>
      </c>
    </row>
    <row r="95" spans="2:13" x14ac:dyDescent="0.25">
      <c r="B95" s="9">
        <f ca="1">RAND()*(CARBONATE!$R$3-CARBONATE!$Q$3)+CARBONATE!$Q$3</f>
        <v>0.19997573453124665</v>
      </c>
      <c r="C95" s="5">
        <f ca="1">RAND()*(CARBONATE!$R$2-CARBONATE!$Q$2)+CARBONATE!$Q$2</f>
        <v>75749280088.932922</v>
      </c>
      <c r="D95" s="5">
        <f ca="1">RAND()*(CARBONATE!$R$5-CARBONATE!$Q$5)+CARBONATE!$Q$5</f>
        <v>-4.585335418022356</v>
      </c>
      <c r="E95" s="10">
        <v>2490000000</v>
      </c>
      <c r="F95" s="6">
        <f t="shared" ca="1" si="12"/>
        <v>30279566808.560116</v>
      </c>
      <c r="G95" s="6">
        <f t="shared" ca="1" si="13"/>
        <v>0.60026594611842388</v>
      </c>
      <c r="H95" s="6">
        <f t="shared" ca="1" si="9"/>
        <v>8.5595949423108003E-11</v>
      </c>
      <c r="I95" s="6">
        <f t="shared" ca="1" si="10"/>
        <v>11682795818.490377</v>
      </c>
      <c r="J95" s="6">
        <f t="shared" ca="1" si="11"/>
        <v>0.20333334219727295</v>
      </c>
      <c r="L95" s="11">
        <f ca="1">RAND()*(CARBONATE!$R$4-CARBONATE!$Q$4)+CARBONATE!$Q$4</f>
        <v>0.13931844137391841</v>
      </c>
      <c r="M95" s="6">
        <f t="shared" ca="1" si="14"/>
        <v>28757406940.233284</v>
      </c>
    </row>
    <row r="96" spans="2:13" x14ac:dyDescent="0.25">
      <c r="B96" s="9">
        <f ca="1">RAND()*(CARBONATE!$R$3-CARBONATE!$Q$3)+CARBONATE!$Q$3</f>
        <v>0.24168177449197681</v>
      </c>
      <c r="C96" s="5">
        <f ca="1">RAND()*(CARBONATE!$R$2-CARBONATE!$Q$2)+CARBONATE!$Q$2</f>
        <v>70937494276.416367</v>
      </c>
      <c r="D96" s="5">
        <f ca="1">RAND()*(CARBONATE!$R$5-CARBONATE!$Q$5)+CARBONATE!$Q$5</f>
        <v>-6.6357758261703053</v>
      </c>
      <c r="E96" s="10">
        <v>2490000000</v>
      </c>
      <c r="F96" s="6">
        <f t="shared" ca="1" si="12"/>
        <v>14268482019.625488</v>
      </c>
      <c r="G96" s="6">
        <f t="shared" ca="1" si="13"/>
        <v>0.79885838701848344</v>
      </c>
      <c r="H96" s="6">
        <f t="shared" ca="1" si="9"/>
        <v>1.049154263158311E-10</v>
      </c>
      <c r="I96" s="6">
        <f t="shared" ca="1" si="10"/>
        <v>9531486790.0327644</v>
      </c>
      <c r="J96" s="6">
        <f t="shared" ca="1" si="11"/>
        <v>0.37414475361971467</v>
      </c>
      <c r="L96" s="11">
        <f ca="1">RAND()*(CARBONATE!$R$4-CARBONATE!$Q$4)+CARBONATE!$Q$4</f>
        <v>0.11262513122839715</v>
      </c>
      <c r="M96" s="6">
        <f t="shared" ca="1" si="14"/>
        <v>14903271177.651775</v>
      </c>
    </row>
    <row r="97" spans="2:13" x14ac:dyDescent="0.25">
      <c r="B97" s="9">
        <f ca="1">RAND()*(CARBONATE!$R$3-CARBONATE!$Q$3)+CARBONATE!$Q$3</f>
        <v>0.15440714398334321</v>
      </c>
      <c r="C97" s="5">
        <f ca="1">RAND()*(CARBONATE!$R$2-CARBONATE!$Q$2)+CARBONATE!$Q$2</f>
        <v>67234771885.670517</v>
      </c>
      <c r="D97" s="5">
        <f ca="1">RAND()*(CARBONATE!$R$5-CARBONATE!$Q$5)+CARBONATE!$Q$5</f>
        <v>-6.8709638579411942</v>
      </c>
      <c r="E97" s="10">
        <v>2490000000</v>
      </c>
      <c r="F97" s="6">
        <f t="shared" ca="1" si="12"/>
        <v>23272319423.617802</v>
      </c>
      <c r="G97" s="6">
        <f t="shared" ca="1" si="13"/>
        <v>0.65386482662287815</v>
      </c>
      <c r="H97" s="6">
        <f t="shared" ca="1" si="9"/>
        <v>6.9439463363683632E-11</v>
      </c>
      <c r="I97" s="6">
        <f t="shared" ca="1" si="10"/>
        <v>14401032950.99762</v>
      </c>
      <c r="J97" s="6">
        <f t="shared" ca="1" si="11"/>
        <v>0.31996414090153641</v>
      </c>
      <c r="L97" s="11">
        <f ca="1">RAND()*(CARBONATE!$R$4-CARBONATE!$Q$4)+CARBONATE!$Q$4</f>
        <v>0.22244511368422087</v>
      </c>
      <c r="M97" s="6">
        <f t="shared" ca="1" si="14"/>
        <v>15851867457.164135</v>
      </c>
    </row>
    <row r="98" spans="2:13" x14ac:dyDescent="0.25">
      <c r="B98" s="9">
        <f ca="1">RAND()*(CARBONATE!$R$3-CARBONATE!$Q$3)+CARBONATE!$Q$3</f>
        <v>0.23498003399695808</v>
      </c>
      <c r="C98" s="5">
        <f ca="1">RAND()*(CARBONATE!$R$2-CARBONATE!$Q$2)+CARBONATE!$Q$2</f>
        <v>65657361333.795189</v>
      </c>
      <c r="D98" s="5">
        <f ca="1">RAND()*(CARBONATE!$R$5-CARBONATE!$Q$5)+CARBONATE!$Q$5</f>
        <v>-4.1772612401593108</v>
      </c>
      <c r="E98" s="10">
        <v>2490000000</v>
      </c>
      <c r="F98" s="6">
        <f t="shared" ca="1" si="12"/>
        <v>24603205423.674442</v>
      </c>
      <c r="G98" s="6">
        <f t="shared" ca="1" si="13"/>
        <v>0.62527879701722544</v>
      </c>
      <c r="H98" s="6">
        <f t="shared" ca="1" si="9"/>
        <v>1.0031396991585665E-10</v>
      </c>
      <c r="I98" s="6">
        <f t="shared" ca="1" si="10"/>
        <v>9968701276.9886379</v>
      </c>
      <c r="J98" s="6">
        <f t="shared" ca="1" si="11"/>
        <v>0.21870398361845494</v>
      </c>
      <c r="L98" s="11">
        <f ca="1">RAND()*(CARBONATE!$R$4-CARBONATE!$Q$4)+CARBONATE!$Q$4</f>
        <v>0.2554215615848503</v>
      </c>
      <c r="M98" s="6">
        <f t="shared" ca="1" si="14"/>
        <v>14379425397.791538</v>
      </c>
    </row>
    <row r="99" spans="2:13" x14ac:dyDescent="0.25">
      <c r="B99" s="9">
        <f ca="1">RAND()*(CARBONATE!$R$3-CARBONATE!$Q$3)+CARBONATE!$Q$3</f>
        <v>0.1783488448048475</v>
      </c>
      <c r="C99" s="5">
        <f ca="1">RAND()*(CARBONATE!$R$2-CARBONATE!$Q$2)+CARBONATE!$Q$2</f>
        <v>67182990700.396805</v>
      </c>
      <c r="D99" s="5">
        <f ca="1">RAND()*(CARBONATE!$R$5-CARBONATE!$Q$5)+CARBONATE!$Q$5</f>
        <v>-5.938819082440336</v>
      </c>
      <c r="E99" s="10">
        <v>2490000000</v>
      </c>
      <c r="F99" s="6">
        <f t="shared" ca="1" si="12"/>
        <v>23294996104.745441</v>
      </c>
      <c r="G99" s="6">
        <f t="shared" ca="1" si="13"/>
        <v>0.65326050743067243</v>
      </c>
      <c r="H99" s="6">
        <f t="shared" ca="1" si="9"/>
        <v>7.8694969175486064E-11</v>
      </c>
      <c r="I99" s="6">
        <f t="shared" ca="1" si="10"/>
        <v>12707292606.850729</v>
      </c>
      <c r="J99" s="6">
        <f t="shared" ca="1" si="11"/>
        <v>0.28905993559213583</v>
      </c>
      <c r="L99" s="11">
        <f ca="1">RAND()*(CARBONATE!$R$4-CARBONATE!$Q$4)+CARBONATE!$Q$4</f>
        <v>0.18060247851769828</v>
      </c>
      <c r="M99" s="6">
        <f t="shared" ca="1" si="14"/>
        <v>18906526508.746517</v>
      </c>
    </row>
    <row r="100" spans="2:13" x14ac:dyDescent="0.25">
      <c r="B100" s="9">
        <f ca="1">RAND()*(CARBONATE!$R$3-CARBONATE!$Q$3)+CARBONATE!$Q$3</f>
        <v>0.21251368405949769</v>
      </c>
      <c r="C100" s="5">
        <f ca="1">RAND()*(CARBONATE!$R$2-CARBONATE!$Q$2)+CARBONATE!$Q$2</f>
        <v>68191094329.068703</v>
      </c>
      <c r="D100" s="5">
        <f ca="1">RAND()*(CARBONATE!$R$5-CARBONATE!$Q$5)+CARBONATE!$Q$5</f>
        <v>-7.7505162770706653</v>
      </c>
      <c r="E100" s="10">
        <v>2490000000</v>
      </c>
      <c r="F100" s="6">
        <f t="shared" ca="1" si="12"/>
        <v>13134248490.6106</v>
      </c>
      <c r="G100" s="6">
        <f t="shared" ca="1" si="13"/>
        <v>0.80739056001610909</v>
      </c>
      <c r="H100" s="6">
        <f t="shared" ca="1" si="9"/>
        <v>9.4070535058195707E-11</v>
      </c>
      <c r="I100" s="6">
        <f t="shared" ca="1" si="10"/>
        <v>10630321166.785763</v>
      </c>
      <c r="J100" s="6">
        <f t="shared" ca="1" si="11"/>
        <v>0.42777351783356399</v>
      </c>
      <c r="L100" s="11">
        <f ca="1">RAND()*(CARBONATE!$R$4-CARBONATE!$Q$4)+CARBONATE!$Q$4</f>
        <v>0.29589429324051519</v>
      </c>
      <c r="M100" s="6">
        <f t="shared" ca="1" si="14"/>
        <v>6206004035.0063353</v>
      </c>
    </row>
    <row r="101" spans="2:13" x14ac:dyDescent="0.25">
      <c r="B101" s="9">
        <f ca="1">RAND()*(CARBONATE!$R$3-CARBONATE!$Q$3)+CARBONATE!$Q$3</f>
        <v>8.9222015221099793E-2</v>
      </c>
      <c r="C101" s="5">
        <f ca="1">RAND()*(CARBONATE!$R$2-CARBONATE!$Q$2)+CARBONATE!$Q$2</f>
        <v>62684989994.096931</v>
      </c>
      <c r="D101" s="5">
        <f ca="1">RAND()*(CARBONATE!$R$5-CARBONATE!$Q$5)+CARBONATE!$Q$5</f>
        <v>-4.1961067862544699</v>
      </c>
      <c r="E101" s="10">
        <v>2490000000</v>
      </c>
      <c r="F101" s="6">
        <f t="shared" ca="1" si="12"/>
        <v>43109221122.905479</v>
      </c>
      <c r="G101" s="6">
        <f t="shared" ca="1" si="13"/>
        <v>0.3122879795152701</v>
      </c>
      <c r="H101" s="6">
        <f t="shared" ca="1" si="9"/>
        <v>3.9390657397952002E-11</v>
      </c>
      <c r="I101" s="6">
        <f t="shared" ca="1" si="10"/>
        <v>25386730409.124676</v>
      </c>
      <c r="J101" s="6">
        <f t="shared" ca="1" si="11"/>
        <v>0.17391609825860113</v>
      </c>
      <c r="L101" s="11">
        <f ca="1">RAND()*(CARBONATE!$R$4-CARBONATE!$Q$4)+CARBONATE!$Q$4</f>
        <v>0.19514414086152998</v>
      </c>
      <c r="M101" s="6">
        <f t="shared" ca="1" si="14"/>
        <v>32988737156.189461</v>
      </c>
    </row>
    <row r="102" spans="2:13" x14ac:dyDescent="0.25">
      <c r="B102" s="9">
        <f ca="1">RAND()*(CARBONATE!$R$3-CARBONATE!$Q$3)+CARBONATE!$Q$3</f>
        <v>0.24977519592547917</v>
      </c>
      <c r="C102" s="5">
        <f ca="1">RAND()*(CARBONATE!$R$2-CARBONATE!$Q$2)+CARBONATE!$Q$2</f>
        <v>64829452032.28318</v>
      </c>
      <c r="D102" s="5">
        <f ca="1">RAND()*(CARBONATE!$R$5-CARBONATE!$Q$5)+CARBONATE!$Q$5</f>
        <v>-6.6331727086027694</v>
      </c>
      <c r="E102" s="10">
        <v>2490000000</v>
      </c>
      <c r="F102" s="6">
        <f t="shared" ca="1" si="12"/>
        <v>12366089316.691013</v>
      </c>
      <c r="G102" s="6">
        <f t="shared" ca="1" si="13"/>
        <v>0.80925198456817027</v>
      </c>
      <c r="H102" s="6">
        <f t="shared" ca="1" si="9"/>
        <v>1.0894130234127252E-10</v>
      </c>
      <c r="I102" s="6">
        <f t="shared" ca="1" si="10"/>
        <v>9179255053.0318832</v>
      </c>
      <c r="J102" s="6">
        <f t="shared" ca="1" si="11"/>
        <v>0.4042083138178752</v>
      </c>
      <c r="L102" s="11">
        <f ca="1">RAND()*(CARBONATE!$R$4-CARBONATE!$Q$4)+CARBONATE!$Q$4</f>
        <v>0.19029417104676383</v>
      </c>
      <c r="M102" s="6">
        <f t="shared" ca="1" si="14"/>
        <v>9652697717.6596203</v>
      </c>
    </row>
    <row r="103" spans="2:13" x14ac:dyDescent="0.25">
      <c r="B103" s="9">
        <f ca="1">RAND()*(CARBONATE!$R$3-CARBONATE!$Q$3)+CARBONATE!$Q$3</f>
        <v>0.11657746208564107</v>
      </c>
      <c r="C103" s="5">
        <f ca="1">RAND()*(CARBONATE!$R$2-CARBONATE!$Q$2)+CARBONATE!$Q$2</f>
        <v>64334217881.60762</v>
      </c>
      <c r="D103" s="5">
        <f ca="1">RAND()*(CARBONATE!$R$5-CARBONATE!$Q$5)+CARBONATE!$Q$5</f>
        <v>-5.9349456248807986</v>
      </c>
      <c r="E103" s="10">
        <v>2490000000</v>
      </c>
      <c r="F103" s="6">
        <f t="shared" ca="1" si="12"/>
        <v>32207867372.076359</v>
      </c>
      <c r="G103" s="6">
        <f t="shared" ca="1" si="13"/>
        <v>0.49936645796568857</v>
      </c>
      <c r="H103" s="6">
        <f t="shared" ca="1" si="9"/>
        <v>5.2768264075237281E-11</v>
      </c>
      <c r="I103" s="6">
        <f t="shared" ca="1" si="10"/>
        <v>18950784482.396362</v>
      </c>
      <c r="J103" s="6">
        <f t="shared" ca="1" si="11"/>
        <v>0.25622725907019683</v>
      </c>
      <c r="L103" s="11">
        <f ca="1">RAND()*(CARBONATE!$R$4-CARBONATE!$Q$4)+CARBONATE!$Q$4</f>
        <v>0.12595431052452605</v>
      </c>
      <c r="M103" s="6">
        <f t="shared" ca="1" si="14"/>
        <v>32098675350.62962</v>
      </c>
    </row>
    <row r="104" spans="2:13" x14ac:dyDescent="0.25">
      <c r="B104" s="9">
        <f ca="1">RAND()*(CARBONATE!$R$3-CARBONATE!$Q$3)+CARBONATE!$Q$3</f>
        <v>1.3833665050991789E-2</v>
      </c>
      <c r="C104" s="5">
        <f ca="1">RAND()*(CARBONATE!$R$2-CARBONATE!$Q$2)+CARBONATE!$Q$2</f>
        <v>62700572113.316353</v>
      </c>
      <c r="D104" s="5">
        <f ca="1">RAND()*(CARBONATE!$R$5-CARBONATE!$Q$5)+CARBONATE!$Q$5</f>
        <v>-6.0899953101843156</v>
      </c>
      <c r="E104" s="10">
        <v>2490000000</v>
      </c>
      <c r="F104" s="6">
        <f t="shared" ca="1" si="12"/>
        <v>57634630841.823936</v>
      </c>
      <c r="G104" s="6">
        <f t="shared" ca="1" si="13"/>
        <v>8.0795774276779087E-2</v>
      </c>
      <c r="H104" s="6">
        <f t="shared" ca="1" si="9"/>
        <v>6.6236552544132773E-12</v>
      </c>
      <c r="I104" s="6">
        <f t="shared" ca="1" si="10"/>
        <v>150974041007.60071</v>
      </c>
      <c r="J104" s="6">
        <f t="shared" ca="1" si="11"/>
        <v>0.20808642916449208</v>
      </c>
      <c r="L104" s="11">
        <f ca="1">RAND()*(CARBONATE!$R$4-CARBONATE!$Q$4)+CARBONATE!$Q$4</f>
        <v>0.22678543580376972</v>
      </c>
      <c r="M104" s="6">
        <f t="shared" ca="1" si="14"/>
        <v>38507028421.989563</v>
      </c>
    </row>
    <row r="105" spans="2:13" x14ac:dyDescent="0.25">
      <c r="B105" s="9">
        <f ca="1">RAND()*(CARBONATE!$R$3-CARBONATE!$Q$3)+CARBONATE!$Q$3</f>
        <v>7.0161857373647302E-2</v>
      </c>
      <c r="C105" s="5">
        <f ca="1">RAND()*(CARBONATE!$R$2-CARBONATE!$Q$2)+CARBONATE!$Q$2</f>
        <v>61846833772.223358</v>
      </c>
      <c r="D105" s="5">
        <f ca="1">RAND()*(CARBONATE!$R$5-CARBONATE!$Q$5)+CARBONATE!$Q$5</f>
        <v>-6.8896452241947177</v>
      </c>
      <c r="E105" s="10">
        <v>2490000000</v>
      </c>
      <c r="F105" s="6">
        <f t="shared" ca="1" si="12"/>
        <v>38140266970.98848</v>
      </c>
      <c r="G105" s="6">
        <f t="shared" ca="1" si="13"/>
        <v>0.38331092079093576</v>
      </c>
      <c r="H105" s="6">
        <f t="shared" ca="1" si="9"/>
        <v>3.3240752598461743E-11</v>
      </c>
      <c r="I105" s="6">
        <f t="shared" ca="1" si="10"/>
        <v>30083554728.128395</v>
      </c>
      <c r="J105" s="6">
        <f t="shared" ca="1" si="11"/>
        <v>0.27094119297223207</v>
      </c>
      <c r="L105" s="11">
        <f ca="1">RAND()*(CARBONATE!$R$4-CARBONATE!$Q$4)+CARBONATE!$Q$4</f>
        <v>0.29382459410666673</v>
      </c>
      <c r="M105" s="6">
        <f t="shared" ca="1" si="14"/>
        <v>18233348769.474724</v>
      </c>
    </row>
    <row r="106" spans="2:13" x14ac:dyDescent="0.25">
      <c r="B106" s="9">
        <f ca="1">RAND()*(CARBONATE!$R$3-CARBONATE!$Q$3)+CARBONATE!$Q$3</f>
        <v>6.2555967605964047E-2</v>
      </c>
      <c r="C106" s="5">
        <f ca="1">RAND()*(CARBONATE!$R$2-CARBONATE!$Q$2)+CARBONATE!$Q$2</f>
        <v>79162857859.376068</v>
      </c>
      <c r="D106" s="5">
        <f ca="1">RAND()*(CARBONATE!$R$5-CARBONATE!$Q$5)+CARBONATE!$Q$5</f>
        <v>-7.4323414263312122</v>
      </c>
      <c r="E106" s="10">
        <v>2490000000</v>
      </c>
      <c r="F106" s="6">
        <f t="shared" ca="1" si="12"/>
        <v>49728087429.459229</v>
      </c>
      <c r="G106" s="6">
        <f t="shared" ca="1" si="13"/>
        <v>0.37182551547348641</v>
      </c>
      <c r="H106" s="6">
        <f t="shared" ca="1" si="9"/>
        <v>2.9029629225175663E-11</v>
      </c>
      <c r="I106" s="6">
        <f t="shared" ca="1" si="10"/>
        <v>34447563633.804863</v>
      </c>
      <c r="J106" s="6">
        <f t="shared" ca="1" si="11"/>
        <v>0.23505854519495284</v>
      </c>
      <c r="L106" s="11">
        <f ca="1">RAND()*(CARBONATE!$R$4-CARBONATE!$Q$4)+CARBONATE!$Q$4</f>
        <v>0.27880797339681107</v>
      </c>
      <c r="M106" s="6">
        <f t="shared" ca="1" si="14"/>
        <v>25804006543.075119</v>
      </c>
    </row>
    <row r="107" spans="2:13" x14ac:dyDescent="0.25">
      <c r="B107" s="9">
        <f ca="1">RAND()*(CARBONATE!$R$3-CARBONATE!$Q$3)+CARBONATE!$Q$3</f>
        <v>0.18832791443807848</v>
      </c>
      <c r="C107" s="5">
        <f ca="1">RAND()*(CARBONATE!$R$2-CARBONATE!$Q$2)+CARBONATE!$Q$2</f>
        <v>74497109808.9991</v>
      </c>
      <c r="D107" s="5">
        <f ca="1">RAND()*(CARBONATE!$R$5-CARBONATE!$Q$5)+CARBONATE!$Q$5</f>
        <v>-6.4379331270182671</v>
      </c>
      <c r="E107" s="10">
        <v>2490000000</v>
      </c>
      <c r="F107" s="6">
        <f t="shared" ca="1" si="12"/>
        <v>22160641522.242695</v>
      </c>
      <c r="G107" s="6">
        <f t="shared" ca="1" si="13"/>
        <v>0.70253018433789316</v>
      </c>
      <c r="H107" s="6">
        <f t="shared" ca="1" si="9"/>
        <v>8.2536012240613623E-11</v>
      </c>
      <c r="I107" s="6">
        <f t="shared" ca="1" si="10"/>
        <v>12115923375.17766</v>
      </c>
      <c r="J107" s="6">
        <f t="shared" ca="1" si="11"/>
        <v>0.30247580008435004</v>
      </c>
      <c r="L107" s="11">
        <f ca="1">RAND()*(CARBONATE!$R$4-CARBONATE!$Q$4)+CARBONATE!$Q$4</f>
        <v>0.217020238352856</v>
      </c>
      <c r="M107" s="6">
        <f t="shared" ca="1" si="14"/>
        <v>15458279636.498188</v>
      </c>
    </row>
    <row r="108" spans="2:13" x14ac:dyDescent="0.25">
      <c r="B108" s="9">
        <f ca="1">RAND()*(CARBONATE!$R$3-CARBONATE!$Q$3)+CARBONATE!$Q$3</f>
        <v>0.10096250073906965</v>
      </c>
      <c r="C108" s="5">
        <f ca="1">RAND()*(CARBONATE!$R$2-CARBONATE!$Q$2)+CARBONATE!$Q$2</f>
        <v>79261593163.736008</v>
      </c>
      <c r="D108" s="5">
        <f ca="1">RAND()*(CARBONATE!$R$5-CARBONATE!$Q$5)+CARBONATE!$Q$5</f>
        <v>-7.7541696387194676</v>
      </c>
      <c r="E108" s="10">
        <v>2490000000</v>
      </c>
      <c r="F108" s="6">
        <f t="shared" ca="1" si="12"/>
        <v>36229486452.422203</v>
      </c>
      <c r="G108" s="6">
        <f t="shared" ca="1" si="13"/>
        <v>0.5429124623122259</v>
      </c>
      <c r="H108" s="6">
        <f t="shared" ca="1" si="9"/>
        <v>4.6123029051167417E-11</v>
      </c>
      <c r="I108" s="6">
        <f t="shared" ca="1" si="10"/>
        <v>21681143250.384357</v>
      </c>
      <c r="J108" s="6">
        <f t="shared" ca="1" si="11"/>
        <v>0.27618344248606058</v>
      </c>
      <c r="L108" s="11">
        <f ca="1">RAND()*(CARBONATE!$R$4-CARBONATE!$Q$4)+CARBONATE!$Q$4</f>
        <v>0.14099551977693389</v>
      </c>
      <c r="M108" s="6">
        <f t="shared" ca="1" si="14"/>
        <v>34197894015.771183</v>
      </c>
    </row>
    <row r="109" spans="2:13" x14ac:dyDescent="0.25">
      <c r="B109" s="9">
        <f ca="1">RAND()*(CARBONATE!$R$3-CARBONATE!$Q$3)+CARBONATE!$Q$3</f>
        <v>0.18464651292117423</v>
      </c>
      <c r="C109" s="5">
        <f ca="1">RAND()*(CARBONATE!$R$2-CARBONATE!$Q$2)+CARBONATE!$Q$2</f>
        <v>62703847474.86425</v>
      </c>
      <c r="D109" s="5">
        <f ca="1">RAND()*(CARBONATE!$R$5-CARBONATE!$Q$5)+CARBONATE!$Q$5</f>
        <v>-5.9699585332315133</v>
      </c>
      <c r="E109" s="10">
        <v>2490000000</v>
      </c>
      <c r="F109" s="6">
        <f t="shared" ca="1" si="12"/>
        <v>20823679643.012741</v>
      </c>
      <c r="G109" s="6">
        <f t="shared" ca="1" si="13"/>
        <v>0.66790427570875588</v>
      </c>
      <c r="H109" s="6">
        <f t="shared" ca="1" si="9"/>
        <v>8.1862213478618122E-11</v>
      </c>
      <c r="I109" s="6">
        <f t="shared" ca="1" si="10"/>
        <v>12215648191.105822</v>
      </c>
      <c r="J109" s="6">
        <f t="shared" ca="1" si="11"/>
        <v>0.31054213197876901</v>
      </c>
      <c r="L109" s="11">
        <f ca="1">RAND()*(CARBONATE!$R$4-CARBONATE!$Q$4)+CARBONATE!$Q$4</f>
        <v>0.16431134380258405</v>
      </c>
      <c r="M109" s="6">
        <f t="shared" ca="1" si="14"/>
        <v>18011349988.960537</v>
      </c>
    </row>
    <row r="110" spans="2:13" x14ac:dyDescent="0.25">
      <c r="B110" s="9">
        <f ca="1">RAND()*(CARBONATE!$R$3-CARBONATE!$Q$3)+CARBONATE!$Q$3</f>
        <v>5.6825771380081519E-2</v>
      </c>
      <c r="C110" s="5">
        <f ca="1">RAND()*(CARBONATE!$R$2-CARBONATE!$Q$2)+CARBONATE!$Q$2</f>
        <v>68780357317.722137</v>
      </c>
      <c r="D110" s="5">
        <f ca="1">RAND()*(CARBONATE!$R$5-CARBONATE!$Q$5)+CARBONATE!$Q$5</f>
        <v>-5.3138750032687767</v>
      </c>
      <c r="E110" s="10">
        <v>2490000000</v>
      </c>
      <c r="F110" s="6">
        <f t="shared" ca="1" si="12"/>
        <v>50853713787.370651</v>
      </c>
      <c r="G110" s="6">
        <f t="shared" ca="1" si="13"/>
        <v>0.26063609189381831</v>
      </c>
      <c r="H110" s="6">
        <f t="shared" ca="1" si="9"/>
        <v>2.5784800248828018E-11</v>
      </c>
      <c r="I110" s="6">
        <f t="shared" ca="1" si="10"/>
        <v>38782538175.584755</v>
      </c>
      <c r="J110" s="6">
        <f t="shared" ca="1" si="11"/>
        <v>0.18897847371967597</v>
      </c>
      <c r="L110" s="11">
        <f ca="1">RAND()*(CARBONATE!$R$4-CARBONATE!$Q$4)+CARBONATE!$Q$4</f>
        <v>0.17687984828142309</v>
      </c>
      <c r="M110" s="6">
        <f t="shared" ca="1" si="14"/>
        <v>41886671111.983376</v>
      </c>
    </row>
    <row r="111" spans="2:13" x14ac:dyDescent="0.25">
      <c r="B111" s="9">
        <f ca="1">RAND()*(CARBONATE!$R$3-CARBONATE!$Q$3)+CARBONATE!$Q$3</f>
        <v>0.12897461008167205</v>
      </c>
      <c r="C111" s="5">
        <f ca="1">RAND()*(CARBONATE!$R$2-CARBONATE!$Q$2)+CARBONATE!$Q$2</f>
        <v>66679959869.999626</v>
      </c>
      <c r="D111" s="5">
        <f ca="1">RAND()*(CARBONATE!$R$5-CARBONATE!$Q$5)+CARBONATE!$Q$5</f>
        <v>-5.1378031795196826</v>
      </c>
      <c r="E111" s="10">
        <v>2490000000</v>
      </c>
      <c r="F111" s="6">
        <f t="shared" ca="1" si="12"/>
        <v>34372550466.724426</v>
      </c>
      <c r="G111" s="6">
        <f t="shared" ca="1" si="13"/>
        <v>0.48451452979669263</v>
      </c>
      <c r="H111" s="6">
        <f t="shared" ca="1" si="9"/>
        <v>5.7129067759538595E-11</v>
      </c>
      <c r="I111" s="6">
        <f t="shared" ca="1" si="10"/>
        <v>17504224017.956852</v>
      </c>
      <c r="J111" s="6">
        <f t="shared" ca="1" si="11"/>
        <v>0.22039154787166532</v>
      </c>
      <c r="L111" s="11">
        <f ca="1">RAND()*(CARBONATE!$R$4-CARBONATE!$Q$4)+CARBONATE!$Q$4</f>
        <v>0.20562369496580157</v>
      </c>
      <c r="M111" s="6">
        <f t="shared" ca="1" si="14"/>
        <v>25178165732.590885</v>
      </c>
    </row>
    <row r="112" spans="2:13" x14ac:dyDescent="0.25">
      <c r="B112" s="9">
        <f ca="1">RAND()*(CARBONATE!$R$3-CARBONATE!$Q$3)+CARBONATE!$Q$3</f>
        <v>0.21319096496799267</v>
      </c>
      <c r="C112" s="5">
        <f ca="1">RAND()*(CARBONATE!$R$2-CARBONATE!$Q$2)+CARBONATE!$Q$2</f>
        <v>79338350022.971176</v>
      </c>
      <c r="D112" s="5">
        <f ca="1">RAND()*(CARBONATE!$R$5-CARBONATE!$Q$5)+CARBONATE!$Q$5</f>
        <v>-6.8139754362684375</v>
      </c>
      <c r="E112" s="10">
        <v>2490000000</v>
      </c>
      <c r="F112" s="6">
        <f t="shared" ca="1" si="12"/>
        <v>18560647619.874172</v>
      </c>
      <c r="G112" s="6">
        <f t="shared" ca="1" si="13"/>
        <v>0.76605705041130512</v>
      </c>
      <c r="H112" s="6">
        <f t="shared" ca="1" si="9"/>
        <v>9.2587321015000247E-11</v>
      </c>
      <c r="I112" s="6">
        <f t="shared" ca="1" si="10"/>
        <v>10800614911.81917</v>
      </c>
      <c r="J112" s="6">
        <f t="shared" ca="1" si="11"/>
        <v>0.33229907632039385</v>
      </c>
      <c r="L112" s="11">
        <f ca="1">RAND()*(CARBONATE!$R$4-CARBONATE!$Q$4)+CARBONATE!$Q$4</f>
        <v>0.20324214378606204</v>
      </c>
      <c r="M112" s="6">
        <f t="shared" ca="1" si="14"/>
        <v>13732941518.200815</v>
      </c>
    </row>
    <row r="113" spans="2:13" x14ac:dyDescent="0.25">
      <c r="B113" s="9">
        <f ca="1">RAND()*(CARBONATE!$R$3-CARBONATE!$Q$3)+CARBONATE!$Q$3</f>
        <v>7.8532719983926136E-3</v>
      </c>
      <c r="C113" s="5">
        <f ca="1">RAND()*(CARBONATE!$R$2-CARBONATE!$Q$2)+CARBONATE!$Q$2</f>
        <v>77678734494.698044</v>
      </c>
      <c r="D113" s="5">
        <f ca="1">RAND()*(CARBONATE!$R$5-CARBONATE!$Q$5)+CARBONATE!$Q$5</f>
        <v>-4.0632066151656048</v>
      </c>
      <c r="E113" s="10">
        <v>2490000000</v>
      </c>
      <c r="F113" s="6">
        <f t="shared" ca="1" si="12"/>
        <v>75239176985.74765</v>
      </c>
      <c r="G113" s="6">
        <f t="shared" ca="1" si="13"/>
        <v>3.1405731888138666E-2</v>
      </c>
      <c r="H113" s="6">
        <f t="shared" ca="1" si="9"/>
        <v>3.457127942188258E-12</v>
      </c>
      <c r="I113" s="6">
        <f t="shared" ca="1" si="10"/>
        <v>289257446274.03925</v>
      </c>
      <c r="J113" s="6">
        <f t="shared" ca="1" si="11"/>
        <v>0.12028341166215281</v>
      </c>
      <c r="L113" s="11">
        <f ca="1">RAND()*(CARBONATE!$R$4-CARBONATE!$Q$4)+CARBONATE!$Q$4</f>
        <v>0.19246090846644059</v>
      </c>
      <c r="M113" s="6">
        <f t="shared" ca="1" si="14"/>
        <v>58213199209.240303</v>
      </c>
    </row>
    <row r="114" spans="2:13" x14ac:dyDescent="0.25">
      <c r="B114" s="9">
        <f ca="1">RAND()*(CARBONATE!$R$3-CARBONATE!$Q$3)+CARBONATE!$Q$3</f>
        <v>0.2459840806422661</v>
      </c>
      <c r="C114" s="5">
        <f ca="1">RAND()*(CARBONATE!$R$2-CARBONATE!$Q$2)+CARBONATE!$Q$2</f>
        <v>79319927883.84079</v>
      </c>
      <c r="D114" s="5">
        <f ca="1">RAND()*(CARBONATE!$R$5-CARBONATE!$Q$5)+CARBONATE!$Q$5</f>
        <v>-5.6204082250864404</v>
      </c>
      <c r="E114" s="10">
        <v>2490000000</v>
      </c>
      <c r="F114" s="6">
        <f t="shared" ca="1" si="12"/>
        <v>19904750948.939331</v>
      </c>
      <c r="G114" s="6">
        <f t="shared" ca="1" si="13"/>
        <v>0.74905737460971178</v>
      </c>
      <c r="H114" s="6">
        <f t="shared" ca="1" si="9"/>
        <v>1.0513111911798048E-10</v>
      </c>
      <c r="I114" s="6">
        <f t="shared" ca="1" si="10"/>
        <v>9511931466.0559998</v>
      </c>
      <c r="J114" s="6">
        <f t="shared" ca="1" si="11"/>
        <v>0.28226950680479929</v>
      </c>
      <c r="L114" s="11">
        <f ca="1">RAND()*(CARBONATE!$R$4-CARBONATE!$Q$4)+CARBONATE!$Q$4</f>
        <v>0.10973711242445683</v>
      </c>
      <c r="M114" s="6">
        <f t="shared" ca="1" si="14"/>
        <v>20999799397.987316</v>
      </c>
    </row>
    <row r="115" spans="2:13" x14ac:dyDescent="0.25">
      <c r="B115" s="9">
        <f ca="1">RAND()*(CARBONATE!$R$3-CARBONATE!$Q$3)+CARBONATE!$Q$3</f>
        <v>0.24798598920448603</v>
      </c>
      <c r="C115" s="5">
        <f ca="1">RAND()*(CARBONATE!$R$2-CARBONATE!$Q$2)+CARBONATE!$Q$2</f>
        <v>79044612669.596359</v>
      </c>
      <c r="D115" s="5">
        <f ca="1">RAND()*(CARBONATE!$R$5-CARBONATE!$Q$5)+CARBONATE!$Q$5</f>
        <v>-7.0573457546509868</v>
      </c>
      <c r="E115" s="10">
        <v>2490000000</v>
      </c>
      <c r="F115" s="6">
        <f t="shared" ca="1" si="12"/>
        <v>13734206452.236818</v>
      </c>
      <c r="G115" s="6">
        <f t="shared" ca="1" si="13"/>
        <v>0.82624740651655404</v>
      </c>
      <c r="H115" s="6">
        <f t="shared" ca="1" si="9"/>
        <v>1.0690840025981933E-10</v>
      </c>
      <c r="I115" s="6">
        <f t="shared" ca="1" si="10"/>
        <v>9353801923.6065769</v>
      </c>
      <c r="J115" s="6">
        <f t="shared" ca="1" si="11"/>
        <v>0.38412481184185276</v>
      </c>
      <c r="L115" s="11">
        <f ca="1">RAND()*(CARBONATE!$R$4-CARBONATE!$Q$4)+CARBONATE!$Q$4</f>
        <v>0.1194972107329724</v>
      </c>
      <c r="M115" s="6">
        <f t="shared" ca="1" si="14"/>
        <v>14004243547.932762</v>
      </c>
    </row>
    <row r="116" spans="2:13" x14ac:dyDescent="0.25">
      <c r="B116" s="9">
        <f ca="1">RAND()*(CARBONATE!$R$3-CARBONATE!$Q$3)+CARBONATE!$Q$3</f>
        <v>0.12324400905840213</v>
      </c>
      <c r="C116" s="5">
        <f ca="1">RAND()*(CARBONATE!$R$2-CARBONATE!$Q$2)+CARBONATE!$Q$2</f>
        <v>73198616587.0578</v>
      </c>
      <c r="D116" s="5">
        <f ca="1">RAND()*(CARBONATE!$R$5-CARBONATE!$Q$5)+CARBONATE!$Q$5</f>
        <v>-7.1466396570088015</v>
      </c>
      <c r="E116" s="10">
        <v>2490000000</v>
      </c>
      <c r="F116" s="6">
        <f t="shared" ca="1" si="12"/>
        <v>30337846699.735523</v>
      </c>
      <c r="G116" s="6">
        <f t="shared" ca="1" si="13"/>
        <v>0.58554070945243053</v>
      </c>
      <c r="H116" s="6">
        <f t="shared" ca="1" si="9"/>
        <v>5.5811234021099788E-11</v>
      </c>
      <c r="I116" s="6">
        <f t="shared" ca="1" si="10"/>
        <v>17917539677.082642</v>
      </c>
      <c r="J116" s="6">
        <f t="shared" ca="1" si="11"/>
        <v>0.28758652362221881</v>
      </c>
      <c r="L116" s="11">
        <f ca="1">RAND()*(CARBONATE!$R$4-CARBONATE!$Q$4)+CARBONATE!$Q$4</f>
        <v>0.1293747055631774</v>
      </c>
      <c r="M116" s="6">
        <f t="shared" ca="1" si="14"/>
        <v>29867784297.670395</v>
      </c>
    </row>
    <row r="117" spans="2:13" x14ac:dyDescent="0.25">
      <c r="B117" s="9">
        <f ca="1">RAND()*(CARBONATE!$R$3-CARBONATE!$Q$3)+CARBONATE!$Q$3</f>
        <v>0.12201189706826965</v>
      </c>
      <c r="C117" s="5">
        <f ca="1">RAND()*(CARBONATE!$R$2-CARBONATE!$Q$2)+CARBONATE!$Q$2</f>
        <v>63153817147.632256</v>
      </c>
      <c r="D117" s="5">
        <f ca="1">RAND()*(CARBONATE!$R$5-CARBONATE!$Q$5)+CARBONATE!$Q$5</f>
        <v>-4.0305194095031496</v>
      </c>
      <c r="E117" s="10">
        <v>2490000000</v>
      </c>
      <c r="F117" s="6">
        <f t="shared" ca="1" si="12"/>
        <v>38621224133.285324</v>
      </c>
      <c r="G117" s="6">
        <f t="shared" ca="1" si="13"/>
        <v>0.38845780227342441</v>
      </c>
      <c r="H117" s="6">
        <f t="shared" ca="1" si="9"/>
        <v>5.3219761093528804E-11</v>
      </c>
      <c r="I117" s="6">
        <f t="shared" ca="1" si="10"/>
        <v>18790012947.307159</v>
      </c>
      <c r="J117" s="6">
        <f t="shared" ca="1" si="11"/>
        <v>0.1760665943944047</v>
      </c>
      <c r="L117" s="11">
        <f ca="1">RAND()*(CARBONATE!$R$4-CARBONATE!$Q$4)+CARBONATE!$Q$4</f>
        <v>0.1339159793178131</v>
      </c>
      <c r="M117" s="6">
        <f t="shared" ca="1" si="14"/>
        <v>37406509668.080734</v>
      </c>
    </row>
    <row r="118" spans="2:13" x14ac:dyDescent="0.25">
      <c r="B118" s="9">
        <f ca="1">RAND()*(CARBONATE!$R$3-CARBONATE!$Q$3)+CARBONATE!$Q$3</f>
        <v>0.17305352827997297</v>
      </c>
      <c r="C118" s="5">
        <f ca="1">RAND()*(CARBONATE!$R$2-CARBONATE!$Q$2)+CARBONATE!$Q$2</f>
        <v>69408093516.174042</v>
      </c>
      <c r="D118" s="5">
        <f ca="1">RAND()*(CARBONATE!$R$5-CARBONATE!$Q$5)+CARBONATE!$Q$5</f>
        <v>-6.4695836249216718</v>
      </c>
      <c r="E118" s="10">
        <v>2490000000</v>
      </c>
      <c r="F118" s="6">
        <f t="shared" ca="1" si="12"/>
        <v>22655875203.782455</v>
      </c>
      <c r="G118" s="6">
        <f t="shared" ca="1" si="13"/>
        <v>0.67358453379067385</v>
      </c>
      <c r="H118" s="6">
        <f t="shared" ca="1" si="9"/>
        <v>7.6710830269907005E-11</v>
      </c>
      <c r="I118" s="6">
        <f t="shared" ca="1" si="10"/>
        <v>13035968930.091105</v>
      </c>
      <c r="J118" s="6">
        <f t="shared" ca="1" si="11"/>
        <v>0.30733888699244599</v>
      </c>
      <c r="L118" s="11">
        <f ca="1">RAND()*(CARBONATE!$R$4-CARBONATE!$Q$4)+CARBONATE!$Q$4</f>
        <v>0.20651754462940802</v>
      </c>
      <c r="M118" s="6">
        <f t="shared" ca="1" si="14"/>
        <v>16532959457.505724</v>
      </c>
    </row>
    <row r="119" spans="2:13" x14ac:dyDescent="0.25">
      <c r="B119" s="9">
        <f ca="1">RAND()*(CARBONATE!$R$3-CARBONATE!$Q$3)+CARBONATE!$Q$3</f>
        <v>0.23382855880346154</v>
      </c>
      <c r="C119" s="5">
        <f ca="1">RAND()*(CARBONATE!$R$2-CARBONATE!$Q$2)+CARBONATE!$Q$2</f>
        <v>67676650825.690125</v>
      </c>
      <c r="D119" s="5">
        <f ca="1">RAND()*(CARBONATE!$R$5-CARBONATE!$Q$5)+CARBONATE!$Q$5</f>
        <v>-5.8896226660789868</v>
      </c>
      <c r="E119" s="10">
        <v>2490000000</v>
      </c>
      <c r="F119" s="6">
        <f t="shared" ca="1" si="12"/>
        <v>17074382635.08503</v>
      </c>
      <c r="G119" s="6">
        <f t="shared" ca="1" si="13"/>
        <v>0.74770644784030038</v>
      </c>
      <c r="H119" s="6">
        <f t="shared" ca="1" si="9"/>
        <v>1.0150018588560706E-10</v>
      </c>
      <c r="I119" s="6">
        <f t="shared" ca="1" si="10"/>
        <v>9852198705.5966778</v>
      </c>
      <c r="J119" s="6">
        <f t="shared" ca="1" si="11"/>
        <v>0.32620766743941776</v>
      </c>
      <c r="L119" s="11">
        <f ca="1">RAND()*(CARBONATE!$R$4-CARBONATE!$Q$4)+CARBONATE!$Q$4</f>
        <v>0.16535892734148253</v>
      </c>
      <c r="M119" s="6">
        <f t="shared" ca="1" si="14"/>
        <v>14709089841.586256</v>
      </c>
    </row>
    <row r="120" spans="2:13" x14ac:dyDescent="0.25">
      <c r="B120" s="9">
        <f ca="1">RAND()*(CARBONATE!$R$3-CARBONATE!$Q$3)+CARBONATE!$Q$3</f>
        <v>0.16781668364739508</v>
      </c>
      <c r="C120" s="5">
        <f ca="1">RAND()*(CARBONATE!$R$2-CARBONATE!$Q$2)+CARBONATE!$Q$2</f>
        <v>62408213070.252655</v>
      </c>
      <c r="D120" s="5">
        <f ca="1">RAND()*(CARBONATE!$R$5-CARBONATE!$Q$5)+CARBONATE!$Q$5</f>
        <v>-7.5560207835622633</v>
      </c>
      <c r="E120" s="10">
        <v>2490000000</v>
      </c>
      <c r="F120" s="6">
        <f t="shared" ca="1" si="12"/>
        <v>17560824439.485115</v>
      </c>
      <c r="G120" s="6">
        <f t="shared" ca="1" si="13"/>
        <v>0.71861356742073401</v>
      </c>
      <c r="H120" s="6">
        <f t="shared" ca="1" si="9"/>
        <v>7.6221969992685548E-11</v>
      </c>
      <c r="I120" s="6">
        <f t="shared" ca="1" si="10"/>
        <v>13119576942.133121</v>
      </c>
      <c r="J120" s="6">
        <f t="shared" ca="1" si="11"/>
        <v>0.38740819390472542</v>
      </c>
      <c r="L120" s="11">
        <f ca="1">RAND()*(CARBONATE!$R$4-CARBONATE!$Q$4)+CARBONATE!$Q$4</f>
        <v>0.19747163106447063</v>
      </c>
      <c r="M120" s="6">
        <f t="shared" ca="1" si="14"/>
        <v>13309662050.493919</v>
      </c>
    </row>
    <row r="121" spans="2:13" x14ac:dyDescent="0.25">
      <c r="B121" s="9">
        <f ca="1">RAND()*(CARBONATE!$R$3-CARBONATE!$Q$3)+CARBONATE!$Q$3</f>
        <v>3.2263937767451289E-2</v>
      </c>
      <c r="C121" s="5">
        <f ca="1">RAND()*(CARBONATE!$R$2-CARBONATE!$Q$2)+CARBONATE!$Q$2</f>
        <v>72278792083.239838</v>
      </c>
      <c r="D121" s="5">
        <f ca="1">RAND()*(CARBONATE!$R$5-CARBONATE!$Q$5)+CARBONATE!$Q$5</f>
        <v>-7.083760193969816</v>
      </c>
      <c r="E121" s="10">
        <v>2490000000</v>
      </c>
      <c r="F121" s="6">
        <f t="shared" ca="1" si="12"/>
        <v>57511260067.620079</v>
      </c>
      <c r="G121" s="6">
        <f t="shared" ca="1" si="13"/>
        <v>0.20431348657034465</v>
      </c>
      <c r="H121" s="6">
        <f t="shared" ca="1" si="9"/>
        <v>1.5337764771258813E-11</v>
      </c>
      <c r="I121" s="6">
        <f t="shared" ca="1" si="10"/>
        <v>65198548479.103271</v>
      </c>
      <c r="J121" s="6">
        <f t="shared" ca="1" si="11"/>
        <v>0.22115722333617338</v>
      </c>
      <c r="L121" s="11">
        <f ca="1">RAND()*(CARBONATE!$R$4-CARBONATE!$Q$4)+CARBONATE!$Q$4</f>
        <v>0.20267113633901912</v>
      </c>
      <c r="M121" s="6">
        <f t="shared" ca="1" si="14"/>
        <v>42654447471.822578</v>
      </c>
    </row>
    <row r="122" spans="2:13" x14ac:dyDescent="0.25">
      <c r="B122" s="9">
        <f ca="1">RAND()*(CARBONATE!$R$3-CARBONATE!$Q$3)+CARBONATE!$Q$3</f>
        <v>6.5072931342508189E-2</v>
      </c>
      <c r="C122" s="5">
        <f ca="1">RAND()*(CARBONATE!$R$2-CARBONATE!$Q$2)+CARBONATE!$Q$2</f>
        <v>71796128025.634232</v>
      </c>
      <c r="D122" s="5">
        <f ca="1">RAND()*(CARBONATE!$R$5-CARBONATE!$Q$5)+CARBONATE!$Q$5</f>
        <v>-6.4576966067633563</v>
      </c>
      <c r="E122" s="10">
        <v>2490000000</v>
      </c>
      <c r="F122" s="6">
        <f t="shared" ca="1" si="12"/>
        <v>47162981728.129562</v>
      </c>
      <c r="G122" s="6">
        <f t="shared" ca="1" si="13"/>
        <v>0.34309853434867132</v>
      </c>
      <c r="H122" s="6">
        <f t="shared" ca="1" si="9"/>
        <v>3.0006139079038609E-11</v>
      </c>
      <c r="I122" s="6">
        <f t="shared" ca="1" si="10"/>
        <v>33326513529.978607</v>
      </c>
      <c r="J122" s="6">
        <f t="shared" ca="1" si="11"/>
        <v>0.2238238115031812</v>
      </c>
      <c r="L122" s="11">
        <f ca="1">RAND()*(CARBONATE!$R$4-CARBONATE!$Q$4)+CARBONATE!$Q$4</f>
        <v>0.13252226589740207</v>
      </c>
      <c r="M122" s="6">
        <f t="shared" ca="1" si="14"/>
        <v>45909946799.788658</v>
      </c>
    </row>
    <row r="123" spans="2:13" x14ac:dyDescent="0.25">
      <c r="B123" s="9">
        <f ca="1">RAND()*(CARBONATE!$R$3-CARBONATE!$Q$3)+CARBONATE!$Q$3</f>
        <v>0.14309203866590625</v>
      </c>
      <c r="C123" s="5">
        <f ca="1">RAND()*(CARBONATE!$R$2-CARBONATE!$Q$2)+CARBONATE!$Q$2</f>
        <v>78680550868.774231</v>
      </c>
      <c r="D123" s="5">
        <f ca="1">RAND()*(CARBONATE!$R$5-CARBONATE!$Q$5)+CARBONATE!$Q$5</f>
        <v>-6.3330158858478587</v>
      </c>
      <c r="E123" s="10">
        <v>2490000000</v>
      </c>
      <c r="F123" s="6">
        <f t="shared" ca="1" si="12"/>
        <v>31791273721.958237</v>
      </c>
      <c r="G123" s="6">
        <f t="shared" ca="1" si="13"/>
        <v>0.59594495245742918</v>
      </c>
      <c r="H123" s="6">
        <f t="shared" ca="1" si="9"/>
        <v>6.3222271204005049E-11</v>
      </c>
      <c r="I123" s="6">
        <f t="shared" ca="1" si="10"/>
        <v>15817210944.118238</v>
      </c>
      <c r="J123" s="6">
        <f t="shared" ca="1" si="11"/>
        <v>0.25197805125268874</v>
      </c>
      <c r="L123" s="11">
        <f ca="1">RAND()*(CARBONATE!$R$4-CARBONATE!$Q$4)+CARBONATE!$Q$4</f>
        <v>0.14202354304910619</v>
      </c>
      <c r="M123" s="6">
        <f t="shared" ca="1" si="14"/>
        <v>29895690675.231491</v>
      </c>
    </row>
    <row r="124" spans="2:13" x14ac:dyDescent="0.25">
      <c r="B124" s="9">
        <f ca="1">RAND()*(CARBONATE!$R$3-CARBONATE!$Q$3)+CARBONATE!$Q$3</f>
        <v>8.8391585607629081E-2</v>
      </c>
      <c r="C124" s="5">
        <f ca="1">RAND()*(CARBONATE!$R$2-CARBONATE!$Q$2)+CARBONATE!$Q$2</f>
        <v>62348874105.434517</v>
      </c>
      <c r="D124" s="5">
        <f ca="1">RAND()*(CARBONATE!$R$5-CARBONATE!$Q$5)+CARBONATE!$Q$5</f>
        <v>-7.4245940376924793</v>
      </c>
      <c r="E124" s="10">
        <v>2490000000</v>
      </c>
      <c r="F124" s="6">
        <f t="shared" ca="1" si="12"/>
        <v>32345469825.245213</v>
      </c>
      <c r="G124" s="6">
        <f t="shared" ca="1" si="13"/>
        <v>0.48121806064135675</v>
      </c>
      <c r="H124" s="6">
        <f t="shared" ca="1" si="9"/>
        <v>4.1799086956726689E-11</v>
      </c>
      <c r="I124" s="6">
        <f t="shared" ca="1" si="10"/>
        <v>23923967550.661316</v>
      </c>
      <c r="J124" s="6">
        <f t="shared" ca="1" si="11"/>
        <v>0.30387948498458933</v>
      </c>
      <c r="L124" s="11">
        <f ca="1">RAND()*(CARBONATE!$R$4-CARBONATE!$Q$4)+CARBONATE!$Q$4</f>
        <v>0.17911448154283127</v>
      </c>
      <c r="M124" s="6">
        <f t="shared" ca="1" si="14"/>
        <v>26407595743.46088</v>
      </c>
    </row>
    <row r="125" spans="2:13" x14ac:dyDescent="0.25">
      <c r="B125" s="9">
        <f ca="1">RAND()*(CARBONATE!$R$3-CARBONATE!$Q$3)+CARBONATE!$Q$3</f>
        <v>6.9087015304284516E-2</v>
      </c>
      <c r="C125" s="5">
        <f ca="1">RAND()*(CARBONATE!$R$2-CARBONATE!$Q$2)+CARBONATE!$Q$2</f>
        <v>68572798331.360168</v>
      </c>
      <c r="D125" s="5">
        <f ca="1">RAND()*(CARBONATE!$R$5-CARBONATE!$Q$5)+CARBONATE!$Q$5</f>
        <v>-7.5162219296666954</v>
      </c>
      <c r="E125" s="10">
        <v>2490000000</v>
      </c>
      <c r="F125" s="6">
        <f t="shared" ca="1" si="12"/>
        <v>40797572856.426056</v>
      </c>
      <c r="G125" s="6">
        <f t="shared" ca="1" si="13"/>
        <v>0.40504728042040195</v>
      </c>
      <c r="H125" s="6">
        <f t="shared" ca="1" si="9"/>
        <v>3.2645111944540927E-11</v>
      </c>
      <c r="I125" s="6">
        <f t="shared" ca="1" si="10"/>
        <v>30632457370.611797</v>
      </c>
      <c r="J125" s="6">
        <f t="shared" ca="1" si="11"/>
        <v>0.27077079090725076</v>
      </c>
      <c r="L125" s="11">
        <f ca="1">RAND()*(CARBONATE!$R$4-CARBONATE!$Q$4)+CARBONATE!$Q$4</f>
        <v>0.24986508967996279</v>
      </c>
      <c r="M125" s="6">
        <f t="shared" ca="1" si="14"/>
        <v>24494396984.070549</v>
      </c>
    </row>
    <row r="126" spans="2:13" x14ac:dyDescent="0.25">
      <c r="B126" s="9">
        <f ca="1">RAND()*(CARBONATE!$R$3-CARBONATE!$Q$3)+CARBONATE!$Q$3</f>
        <v>0.19210743667025112</v>
      </c>
      <c r="C126" s="5">
        <f ca="1">RAND()*(CARBONATE!$R$2-CARBONATE!$Q$2)+CARBONATE!$Q$2</f>
        <v>71640902439.25676</v>
      </c>
      <c r="D126" s="5">
        <f ca="1">RAND()*(CARBONATE!$R$5-CARBONATE!$Q$5)+CARBONATE!$Q$5</f>
        <v>-5.1684955148626646</v>
      </c>
      <c r="E126" s="10">
        <v>2490000000</v>
      </c>
      <c r="F126" s="6">
        <f t="shared" ca="1" si="12"/>
        <v>26542832507.106976</v>
      </c>
      <c r="G126" s="6">
        <f t="shared" ca="1" si="13"/>
        <v>0.62950170079707968</v>
      </c>
      <c r="H126" s="6">
        <f t="shared" ca="1" si="9"/>
        <v>8.3256951656511264E-11</v>
      </c>
      <c r="I126" s="6">
        <f t="shared" ca="1" si="10"/>
        <v>12011009052.14073</v>
      </c>
      <c r="J126" s="6">
        <f t="shared" ca="1" si="11"/>
        <v>0.24154490452424376</v>
      </c>
      <c r="L126" s="11">
        <f ca="1">RAND()*(CARBONATE!$R$4-CARBONATE!$Q$4)+CARBONATE!$Q$4</f>
        <v>0.25387203208670583</v>
      </c>
      <c r="M126" s="6">
        <f t="shared" ca="1" si="14"/>
        <v>15630622409.126543</v>
      </c>
    </row>
    <row r="127" spans="2:13" x14ac:dyDescent="0.25">
      <c r="B127" s="9">
        <f ca="1">RAND()*(CARBONATE!$R$3-CARBONATE!$Q$3)+CARBONATE!$Q$3</f>
        <v>3.3741646631154393E-2</v>
      </c>
      <c r="C127" s="5">
        <f ca="1">RAND()*(CARBONATE!$R$2-CARBONATE!$Q$2)+CARBONATE!$Q$2</f>
        <v>65126048985.952736</v>
      </c>
      <c r="D127" s="5">
        <f ca="1">RAND()*(CARBONATE!$R$5-CARBONATE!$Q$5)+CARBONATE!$Q$5</f>
        <v>-7.6963630902203946</v>
      </c>
      <c r="E127" s="10">
        <v>2490000000</v>
      </c>
      <c r="F127" s="6">
        <f t="shared" ca="1" si="12"/>
        <v>50231214863.230331</v>
      </c>
      <c r="G127" s="6">
        <f t="shared" ca="1" si="13"/>
        <v>0.22870778059843799</v>
      </c>
      <c r="H127" s="6">
        <f t="shared" ca="1" si="9"/>
        <v>1.6544535707709329E-11</v>
      </c>
      <c r="I127" s="6">
        <f t="shared" ca="1" si="10"/>
        <v>60442917085.550224</v>
      </c>
      <c r="J127" s="6">
        <f t="shared" ca="1" si="11"/>
        <v>0.25890683519240165</v>
      </c>
      <c r="L127" s="11">
        <f ca="1">RAND()*(CARBONATE!$R$4-CARBONATE!$Q$4)+CARBONATE!$Q$4</f>
        <v>0.24774249778672866</v>
      </c>
      <c r="M127" s="6">
        <f t="shared" ca="1" si="14"/>
        <v>30465903382.339878</v>
      </c>
    </row>
    <row r="128" spans="2:13" x14ac:dyDescent="0.25">
      <c r="B128" s="9">
        <f ca="1">RAND()*(CARBONATE!$R$3-CARBONATE!$Q$3)+CARBONATE!$Q$3</f>
        <v>6.3256878199006161E-3</v>
      </c>
      <c r="C128" s="5">
        <f ca="1">RAND()*(CARBONATE!$R$2-CARBONATE!$Q$2)+CARBONATE!$Q$2</f>
        <v>74866033776.044312</v>
      </c>
      <c r="D128" s="5">
        <f ca="1">RAND()*(CARBONATE!$R$5-CARBONATE!$Q$5)+CARBONATE!$Q$5</f>
        <v>-6.1753199657214957</v>
      </c>
      <c r="E128" s="10">
        <v>2490000000</v>
      </c>
      <c r="F128" s="6">
        <f t="shared" ca="1" si="12"/>
        <v>71997914530.265869</v>
      </c>
      <c r="G128" s="6">
        <f t="shared" ca="1" si="13"/>
        <v>3.8310019926502181E-2</v>
      </c>
      <c r="H128" s="6">
        <f t="shared" ca="1" si="9"/>
        <v>2.9676577457739946E-12</v>
      </c>
      <c r="I128" s="6">
        <f t="shared" ca="1" si="10"/>
        <v>336966080884.50244</v>
      </c>
      <c r="J128" s="6">
        <f t="shared" ca="1" si="11"/>
        <v>0.1780761242918048</v>
      </c>
      <c r="L128" s="11">
        <f ca="1">RAND()*(CARBONATE!$R$4-CARBONATE!$Q$4)+CARBONATE!$Q$4</f>
        <v>0.2524194785524595</v>
      </c>
      <c r="M128" s="6">
        <f t="shared" ca="1" si="14"/>
        <v>42698029361.075691</v>
      </c>
    </row>
    <row r="129" spans="2:13" x14ac:dyDescent="0.25">
      <c r="B129" s="9">
        <f ca="1">RAND()*(CARBONATE!$R$3-CARBONATE!$Q$3)+CARBONATE!$Q$3</f>
        <v>0.20197431136543448</v>
      </c>
      <c r="C129" s="5">
        <f ca="1">RAND()*(CARBONATE!$R$2-CARBONATE!$Q$2)+CARBONATE!$Q$2</f>
        <v>67105871294.639511</v>
      </c>
      <c r="D129" s="5">
        <f ca="1">RAND()*(CARBONATE!$R$5-CARBONATE!$Q$5)+CARBONATE!$Q$5</f>
        <v>-7.9865570946336959</v>
      </c>
      <c r="E129" s="10">
        <v>2490000000</v>
      </c>
      <c r="F129" s="6">
        <f t="shared" ca="1" si="12"/>
        <v>13372390506.716614</v>
      </c>
      <c r="G129" s="6">
        <f t="shared" ca="1" si="13"/>
        <v>0.80072696697427703</v>
      </c>
      <c r="H129" s="6">
        <f t="shared" ca="1" si="9"/>
        <v>9.0036689005044446E-11</v>
      </c>
      <c r="I129" s="6">
        <f t="shared" ca="1" si="10"/>
        <v>11106583450.041943</v>
      </c>
      <c r="J129" s="6">
        <f t="shared" ca="1" si="11"/>
        <v>0.43395850224101085</v>
      </c>
      <c r="L129" s="11">
        <f ca="1">RAND()*(CARBONATE!$R$4-CARBONATE!$Q$4)+CARBONATE!$Q$4</f>
        <v>0.27341517920801806</v>
      </c>
      <c r="M129" s="6">
        <f t="shared" ca="1" si="14"/>
        <v>7138239176.0303268</v>
      </c>
    </row>
    <row r="130" spans="2:13" x14ac:dyDescent="0.25">
      <c r="B130" s="9">
        <f ca="1">RAND()*(CARBONATE!$R$3-CARBONATE!$Q$3)+CARBONATE!$Q$3</f>
        <v>0.12368087117457222</v>
      </c>
      <c r="C130" s="5">
        <f ca="1">RAND()*(CARBONATE!$R$2-CARBONATE!$Q$2)+CARBONATE!$Q$2</f>
        <v>73992053775.453812</v>
      </c>
      <c r="D130" s="5">
        <f ca="1">RAND()*(CARBONATE!$R$5-CARBONATE!$Q$5)+CARBONATE!$Q$5</f>
        <v>-7.6619791935713035</v>
      </c>
      <c r="E130" s="10">
        <v>2490000000</v>
      </c>
      <c r="F130" s="6">
        <f t="shared" ca="1" si="12"/>
        <v>28683368053.204258</v>
      </c>
      <c r="G130" s="6">
        <f t="shared" ca="1" si="13"/>
        <v>0.61234529128964788</v>
      </c>
      <c r="H130" s="6">
        <f t="shared" ca="1" si="9"/>
        <v>5.6275315022205032E-11</v>
      </c>
      <c r="I130" s="6">
        <f t="shared" ca="1" si="10"/>
        <v>17769780579.734142</v>
      </c>
      <c r="J130" s="6">
        <f t="shared" ca="1" si="11"/>
        <v>0.30784542707707202</v>
      </c>
      <c r="L130" s="11">
        <f ca="1">RAND()*(CARBONATE!$R$4-CARBONATE!$Q$4)+CARBONATE!$Q$4</f>
        <v>0.24163625652543327</v>
      </c>
      <c r="M130" s="6">
        <f t="shared" ca="1" si="14"/>
        <v>17905587824.302181</v>
      </c>
    </row>
    <row r="131" spans="2:13" x14ac:dyDescent="0.25">
      <c r="B131" s="9">
        <f ca="1">RAND()*(CARBONATE!$R$3-CARBONATE!$Q$3)+CARBONATE!$Q$3</f>
        <v>0.19523960969892543</v>
      </c>
      <c r="C131" s="5">
        <f ca="1">RAND()*(CARBONATE!$R$2-CARBONATE!$Q$2)+CARBONATE!$Q$2</f>
        <v>72338902548.737442</v>
      </c>
      <c r="D131" s="5">
        <f ca="1">RAND()*(CARBONATE!$R$5-CARBONATE!$Q$5)+CARBONATE!$Q$5</f>
        <v>-7.7076101835058788</v>
      </c>
      <c r="E131" s="10">
        <v>2490000000</v>
      </c>
      <c r="F131" s="6">
        <f t="shared" ca="1" si="12"/>
        <v>16063204983.741476</v>
      </c>
      <c r="G131" s="6">
        <f t="shared" ca="1" si="13"/>
        <v>0.77794513853843594</v>
      </c>
      <c r="H131" s="6">
        <f t="shared" ca="1" si="9"/>
        <v>8.6464698409605508E-11</v>
      </c>
      <c r="I131" s="6">
        <f t="shared" ca="1" si="10"/>
        <v>11565413612.648516</v>
      </c>
      <c r="J131" s="6">
        <f t="shared" ca="1" si="11"/>
        <v>0.39012366562384398</v>
      </c>
      <c r="L131" s="11">
        <f ca="1">RAND()*(CARBONATE!$R$4-CARBONATE!$Q$4)+CARBONATE!$Q$4</f>
        <v>0.19617803318948879</v>
      </c>
      <c r="M131" s="6">
        <f t="shared" ca="1" si="14"/>
        <v>12239869975.946051</v>
      </c>
    </row>
    <row r="132" spans="2:13" x14ac:dyDescent="0.25">
      <c r="B132" s="9">
        <f ca="1">RAND()*(CARBONATE!$R$3-CARBONATE!$Q$3)+CARBONATE!$Q$3</f>
        <v>0.15664999112447089</v>
      </c>
      <c r="C132" s="5">
        <f ca="1">RAND()*(CARBONATE!$R$2-CARBONATE!$Q$2)+CARBONATE!$Q$2</f>
        <v>79622124122.5578</v>
      </c>
      <c r="D132" s="5">
        <f ca="1">RAND()*(CARBONATE!$R$5-CARBONATE!$Q$5)+CARBONATE!$Q$5</f>
        <v>-4.0547636273154648</v>
      </c>
      <c r="E132" s="10">
        <v>2490000000</v>
      </c>
      <c r="F132" s="6">
        <f t="shared" ca="1" si="12"/>
        <v>42187050309.231186</v>
      </c>
      <c r="G132" s="6">
        <f t="shared" ca="1" si="13"/>
        <v>0.47015919539781348</v>
      </c>
      <c r="H132" s="6">
        <f t="shared" ca="1" si="9"/>
        <v>6.6849106481036721E-11</v>
      </c>
      <c r="I132" s="6">
        <f t="shared" ca="1" si="10"/>
        <v>14959063069.65633</v>
      </c>
      <c r="J132" s="6">
        <f t="shared" ca="1" si="11"/>
        <v>0.15459577714593978</v>
      </c>
      <c r="L132" s="11">
        <f ca="1">RAND()*(CARBONATE!$R$4-CARBONATE!$Q$4)+CARBONATE!$Q$4</f>
        <v>0.14212870779392256</v>
      </c>
      <c r="M132" s="6">
        <f t="shared" ca="1" si="14"/>
        <v>39656303459.061951</v>
      </c>
    </row>
    <row r="133" spans="2:13" x14ac:dyDescent="0.25">
      <c r="B133" s="9">
        <f ca="1">RAND()*(CARBONATE!$R$3-CARBONATE!$Q$3)+CARBONATE!$Q$3</f>
        <v>0.12892982695225197</v>
      </c>
      <c r="C133" s="5">
        <f ca="1">RAND()*(CARBONATE!$R$2-CARBONATE!$Q$2)+CARBONATE!$Q$2</f>
        <v>72842588015.559525</v>
      </c>
      <c r="D133" s="5">
        <f ca="1">RAND()*(CARBONATE!$R$5-CARBONATE!$Q$5)+CARBONATE!$Q$5</f>
        <v>-7.5549726528492362</v>
      </c>
      <c r="E133" s="10">
        <v>2490000000</v>
      </c>
      <c r="F133" s="6">
        <f t="shared" ca="1" si="12"/>
        <v>27501470270.07172</v>
      </c>
      <c r="G133" s="6">
        <f t="shared" ca="1" si="13"/>
        <v>0.62245341606757199</v>
      </c>
      <c r="H133" s="6">
        <f t="shared" ref="H133:H196" ca="1" si="15">+B133/E133+(1-B133)/C133-F133/C133/C133</f>
        <v>5.8554253651573891E-11</v>
      </c>
      <c r="I133" s="6">
        <f t="shared" ref="I133:I196" ca="1" si="16">1/H133</f>
        <v>17078178571.799128</v>
      </c>
      <c r="J133" s="6">
        <f t="shared" ref="J133:J196" ca="1" si="17">G133*I133/(F133+G133^2*I133)</f>
        <v>0.31157312731907855</v>
      </c>
      <c r="L133" s="11">
        <f ca="1">RAND()*(CARBONATE!$R$4-CARBONATE!$Q$4)+CARBONATE!$Q$4</f>
        <v>0.21386236865533281</v>
      </c>
      <c r="M133" s="6">
        <f t="shared" ca="1" si="14"/>
        <v>19448347106.166473</v>
      </c>
    </row>
    <row r="134" spans="2:13" x14ac:dyDescent="0.25">
      <c r="B134" s="9">
        <f ca="1">RAND()*(CARBONATE!$R$3-CARBONATE!$Q$3)+CARBONATE!$Q$3</f>
        <v>9.4543917145904183E-2</v>
      </c>
      <c r="C134" s="5">
        <f ca="1">RAND()*(CARBONATE!$R$2-CARBONATE!$Q$2)+CARBONATE!$Q$2</f>
        <v>63244797912.110107</v>
      </c>
      <c r="D134" s="5">
        <f ca="1">RAND()*(CARBONATE!$R$5-CARBONATE!$Q$5)+CARBONATE!$Q$5</f>
        <v>-7.3660038208312111</v>
      </c>
      <c r="E134" s="10">
        <v>2490000000</v>
      </c>
      <c r="F134" s="6">
        <f t="shared" ref="F134:F197" ca="1" si="18">C134*EXP(D134*B134)</f>
        <v>31519361974.002842</v>
      </c>
      <c r="G134" s="6">
        <f t="shared" ref="G134:G197" ca="1" si="19">1-F134/C134</f>
        <v>0.50162917718853972</v>
      </c>
      <c r="H134" s="6">
        <f t="shared" ca="1" si="15"/>
        <v>4.4406104622895078E-11</v>
      </c>
      <c r="I134" s="6">
        <f t="shared" ca="1" si="16"/>
        <v>22519426292.672741</v>
      </c>
      <c r="J134" s="6">
        <f t="shared" ca="1" si="17"/>
        <v>0.30378130136395537</v>
      </c>
      <c r="L134" s="11">
        <f ca="1">RAND()*(CARBONATE!$R$4-CARBONATE!$Q$4)+CARBONATE!$Q$4</f>
        <v>0.21440591465700631</v>
      </c>
      <c r="M134" s="6">
        <f t="shared" ref="M134:M197" ca="1" si="20">3/2*F134*(1-2*L134)/(1+L134)</f>
        <v>22237399978.661598</v>
      </c>
    </row>
    <row r="135" spans="2:13" x14ac:dyDescent="0.25">
      <c r="B135" s="9">
        <f ca="1">RAND()*(CARBONATE!$R$3-CARBONATE!$Q$3)+CARBONATE!$Q$3</f>
        <v>0.1446768998494265</v>
      </c>
      <c r="C135" s="5">
        <f ca="1">RAND()*(CARBONATE!$R$2-CARBONATE!$Q$2)+CARBONATE!$Q$2</f>
        <v>77920710237.12027</v>
      </c>
      <c r="D135" s="5">
        <f ca="1">RAND()*(CARBONATE!$R$5-CARBONATE!$Q$5)+CARBONATE!$Q$5</f>
        <v>-5.0061782257861536</v>
      </c>
      <c r="E135" s="10">
        <v>2490000000</v>
      </c>
      <c r="F135" s="6">
        <f t="shared" ca="1" si="18"/>
        <v>37766158673.641716</v>
      </c>
      <c r="G135" s="6">
        <f t="shared" ca="1" si="19"/>
        <v>0.51532579004072687</v>
      </c>
      <c r="H135" s="6">
        <f t="shared" ca="1" si="15"/>
        <v>6.2859916877917086E-11</v>
      </c>
      <c r="I135" s="6">
        <f t="shared" ca="1" si="16"/>
        <v>15908388837.70945</v>
      </c>
      <c r="J135" s="6">
        <f t="shared" ca="1" si="17"/>
        <v>0.19523330913309661</v>
      </c>
      <c r="L135" s="11">
        <f ca="1">RAND()*(CARBONATE!$R$4-CARBONATE!$Q$4)+CARBONATE!$Q$4</f>
        <v>0.15185734401865936</v>
      </c>
      <c r="M135" s="6">
        <f t="shared" ca="1" si="20"/>
        <v>34243851953.87888</v>
      </c>
    </row>
    <row r="136" spans="2:13" x14ac:dyDescent="0.25">
      <c r="B136" s="9">
        <f ca="1">RAND()*(CARBONATE!$R$3-CARBONATE!$Q$3)+CARBONATE!$Q$3</f>
        <v>3.9931960888114487E-2</v>
      </c>
      <c r="C136" s="5">
        <f ca="1">RAND()*(CARBONATE!$R$2-CARBONATE!$Q$2)+CARBONATE!$Q$2</f>
        <v>68931731966.373291</v>
      </c>
      <c r="D136" s="5">
        <f ca="1">RAND()*(CARBONATE!$R$5-CARBONATE!$Q$5)+CARBONATE!$Q$5</f>
        <v>-7.4013208157439676</v>
      </c>
      <c r="E136" s="10">
        <v>2490000000</v>
      </c>
      <c r="F136" s="6">
        <f t="shared" ca="1" si="18"/>
        <v>51293670869.391502</v>
      </c>
      <c r="G136" s="6">
        <f t="shared" ca="1" si="19"/>
        <v>0.25587723670697982</v>
      </c>
      <c r="H136" s="6">
        <f t="shared" ca="1" si="15"/>
        <v>1.9169673270530258E-11</v>
      </c>
      <c r="I136" s="6">
        <f t="shared" ca="1" si="16"/>
        <v>52165729999.024582</v>
      </c>
      <c r="J136" s="6">
        <f t="shared" ca="1" si="17"/>
        <v>0.24398164989670651</v>
      </c>
      <c r="L136" s="11">
        <f ca="1">RAND()*(CARBONATE!$R$4-CARBONATE!$Q$4)+CARBONATE!$Q$4</f>
        <v>0.17024425163667919</v>
      </c>
      <c r="M136" s="6">
        <f t="shared" ca="1" si="20"/>
        <v>43361160202.706299</v>
      </c>
    </row>
    <row r="137" spans="2:13" x14ac:dyDescent="0.25">
      <c r="B137" s="9">
        <f ca="1">RAND()*(CARBONATE!$R$3-CARBONATE!$Q$3)+CARBONATE!$Q$3</f>
        <v>0.18314184417537122</v>
      </c>
      <c r="C137" s="5">
        <f ca="1">RAND()*(CARBONATE!$R$2-CARBONATE!$Q$2)+CARBONATE!$Q$2</f>
        <v>63414041191.562546</v>
      </c>
      <c r="D137" s="5">
        <f ca="1">RAND()*(CARBONATE!$R$5-CARBONATE!$Q$5)+CARBONATE!$Q$5</f>
        <v>-4.0651274261271304</v>
      </c>
      <c r="E137" s="10">
        <v>2490000000</v>
      </c>
      <c r="F137" s="6">
        <f t="shared" ca="1" si="18"/>
        <v>30120029224.254711</v>
      </c>
      <c r="G137" s="6">
        <f t="shared" ca="1" si="19"/>
        <v>0.52502586716926847</v>
      </c>
      <c r="H137" s="6">
        <f t="shared" ca="1" si="15"/>
        <v>7.8942239901812655E-11</v>
      </c>
      <c r="I137" s="6">
        <f t="shared" ca="1" si="16"/>
        <v>12667489562.543287</v>
      </c>
      <c r="J137" s="6">
        <f t="shared" ca="1" si="17"/>
        <v>0.19786949164718559</v>
      </c>
      <c r="L137" s="11">
        <f ca="1">RAND()*(CARBONATE!$R$4-CARBONATE!$Q$4)+CARBONATE!$Q$4</f>
        <v>0.16348071549893467</v>
      </c>
      <c r="M137" s="6">
        <f t="shared" ca="1" si="20"/>
        <v>26135295279.090477</v>
      </c>
    </row>
    <row r="138" spans="2:13" x14ac:dyDescent="0.25">
      <c r="B138" s="9">
        <f ca="1">RAND()*(CARBONATE!$R$3-CARBONATE!$Q$3)+CARBONATE!$Q$3</f>
        <v>0.24467645744234759</v>
      </c>
      <c r="C138" s="5">
        <f ca="1">RAND()*(CARBONATE!$R$2-CARBONATE!$Q$2)+CARBONATE!$Q$2</f>
        <v>64500461543.713135</v>
      </c>
      <c r="D138" s="5">
        <f ca="1">RAND()*(CARBONATE!$R$5-CARBONATE!$Q$5)+CARBONATE!$Q$5</f>
        <v>-7.7052318789451153</v>
      </c>
      <c r="E138" s="10">
        <v>2490000000</v>
      </c>
      <c r="F138" s="6">
        <f t="shared" ca="1" si="18"/>
        <v>9790216195.3296642</v>
      </c>
      <c r="G138" s="6">
        <f t="shared" ca="1" si="19"/>
        <v>0.84821478852992926</v>
      </c>
      <c r="H138" s="6">
        <f t="shared" ca="1" si="15"/>
        <v>1.0762075399788912E-10</v>
      </c>
      <c r="I138" s="6">
        <f t="shared" ca="1" si="16"/>
        <v>9291888068.5375423</v>
      </c>
      <c r="J138" s="6">
        <f t="shared" ca="1" si="17"/>
        <v>0.47837988492440697</v>
      </c>
      <c r="L138" s="11">
        <f ca="1">RAND()*(CARBONATE!$R$4-CARBONATE!$Q$4)+CARBONATE!$Q$4</f>
        <v>0.21610869900308693</v>
      </c>
      <c r="M138" s="6">
        <f t="shared" ca="1" si="20"/>
        <v>6856353913.9509058</v>
      </c>
    </row>
    <row r="139" spans="2:13" x14ac:dyDescent="0.25">
      <c r="B139" s="9">
        <f ca="1">RAND()*(CARBONATE!$R$3-CARBONATE!$Q$3)+CARBONATE!$Q$3</f>
        <v>0.15368432830965303</v>
      </c>
      <c r="C139" s="5">
        <f ca="1">RAND()*(CARBONATE!$R$2-CARBONATE!$Q$2)+CARBONATE!$Q$2</f>
        <v>64415349771.016846</v>
      </c>
      <c r="D139" s="5">
        <f ca="1">RAND()*(CARBONATE!$R$5-CARBONATE!$Q$5)+CARBONATE!$Q$5</f>
        <v>-7.2135870431081432</v>
      </c>
      <c r="E139" s="10">
        <v>2490000000</v>
      </c>
      <c r="F139" s="6">
        <f t="shared" ca="1" si="18"/>
        <v>21258071866.112926</v>
      </c>
      <c r="G139" s="6">
        <f t="shared" ca="1" si="19"/>
        <v>0.66998437574769143</v>
      </c>
      <c r="H139" s="6">
        <f t="shared" ca="1" si="15"/>
        <v>6.9735784841051261E-11</v>
      </c>
      <c r="I139" s="6">
        <f t="shared" ca="1" si="16"/>
        <v>14339840044.523762</v>
      </c>
      <c r="J139" s="6">
        <f t="shared" ca="1" si="17"/>
        <v>0.34690357490779927</v>
      </c>
      <c r="L139" s="11">
        <f ca="1">RAND()*(CARBONATE!$R$4-CARBONATE!$Q$4)+CARBONATE!$Q$4</f>
        <v>0.21907206316332903</v>
      </c>
      <c r="M139" s="6">
        <f t="shared" ca="1" si="20"/>
        <v>14696390273.212261</v>
      </c>
    </row>
    <row r="140" spans="2:13" x14ac:dyDescent="0.25">
      <c r="B140" s="9">
        <f ca="1">RAND()*(CARBONATE!$R$3-CARBONATE!$Q$3)+CARBONATE!$Q$3</f>
        <v>1.465476308631003E-3</v>
      </c>
      <c r="C140" s="5">
        <f ca="1">RAND()*(CARBONATE!$R$2-CARBONATE!$Q$2)+CARBONATE!$Q$2</f>
        <v>69261244512.007126</v>
      </c>
      <c r="D140" s="5">
        <f ca="1">RAND()*(CARBONATE!$R$5-CARBONATE!$Q$5)+CARBONATE!$Q$5</f>
        <v>-5.8241469942322013</v>
      </c>
      <c r="E140" s="10">
        <v>2490000000</v>
      </c>
      <c r="F140" s="6">
        <f t="shared" ca="1" si="18"/>
        <v>68672605076.076012</v>
      </c>
      <c r="G140" s="6">
        <f t="shared" ca="1" si="19"/>
        <v>8.4988284585193474E-3</v>
      </c>
      <c r="H140" s="6">
        <f t="shared" ca="1" si="15"/>
        <v>6.9009286529898974E-13</v>
      </c>
      <c r="I140" s="6">
        <f t="shared" ca="1" si="16"/>
        <v>1449080334378.9678</v>
      </c>
      <c r="J140" s="6">
        <f t="shared" ca="1" si="17"/>
        <v>0.17906329776772584</v>
      </c>
      <c r="L140" s="11">
        <f ca="1">RAND()*(CARBONATE!$R$4-CARBONATE!$Q$4)+CARBONATE!$Q$4</f>
        <v>0.2242147972261978</v>
      </c>
      <c r="M140" s="6">
        <f t="shared" ca="1" si="20"/>
        <v>46410699393.984352</v>
      </c>
    </row>
    <row r="141" spans="2:13" x14ac:dyDescent="0.25">
      <c r="B141" s="9">
        <f ca="1">RAND()*(CARBONATE!$R$3-CARBONATE!$Q$3)+CARBONATE!$Q$3</f>
        <v>5.1840026035043674E-2</v>
      </c>
      <c r="C141" s="5">
        <f ca="1">RAND()*(CARBONATE!$R$2-CARBONATE!$Q$2)+CARBONATE!$Q$2</f>
        <v>75352794367.585236</v>
      </c>
      <c r="D141" s="5">
        <f ca="1">RAND()*(CARBONATE!$R$5-CARBONATE!$Q$5)+CARBONATE!$Q$5</f>
        <v>-4.6954050830883274</v>
      </c>
      <c r="E141" s="10">
        <v>2490000000</v>
      </c>
      <c r="F141" s="6">
        <f t="shared" ca="1" si="18"/>
        <v>59072829903.776329</v>
      </c>
      <c r="G141" s="6">
        <f t="shared" ca="1" si="19"/>
        <v>0.21604991029784704</v>
      </c>
      <c r="H141" s="6">
        <f t="shared" ca="1" si="15"/>
        <v>2.2998501827540726E-11</v>
      </c>
      <c r="I141" s="6">
        <f t="shared" ca="1" si="16"/>
        <v>43481093138.097336</v>
      </c>
      <c r="J141" s="6">
        <f t="shared" ca="1" si="17"/>
        <v>0.1537432732920663</v>
      </c>
      <c r="L141" s="11">
        <f ca="1">RAND()*(CARBONATE!$R$4-CARBONATE!$Q$4)+CARBONATE!$Q$4</f>
        <v>0.15834009320488571</v>
      </c>
      <c r="M141" s="6">
        <f t="shared" ca="1" si="20"/>
        <v>52271740426.094223</v>
      </c>
    </row>
    <row r="142" spans="2:13" x14ac:dyDescent="0.25">
      <c r="B142" s="9">
        <f ca="1">RAND()*(CARBONATE!$R$3-CARBONATE!$Q$3)+CARBONATE!$Q$3</f>
        <v>3.8233542829516881E-2</v>
      </c>
      <c r="C142" s="5">
        <f ca="1">RAND()*(CARBONATE!$R$2-CARBONATE!$Q$2)+CARBONATE!$Q$2</f>
        <v>62007801680.489471</v>
      </c>
      <c r="D142" s="5">
        <f ca="1">RAND()*(CARBONATE!$R$5-CARBONATE!$Q$5)+CARBONATE!$Q$5</f>
        <v>-4.2416873853433676</v>
      </c>
      <c r="E142" s="10">
        <v>2490000000</v>
      </c>
      <c r="F142" s="6">
        <f t="shared" ca="1" si="18"/>
        <v>52724775813.945869</v>
      </c>
      <c r="G142" s="6">
        <f t="shared" ca="1" si="19"/>
        <v>0.14970738544121731</v>
      </c>
      <c r="H142" s="6">
        <f t="shared" ca="1" si="15"/>
        <v>1.7152575465242081E-11</v>
      </c>
      <c r="I142" s="6">
        <f t="shared" ca="1" si="16"/>
        <v>58300282778.314926</v>
      </c>
      <c r="J142" s="6">
        <f t="shared" ca="1" si="17"/>
        <v>0.16153532548097055</v>
      </c>
      <c r="L142" s="11">
        <f ca="1">RAND()*(CARBONATE!$R$4-CARBONATE!$Q$4)+CARBONATE!$Q$4</f>
        <v>0.129479454875114</v>
      </c>
      <c r="M142" s="6">
        <f t="shared" ca="1" si="20"/>
        <v>51888361293.824524</v>
      </c>
    </row>
    <row r="143" spans="2:13" x14ac:dyDescent="0.25">
      <c r="B143" s="9">
        <f ca="1">RAND()*(CARBONATE!$R$3-CARBONATE!$Q$3)+CARBONATE!$Q$3</f>
        <v>0.11234671024398218</v>
      </c>
      <c r="C143" s="5">
        <f ca="1">RAND()*(CARBONATE!$R$2-CARBONATE!$Q$2)+CARBONATE!$Q$2</f>
        <v>65826956140.303078</v>
      </c>
      <c r="D143" s="5">
        <f ca="1">RAND()*(CARBONATE!$R$5-CARBONATE!$Q$5)+CARBONATE!$Q$5</f>
        <v>-6.9421142456934115</v>
      </c>
      <c r="E143" s="10">
        <v>2490000000</v>
      </c>
      <c r="F143" s="6">
        <f t="shared" ca="1" si="18"/>
        <v>30177774948.195866</v>
      </c>
      <c r="G143" s="6">
        <f t="shared" ca="1" si="19"/>
        <v>0.54155900990051575</v>
      </c>
      <c r="H143" s="6">
        <f t="shared" ca="1" si="15"/>
        <v>5.1639472856183136E-11</v>
      </c>
      <c r="I143" s="6">
        <f t="shared" ca="1" si="16"/>
        <v>19365031141.681442</v>
      </c>
      <c r="J143" s="6">
        <f t="shared" ca="1" si="17"/>
        <v>0.29247365787312379</v>
      </c>
      <c r="L143" s="11">
        <f ca="1">RAND()*(CARBONATE!$R$4-CARBONATE!$Q$4)+CARBONATE!$Q$4</f>
        <v>0.21276063173425325</v>
      </c>
      <c r="M143" s="6">
        <f t="shared" ca="1" si="20"/>
        <v>21442594981.146519</v>
      </c>
    </row>
    <row r="144" spans="2:13" x14ac:dyDescent="0.25">
      <c r="B144" s="9">
        <f ca="1">RAND()*(CARBONATE!$R$3-CARBONATE!$Q$3)+CARBONATE!$Q$3</f>
        <v>0.24154416344185159</v>
      </c>
      <c r="C144" s="5">
        <f ca="1">RAND()*(CARBONATE!$R$2-CARBONATE!$Q$2)+CARBONATE!$Q$2</f>
        <v>69125897712.607788</v>
      </c>
      <c r="D144" s="5">
        <f ca="1">RAND()*(CARBONATE!$R$5-CARBONATE!$Q$5)+CARBONATE!$Q$5</f>
        <v>-6.549925751020778</v>
      </c>
      <c r="E144" s="10">
        <v>2490000000</v>
      </c>
      <c r="F144" s="6">
        <f t="shared" ca="1" si="18"/>
        <v>14208396752.184296</v>
      </c>
      <c r="G144" s="6">
        <f t="shared" ca="1" si="19"/>
        <v>0.79445624256113145</v>
      </c>
      <c r="H144" s="6">
        <f t="shared" ca="1" si="15"/>
        <v>1.050043123412429E-10</v>
      </c>
      <c r="I144" s="6">
        <f t="shared" ca="1" si="16"/>
        <v>9523418397.8101883</v>
      </c>
      <c r="J144" s="6">
        <f t="shared" ca="1" si="17"/>
        <v>0.37419569312851619</v>
      </c>
      <c r="L144" s="11">
        <f ca="1">RAND()*(CARBONATE!$R$4-CARBONATE!$Q$4)+CARBONATE!$Q$4</f>
        <v>0.19122285441232478</v>
      </c>
      <c r="M144" s="6">
        <f t="shared" ca="1" si="20"/>
        <v>11048885209.680721</v>
      </c>
    </row>
    <row r="145" spans="2:13" x14ac:dyDescent="0.25">
      <c r="B145" s="9">
        <f ca="1">RAND()*(CARBONATE!$R$3-CARBONATE!$Q$3)+CARBONATE!$Q$3</f>
        <v>0.15082732920113168</v>
      </c>
      <c r="C145" s="5">
        <f ca="1">RAND()*(CARBONATE!$R$2-CARBONATE!$Q$2)+CARBONATE!$Q$2</f>
        <v>76257090103.137299</v>
      </c>
      <c r="D145" s="5">
        <f ca="1">RAND()*(CARBONATE!$R$5-CARBONATE!$Q$5)+CARBONATE!$Q$5</f>
        <v>-5.5746760368624546</v>
      </c>
      <c r="E145" s="10">
        <v>2490000000</v>
      </c>
      <c r="F145" s="6">
        <f t="shared" ca="1" si="18"/>
        <v>32894218022.262238</v>
      </c>
      <c r="G145" s="6">
        <f t="shared" ca="1" si="19"/>
        <v>0.56864052932293918</v>
      </c>
      <c r="H145" s="6">
        <f t="shared" ca="1" si="15"/>
        <v>6.6052232492087242E-11</v>
      </c>
      <c r="I145" s="6">
        <f t="shared" ca="1" si="16"/>
        <v>15139533703.418661</v>
      </c>
      <c r="J145" s="6">
        <f t="shared" ca="1" si="17"/>
        <v>0.22781263936202201</v>
      </c>
      <c r="L145" s="11">
        <f ca="1">RAND()*(CARBONATE!$R$4-CARBONATE!$Q$4)+CARBONATE!$Q$4</f>
        <v>0.22947890784239022</v>
      </c>
      <c r="M145" s="6">
        <f t="shared" ca="1" si="20"/>
        <v>21713051915.633938</v>
      </c>
    </row>
    <row r="146" spans="2:13" x14ac:dyDescent="0.25">
      <c r="B146" s="9">
        <f ca="1">RAND()*(CARBONATE!$R$3-CARBONATE!$Q$3)+CARBONATE!$Q$3</f>
        <v>3.1730686786533763E-2</v>
      </c>
      <c r="C146" s="5">
        <f ca="1">RAND()*(CARBONATE!$R$2-CARBONATE!$Q$2)+CARBONATE!$Q$2</f>
        <v>74064873160.582748</v>
      </c>
      <c r="D146" s="5">
        <f ca="1">RAND()*(CARBONATE!$R$5-CARBONATE!$Q$5)+CARBONATE!$Q$5</f>
        <v>-7.5300320955302826</v>
      </c>
      <c r="E146" s="10">
        <v>2490000000</v>
      </c>
      <c r="F146" s="6">
        <f t="shared" ca="1" si="18"/>
        <v>58323685699.854828</v>
      </c>
      <c r="G146" s="6">
        <f t="shared" ca="1" si="19"/>
        <v>0.21253242986859477</v>
      </c>
      <c r="H146" s="6">
        <f t="shared" ca="1" si="15"/>
        <v>1.5184374455089677E-11</v>
      </c>
      <c r="I146" s="6">
        <f t="shared" ca="1" si="16"/>
        <v>65857174621.033417</v>
      </c>
      <c r="J146" s="6">
        <f t="shared" ca="1" si="17"/>
        <v>0.22833829994582283</v>
      </c>
      <c r="L146" s="11">
        <f ca="1">RAND()*(CARBONATE!$R$4-CARBONATE!$Q$4)+CARBONATE!$Q$4</f>
        <v>0.20259096508910668</v>
      </c>
      <c r="M146" s="6">
        <f t="shared" ca="1" si="20"/>
        <v>43271548464.913422</v>
      </c>
    </row>
    <row r="147" spans="2:13" x14ac:dyDescent="0.25">
      <c r="B147" s="9">
        <f ca="1">RAND()*(CARBONATE!$R$3-CARBONATE!$Q$3)+CARBONATE!$Q$3</f>
        <v>0.2056665517436648</v>
      </c>
      <c r="C147" s="5">
        <f ca="1">RAND()*(CARBONATE!$R$2-CARBONATE!$Q$2)+CARBONATE!$Q$2</f>
        <v>75205103507.61969</v>
      </c>
      <c r="D147" s="5">
        <f ca="1">RAND()*(CARBONATE!$R$5-CARBONATE!$Q$5)+CARBONATE!$Q$5</f>
        <v>-6.390189095887953</v>
      </c>
      <c r="E147" s="10">
        <v>2490000000</v>
      </c>
      <c r="F147" s="6">
        <f t="shared" ca="1" si="18"/>
        <v>20205825180.445621</v>
      </c>
      <c r="G147" s="6">
        <f t="shared" ca="1" si="19"/>
        <v>0.73132375014418549</v>
      </c>
      <c r="H147" s="6">
        <f t="shared" ca="1" si="15"/>
        <v>8.9586656693550974E-11</v>
      </c>
      <c r="I147" s="6">
        <f t="shared" ca="1" si="16"/>
        <v>11162376596.111845</v>
      </c>
      <c r="J147" s="6">
        <f t="shared" ca="1" si="17"/>
        <v>0.31186424080766778</v>
      </c>
      <c r="L147" s="11">
        <f ca="1">RAND()*(CARBONATE!$R$4-CARBONATE!$Q$4)+CARBONATE!$Q$4</f>
        <v>0.19442663618890377</v>
      </c>
      <c r="M147" s="6">
        <f t="shared" ca="1" si="20"/>
        <v>15507931040.457518</v>
      </c>
    </row>
    <row r="148" spans="2:13" x14ac:dyDescent="0.25">
      <c r="B148" s="9">
        <f ca="1">RAND()*(CARBONATE!$R$3-CARBONATE!$Q$3)+CARBONATE!$Q$3</f>
        <v>4.2501781815622114E-2</v>
      </c>
      <c r="C148" s="5">
        <f ca="1">RAND()*(CARBONATE!$R$2-CARBONATE!$Q$2)+CARBONATE!$Q$2</f>
        <v>62492717556.944107</v>
      </c>
      <c r="D148" s="5">
        <f ca="1">RAND()*(CARBONATE!$R$5-CARBONATE!$Q$5)+CARBONATE!$Q$5</f>
        <v>-4.4633485677728526</v>
      </c>
      <c r="E148" s="10">
        <v>2490000000</v>
      </c>
      <c r="F148" s="6">
        <f t="shared" ca="1" si="18"/>
        <v>51694415789.389198</v>
      </c>
      <c r="G148" s="6">
        <f t="shared" ca="1" si="19"/>
        <v>0.17279296195937344</v>
      </c>
      <c r="H148" s="6">
        <f t="shared" ca="1" si="15"/>
        <v>1.9153890494132459E-11</v>
      </c>
      <c r="I148" s="6">
        <f t="shared" ca="1" si="16"/>
        <v>52208714480.556145</v>
      </c>
      <c r="J148" s="6">
        <f t="shared" ca="1" si="17"/>
        <v>0.16940377070120952</v>
      </c>
      <c r="L148" s="11">
        <f ca="1">RAND()*(CARBONATE!$R$4-CARBONATE!$Q$4)+CARBONATE!$Q$4</f>
        <v>0.15273526284077554</v>
      </c>
      <c r="M148" s="6">
        <f t="shared" ca="1" si="20"/>
        <v>46719264059.283455</v>
      </c>
    </row>
    <row r="149" spans="2:13" x14ac:dyDescent="0.25">
      <c r="B149" s="9">
        <f ca="1">RAND()*(CARBONATE!$R$3-CARBONATE!$Q$3)+CARBONATE!$Q$3</f>
        <v>3.5303845700191128E-2</v>
      </c>
      <c r="C149" s="5">
        <f ca="1">RAND()*(CARBONATE!$R$2-CARBONATE!$Q$2)+CARBONATE!$Q$2</f>
        <v>70895327735.692932</v>
      </c>
      <c r="D149" s="5">
        <f ca="1">RAND()*(CARBONATE!$R$5-CARBONATE!$Q$5)+CARBONATE!$Q$5</f>
        <v>-4.6700860662172019</v>
      </c>
      <c r="E149" s="10">
        <v>2490000000</v>
      </c>
      <c r="F149" s="6">
        <f t="shared" ca="1" si="18"/>
        <v>60119396953.611603</v>
      </c>
      <c r="G149" s="6">
        <f t="shared" ca="1" si="19"/>
        <v>0.15199775678103089</v>
      </c>
      <c r="H149" s="6">
        <f t="shared" ca="1" si="15"/>
        <v>1.5824254129239565E-11</v>
      </c>
      <c r="I149" s="6">
        <f t="shared" ca="1" si="16"/>
        <v>63194131731.759232</v>
      </c>
      <c r="J149" s="6">
        <f t="shared" ca="1" si="17"/>
        <v>0.15598345642356745</v>
      </c>
      <c r="L149" s="11">
        <f ca="1">RAND()*(CARBONATE!$R$4-CARBONATE!$Q$4)+CARBONATE!$Q$4</f>
        <v>0.16977925452057044</v>
      </c>
      <c r="M149" s="6">
        <f t="shared" ca="1" si="20"/>
        <v>50913893377.084839</v>
      </c>
    </row>
    <row r="150" spans="2:13" x14ac:dyDescent="0.25">
      <c r="B150" s="9">
        <f ca="1">RAND()*(CARBONATE!$R$3-CARBONATE!$Q$3)+CARBONATE!$Q$3</f>
        <v>0.22044836848362703</v>
      </c>
      <c r="C150" s="5">
        <f ca="1">RAND()*(CARBONATE!$R$2-CARBONATE!$Q$2)+CARBONATE!$Q$2</f>
        <v>61543960528.940437</v>
      </c>
      <c r="D150" s="5">
        <f ca="1">RAND()*(CARBONATE!$R$5-CARBONATE!$Q$5)+CARBONATE!$Q$5</f>
        <v>-6.5916871333027576</v>
      </c>
      <c r="E150" s="10">
        <v>2490000000</v>
      </c>
      <c r="F150" s="6">
        <f t="shared" ca="1" si="18"/>
        <v>14391317174.375507</v>
      </c>
      <c r="G150" s="6">
        <f t="shared" ca="1" si="19"/>
        <v>0.76616199135237428</v>
      </c>
      <c r="H150" s="6">
        <f t="shared" ca="1" si="15"/>
        <v>9.740053534285097E-11</v>
      </c>
      <c r="I150" s="6">
        <f t="shared" ca="1" si="16"/>
        <v>10266884021.530157</v>
      </c>
      <c r="J150" s="6">
        <f t="shared" ca="1" si="17"/>
        <v>0.38525262735437033</v>
      </c>
      <c r="L150" s="11">
        <f ca="1">RAND()*(CARBONATE!$R$4-CARBONATE!$Q$4)+CARBONATE!$Q$4</f>
        <v>0.16988018573045058</v>
      </c>
      <c r="M150" s="6">
        <f t="shared" ca="1" si="20"/>
        <v>12182937220.359898</v>
      </c>
    </row>
    <row r="151" spans="2:13" x14ac:dyDescent="0.25">
      <c r="B151" s="9">
        <f ca="1">RAND()*(CARBONATE!$R$3-CARBONATE!$Q$3)+CARBONATE!$Q$3</f>
        <v>9.4634353293681361E-3</v>
      </c>
      <c r="C151" s="5">
        <f ca="1">RAND()*(CARBONATE!$R$2-CARBONATE!$Q$2)+CARBONATE!$Q$2</f>
        <v>72140063345.322083</v>
      </c>
      <c r="D151" s="5">
        <f ca="1">RAND()*(CARBONATE!$R$5-CARBONATE!$Q$5)+CARBONATE!$Q$5</f>
        <v>-6.2051201591473903</v>
      </c>
      <c r="E151" s="10">
        <v>2490000000</v>
      </c>
      <c r="F151" s="6">
        <f t="shared" ca="1" si="18"/>
        <v>68025851376.119362</v>
      </c>
      <c r="G151" s="6">
        <f t="shared" ca="1" si="19"/>
        <v>5.7030889334109602E-2</v>
      </c>
      <c r="H151" s="6">
        <f t="shared" ca="1" si="15"/>
        <v>4.4599528200358107E-12</v>
      </c>
      <c r="I151" s="6">
        <f t="shared" ca="1" si="16"/>
        <v>224217618515.51843</v>
      </c>
      <c r="J151" s="6">
        <f t="shared" ca="1" si="17"/>
        <v>0.18598366796882199</v>
      </c>
      <c r="L151" s="11">
        <f ca="1">RAND()*(CARBONATE!$R$4-CARBONATE!$Q$4)+CARBONATE!$Q$4</f>
        <v>0.10692875576598226</v>
      </c>
      <c r="M151" s="6">
        <f t="shared" ca="1" si="20"/>
        <v>72468094900.976303</v>
      </c>
    </row>
    <row r="152" spans="2:13" x14ac:dyDescent="0.25">
      <c r="B152" s="9">
        <f ca="1">RAND()*(CARBONATE!$R$3-CARBONATE!$Q$3)+CARBONATE!$Q$3</f>
        <v>0.23003000395650144</v>
      </c>
      <c r="C152" s="5">
        <f ca="1">RAND()*(CARBONATE!$R$2-CARBONATE!$Q$2)+CARBONATE!$Q$2</f>
        <v>60686337514.928329</v>
      </c>
      <c r="D152" s="5">
        <f ca="1">RAND()*(CARBONATE!$R$5-CARBONATE!$Q$5)+CARBONATE!$Q$5</f>
        <v>-5.1752271346633876</v>
      </c>
      <c r="E152" s="10">
        <v>2490000000</v>
      </c>
      <c r="F152" s="6">
        <f t="shared" ca="1" si="18"/>
        <v>18453629506.184502</v>
      </c>
      <c r="G152" s="6">
        <f t="shared" ca="1" si="19"/>
        <v>0.69591789088202827</v>
      </c>
      <c r="H152" s="6">
        <f t="shared" ca="1" si="15"/>
        <v>1.0005850913604099E-10</v>
      </c>
      <c r="I152" s="6">
        <f t="shared" ca="1" si="16"/>
        <v>9994152507.7131176</v>
      </c>
      <c r="J152" s="6">
        <f t="shared" ca="1" si="17"/>
        <v>0.29858181816057017</v>
      </c>
      <c r="L152" s="11">
        <f ca="1">RAND()*(CARBONATE!$R$4-CARBONATE!$Q$4)+CARBONATE!$Q$4</f>
        <v>0.15990364440671337</v>
      </c>
      <c r="M152" s="6">
        <f t="shared" ca="1" si="20"/>
        <v>16232414234.026091</v>
      </c>
    </row>
    <row r="153" spans="2:13" x14ac:dyDescent="0.25">
      <c r="B153" s="9">
        <f ca="1">RAND()*(CARBONATE!$R$3-CARBONATE!$Q$3)+CARBONATE!$Q$3</f>
        <v>0.17287528943458796</v>
      </c>
      <c r="C153" s="5">
        <f ca="1">RAND()*(CARBONATE!$R$2-CARBONATE!$Q$2)+CARBONATE!$Q$2</f>
        <v>63219530410.712029</v>
      </c>
      <c r="D153" s="5">
        <f ca="1">RAND()*(CARBONATE!$R$5-CARBONATE!$Q$5)+CARBONATE!$Q$5</f>
        <v>-4.498974972590311</v>
      </c>
      <c r="E153" s="10">
        <v>2490000000</v>
      </c>
      <c r="F153" s="6">
        <f t="shared" ca="1" si="18"/>
        <v>29045154720.519066</v>
      </c>
      <c r="G153" s="6">
        <f t="shared" ca="1" si="19"/>
        <v>0.54056674366569468</v>
      </c>
      <c r="H153" s="6">
        <f t="shared" ca="1" si="15"/>
        <v>7.5243932514177677E-11</v>
      </c>
      <c r="I153" s="6">
        <f t="shared" ca="1" si="16"/>
        <v>13290108140.102554</v>
      </c>
      <c r="J153" s="6">
        <f t="shared" ca="1" si="17"/>
        <v>0.21817420190129047</v>
      </c>
      <c r="L153" s="11">
        <f ca="1">RAND()*(CARBONATE!$R$4-CARBONATE!$Q$4)+CARBONATE!$Q$4</f>
        <v>0.10735515370551772</v>
      </c>
      <c r="M153" s="6">
        <f t="shared" ca="1" si="20"/>
        <v>30896402855.060383</v>
      </c>
    </row>
    <row r="154" spans="2:13" x14ac:dyDescent="0.25">
      <c r="B154" s="9">
        <f ca="1">RAND()*(CARBONATE!$R$3-CARBONATE!$Q$3)+CARBONATE!$Q$3</f>
        <v>0.23130159003098424</v>
      </c>
      <c r="C154" s="5">
        <f ca="1">RAND()*(CARBONATE!$R$2-CARBONATE!$Q$2)+CARBONATE!$Q$2</f>
        <v>62487887585.169312</v>
      </c>
      <c r="D154" s="5">
        <f ca="1">RAND()*(CARBONATE!$R$5-CARBONATE!$Q$5)+CARBONATE!$Q$5</f>
        <v>-7.8209173010332123</v>
      </c>
      <c r="E154" s="10">
        <v>2490000000</v>
      </c>
      <c r="F154" s="6">
        <f t="shared" ca="1" si="18"/>
        <v>10236728970.37524</v>
      </c>
      <c r="G154" s="6">
        <f t="shared" ca="1" si="19"/>
        <v>0.83618058849528476</v>
      </c>
      <c r="H154" s="6">
        <f t="shared" ca="1" si="15"/>
        <v>1.0257214476631777E-10</v>
      </c>
      <c r="I154" s="6">
        <f t="shared" ca="1" si="16"/>
        <v>9749235548.0937157</v>
      </c>
      <c r="J154" s="6">
        <f t="shared" ca="1" si="17"/>
        <v>0.47803567580389356</v>
      </c>
      <c r="L154" s="11">
        <f ca="1">RAND()*(CARBONATE!$R$4-CARBONATE!$Q$4)+CARBONATE!$Q$4</f>
        <v>0.17429863395299147</v>
      </c>
      <c r="M154" s="6">
        <f t="shared" ca="1" si="20"/>
        <v>8517722442.4098349</v>
      </c>
    </row>
    <row r="155" spans="2:13" x14ac:dyDescent="0.25">
      <c r="B155" s="9">
        <f ca="1">RAND()*(CARBONATE!$R$3-CARBONATE!$Q$3)+CARBONATE!$Q$3</f>
        <v>0.19534053405212812</v>
      </c>
      <c r="C155" s="5">
        <f ca="1">RAND()*(CARBONATE!$R$2-CARBONATE!$Q$2)+CARBONATE!$Q$2</f>
        <v>71738657427.698257</v>
      </c>
      <c r="D155" s="5">
        <f ca="1">RAND()*(CARBONATE!$R$5-CARBONATE!$Q$5)+CARBONATE!$Q$5</f>
        <v>-7.7766541525989243</v>
      </c>
      <c r="E155" s="10">
        <v>2490000000</v>
      </c>
      <c r="F155" s="6">
        <f t="shared" ca="1" si="18"/>
        <v>15704290922.908524</v>
      </c>
      <c r="G155" s="6">
        <f t="shared" ca="1" si="19"/>
        <v>0.7810902589202191</v>
      </c>
      <c r="H155" s="6">
        <f t="shared" ca="1" si="15"/>
        <v>8.6615063676084035E-11</v>
      </c>
      <c r="I155" s="6">
        <f t="shared" ca="1" si="16"/>
        <v>11545335852.199089</v>
      </c>
      <c r="J155" s="6">
        <f t="shared" ca="1" si="17"/>
        <v>0.39642608046223449</v>
      </c>
      <c r="L155" s="11">
        <f ca="1">RAND()*(CARBONATE!$R$4-CARBONATE!$Q$4)+CARBONATE!$Q$4</f>
        <v>0.11811385136173409</v>
      </c>
      <c r="M155" s="6">
        <f t="shared" ca="1" si="20"/>
        <v>16091164160.985355</v>
      </c>
    </row>
    <row r="156" spans="2:13" x14ac:dyDescent="0.25">
      <c r="B156" s="9">
        <f ca="1">RAND()*(CARBONATE!$R$3-CARBONATE!$Q$3)+CARBONATE!$Q$3</f>
        <v>9.2657380311502807E-2</v>
      </c>
      <c r="C156" s="5">
        <f ca="1">RAND()*(CARBONATE!$R$2-CARBONATE!$Q$2)+CARBONATE!$Q$2</f>
        <v>64082507998.480873</v>
      </c>
      <c r="D156" s="5">
        <f ca="1">RAND()*(CARBONATE!$R$5-CARBONATE!$Q$5)+CARBONATE!$Q$5</f>
        <v>-7.2509842475503259</v>
      </c>
      <c r="E156" s="10">
        <v>2490000000</v>
      </c>
      <c r="F156" s="6">
        <f t="shared" ca="1" si="18"/>
        <v>32730724878.558167</v>
      </c>
      <c r="G156" s="6">
        <f t="shared" ca="1" si="19"/>
        <v>0.48924088802307686</v>
      </c>
      <c r="H156" s="6">
        <f t="shared" ca="1" si="15"/>
        <v>4.3400438313998278E-11</v>
      </c>
      <c r="I156" s="6">
        <f t="shared" ca="1" si="16"/>
        <v>23041241951.638592</v>
      </c>
      <c r="J156" s="6">
        <f t="shared" ca="1" si="17"/>
        <v>0.29474394272640492</v>
      </c>
      <c r="L156" s="11">
        <f ca="1">RAND()*(CARBONATE!$R$4-CARBONATE!$Q$4)+CARBONATE!$Q$4</f>
        <v>0.18466069107915906</v>
      </c>
      <c r="M156" s="6">
        <f t="shared" ca="1" si="20"/>
        <v>26137317397.475052</v>
      </c>
    </row>
    <row r="157" spans="2:13" x14ac:dyDescent="0.25">
      <c r="B157" s="9">
        <f ca="1">RAND()*(CARBONATE!$R$3-CARBONATE!$Q$3)+CARBONATE!$Q$3</f>
        <v>3.5593441774259743E-2</v>
      </c>
      <c r="C157" s="5">
        <f ca="1">RAND()*(CARBONATE!$R$2-CARBONATE!$Q$2)+CARBONATE!$Q$2</f>
        <v>63571992428.210876</v>
      </c>
      <c r="D157" s="5">
        <f ca="1">RAND()*(CARBONATE!$R$5-CARBONATE!$Q$5)+CARBONATE!$Q$5</f>
        <v>-7.4776396867072599</v>
      </c>
      <c r="E157" s="10">
        <v>2490000000</v>
      </c>
      <c r="F157" s="6">
        <f t="shared" ca="1" si="18"/>
        <v>48716514039.634583</v>
      </c>
      <c r="G157" s="6">
        <f t="shared" ca="1" si="19"/>
        <v>0.23367960985888481</v>
      </c>
      <c r="H157" s="6">
        <f t="shared" ca="1" si="15"/>
        <v>1.7410489486739654E-11</v>
      </c>
      <c r="I157" s="6">
        <f t="shared" ca="1" si="16"/>
        <v>57436639030.834236</v>
      </c>
      <c r="J157" s="6">
        <f t="shared" ca="1" si="17"/>
        <v>0.25884317445163202</v>
      </c>
      <c r="L157" s="11">
        <f ca="1">RAND()*(CARBONATE!$R$4-CARBONATE!$Q$4)+CARBONATE!$Q$4</f>
        <v>0.17694007507668111</v>
      </c>
      <c r="M157" s="6">
        <f t="shared" ca="1" si="20"/>
        <v>40116791928.79406</v>
      </c>
    </row>
    <row r="158" spans="2:13" x14ac:dyDescent="0.25">
      <c r="B158" s="9">
        <f ca="1">RAND()*(CARBONATE!$R$3-CARBONATE!$Q$3)+CARBONATE!$Q$3</f>
        <v>0.16075773739851146</v>
      </c>
      <c r="C158" s="5">
        <f ca="1">RAND()*(CARBONATE!$R$2-CARBONATE!$Q$2)+CARBONATE!$Q$2</f>
        <v>75216142280.288818</v>
      </c>
      <c r="D158" s="5">
        <f ca="1">RAND()*(CARBONATE!$R$5-CARBONATE!$Q$5)+CARBONATE!$Q$5</f>
        <v>-7.1730970625498314</v>
      </c>
      <c r="E158" s="10">
        <v>2490000000</v>
      </c>
      <c r="F158" s="6">
        <f t="shared" ca="1" si="18"/>
        <v>23741747869.747787</v>
      </c>
      <c r="G158" s="6">
        <f t="shared" ca="1" si="19"/>
        <v>0.68435302383263064</v>
      </c>
      <c r="H158" s="6">
        <f t="shared" ca="1" si="15"/>
        <v>7.1522549318657082E-11</v>
      </c>
      <c r="I158" s="6">
        <f t="shared" ca="1" si="16"/>
        <v>13981604536.279358</v>
      </c>
      <c r="J158" s="6">
        <f t="shared" ca="1" si="17"/>
        <v>0.31589275124052379</v>
      </c>
      <c r="L158" s="11">
        <f ca="1">RAND()*(CARBONATE!$R$4-CARBONATE!$Q$4)+CARBONATE!$Q$4</f>
        <v>0.29580188912620042</v>
      </c>
      <c r="M158" s="6">
        <f t="shared" ca="1" si="20"/>
        <v>11223984401.922098</v>
      </c>
    </row>
    <row r="159" spans="2:13" x14ac:dyDescent="0.25">
      <c r="B159" s="9">
        <f ca="1">RAND()*(CARBONATE!$R$3-CARBONATE!$Q$3)+CARBONATE!$Q$3</f>
        <v>5.2317838995131039E-2</v>
      </c>
      <c r="C159" s="5">
        <f ca="1">RAND()*(CARBONATE!$R$2-CARBONATE!$Q$2)+CARBONATE!$Q$2</f>
        <v>74526824630.386795</v>
      </c>
      <c r="D159" s="5">
        <f ca="1">RAND()*(CARBONATE!$R$5-CARBONATE!$Q$5)+CARBONATE!$Q$5</f>
        <v>-4.3393997247692164</v>
      </c>
      <c r="E159" s="10">
        <v>2490000000</v>
      </c>
      <c r="F159" s="6">
        <f t="shared" ca="1" si="18"/>
        <v>59390311475.69693</v>
      </c>
      <c r="G159" s="6">
        <f t="shared" ca="1" si="19"/>
        <v>0.20310154403812153</v>
      </c>
      <c r="H159" s="6">
        <f t="shared" ca="1" si="15"/>
        <v>2.3034394186159524E-11</v>
      </c>
      <c r="I159" s="6">
        <f t="shared" ca="1" si="16"/>
        <v>43413340586.177055</v>
      </c>
      <c r="J159" s="6">
        <f t="shared" ca="1" si="17"/>
        <v>0.14411825423064606</v>
      </c>
      <c r="L159" s="11">
        <f ca="1">RAND()*(CARBONATE!$R$4-CARBONATE!$Q$4)+CARBONATE!$Q$4</f>
        <v>0.10423204267897782</v>
      </c>
      <c r="M159" s="6">
        <f t="shared" ca="1" si="20"/>
        <v>63858268956.869453</v>
      </c>
    </row>
    <row r="160" spans="2:13" x14ac:dyDescent="0.25">
      <c r="B160" s="9">
        <f ca="1">RAND()*(CARBONATE!$R$3-CARBONATE!$Q$3)+CARBONATE!$Q$3</f>
        <v>7.93119403902873E-2</v>
      </c>
      <c r="C160" s="5">
        <f ca="1">RAND()*(CARBONATE!$R$2-CARBONATE!$Q$2)+CARBONATE!$Q$2</f>
        <v>65372623976.327263</v>
      </c>
      <c r="D160" s="5">
        <f ca="1">RAND()*(CARBONATE!$R$5-CARBONATE!$Q$5)+CARBONATE!$Q$5</f>
        <v>-6.9756699528814963</v>
      </c>
      <c r="E160" s="10">
        <v>2490000000</v>
      </c>
      <c r="F160" s="6">
        <f t="shared" ca="1" si="18"/>
        <v>37594195283.088417</v>
      </c>
      <c r="G160" s="6">
        <f t="shared" ca="1" si="19"/>
        <v>0.42492448678972983</v>
      </c>
      <c r="H160" s="6">
        <f t="shared" ca="1" si="15"/>
        <v>3.7138993430790255E-11</v>
      </c>
      <c r="I160" s="6">
        <f t="shared" ca="1" si="16"/>
        <v>26925877834.129597</v>
      </c>
      <c r="J160" s="6">
        <f t="shared" ca="1" si="17"/>
        <v>0.26949023122860549</v>
      </c>
      <c r="L160" s="11">
        <f ca="1">RAND()*(CARBONATE!$R$4-CARBONATE!$Q$4)+CARBONATE!$Q$4</f>
        <v>0.24461639166365454</v>
      </c>
      <c r="M160" s="6">
        <f t="shared" ca="1" si="20"/>
        <v>23141928649.347805</v>
      </c>
    </row>
    <row r="161" spans="2:13" x14ac:dyDescent="0.25">
      <c r="B161" s="9">
        <f ca="1">RAND()*(CARBONATE!$R$3-CARBONATE!$Q$3)+CARBONATE!$Q$3</f>
        <v>0.22967200115885358</v>
      </c>
      <c r="C161" s="5">
        <f ca="1">RAND()*(CARBONATE!$R$2-CARBONATE!$Q$2)+CARBONATE!$Q$2</f>
        <v>66109012352.615944</v>
      </c>
      <c r="D161" s="5">
        <f ca="1">RAND()*(CARBONATE!$R$5-CARBONATE!$Q$5)+CARBONATE!$Q$5</f>
        <v>-4.3089458447040148</v>
      </c>
      <c r="E161" s="10">
        <v>2490000000</v>
      </c>
      <c r="F161" s="6">
        <f t="shared" ca="1" si="18"/>
        <v>24573309315.53788</v>
      </c>
      <c r="G161" s="6">
        <f t="shared" ca="1" si="19"/>
        <v>0.62829108405874545</v>
      </c>
      <c r="H161" s="6">
        <f t="shared" ca="1" si="15"/>
        <v>9.8267475234973432E-11</v>
      </c>
      <c r="I161" s="6">
        <f t="shared" ca="1" si="16"/>
        <v>10176307039.626675</v>
      </c>
      <c r="J161" s="6">
        <f t="shared" ca="1" si="17"/>
        <v>0.22363038773778357</v>
      </c>
      <c r="L161" s="11">
        <f ca="1">RAND()*(CARBONATE!$R$4-CARBONATE!$Q$4)+CARBONATE!$Q$4</f>
        <v>0.16839313402705131</v>
      </c>
      <c r="M161" s="6">
        <f t="shared" ca="1" si="20"/>
        <v>20922781514.361553</v>
      </c>
    </row>
    <row r="162" spans="2:13" x14ac:dyDescent="0.25">
      <c r="B162" s="9">
        <f ca="1">RAND()*(CARBONATE!$R$3-CARBONATE!$Q$3)+CARBONATE!$Q$3</f>
        <v>5.3150464277302939E-2</v>
      </c>
      <c r="C162" s="5">
        <f ca="1">RAND()*(CARBONATE!$R$2-CARBONATE!$Q$2)+CARBONATE!$Q$2</f>
        <v>60455569737.960571</v>
      </c>
      <c r="D162" s="5">
        <f ca="1">RAND()*(CARBONATE!$R$5-CARBONATE!$Q$5)+CARBONATE!$Q$5</f>
        <v>-6.5728956911713414</v>
      </c>
      <c r="E162" s="10">
        <v>2490000000</v>
      </c>
      <c r="F162" s="6">
        <f t="shared" ca="1" si="18"/>
        <v>42629915692.383278</v>
      </c>
      <c r="G162" s="6">
        <f t="shared" ca="1" si="19"/>
        <v>0.29485544711332712</v>
      </c>
      <c r="H162" s="6">
        <f t="shared" ca="1" si="15"/>
        <v>2.5343627779223262E-11</v>
      </c>
      <c r="I162" s="6">
        <f t="shared" ca="1" si="16"/>
        <v>39457650211.379814</v>
      </c>
      <c r="J162" s="6">
        <f t="shared" ca="1" si="17"/>
        <v>0.25258822942408504</v>
      </c>
      <c r="L162" s="11">
        <f ca="1">RAND()*(CARBONATE!$R$4-CARBONATE!$Q$4)+CARBONATE!$Q$4</f>
        <v>0.10801524286787197</v>
      </c>
      <c r="M162" s="6">
        <f t="shared" ca="1" si="20"/>
        <v>45243810290.887695</v>
      </c>
    </row>
    <row r="163" spans="2:13" x14ac:dyDescent="0.25">
      <c r="B163" s="9">
        <f ca="1">RAND()*(CARBONATE!$R$3-CARBONATE!$Q$3)+CARBONATE!$Q$3</f>
        <v>0.23318528035080635</v>
      </c>
      <c r="C163" s="5">
        <f ca="1">RAND()*(CARBONATE!$R$2-CARBONATE!$Q$2)+CARBONATE!$Q$2</f>
        <v>66329174876.446152</v>
      </c>
      <c r="D163" s="5">
        <f ca="1">RAND()*(CARBONATE!$R$5-CARBONATE!$Q$5)+CARBONATE!$Q$5</f>
        <v>-6.2142478800036045</v>
      </c>
      <c r="E163" s="10">
        <v>2490000000</v>
      </c>
      <c r="F163" s="6">
        <f t="shared" ca="1" si="18"/>
        <v>15573312463.002003</v>
      </c>
      <c r="G163" s="6">
        <f t="shared" ca="1" si="19"/>
        <v>0.76521172633292966</v>
      </c>
      <c r="H163" s="6">
        <f t="shared" ca="1" si="15"/>
        <v>1.0166970899291745E-10</v>
      </c>
      <c r="I163" s="6">
        <f t="shared" ca="1" si="16"/>
        <v>9835771243.0323009</v>
      </c>
      <c r="J163" s="6">
        <f t="shared" ca="1" si="17"/>
        <v>0.35281372008559175</v>
      </c>
      <c r="L163" s="11">
        <f ca="1">RAND()*(CARBONATE!$R$4-CARBONATE!$Q$4)+CARBONATE!$Q$4</f>
        <v>0.18676749034456161</v>
      </c>
      <c r="M163" s="6">
        <f t="shared" ca="1" si="20"/>
        <v>12331146040.28668</v>
      </c>
    </row>
    <row r="164" spans="2:13" x14ac:dyDescent="0.25">
      <c r="B164" s="9">
        <f ca="1">RAND()*(CARBONATE!$R$3-CARBONATE!$Q$3)+CARBONATE!$Q$3</f>
        <v>0.18298176304221242</v>
      </c>
      <c r="C164" s="5">
        <f ca="1">RAND()*(CARBONATE!$R$2-CARBONATE!$Q$2)+CARBONATE!$Q$2</f>
        <v>70915839428.269897</v>
      </c>
      <c r="D164" s="5">
        <f ca="1">RAND()*(CARBONATE!$R$5-CARBONATE!$Q$5)+CARBONATE!$Q$5</f>
        <v>-5.2044221720495782</v>
      </c>
      <c r="E164" s="10">
        <v>2490000000</v>
      </c>
      <c r="F164" s="6">
        <f t="shared" ca="1" si="18"/>
        <v>27362664347.179001</v>
      </c>
      <c r="G164" s="6">
        <f t="shared" ca="1" si="19"/>
        <v>0.61415299363612763</v>
      </c>
      <c r="H164" s="6">
        <f t="shared" ca="1" si="15"/>
        <v>7.9566693096626018E-11</v>
      </c>
      <c r="I164" s="6">
        <f t="shared" ca="1" si="16"/>
        <v>12568072909.422001</v>
      </c>
      <c r="J164" s="6">
        <f t="shared" ca="1" si="17"/>
        <v>0.2404350421344415</v>
      </c>
      <c r="L164" s="11">
        <f ca="1">RAND()*(CARBONATE!$R$4-CARBONATE!$Q$4)+CARBONATE!$Q$4</f>
        <v>0.21968810245268711</v>
      </c>
      <c r="M164" s="6">
        <f t="shared" ca="1" si="20"/>
        <v>18865676437.322174</v>
      </c>
    </row>
    <row r="165" spans="2:13" x14ac:dyDescent="0.25">
      <c r="B165" s="9">
        <f ca="1">RAND()*(CARBONATE!$R$3-CARBONATE!$Q$3)+CARBONATE!$Q$3</f>
        <v>0.23434432078087181</v>
      </c>
      <c r="C165" s="5">
        <f ca="1">RAND()*(CARBONATE!$R$2-CARBONATE!$Q$2)+CARBONATE!$Q$2</f>
        <v>77911276690.086884</v>
      </c>
      <c r="D165" s="5">
        <f ca="1">RAND()*(CARBONATE!$R$5-CARBONATE!$Q$5)+CARBONATE!$Q$5</f>
        <v>-4.3565508497154815</v>
      </c>
      <c r="E165" s="10">
        <v>2490000000</v>
      </c>
      <c r="F165" s="6">
        <f t="shared" ca="1" si="18"/>
        <v>28068213702.817379</v>
      </c>
      <c r="G165" s="6">
        <f t="shared" ca="1" si="19"/>
        <v>0.63974131993156436</v>
      </c>
      <c r="H165" s="6">
        <f t="shared" ca="1" si="15"/>
        <v>9.9317501136869438E-11</v>
      </c>
      <c r="I165" s="6">
        <f t="shared" ca="1" si="16"/>
        <v>10068718891.969503</v>
      </c>
      <c r="J165" s="6">
        <f t="shared" ca="1" si="17"/>
        <v>0.20011090607437962</v>
      </c>
      <c r="L165" s="11">
        <f ca="1">RAND()*(CARBONATE!$R$4-CARBONATE!$Q$4)+CARBONATE!$Q$4</f>
        <v>0.11877996276267376</v>
      </c>
      <c r="M165" s="6">
        <f t="shared" ca="1" si="20"/>
        <v>28692412706.116077</v>
      </c>
    </row>
    <row r="166" spans="2:13" x14ac:dyDescent="0.25">
      <c r="B166" s="9">
        <f ca="1">RAND()*(CARBONATE!$R$3-CARBONATE!$Q$3)+CARBONATE!$Q$3</f>
        <v>0.22029331994934856</v>
      </c>
      <c r="C166" s="5">
        <f ca="1">RAND()*(CARBONATE!$R$2-CARBONATE!$Q$2)+CARBONATE!$Q$2</f>
        <v>73272180438.452393</v>
      </c>
      <c r="D166" s="5">
        <f ca="1">RAND()*(CARBONATE!$R$5-CARBONATE!$Q$5)+CARBONATE!$Q$5</f>
        <v>-4.908601704655247</v>
      </c>
      <c r="E166" s="10">
        <v>2490000000</v>
      </c>
      <c r="F166" s="6">
        <f t="shared" ca="1" si="18"/>
        <v>24849778545.526226</v>
      </c>
      <c r="G166" s="6">
        <f t="shared" ca="1" si="19"/>
        <v>0.6608565707089924</v>
      </c>
      <c r="H166" s="6">
        <f t="shared" ca="1" si="15"/>
        <v>9.448390752806005E-11</v>
      </c>
      <c r="I166" s="6">
        <f t="shared" ca="1" si="16"/>
        <v>10583812907.007658</v>
      </c>
      <c r="J166" s="6">
        <f t="shared" ca="1" si="17"/>
        <v>0.23732246122704906</v>
      </c>
      <c r="L166" s="11">
        <f ca="1">RAND()*(CARBONATE!$R$4-CARBONATE!$Q$4)+CARBONATE!$Q$4</f>
        <v>0.15424019354809462</v>
      </c>
      <c r="M166" s="6">
        <f t="shared" ca="1" si="20"/>
        <v>22331715707.790886</v>
      </c>
    </row>
    <row r="167" spans="2:13" x14ac:dyDescent="0.25">
      <c r="B167" s="9">
        <f ca="1">RAND()*(CARBONATE!$R$3-CARBONATE!$Q$3)+CARBONATE!$Q$3</f>
        <v>7.5498487841633211E-2</v>
      </c>
      <c r="C167" s="5">
        <f ca="1">RAND()*(CARBONATE!$R$2-CARBONATE!$Q$2)+CARBONATE!$Q$2</f>
        <v>75367113576.400909</v>
      </c>
      <c r="D167" s="5">
        <f ca="1">RAND()*(CARBONATE!$R$5-CARBONATE!$Q$5)+CARBONATE!$Q$5</f>
        <v>-5.0514089519052163</v>
      </c>
      <c r="E167" s="10">
        <v>2490000000</v>
      </c>
      <c r="F167" s="6">
        <f t="shared" ca="1" si="18"/>
        <v>51469905779.172668</v>
      </c>
      <c r="G167" s="6">
        <f t="shared" ca="1" si="19"/>
        <v>0.31707739175924843</v>
      </c>
      <c r="H167" s="6">
        <f t="shared" ca="1" si="15"/>
        <v>3.3526040140084453E-11</v>
      </c>
      <c r="I167" s="6">
        <f t="shared" ca="1" si="16"/>
        <v>29827560780.2658</v>
      </c>
      <c r="J167" s="6">
        <f t="shared" ca="1" si="17"/>
        <v>0.1736344583680422</v>
      </c>
      <c r="L167" s="11">
        <f ca="1">RAND()*(CARBONATE!$R$4-CARBONATE!$Q$4)+CARBONATE!$Q$4</f>
        <v>0.27381621192966321</v>
      </c>
      <c r="M167" s="6">
        <f t="shared" ca="1" si="20"/>
        <v>27417593256.53664</v>
      </c>
    </row>
    <row r="168" spans="2:13" x14ac:dyDescent="0.25">
      <c r="B168" s="9">
        <f ca="1">RAND()*(CARBONATE!$R$3-CARBONATE!$Q$3)+CARBONATE!$Q$3</f>
        <v>1.8496882068868931E-2</v>
      </c>
      <c r="C168" s="5">
        <f ca="1">RAND()*(CARBONATE!$R$2-CARBONATE!$Q$2)+CARBONATE!$Q$2</f>
        <v>70341351893.146774</v>
      </c>
      <c r="D168" s="5">
        <f ca="1">RAND()*(CARBONATE!$R$5-CARBONATE!$Q$5)+CARBONATE!$Q$5</f>
        <v>-6.8666727356695008</v>
      </c>
      <c r="E168" s="10">
        <v>2490000000</v>
      </c>
      <c r="F168" s="6">
        <f t="shared" ca="1" si="18"/>
        <v>61951251551.113243</v>
      </c>
      <c r="G168" s="6">
        <f t="shared" ca="1" si="19"/>
        <v>0.11927692767091902</v>
      </c>
      <c r="H168" s="6">
        <f t="shared" ca="1" si="15"/>
        <v>8.8611949955258744E-12</v>
      </c>
      <c r="I168" s="6">
        <f t="shared" ca="1" si="16"/>
        <v>112851596258.16972</v>
      </c>
      <c r="J168" s="6">
        <f t="shared" ca="1" si="17"/>
        <v>0.21178841434734919</v>
      </c>
      <c r="L168" s="11">
        <f ca="1">RAND()*(CARBONATE!$R$4-CARBONATE!$Q$4)+CARBONATE!$Q$4</f>
        <v>0.18647429137101035</v>
      </c>
      <c r="M168" s="6">
        <f t="shared" ca="1" si="20"/>
        <v>49111835420.988251</v>
      </c>
    </row>
    <row r="169" spans="2:13" x14ac:dyDescent="0.25">
      <c r="B169" s="9">
        <f ca="1">RAND()*(CARBONATE!$R$3-CARBONATE!$Q$3)+CARBONATE!$Q$3</f>
        <v>6.5614697078863166E-2</v>
      </c>
      <c r="C169" s="5">
        <f ca="1">RAND()*(CARBONATE!$R$2-CARBONATE!$Q$2)+CARBONATE!$Q$2</f>
        <v>66115630244.856392</v>
      </c>
      <c r="D169" s="5">
        <f ca="1">RAND()*(CARBONATE!$R$5-CARBONATE!$Q$5)+CARBONATE!$Q$5</f>
        <v>-6.3883056211036715</v>
      </c>
      <c r="E169" s="10">
        <v>2490000000</v>
      </c>
      <c r="F169" s="6">
        <f t="shared" ca="1" si="18"/>
        <v>43477277458.477631</v>
      </c>
      <c r="G169" s="6">
        <f t="shared" ca="1" si="19"/>
        <v>0.34240545998788174</v>
      </c>
      <c r="H169" s="6">
        <f t="shared" ca="1" si="15"/>
        <v>3.0537748830321564E-11</v>
      </c>
      <c r="I169" s="6">
        <f t="shared" ca="1" si="16"/>
        <v>32746356175.641842</v>
      </c>
      <c r="J169" s="6">
        <f t="shared" ca="1" si="17"/>
        <v>0.23696868819438507</v>
      </c>
      <c r="L169" s="11">
        <f ca="1">RAND()*(CARBONATE!$R$4-CARBONATE!$Q$4)+CARBONATE!$Q$4</f>
        <v>0.29555927753894962</v>
      </c>
      <c r="M169" s="6">
        <f t="shared" ca="1" si="20"/>
        <v>20582290988.187107</v>
      </c>
    </row>
    <row r="170" spans="2:13" x14ac:dyDescent="0.25">
      <c r="B170" s="9">
        <f ca="1">RAND()*(CARBONATE!$R$3-CARBONATE!$Q$3)+CARBONATE!$Q$3</f>
        <v>0.12094217282233802</v>
      </c>
      <c r="C170" s="5">
        <f ca="1">RAND()*(CARBONATE!$R$2-CARBONATE!$Q$2)+CARBONATE!$Q$2</f>
        <v>77428137978.693573</v>
      </c>
      <c r="D170" s="5">
        <f ca="1">RAND()*(CARBONATE!$R$5-CARBONATE!$Q$5)+CARBONATE!$Q$5</f>
        <v>-6.2239177110427937</v>
      </c>
      <c r="E170" s="10">
        <v>2490000000</v>
      </c>
      <c r="F170" s="6">
        <f t="shared" ca="1" si="18"/>
        <v>36474599815.190414</v>
      </c>
      <c r="G170" s="6">
        <f t="shared" ca="1" si="19"/>
        <v>0.52892319552838307</v>
      </c>
      <c r="H170" s="6">
        <f t="shared" ca="1" si="15"/>
        <v>5.384031084049907E-11</v>
      </c>
      <c r="I170" s="6">
        <f t="shared" ca="1" si="16"/>
        <v>18573444030.857876</v>
      </c>
      <c r="J170" s="6">
        <f t="shared" ca="1" si="17"/>
        <v>0.23575137785412989</v>
      </c>
      <c r="L170" s="11">
        <f ca="1">RAND()*(CARBONATE!$R$4-CARBONATE!$Q$4)+CARBONATE!$Q$4</f>
        <v>0.2258108187863373</v>
      </c>
      <c r="M170" s="6">
        <f t="shared" ca="1" si="20"/>
        <v>24475899148.104034</v>
      </c>
    </row>
    <row r="171" spans="2:13" x14ac:dyDescent="0.25">
      <c r="B171" s="9">
        <f ca="1">RAND()*(CARBONATE!$R$3-CARBONATE!$Q$3)+CARBONATE!$Q$3</f>
        <v>7.8983126345397864E-2</v>
      </c>
      <c r="C171" s="5">
        <f ca="1">RAND()*(CARBONATE!$R$2-CARBONATE!$Q$2)+CARBONATE!$Q$2</f>
        <v>73335373383.256256</v>
      </c>
      <c r="D171" s="5">
        <f ca="1">RAND()*(CARBONATE!$R$5-CARBONATE!$Q$5)+CARBONATE!$Q$5</f>
        <v>-6.0709304672959261</v>
      </c>
      <c r="E171" s="10">
        <v>2490000000</v>
      </c>
      <c r="F171" s="6">
        <f t="shared" ca="1" si="18"/>
        <v>45401357615.592003</v>
      </c>
      <c r="G171" s="6">
        <f t="shared" ca="1" si="19"/>
        <v>0.38090780041002803</v>
      </c>
      <c r="H171" s="6">
        <f t="shared" ca="1" si="15"/>
        <v>3.5837171177371425E-11</v>
      </c>
      <c r="I171" s="6">
        <f t="shared" ca="1" si="16"/>
        <v>27903988153.825809</v>
      </c>
      <c r="J171" s="6">
        <f t="shared" ca="1" si="17"/>
        <v>0.21494142718437528</v>
      </c>
      <c r="L171" s="11">
        <f ca="1">RAND()*(CARBONATE!$R$4-CARBONATE!$Q$4)+CARBONATE!$Q$4</f>
        <v>0.16765534290115852</v>
      </c>
      <c r="M171" s="6">
        <f t="shared" ca="1" si="20"/>
        <v>38767172317.524521</v>
      </c>
    </row>
    <row r="172" spans="2:13" x14ac:dyDescent="0.25">
      <c r="B172" s="9">
        <f ca="1">RAND()*(CARBONATE!$R$3-CARBONATE!$Q$3)+CARBONATE!$Q$3</f>
        <v>0.18487185446052543</v>
      </c>
      <c r="C172" s="5">
        <f ca="1">RAND()*(CARBONATE!$R$2-CARBONATE!$Q$2)+CARBONATE!$Q$2</f>
        <v>72992663582.669098</v>
      </c>
      <c r="D172" s="5">
        <f ca="1">RAND()*(CARBONATE!$R$5-CARBONATE!$Q$5)+CARBONATE!$Q$5</f>
        <v>-6.0499292677892171</v>
      </c>
      <c r="E172" s="10">
        <v>2490000000</v>
      </c>
      <c r="F172" s="6">
        <f t="shared" ca="1" si="18"/>
        <v>23852697034.281036</v>
      </c>
      <c r="G172" s="6">
        <f t="shared" ca="1" si="19"/>
        <v>0.67321788432523422</v>
      </c>
      <c r="H172" s="6">
        <f t="shared" ca="1" si="15"/>
        <v>8.0936068696921146E-11</v>
      </c>
      <c r="I172" s="6">
        <f t="shared" ca="1" si="16"/>
        <v>12355430849.312311</v>
      </c>
      <c r="J172" s="6">
        <f t="shared" ca="1" si="17"/>
        <v>0.28241779098494219</v>
      </c>
      <c r="L172" s="11">
        <f ca="1">RAND()*(CARBONATE!$R$4-CARBONATE!$Q$4)+CARBONATE!$Q$4</f>
        <v>0.26989559227630289</v>
      </c>
      <c r="M172" s="6">
        <f t="shared" ca="1" si="20"/>
        <v>12966288150.935995</v>
      </c>
    </row>
    <row r="173" spans="2:13" x14ac:dyDescent="0.25">
      <c r="B173" s="9">
        <f ca="1">RAND()*(CARBONATE!$R$3-CARBONATE!$Q$3)+CARBONATE!$Q$3</f>
        <v>5.1247453035771801E-2</v>
      </c>
      <c r="C173" s="5">
        <f ca="1">RAND()*(CARBONATE!$R$2-CARBONATE!$Q$2)+CARBONATE!$Q$2</f>
        <v>75088938192.284805</v>
      </c>
      <c r="D173" s="5">
        <f ca="1">RAND()*(CARBONATE!$R$5-CARBONATE!$Q$5)+CARBONATE!$Q$5</f>
        <v>-6.0749029343828873</v>
      </c>
      <c r="E173" s="10">
        <v>2490000000</v>
      </c>
      <c r="F173" s="6">
        <f t="shared" ca="1" si="18"/>
        <v>55000922109.407181</v>
      </c>
      <c r="G173" s="6">
        <f t="shared" ca="1" si="19"/>
        <v>0.26752297430863947</v>
      </c>
      <c r="H173" s="6">
        <f t="shared" ca="1" si="15"/>
        <v>2.3461564524409432E-11</v>
      </c>
      <c r="I173" s="6">
        <f t="shared" ca="1" si="16"/>
        <v>42622903470.891685</v>
      </c>
      <c r="J173" s="6">
        <f t="shared" ca="1" si="17"/>
        <v>0.19642264633275766</v>
      </c>
      <c r="L173" s="11">
        <f ca="1">RAND()*(CARBONATE!$R$4-CARBONATE!$Q$4)+CARBONATE!$Q$4</f>
        <v>0.28773306900084861</v>
      </c>
      <c r="M173" s="6">
        <f t="shared" ca="1" si="20"/>
        <v>27198673124.110497</v>
      </c>
    </row>
    <row r="174" spans="2:13" x14ac:dyDescent="0.25">
      <c r="B174" s="9">
        <f ca="1">RAND()*(CARBONATE!$R$3-CARBONATE!$Q$3)+CARBONATE!$Q$3</f>
        <v>0.24608221906217176</v>
      </c>
      <c r="C174" s="5">
        <f ca="1">RAND()*(CARBONATE!$R$2-CARBONATE!$Q$2)+CARBONATE!$Q$2</f>
        <v>71649756108.702362</v>
      </c>
      <c r="D174" s="5">
        <f ca="1">RAND()*(CARBONATE!$R$5-CARBONATE!$Q$5)+CARBONATE!$Q$5</f>
        <v>-6.7483947444349299</v>
      </c>
      <c r="E174" s="10">
        <v>2490000000</v>
      </c>
      <c r="F174" s="6">
        <f t="shared" ca="1" si="18"/>
        <v>13614423694.674726</v>
      </c>
      <c r="G174" s="6">
        <f t="shared" ca="1" si="19"/>
        <v>0.80998646144698938</v>
      </c>
      <c r="H174" s="6">
        <f t="shared" ca="1" si="15"/>
        <v>1.0669848879893595E-10</v>
      </c>
      <c r="I174" s="6">
        <f t="shared" ca="1" si="16"/>
        <v>9372203967.0534916</v>
      </c>
      <c r="J174" s="6">
        <f t="shared" ca="1" si="17"/>
        <v>0.38411349308871606</v>
      </c>
      <c r="L174" s="11">
        <f ca="1">RAND()*(CARBONATE!$R$4-CARBONATE!$Q$4)+CARBONATE!$Q$4</f>
        <v>0.29295069533460155</v>
      </c>
      <c r="M174" s="6">
        <f t="shared" ca="1" si="20"/>
        <v>6540520770.6076622</v>
      </c>
    </row>
    <row r="175" spans="2:13" x14ac:dyDescent="0.25">
      <c r="B175" s="9">
        <f ca="1">RAND()*(CARBONATE!$R$3-CARBONATE!$Q$3)+CARBONATE!$Q$3</f>
        <v>8.8558502149137436E-2</v>
      </c>
      <c r="C175" s="5">
        <f ca="1">RAND()*(CARBONATE!$R$2-CARBONATE!$Q$2)+CARBONATE!$Q$2</f>
        <v>73244024721.235779</v>
      </c>
      <c r="D175" s="5">
        <f ca="1">RAND()*(CARBONATE!$R$5-CARBONATE!$Q$5)+CARBONATE!$Q$5</f>
        <v>-7.5426824395925687</v>
      </c>
      <c r="E175" s="10">
        <v>2490000000</v>
      </c>
      <c r="F175" s="6">
        <f t="shared" ca="1" si="18"/>
        <v>37555806938.812294</v>
      </c>
      <c r="G175" s="6">
        <f t="shared" ca="1" si="19"/>
        <v>0.48725091115966945</v>
      </c>
      <c r="H175" s="6">
        <f t="shared" ca="1" si="15"/>
        <v>4.1009007329508325E-11</v>
      </c>
      <c r="I175" s="6">
        <f t="shared" ca="1" si="16"/>
        <v>24384886763.168316</v>
      </c>
      <c r="J175" s="6">
        <f t="shared" ca="1" si="17"/>
        <v>0.27411532937165578</v>
      </c>
      <c r="L175" s="11">
        <f ca="1">RAND()*(CARBONATE!$R$4-CARBONATE!$Q$4)+CARBONATE!$Q$4</f>
        <v>0.11895974982156093</v>
      </c>
      <c r="M175" s="6">
        <f t="shared" ca="1" si="20"/>
        <v>38366726079.021797</v>
      </c>
    </row>
    <row r="176" spans="2:13" x14ac:dyDescent="0.25">
      <c r="B176" s="9">
        <f ca="1">RAND()*(CARBONATE!$R$3-CARBONATE!$Q$3)+CARBONATE!$Q$3</f>
        <v>0.12581922705689336</v>
      </c>
      <c r="C176" s="5">
        <f ca="1">RAND()*(CARBONATE!$R$2-CARBONATE!$Q$2)+CARBONATE!$Q$2</f>
        <v>77365308776.087006</v>
      </c>
      <c r="D176" s="5">
        <f ca="1">RAND()*(CARBONATE!$R$5-CARBONATE!$Q$5)+CARBONATE!$Q$5</f>
        <v>-4.6998881014689102</v>
      </c>
      <c r="E176" s="10">
        <v>2490000000</v>
      </c>
      <c r="F176" s="6">
        <f t="shared" ca="1" si="18"/>
        <v>42828432163.119133</v>
      </c>
      <c r="G176" s="6">
        <f t="shared" ca="1" si="19"/>
        <v>0.44641296156298604</v>
      </c>
      <c r="H176" s="6">
        <f t="shared" ca="1" si="15"/>
        <v>5.4673705299490179E-11</v>
      </c>
      <c r="I176" s="6">
        <f t="shared" ca="1" si="16"/>
        <v>18290327946.902927</v>
      </c>
      <c r="J176" s="6">
        <f t="shared" ca="1" si="17"/>
        <v>0.17569270650438593</v>
      </c>
      <c r="L176" s="11">
        <f ca="1">RAND()*(CARBONATE!$R$4-CARBONATE!$Q$4)+CARBONATE!$Q$4</f>
        <v>0.1140842320558217</v>
      </c>
      <c r="M176" s="6">
        <f t="shared" ca="1" si="20"/>
        <v>44506959561.511269</v>
      </c>
    </row>
    <row r="177" spans="2:13" x14ac:dyDescent="0.25">
      <c r="B177" s="9">
        <f ca="1">RAND()*(CARBONATE!$R$3-CARBONATE!$Q$3)+CARBONATE!$Q$3</f>
        <v>0.24684371830370588</v>
      </c>
      <c r="C177" s="5">
        <f ca="1">RAND()*(CARBONATE!$R$2-CARBONATE!$Q$2)+CARBONATE!$Q$2</f>
        <v>75332017135.113647</v>
      </c>
      <c r="D177" s="5">
        <f ca="1">RAND()*(CARBONATE!$R$5-CARBONATE!$Q$5)+CARBONATE!$Q$5</f>
        <v>-6.6831619051475837</v>
      </c>
      <c r="E177" s="10">
        <v>2490000000</v>
      </c>
      <c r="F177" s="6">
        <f t="shared" ca="1" si="18"/>
        <v>14471898059.713453</v>
      </c>
      <c r="G177" s="6">
        <f t="shared" ca="1" si="19"/>
        <v>0.807891802050687</v>
      </c>
      <c r="H177" s="6">
        <f t="shared" ca="1" si="15"/>
        <v>1.0658169447299737E-10</v>
      </c>
      <c r="I177" s="6">
        <f t="shared" ca="1" si="16"/>
        <v>9382474213.2745075</v>
      </c>
      <c r="J177" s="6">
        <f t="shared" ca="1" si="17"/>
        <v>0.36803848710536718</v>
      </c>
      <c r="L177" s="11">
        <f ca="1">RAND()*(CARBONATE!$R$4-CARBONATE!$Q$4)+CARBONATE!$Q$4</f>
        <v>0.19166617587778043</v>
      </c>
      <c r="M177" s="6">
        <f t="shared" ca="1" si="20"/>
        <v>11233453868.332403</v>
      </c>
    </row>
    <row r="178" spans="2:13" x14ac:dyDescent="0.25">
      <c r="B178" s="9">
        <f ca="1">RAND()*(CARBONATE!$R$3-CARBONATE!$Q$3)+CARBONATE!$Q$3</f>
        <v>2.5650375795067709E-2</v>
      </c>
      <c r="C178" s="5">
        <f ca="1">RAND()*(CARBONATE!$R$2-CARBONATE!$Q$2)+CARBONATE!$Q$2</f>
        <v>73274139551.413635</v>
      </c>
      <c r="D178" s="5">
        <f ca="1">RAND()*(CARBONATE!$R$5-CARBONATE!$Q$5)+CARBONATE!$Q$5</f>
        <v>-5.9103640950699781</v>
      </c>
      <c r="E178" s="10">
        <v>2490000000</v>
      </c>
      <c r="F178" s="6">
        <f t="shared" ca="1" si="18"/>
        <v>62966616156.956001</v>
      </c>
      <c r="G178" s="6">
        <f t="shared" ca="1" si="19"/>
        <v>0.1406706848768281</v>
      </c>
      <c r="H178" s="6">
        <f t="shared" ca="1" si="15"/>
        <v>1.1871081564943645E-11</v>
      </c>
      <c r="I178" s="6">
        <f t="shared" ca="1" si="16"/>
        <v>84238322728.157181</v>
      </c>
      <c r="J178" s="6">
        <f t="shared" ca="1" si="17"/>
        <v>0.18333920341419224</v>
      </c>
      <c r="L178" s="11">
        <f ca="1">RAND()*(CARBONATE!$R$4-CARBONATE!$Q$4)+CARBONATE!$Q$4</f>
        <v>0.27168120619550573</v>
      </c>
      <c r="M178" s="6">
        <f t="shared" ca="1" si="20"/>
        <v>33915249625.926853</v>
      </c>
    </row>
    <row r="179" spans="2:13" x14ac:dyDescent="0.25">
      <c r="B179" s="9">
        <f ca="1">RAND()*(CARBONATE!$R$3-CARBONATE!$Q$3)+CARBONATE!$Q$3</f>
        <v>0.16182586278263009</v>
      </c>
      <c r="C179" s="5">
        <f ca="1">RAND()*(CARBONATE!$R$2-CARBONATE!$Q$2)+CARBONATE!$Q$2</f>
        <v>62287275927.272057</v>
      </c>
      <c r="D179" s="5">
        <f ca="1">RAND()*(CARBONATE!$R$5-CARBONATE!$Q$5)+CARBONATE!$Q$5</f>
        <v>-5.9395863192156515</v>
      </c>
      <c r="E179" s="10">
        <v>2490000000</v>
      </c>
      <c r="F179" s="6">
        <f t="shared" ca="1" si="18"/>
        <v>23821260625.871971</v>
      </c>
      <c r="G179" s="6">
        <f t="shared" ca="1" si="19"/>
        <v>0.61755815660190083</v>
      </c>
      <c r="H179" s="6">
        <f t="shared" ca="1" si="15"/>
        <v>7.2306925776882844E-11</v>
      </c>
      <c r="I179" s="6">
        <f t="shared" ca="1" si="16"/>
        <v>13829933844.590427</v>
      </c>
      <c r="J179" s="6">
        <f t="shared" ca="1" si="17"/>
        <v>0.29354131896595315</v>
      </c>
      <c r="L179" s="11">
        <f ca="1">RAND()*(CARBONATE!$R$4-CARBONATE!$Q$4)+CARBONATE!$Q$4</f>
        <v>0.10576903515694956</v>
      </c>
      <c r="M179" s="6">
        <f t="shared" ca="1" si="20"/>
        <v>25478408949.068642</v>
      </c>
    </row>
    <row r="180" spans="2:13" x14ac:dyDescent="0.25">
      <c r="B180" s="9">
        <f ca="1">RAND()*(CARBONATE!$R$3-CARBONATE!$Q$3)+CARBONATE!$Q$3</f>
        <v>7.3226040925448294E-2</v>
      </c>
      <c r="C180" s="5">
        <f ca="1">RAND()*(CARBONATE!$R$2-CARBONATE!$Q$2)+CARBONATE!$Q$2</f>
        <v>62053065319.071373</v>
      </c>
      <c r="D180" s="5">
        <f ca="1">RAND()*(CARBONATE!$R$5-CARBONATE!$Q$5)+CARBONATE!$Q$5</f>
        <v>-4.250100134600034</v>
      </c>
      <c r="E180" s="10">
        <v>2490000000</v>
      </c>
      <c r="F180" s="6">
        <f t="shared" ca="1" si="18"/>
        <v>45457230952.235786</v>
      </c>
      <c r="G180" s="6">
        <f t="shared" ca="1" si="19"/>
        <v>0.26744584302969199</v>
      </c>
      <c r="H180" s="6">
        <f t="shared" ca="1" si="15"/>
        <v>3.2537947161800188E-11</v>
      </c>
      <c r="I180" s="6">
        <f t="shared" ca="1" si="16"/>
        <v>30733346361.014687</v>
      </c>
      <c r="J180" s="6">
        <f t="shared" ca="1" si="17"/>
        <v>0.17247757567016528</v>
      </c>
      <c r="L180" s="11">
        <f ca="1">RAND()*(CARBONATE!$R$4-CARBONATE!$Q$4)+CARBONATE!$Q$4</f>
        <v>0.10097897083033075</v>
      </c>
      <c r="M180" s="6">
        <f t="shared" ca="1" si="20"/>
        <v>49424352939.506958</v>
      </c>
    </row>
    <row r="181" spans="2:13" x14ac:dyDescent="0.25">
      <c r="B181" s="9">
        <f ca="1">RAND()*(CARBONATE!$R$3-CARBONATE!$Q$3)+CARBONATE!$Q$3</f>
        <v>2.8444594832135461E-2</v>
      </c>
      <c r="C181" s="5">
        <f ca="1">RAND()*(CARBONATE!$R$2-CARBONATE!$Q$2)+CARBONATE!$Q$2</f>
        <v>64017793228.796776</v>
      </c>
      <c r="D181" s="5">
        <f ca="1">RAND()*(CARBONATE!$R$5-CARBONATE!$Q$5)+CARBONATE!$Q$5</f>
        <v>-7.0020773114437898</v>
      </c>
      <c r="E181" s="10">
        <v>2490000000</v>
      </c>
      <c r="F181" s="6">
        <f t="shared" ca="1" si="18"/>
        <v>52456791506.730064</v>
      </c>
      <c r="G181" s="6">
        <f t="shared" ca="1" si="19"/>
        <v>0.18059044429645055</v>
      </c>
      <c r="H181" s="6">
        <f t="shared" ca="1" si="15"/>
        <v>1.3800150213501187E-11</v>
      </c>
      <c r="I181" s="6">
        <f t="shared" ca="1" si="16"/>
        <v>72462979353.78006</v>
      </c>
      <c r="J181" s="6">
        <f t="shared" ca="1" si="17"/>
        <v>0.23871063217512345</v>
      </c>
      <c r="L181" s="11">
        <f ca="1">RAND()*(CARBONATE!$R$4-CARBONATE!$Q$4)+CARBONATE!$Q$4</f>
        <v>0.17970800924131872</v>
      </c>
      <c r="M181" s="6">
        <f t="shared" ca="1" si="20"/>
        <v>42726225597.066643</v>
      </c>
    </row>
    <row r="182" spans="2:13" x14ac:dyDescent="0.25">
      <c r="B182" s="9">
        <f ca="1">RAND()*(CARBONATE!$R$3-CARBONATE!$Q$3)+CARBONATE!$Q$3</f>
        <v>0.12885041476175454</v>
      </c>
      <c r="C182" s="5">
        <f ca="1">RAND()*(CARBONATE!$R$2-CARBONATE!$Q$2)+CARBONATE!$Q$2</f>
        <v>66676784286.385437</v>
      </c>
      <c r="D182" s="5">
        <f ca="1">RAND()*(CARBONATE!$R$5-CARBONATE!$Q$5)+CARBONATE!$Q$5</f>
        <v>-4.1326522121170646</v>
      </c>
      <c r="E182" s="10">
        <v>2490000000</v>
      </c>
      <c r="F182" s="6">
        <f t="shared" ca="1" si="18"/>
        <v>39148530204.517975</v>
      </c>
      <c r="G182" s="6">
        <f t="shared" ca="1" si="19"/>
        <v>0.41286115364577336</v>
      </c>
      <c r="H182" s="6">
        <f t="shared" ca="1" si="15"/>
        <v>5.6006669163813406E-11</v>
      </c>
      <c r="I182" s="6">
        <f t="shared" ca="1" si="16"/>
        <v>17855016463.755573</v>
      </c>
      <c r="J182" s="6">
        <f t="shared" ca="1" si="17"/>
        <v>0.17471661806955296</v>
      </c>
      <c r="L182" s="11">
        <f ca="1">RAND()*(CARBONATE!$R$4-CARBONATE!$Q$4)+CARBONATE!$Q$4</f>
        <v>0.20406594521600804</v>
      </c>
      <c r="M182" s="6">
        <f t="shared" ca="1" si="20"/>
        <v>28865653068.972511</v>
      </c>
    </row>
    <row r="183" spans="2:13" x14ac:dyDescent="0.25">
      <c r="B183" s="9">
        <f ca="1">RAND()*(CARBONATE!$R$3-CARBONATE!$Q$3)+CARBONATE!$Q$3</f>
        <v>0.21534775004635878</v>
      </c>
      <c r="C183" s="5">
        <f ca="1">RAND()*(CARBONATE!$R$2-CARBONATE!$Q$2)+CARBONATE!$Q$2</f>
        <v>79069881767.336517</v>
      </c>
      <c r="D183" s="5">
        <f ca="1">RAND()*(CARBONATE!$R$5-CARBONATE!$Q$5)+CARBONATE!$Q$5</f>
        <v>-5.3867718185195628</v>
      </c>
      <c r="E183" s="10">
        <v>2490000000</v>
      </c>
      <c r="F183" s="6">
        <f t="shared" ca="1" si="18"/>
        <v>24786591698.8675</v>
      </c>
      <c r="G183" s="6">
        <f t="shared" ca="1" si="19"/>
        <v>0.68652297000010498</v>
      </c>
      <c r="H183" s="6">
        <f t="shared" ca="1" si="15"/>
        <v>9.2444012286240315E-11</v>
      </c>
      <c r="I183" s="6">
        <f t="shared" ca="1" si="16"/>
        <v>10817358261.167158</v>
      </c>
      <c r="J183" s="6">
        <f t="shared" ca="1" si="17"/>
        <v>0.24849839094746695</v>
      </c>
      <c r="L183" s="11">
        <f ca="1">RAND()*(CARBONATE!$R$4-CARBONATE!$Q$4)+CARBONATE!$Q$4</f>
        <v>0.15836308457355558</v>
      </c>
      <c r="M183" s="6">
        <f t="shared" ca="1" si="20"/>
        <v>21930985659.094761</v>
      </c>
    </row>
    <row r="184" spans="2:13" x14ac:dyDescent="0.25">
      <c r="B184" s="9">
        <f ca="1">RAND()*(CARBONATE!$R$3-CARBONATE!$Q$3)+CARBONATE!$Q$3</f>
        <v>0.10664057796379509</v>
      </c>
      <c r="C184" s="5">
        <f ca="1">RAND()*(CARBONATE!$R$2-CARBONATE!$Q$2)+CARBONATE!$Q$2</f>
        <v>79566795980.733612</v>
      </c>
      <c r="D184" s="5">
        <f ca="1">RAND()*(CARBONATE!$R$5-CARBONATE!$Q$5)+CARBONATE!$Q$5</f>
        <v>-5.4125826789965572</v>
      </c>
      <c r="E184" s="10">
        <v>2490000000</v>
      </c>
      <c r="F184" s="6">
        <f t="shared" ca="1" si="18"/>
        <v>44674189767.876984</v>
      </c>
      <c r="G184" s="6">
        <f t="shared" ca="1" si="19"/>
        <v>0.43853225183662747</v>
      </c>
      <c r="H184" s="6">
        <f t="shared" ca="1" si="15"/>
        <v>4.6998774712551574E-11</v>
      </c>
      <c r="I184" s="6">
        <f t="shared" ca="1" si="16"/>
        <v>21277150438.837681</v>
      </c>
      <c r="J184" s="6">
        <f t="shared" ca="1" si="17"/>
        <v>0.19133648006301904</v>
      </c>
      <c r="L184" s="11">
        <f ca="1">RAND()*(CARBONATE!$R$4-CARBONATE!$Q$4)+CARBONATE!$Q$4</f>
        <v>0.211817877324813</v>
      </c>
      <c r="M184" s="6">
        <f t="shared" ca="1" si="20"/>
        <v>31871875494.662579</v>
      </c>
    </row>
    <row r="185" spans="2:13" x14ac:dyDescent="0.25">
      <c r="B185" s="9">
        <f ca="1">RAND()*(CARBONATE!$R$3-CARBONATE!$Q$3)+CARBONATE!$Q$3</f>
        <v>0.23804289330899933</v>
      </c>
      <c r="C185" s="5">
        <f ca="1">RAND()*(CARBONATE!$R$2-CARBONATE!$Q$2)+CARBONATE!$Q$2</f>
        <v>72787620631.555939</v>
      </c>
      <c r="D185" s="5">
        <f ca="1">RAND()*(CARBONATE!$R$5-CARBONATE!$Q$5)+CARBONATE!$Q$5</f>
        <v>-7.5400079139436311</v>
      </c>
      <c r="E185" s="10">
        <v>2490000000</v>
      </c>
      <c r="F185" s="6">
        <f t="shared" ca="1" si="18"/>
        <v>12093892765.570154</v>
      </c>
      <c r="G185" s="6">
        <f t="shared" ca="1" si="19"/>
        <v>0.83384684564991762</v>
      </c>
      <c r="H185" s="6">
        <f t="shared" ca="1" si="15"/>
        <v>1.0378506768605217E-10</v>
      </c>
      <c r="I185" s="6">
        <f t="shared" ca="1" si="16"/>
        <v>9635297469.0442047</v>
      </c>
      <c r="J185" s="6">
        <f t="shared" ca="1" si="17"/>
        <v>0.42751159364457575</v>
      </c>
      <c r="L185" s="11">
        <f ca="1">RAND()*(CARBONATE!$R$4-CARBONATE!$Q$4)+CARBONATE!$Q$4</f>
        <v>0.13933328696901881</v>
      </c>
      <c r="M185" s="6">
        <f t="shared" ca="1" si="20"/>
        <v>11485307946.48667</v>
      </c>
    </row>
    <row r="186" spans="2:13" x14ac:dyDescent="0.25">
      <c r="B186" s="9">
        <f ca="1">RAND()*(CARBONATE!$R$3-CARBONATE!$Q$3)+CARBONATE!$Q$3</f>
        <v>1.3042619301946445E-2</v>
      </c>
      <c r="C186" s="5">
        <f ca="1">RAND()*(CARBONATE!$R$2-CARBONATE!$Q$2)+CARBONATE!$Q$2</f>
        <v>65037891826.002541</v>
      </c>
      <c r="D186" s="5">
        <f ca="1">RAND()*(CARBONATE!$R$5-CARBONATE!$Q$5)+CARBONATE!$Q$5</f>
        <v>-7.5292328170476877</v>
      </c>
      <c r="E186" s="10">
        <v>2490000000</v>
      </c>
      <c r="F186" s="6">
        <f t="shared" ca="1" si="18"/>
        <v>58954687121.79731</v>
      </c>
      <c r="G186" s="6">
        <f t="shared" ca="1" si="19"/>
        <v>9.353323936882485E-2</v>
      </c>
      <c r="H186" s="6">
        <f t="shared" ca="1" si="15"/>
        <v>6.4755954935518656E-12</v>
      </c>
      <c r="I186" s="6">
        <f t="shared" ca="1" si="16"/>
        <v>154425952176.25302</v>
      </c>
      <c r="J186" s="6">
        <f t="shared" ca="1" si="17"/>
        <v>0.23951243333872313</v>
      </c>
      <c r="L186" s="11">
        <f ca="1">RAND()*(CARBONATE!$R$4-CARBONATE!$Q$4)+CARBONATE!$Q$4</f>
        <v>0.16886397279751333</v>
      </c>
      <c r="M186" s="6">
        <f t="shared" ca="1" si="20"/>
        <v>50105114023.88678</v>
      </c>
    </row>
    <row r="187" spans="2:13" x14ac:dyDescent="0.25">
      <c r="B187" s="9">
        <f ca="1">RAND()*(CARBONATE!$R$3-CARBONATE!$Q$3)+CARBONATE!$Q$3</f>
        <v>8.2365662899962361E-2</v>
      </c>
      <c r="C187" s="5">
        <f ca="1">RAND()*(CARBONATE!$R$2-CARBONATE!$Q$2)+CARBONATE!$Q$2</f>
        <v>67877904302.127808</v>
      </c>
      <c r="D187" s="5">
        <f ca="1">RAND()*(CARBONATE!$R$5-CARBONATE!$Q$5)+CARBONATE!$Q$5</f>
        <v>-5.8510493471220109</v>
      </c>
      <c r="E187" s="10">
        <v>2490000000</v>
      </c>
      <c r="F187" s="6">
        <f t="shared" ca="1" si="18"/>
        <v>41920920915.861275</v>
      </c>
      <c r="G187" s="6">
        <f t="shared" ca="1" si="19"/>
        <v>0.38240696516985495</v>
      </c>
      <c r="H187" s="6">
        <f t="shared" ca="1" si="15"/>
        <v>3.7498888345041194E-11</v>
      </c>
      <c r="I187" s="6">
        <f t="shared" ca="1" si="16"/>
        <v>26667457200.294277</v>
      </c>
      <c r="J187" s="6">
        <f t="shared" ca="1" si="17"/>
        <v>0.22255956344028491</v>
      </c>
      <c r="L187" s="11">
        <f ca="1">RAND()*(CARBONATE!$R$4-CARBONATE!$Q$4)+CARBONATE!$Q$4</f>
        <v>0.17847413746469393</v>
      </c>
      <c r="M187" s="6">
        <f t="shared" ca="1" si="20"/>
        <v>34312149483.595589</v>
      </c>
    </row>
    <row r="188" spans="2:13" x14ac:dyDescent="0.25">
      <c r="B188" s="9">
        <f ca="1">RAND()*(CARBONATE!$R$3-CARBONATE!$Q$3)+CARBONATE!$Q$3</f>
        <v>6.1929127446015309E-2</v>
      </c>
      <c r="C188" s="5">
        <f ca="1">RAND()*(CARBONATE!$R$2-CARBONATE!$Q$2)+CARBONATE!$Q$2</f>
        <v>77626979205.849091</v>
      </c>
      <c r="D188" s="5">
        <f ca="1">RAND()*(CARBONATE!$R$5-CARBONATE!$Q$5)+CARBONATE!$Q$5</f>
        <v>-6.9615331285051294</v>
      </c>
      <c r="E188" s="10">
        <v>2490000000</v>
      </c>
      <c r="F188" s="6">
        <f t="shared" ca="1" si="18"/>
        <v>50440446573.162407</v>
      </c>
      <c r="G188" s="6">
        <f t="shared" ca="1" si="19"/>
        <v>0.35022015426613706</v>
      </c>
      <c r="H188" s="6">
        <f t="shared" ca="1" si="15"/>
        <v>2.8584934895002435E-11</v>
      </c>
      <c r="I188" s="6">
        <f t="shared" ca="1" si="16"/>
        <v>34983462571.217262</v>
      </c>
      <c r="J188" s="6">
        <f t="shared" ca="1" si="17"/>
        <v>0.22385564749127279</v>
      </c>
      <c r="L188" s="11">
        <f ca="1">RAND()*(CARBONATE!$R$4-CARBONATE!$Q$4)+CARBONATE!$Q$4</f>
        <v>0.2935801682679603</v>
      </c>
      <c r="M188" s="6">
        <f t="shared" ca="1" si="20"/>
        <v>24146725690.906696</v>
      </c>
    </row>
    <row r="189" spans="2:13" x14ac:dyDescent="0.25">
      <c r="B189" s="9">
        <f ca="1">RAND()*(CARBONATE!$R$3-CARBONATE!$Q$3)+CARBONATE!$Q$3</f>
        <v>6.3804491768430976E-2</v>
      </c>
      <c r="C189" s="5">
        <f ca="1">RAND()*(CARBONATE!$R$2-CARBONATE!$Q$2)+CARBONATE!$Q$2</f>
        <v>68596964127.214874</v>
      </c>
      <c r="D189" s="5">
        <f ca="1">RAND()*(CARBONATE!$R$5-CARBONATE!$Q$5)+CARBONATE!$Q$5</f>
        <v>-5.0859096912176209</v>
      </c>
      <c r="E189" s="10">
        <v>2490000000</v>
      </c>
      <c r="F189" s="6">
        <f t="shared" ca="1" si="18"/>
        <v>49587778195.50782</v>
      </c>
      <c r="G189" s="6">
        <f t="shared" ca="1" si="19"/>
        <v>0.27711409934197695</v>
      </c>
      <c r="H189" s="6">
        <f t="shared" ca="1" si="15"/>
        <v>2.8733900995807103E-11</v>
      </c>
      <c r="I189" s="6">
        <f t="shared" ca="1" si="16"/>
        <v>34802096664.352036</v>
      </c>
      <c r="J189" s="6">
        <f t="shared" ca="1" si="17"/>
        <v>0.18454065677549572</v>
      </c>
      <c r="L189" s="11">
        <f ca="1">RAND()*(CARBONATE!$R$4-CARBONATE!$Q$4)+CARBONATE!$Q$4</f>
        <v>0.22310796161867386</v>
      </c>
      <c r="M189" s="6">
        <f t="shared" ca="1" si="20"/>
        <v>33677634552.84243</v>
      </c>
    </row>
    <row r="190" spans="2:13" x14ac:dyDescent="0.25">
      <c r="B190" s="9">
        <f ca="1">RAND()*(CARBONATE!$R$3-CARBONATE!$Q$3)+CARBONATE!$Q$3</f>
        <v>7.8674243642942648E-2</v>
      </c>
      <c r="C190" s="5">
        <f ca="1">RAND()*(CARBONATE!$R$2-CARBONATE!$Q$2)+CARBONATE!$Q$2</f>
        <v>70322909738.384308</v>
      </c>
      <c r="D190" s="5">
        <f ca="1">RAND()*(CARBONATE!$R$5-CARBONATE!$Q$5)+CARBONATE!$Q$5</f>
        <v>-5.0075671478554575</v>
      </c>
      <c r="E190" s="10">
        <v>2490000000</v>
      </c>
      <c r="F190" s="6">
        <f t="shared" ca="1" si="18"/>
        <v>47424125366.963562</v>
      </c>
      <c r="G190" s="6">
        <f t="shared" ca="1" si="19"/>
        <v>0.32562339153213282</v>
      </c>
      <c r="H190" s="6">
        <f t="shared" ca="1" si="15"/>
        <v>3.5107727545388368E-11</v>
      </c>
      <c r="I190" s="6">
        <f t="shared" ca="1" si="16"/>
        <v>28483757563.264915</v>
      </c>
      <c r="J190" s="6">
        <f t="shared" ca="1" si="17"/>
        <v>0.18386581485116238</v>
      </c>
      <c r="L190" s="11">
        <f ca="1">RAND()*(CARBONATE!$R$4-CARBONATE!$Q$4)+CARBONATE!$Q$4</f>
        <v>0.19428976998253764</v>
      </c>
      <c r="M190" s="6">
        <f t="shared" ca="1" si="20"/>
        <v>36418398546.250763</v>
      </c>
    </row>
    <row r="191" spans="2:13" x14ac:dyDescent="0.25">
      <c r="B191" s="9">
        <f ca="1">RAND()*(CARBONATE!$R$3-CARBONATE!$Q$3)+CARBONATE!$Q$3</f>
        <v>0.17208465924066227</v>
      </c>
      <c r="C191" s="5">
        <f ca="1">RAND()*(CARBONATE!$R$2-CARBONATE!$Q$2)+CARBONATE!$Q$2</f>
        <v>71293464202.550339</v>
      </c>
      <c r="D191" s="5">
        <f ca="1">RAND()*(CARBONATE!$R$5-CARBONATE!$Q$5)+CARBONATE!$Q$5</f>
        <v>-5.6575244926818566</v>
      </c>
      <c r="E191" s="10">
        <v>2490000000</v>
      </c>
      <c r="F191" s="6">
        <f t="shared" ca="1" si="18"/>
        <v>26929746206.490696</v>
      </c>
      <c r="G191" s="6">
        <f t="shared" ca="1" si="19"/>
        <v>0.62226907462399117</v>
      </c>
      <c r="H191" s="6">
        <f t="shared" ca="1" si="15"/>
        <v>7.5424830664099854E-11</v>
      </c>
      <c r="I191" s="6">
        <f t="shared" ca="1" si="16"/>
        <v>13258233279.348581</v>
      </c>
      <c r="J191" s="6">
        <f t="shared" ca="1" si="17"/>
        <v>0.25730712784324206</v>
      </c>
      <c r="L191" s="11">
        <f ca="1">RAND()*(CARBONATE!$R$4-CARBONATE!$Q$4)+CARBONATE!$Q$4</f>
        <v>0.18680048517831999</v>
      </c>
      <c r="M191" s="6">
        <f t="shared" ca="1" si="20"/>
        <v>21320475222.614796</v>
      </c>
    </row>
    <row r="192" spans="2:13" x14ac:dyDescent="0.25">
      <c r="B192" s="9">
        <f ca="1">RAND()*(CARBONATE!$R$3-CARBONATE!$Q$3)+CARBONATE!$Q$3</f>
        <v>0.14116108670069125</v>
      </c>
      <c r="C192" s="5">
        <f ca="1">RAND()*(CARBONATE!$R$2-CARBONATE!$Q$2)+CARBONATE!$Q$2</f>
        <v>77489776738.569412</v>
      </c>
      <c r="D192" s="5">
        <f ca="1">RAND()*(CARBONATE!$R$5-CARBONATE!$Q$5)+CARBONATE!$Q$5</f>
        <v>-7.9571243288013456</v>
      </c>
      <c r="E192" s="10">
        <v>2490000000</v>
      </c>
      <c r="F192" s="6">
        <f t="shared" ca="1" si="18"/>
        <v>25201655765.553608</v>
      </c>
      <c r="G192" s="6">
        <f t="shared" ca="1" si="19"/>
        <v>0.67477444346526494</v>
      </c>
      <c r="H192" s="6">
        <f t="shared" ca="1" si="15"/>
        <v>6.3577441499054133E-11</v>
      </c>
      <c r="I192" s="6">
        <f t="shared" ca="1" si="16"/>
        <v>15728849359.483543</v>
      </c>
      <c r="J192" s="6">
        <f t="shared" ca="1" si="17"/>
        <v>0.32794608922672608</v>
      </c>
      <c r="L192" s="11">
        <f ca="1">RAND()*(CARBONATE!$R$4-CARBONATE!$Q$4)+CARBONATE!$Q$4</f>
        <v>0.2998551137506883</v>
      </c>
      <c r="M192" s="6">
        <f t="shared" ca="1" si="20"/>
        <v>11641257105.809572</v>
      </c>
    </row>
    <row r="193" spans="2:13" x14ac:dyDescent="0.25">
      <c r="B193" s="9">
        <f ca="1">RAND()*(CARBONATE!$R$3-CARBONATE!$Q$3)+CARBONATE!$Q$3</f>
        <v>6.9989182189651888E-2</v>
      </c>
      <c r="C193" s="5">
        <f ca="1">RAND()*(CARBONATE!$R$2-CARBONATE!$Q$2)+CARBONATE!$Q$2</f>
        <v>77048480951.811996</v>
      </c>
      <c r="D193" s="5">
        <f ca="1">RAND()*(CARBONATE!$R$5-CARBONATE!$Q$5)+CARBONATE!$Q$5</f>
        <v>-7.1654905050505553</v>
      </c>
      <c r="E193" s="10">
        <v>2490000000</v>
      </c>
      <c r="F193" s="6">
        <f t="shared" ca="1" si="18"/>
        <v>46661901874.498428</v>
      </c>
      <c r="G193" s="6">
        <f t="shared" ca="1" si="19"/>
        <v>0.3943825848600192</v>
      </c>
      <c r="H193" s="6">
        <f t="shared" ca="1" si="15"/>
        <v>3.2318355760951684E-11</v>
      </c>
      <c r="I193" s="6">
        <f t="shared" ca="1" si="16"/>
        <v>30942168203.007393</v>
      </c>
      <c r="J193" s="6">
        <f t="shared" ca="1" si="17"/>
        <v>0.23706951849132041</v>
      </c>
      <c r="L193" s="11">
        <f ca="1">RAND()*(CARBONATE!$R$4-CARBONATE!$Q$4)+CARBONATE!$Q$4</f>
        <v>0.19986211504292339</v>
      </c>
      <c r="M193" s="6">
        <f t="shared" ca="1" si="20"/>
        <v>35016534886.224648</v>
      </c>
    </row>
    <row r="194" spans="2:13" x14ac:dyDescent="0.25">
      <c r="B194" s="9">
        <f ca="1">RAND()*(CARBONATE!$R$3-CARBONATE!$Q$3)+CARBONATE!$Q$3</f>
        <v>8.6374374032920032E-2</v>
      </c>
      <c r="C194" s="5">
        <f ca="1">RAND()*(CARBONATE!$R$2-CARBONATE!$Q$2)+CARBONATE!$Q$2</f>
        <v>67309002022.776932</v>
      </c>
      <c r="D194" s="5">
        <f ca="1">RAND()*(CARBONATE!$R$5-CARBONATE!$Q$5)+CARBONATE!$Q$5</f>
        <v>-7.9247351853443977</v>
      </c>
      <c r="E194" s="10">
        <v>2490000000</v>
      </c>
      <c r="F194" s="6">
        <f t="shared" ca="1" si="18"/>
        <v>33946981718.283749</v>
      </c>
      <c r="G194" s="6">
        <f t="shared" ca="1" si="19"/>
        <v>0.49565465690909649</v>
      </c>
      <c r="H194" s="6">
        <f t="shared" ca="1" si="15"/>
        <v>4.0769120938535286E-11</v>
      </c>
      <c r="I194" s="6">
        <f t="shared" ca="1" si="16"/>
        <v>24528367965.245781</v>
      </c>
      <c r="J194" s="6">
        <f t="shared" ca="1" si="17"/>
        <v>0.30414565332815358</v>
      </c>
      <c r="L194" s="11">
        <f ca="1">RAND()*(CARBONATE!$R$4-CARBONATE!$Q$4)+CARBONATE!$Q$4</f>
        <v>0.29295269543965313</v>
      </c>
      <c r="M194" s="6">
        <f t="shared" ca="1" si="20"/>
        <v>16308325325.869762</v>
      </c>
    </row>
    <row r="195" spans="2:13" x14ac:dyDescent="0.25">
      <c r="B195" s="9">
        <f ca="1">RAND()*(CARBONATE!$R$3-CARBONATE!$Q$3)+CARBONATE!$Q$3</f>
        <v>0.12425663543448706</v>
      </c>
      <c r="C195" s="5">
        <f ca="1">RAND()*(CARBONATE!$R$2-CARBONATE!$Q$2)+CARBONATE!$Q$2</f>
        <v>73000656359.694946</v>
      </c>
      <c r="D195" s="5">
        <f ca="1">RAND()*(CARBONATE!$R$5-CARBONATE!$Q$5)+CARBONATE!$Q$5</f>
        <v>-6.5360695443003038</v>
      </c>
      <c r="E195" s="10">
        <v>2490000000</v>
      </c>
      <c r="F195" s="6">
        <f t="shared" ca="1" si="18"/>
        <v>32405184382.265892</v>
      </c>
      <c r="G195" s="6">
        <f t="shared" ca="1" si="19"/>
        <v>0.55609735585668774</v>
      </c>
      <c r="H195" s="6">
        <f t="shared" ca="1" si="15"/>
        <v>5.5817836345584284E-11</v>
      </c>
      <c r="I195" s="6">
        <f t="shared" ca="1" si="16"/>
        <v>17915420329.242294</v>
      </c>
      <c r="J195" s="6">
        <f t="shared" ca="1" si="17"/>
        <v>0.26255385876442638</v>
      </c>
      <c r="L195" s="11">
        <f ca="1">RAND()*(CARBONATE!$R$4-CARBONATE!$Q$4)+CARBONATE!$Q$4</f>
        <v>0.26160373438976869</v>
      </c>
      <c r="M195" s="6">
        <f t="shared" ca="1" si="20"/>
        <v>18370130174.542931</v>
      </c>
    </row>
    <row r="196" spans="2:13" x14ac:dyDescent="0.25">
      <c r="B196" s="9">
        <f ca="1">RAND()*(CARBONATE!$R$3-CARBONATE!$Q$3)+CARBONATE!$Q$3</f>
        <v>6.3269761831351579E-3</v>
      </c>
      <c r="C196" s="5">
        <f ca="1">RAND()*(CARBONATE!$R$2-CARBONATE!$Q$2)+CARBONATE!$Q$2</f>
        <v>72343316970.80307</v>
      </c>
      <c r="D196" s="5">
        <f ca="1">RAND()*(CARBONATE!$R$5-CARBONATE!$Q$5)+CARBONATE!$Q$5</f>
        <v>-4.9214213802120952</v>
      </c>
      <c r="E196" s="10">
        <v>2490000000</v>
      </c>
      <c r="F196" s="6">
        <f t="shared" ca="1" si="18"/>
        <v>70125420630.877792</v>
      </c>
      <c r="G196" s="6">
        <f t="shared" ca="1" si="19"/>
        <v>3.0657929893101232E-2</v>
      </c>
      <c r="H196" s="6">
        <f t="shared" ca="1" si="15"/>
        <v>2.8772805017198857E-12</v>
      </c>
      <c r="I196" s="6">
        <f t="shared" ca="1" si="16"/>
        <v>347550403724.021</v>
      </c>
      <c r="J196" s="6">
        <f t="shared" ca="1" si="17"/>
        <v>0.15124003384814536</v>
      </c>
      <c r="L196" s="11">
        <f ca="1">RAND()*(CARBONATE!$R$4-CARBONATE!$Q$4)+CARBONATE!$Q$4</f>
        <v>0.18368506198460444</v>
      </c>
      <c r="M196" s="6">
        <f t="shared" ca="1" si="20"/>
        <v>56218631439.774361</v>
      </c>
    </row>
    <row r="197" spans="2:13" x14ac:dyDescent="0.25">
      <c r="B197" s="9">
        <f ca="1">RAND()*(CARBONATE!$R$3-CARBONATE!$Q$3)+CARBONATE!$Q$3</f>
        <v>6.4262410511144952E-2</v>
      </c>
      <c r="C197" s="5">
        <f ca="1">RAND()*(CARBONATE!$R$2-CARBONATE!$Q$2)+CARBONATE!$Q$2</f>
        <v>60774305278.647163</v>
      </c>
      <c r="D197" s="5">
        <f ca="1">RAND()*(CARBONATE!$R$5-CARBONATE!$Q$5)+CARBONATE!$Q$5</f>
        <v>-7.4733414713163455</v>
      </c>
      <c r="E197" s="10">
        <v>2490000000</v>
      </c>
      <c r="F197" s="6">
        <f t="shared" ca="1" si="18"/>
        <v>37596544763.249535</v>
      </c>
      <c r="G197" s="6">
        <f t="shared" ca="1" si="19"/>
        <v>0.3813743391903659</v>
      </c>
      <c r="H197" s="6">
        <f t="shared" ref="H197:H260" ca="1" si="21">+B197/E197+(1-B197)/C197-F197/C197/C197</f>
        <v>3.1026058837582125E-11</v>
      </c>
      <c r="I197" s="6">
        <f t="shared" ref="I197:I260" ca="1" si="22">1/H197</f>
        <v>32230970914.961704</v>
      </c>
      <c r="J197" s="6">
        <f t="shared" ref="J197:J260" ca="1" si="23">G197*I197/(F197+G197^2*I197)</f>
        <v>0.2906996088978851</v>
      </c>
      <c r="L197" s="11">
        <f ca="1">RAND()*(CARBONATE!$R$4-CARBONATE!$Q$4)+CARBONATE!$Q$4</f>
        <v>0.13378833707090013</v>
      </c>
      <c r="M197" s="6">
        <f t="shared" ca="1" si="20"/>
        <v>36430855904.836243</v>
      </c>
    </row>
    <row r="198" spans="2:13" x14ac:dyDescent="0.25">
      <c r="B198" s="9">
        <f ca="1">RAND()*(CARBONATE!$R$3-CARBONATE!$Q$3)+CARBONATE!$Q$3</f>
        <v>0.22494475768144104</v>
      </c>
      <c r="C198" s="5">
        <f ca="1">RAND()*(CARBONATE!$R$2-CARBONATE!$Q$2)+CARBONATE!$Q$2</f>
        <v>68128385556.774742</v>
      </c>
      <c r="D198" s="5">
        <f ca="1">RAND()*(CARBONATE!$R$5-CARBONATE!$Q$5)+CARBONATE!$Q$5</f>
        <v>-5.9117687606567326</v>
      </c>
      <c r="E198" s="10">
        <v>2490000000</v>
      </c>
      <c r="F198" s="6">
        <f t="shared" ref="F198:F261" ca="1" si="24">C198*EXP(D198*B198)</f>
        <v>18021627360.207306</v>
      </c>
      <c r="G198" s="6">
        <f t="shared" ref="G198:G261" ca="1" si="25">1-F198/C198</f>
        <v>0.73547549655071465</v>
      </c>
      <c r="H198" s="6">
        <f t="shared" ca="1" si="21"/>
        <v>9.7832916900826948E-11</v>
      </c>
      <c r="I198" s="6">
        <f t="shared" ca="1" si="22"/>
        <v>10221508585.026634</v>
      </c>
      <c r="J198" s="6">
        <f t="shared" ca="1" si="23"/>
        <v>0.31921228179725109</v>
      </c>
      <c r="L198" s="11">
        <f ca="1">RAND()*(CARBONATE!$R$4-CARBONATE!$Q$4)+CARBONATE!$Q$4</f>
        <v>0.10785119383003378</v>
      </c>
      <c r="M198" s="6">
        <f t="shared" ref="M198:M261" ca="1" si="26">3/2*F198*(1-2*L198)/(1+L198)</f>
        <v>19137479005.947266</v>
      </c>
    </row>
    <row r="199" spans="2:13" x14ac:dyDescent="0.25">
      <c r="B199" s="9">
        <f ca="1">RAND()*(CARBONATE!$R$3-CARBONATE!$Q$3)+CARBONATE!$Q$3</f>
        <v>8.5074751103777491E-2</v>
      </c>
      <c r="C199" s="5">
        <f ca="1">RAND()*(CARBONATE!$R$2-CARBONATE!$Q$2)+CARBONATE!$Q$2</f>
        <v>71603629720.432175</v>
      </c>
      <c r="D199" s="5">
        <f ca="1">RAND()*(CARBONATE!$R$5-CARBONATE!$Q$5)+CARBONATE!$Q$5</f>
        <v>-6.8058273345829381</v>
      </c>
      <c r="E199" s="10">
        <v>2490000000</v>
      </c>
      <c r="F199" s="6">
        <f t="shared" ca="1" si="24"/>
        <v>40130702934.367271</v>
      </c>
      <c r="G199" s="6">
        <f t="shared" ca="1" si="25"/>
        <v>0.43954373415072934</v>
      </c>
      <c r="H199" s="6">
        <f t="shared" ca="1" si="21"/>
        <v>3.9116999869776746E-11</v>
      </c>
      <c r="I199" s="6">
        <f t="shared" ca="1" si="22"/>
        <v>25564332728.20182</v>
      </c>
      <c r="J199" s="6">
        <f t="shared" ca="1" si="23"/>
        <v>0.24931700473727186</v>
      </c>
      <c r="L199" s="11">
        <f ca="1">RAND()*(CARBONATE!$R$4-CARBONATE!$Q$4)+CARBONATE!$Q$4</f>
        <v>0.14964377563220307</v>
      </c>
      <c r="M199" s="6">
        <f t="shared" ca="1" si="26"/>
        <v>36689734314.210846</v>
      </c>
    </row>
    <row r="200" spans="2:13" x14ac:dyDescent="0.25">
      <c r="B200" s="9">
        <f ca="1">RAND()*(CARBONATE!$R$3-CARBONATE!$Q$3)+CARBONATE!$Q$3</f>
        <v>0.24317599612187346</v>
      </c>
      <c r="C200" s="5">
        <f ca="1">RAND()*(CARBONATE!$R$2-CARBONATE!$Q$2)+CARBONATE!$Q$2</f>
        <v>67254315802.754829</v>
      </c>
      <c r="D200" s="5">
        <f ca="1">RAND()*(CARBONATE!$R$5-CARBONATE!$Q$5)+CARBONATE!$Q$5</f>
        <v>-5.3120979095244101</v>
      </c>
      <c r="E200" s="10">
        <v>2490000000</v>
      </c>
      <c r="F200" s="6">
        <f t="shared" ca="1" si="24"/>
        <v>18480322018.087704</v>
      </c>
      <c r="G200" s="6">
        <f t="shared" ca="1" si="25"/>
        <v>0.72521730691176367</v>
      </c>
      <c r="H200" s="6">
        <f t="shared" ca="1" si="21"/>
        <v>1.0482848317729595E-10</v>
      </c>
      <c r="I200" s="6">
        <f t="shared" ca="1" si="22"/>
        <v>9539392059.2049809</v>
      </c>
      <c r="J200" s="6">
        <f t="shared" ca="1" si="23"/>
        <v>0.29442028674796916</v>
      </c>
      <c r="L200" s="11">
        <f ca="1">RAND()*(CARBONATE!$R$4-CARBONATE!$Q$4)+CARBONATE!$Q$4</f>
        <v>0.27803638658372531</v>
      </c>
      <c r="M200" s="6">
        <f t="shared" ca="1" si="26"/>
        <v>9628737715.0408669</v>
      </c>
    </row>
    <row r="201" spans="2:13" x14ac:dyDescent="0.25">
      <c r="B201" s="9">
        <f ca="1">RAND()*(CARBONATE!$R$3-CARBONATE!$Q$3)+CARBONATE!$Q$3</f>
        <v>0.22132960193975071</v>
      </c>
      <c r="C201" s="5">
        <f ca="1">RAND()*(CARBONATE!$R$2-CARBONATE!$Q$2)+CARBONATE!$Q$2</f>
        <v>61395343882.655266</v>
      </c>
      <c r="D201" s="5">
        <f ca="1">RAND()*(CARBONATE!$R$5-CARBONATE!$Q$5)+CARBONATE!$Q$5</f>
        <v>-4.5414699786662487</v>
      </c>
      <c r="E201" s="10">
        <v>2490000000</v>
      </c>
      <c r="F201" s="6">
        <f t="shared" ca="1" si="24"/>
        <v>22469801612.141472</v>
      </c>
      <c r="G201" s="6">
        <f t="shared" ca="1" si="25"/>
        <v>0.63401456541903345</v>
      </c>
      <c r="H201" s="6">
        <f t="shared" ca="1" si="21"/>
        <v>9.5609153542420768E-11</v>
      </c>
      <c r="I201" s="6">
        <f t="shared" ca="1" si="22"/>
        <v>10459249590.117023</v>
      </c>
      <c r="J201" s="6">
        <f t="shared" ca="1" si="23"/>
        <v>0.24860458005444139</v>
      </c>
      <c r="L201" s="11">
        <f ca="1">RAND()*(CARBONATE!$R$4-CARBONATE!$Q$4)+CARBONATE!$Q$4</f>
        <v>0.11923123585520495</v>
      </c>
      <c r="M201" s="6">
        <f t="shared" ca="1" si="26"/>
        <v>22933058825.586678</v>
      </c>
    </row>
    <row r="202" spans="2:13" x14ac:dyDescent="0.25">
      <c r="B202" s="9">
        <f ca="1">RAND()*(CARBONATE!$R$3-CARBONATE!$Q$3)+CARBONATE!$Q$3</f>
        <v>0.24462346611789787</v>
      </c>
      <c r="C202" s="5">
        <f ca="1">RAND()*(CARBONATE!$R$2-CARBONATE!$Q$2)+CARBONATE!$Q$2</f>
        <v>62282031541.089264</v>
      </c>
      <c r="D202" s="5">
        <f ca="1">RAND()*(CARBONATE!$R$5-CARBONATE!$Q$5)+CARBONATE!$Q$5</f>
        <v>-6.070609496019344</v>
      </c>
      <c r="E202" s="10">
        <v>2490000000</v>
      </c>
      <c r="F202" s="6">
        <f t="shared" ca="1" si="24"/>
        <v>14106834969.590183</v>
      </c>
      <c r="G202" s="6">
        <f t="shared" ca="1" si="25"/>
        <v>0.77350072532101821</v>
      </c>
      <c r="H202" s="6">
        <f t="shared" ca="1" si="21"/>
        <v>1.0673400661029692E-10</v>
      </c>
      <c r="I202" s="6">
        <f t="shared" ca="1" si="22"/>
        <v>9369085184.3607941</v>
      </c>
      <c r="J202" s="6">
        <f t="shared" ca="1" si="23"/>
        <v>0.36763650179642399</v>
      </c>
      <c r="L202" s="11">
        <f ca="1">RAND()*(CARBONATE!$R$4-CARBONATE!$Q$4)+CARBONATE!$Q$4</f>
        <v>0.1627929677674648</v>
      </c>
      <c r="M202" s="6">
        <f t="shared" ca="1" si="26"/>
        <v>12272839842.047295</v>
      </c>
    </row>
    <row r="203" spans="2:13" x14ac:dyDescent="0.25">
      <c r="B203" s="9">
        <f ca="1">RAND()*(CARBONATE!$R$3-CARBONATE!$Q$3)+CARBONATE!$Q$3</f>
        <v>6.9952339677858966E-3</v>
      </c>
      <c r="C203" s="5">
        <f ca="1">RAND()*(CARBONATE!$R$2-CARBONATE!$Q$2)+CARBONATE!$Q$2</f>
        <v>66099890317.885849</v>
      </c>
      <c r="D203" s="5">
        <f ca="1">RAND()*(CARBONATE!$R$5-CARBONATE!$Q$5)+CARBONATE!$Q$5</f>
        <v>-4.0240706201570626</v>
      </c>
      <c r="E203" s="10">
        <v>2490000000</v>
      </c>
      <c r="F203" s="6">
        <f t="shared" ca="1" si="24"/>
        <v>64265167890.424423</v>
      </c>
      <c r="G203" s="6">
        <f t="shared" ca="1" si="25"/>
        <v>2.7756815005863467E-2</v>
      </c>
      <c r="H203" s="6">
        <f t="shared" ca="1" si="21"/>
        <v>3.1234249423545918E-12</v>
      </c>
      <c r="I203" s="6">
        <f t="shared" ca="1" si="22"/>
        <v>320161367234.95288</v>
      </c>
      <c r="J203" s="6">
        <f t="shared" ca="1" si="23"/>
        <v>0.13775239971930597</v>
      </c>
      <c r="L203" s="11">
        <f ca="1">RAND()*(CARBONATE!$R$4-CARBONATE!$Q$4)+CARBONATE!$Q$4</f>
        <v>0.28649534387595688</v>
      </c>
      <c r="M203" s="6">
        <f t="shared" ca="1" si="26"/>
        <v>31996025410.851215</v>
      </c>
    </row>
    <row r="204" spans="2:13" x14ac:dyDescent="0.25">
      <c r="B204" s="9">
        <f ca="1">RAND()*(CARBONATE!$R$3-CARBONATE!$Q$3)+CARBONATE!$Q$3</f>
        <v>0.22462527549257977</v>
      </c>
      <c r="C204" s="5">
        <f ca="1">RAND()*(CARBONATE!$R$2-CARBONATE!$Q$2)+CARBONATE!$Q$2</f>
        <v>66321681795.434326</v>
      </c>
      <c r="D204" s="5">
        <f ca="1">RAND()*(CARBONATE!$R$5-CARBONATE!$Q$5)+CARBONATE!$Q$5</f>
        <v>-7.9397311688970866</v>
      </c>
      <c r="E204" s="10">
        <v>2490000000</v>
      </c>
      <c r="F204" s="6">
        <f t="shared" ca="1" si="24"/>
        <v>11145686567.795607</v>
      </c>
      <c r="G204" s="6">
        <f t="shared" ca="1" si="25"/>
        <v>0.83194505528110885</v>
      </c>
      <c r="H204" s="6">
        <f t="shared" ca="1" si="21"/>
        <v>9.9368137054095989E-11</v>
      </c>
      <c r="I204" s="6">
        <f t="shared" ca="1" si="22"/>
        <v>10063588084.132042</v>
      </c>
      <c r="J204" s="6">
        <f t="shared" ca="1" si="23"/>
        <v>0.46227935442042384</v>
      </c>
      <c r="L204" s="11">
        <f ca="1">RAND()*(CARBONATE!$R$4-CARBONATE!$Q$4)+CARBONATE!$Q$4</f>
        <v>0.21635075756823915</v>
      </c>
      <c r="M204" s="6">
        <f t="shared" ca="1" si="26"/>
        <v>7797419120.2648554</v>
      </c>
    </row>
    <row r="205" spans="2:13" x14ac:dyDescent="0.25">
      <c r="B205" s="9">
        <f ca="1">RAND()*(CARBONATE!$R$3-CARBONATE!$Q$3)+CARBONATE!$Q$3</f>
        <v>8.6595443978223219E-2</v>
      </c>
      <c r="C205" s="5">
        <f ca="1">RAND()*(CARBONATE!$R$2-CARBONATE!$Q$2)+CARBONATE!$Q$2</f>
        <v>60165813872.798241</v>
      </c>
      <c r="D205" s="5">
        <f ca="1">RAND()*(CARBONATE!$R$5-CARBONATE!$Q$5)+CARBONATE!$Q$5</f>
        <v>-4.0904387088532506</v>
      </c>
      <c r="E205" s="10">
        <v>2490000000</v>
      </c>
      <c r="F205" s="6">
        <f t="shared" ca="1" si="24"/>
        <v>42219869821.840683</v>
      </c>
      <c r="G205" s="6">
        <f t="shared" ca="1" si="25"/>
        <v>0.29827476594762992</v>
      </c>
      <c r="H205" s="6">
        <f t="shared" ca="1" si="21"/>
        <v>3.8295552483253807E-11</v>
      </c>
      <c r="I205" s="6">
        <f t="shared" ca="1" si="22"/>
        <v>26112692862.631718</v>
      </c>
      <c r="J205" s="6">
        <f t="shared" ca="1" si="23"/>
        <v>0.17485905598220644</v>
      </c>
      <c r="L205" s="11">
        <f ca="1">RAND()*(CARBONATE!$R$4-CARBONATE!$Q$4)+CARBONATE!$Q$4</f>
        <v>0.18404988941637596</v>
      </c>
      <c r="M205" s="6">
        <f t="shared" ca="1" si="26"/>
        <v>33797661715.787544</v>
      </c>
    </row>
    <row r="206" spans="2:13" x14ac:dyDescent="0.25">
      <c r="B206" s="9">
        <f ca="1">RAND()*(CARBONATE!$R$3-CARBONATE!$Q$3)+CARBONATE!$Q$3</f>
        <v>0.16215425526177066</v>
      </c>
      <c r="C206" s="5">
        <f ca="1">RAND()*(CARBONATE!$R$2-CARBONATE!$Q$2)+CARBONATE!$Q$2</f>
        <v>78155055368.045593</v>
      </c>
      <c r="D206" s="5">
        <f ca="1">RAND()*(CARBONATE!$R$5-CARBONATE!$Q$5)+CARBONATE!$Q$5</f>
        <v>-6.735816454876753</v>
      </c>
      <c r="E206" s="10">
        <v>2490000000</v>
      </c>
      <c r="F206" s="6">
        <f t="shared" ca="1" si="24"/>
        <v>26218189928.861073</v>
      </c>
      <c r="G206" s="6">
        <f t="shared" ca="1" si="25"/>
        <v>0.66453622474713747</v>
      </c>
      <c r="H206" s="6">
        <f t="shared" ca="1" si="21"/>
        <v>7.1550207163730435E-11</v>
      </c>
      <c r="I206" s="6">
        <f t="shared" ca="1" si="22"/>
        <v>13976199925.063398</v>
      </c>
      <c r="J206" s="6">
        <f t="shared" ca="1" si="23"/>
        <v>0.28674389034004494</v>
      </c>
      <c r="L206" s="11">
        <f ca="1">RAND()*(CARBONATE!$R$4-CARBONATE!$Q$4)+CARBONATE!$Q$4</f>
        <v>0.27544356201879261</v>
      </c>
      <c r="M206" s="6">
        <f t="shared" ca="1" si="26"/>
        <v>13848037301.049301</v>
      </c>
    </row>
    <row r="207" spans="2:13" x14ac:dyDescent="0.25">
      <c r="B207" s="9">
        <f ca="1">RAND()*(CARBONATE!$R$3-CARBONATE!$Q$3)+CARBONATE!$Q$3</f>
        <v>7.2851684239995523E-2</v>
      </c>
      <c r="C207" s="5">
        <f ca="1">RAND()*(CARBONATE!$R$2-CARBONATE!$Q$2)+CARBONATE!$Q$2</f>
        <v>74139227255.889633</v>
      </c>
      <c r="D207" s="5">
        <f ca="1">RAND()*(CARBONATE!$R$5-CARBONATE!$Q$5)+CARBONATE!$Q$5</f>
        <v>-6.3916067219536803</v>
      </c>
      <c r="E207" s="10">
        <v>2490000000</v>
      </c>
      <c r="F207" s="6">
        <f t="shared" ca="1" si="24"/>
        <v>46539688291.523727</v>
      </c>
      <c r="G207" s="6">
        <f t="shared" ca="1" si="25"/>
        <v>0.37226634247355728</v>
      </c>
      <c r="H207" s="6">
        <f t="shared" ca="1" si="21"/>
        <v>3.3296250224817497E-11</v>
      </c>
      <c r="I207" s="6">
        <f t="shared" ca="1" si="22"/>
        <v>30033411968.253586</v>
      </c>
      <c r="J207" s="6">
        <f t="shared" ca="1" si="23"/>
        <v>0.22051350495152763</v>
      </c>
      <c r="L207" s="11">
        <f ca="1">RAND()*(CARBONATE!$R$4-CARBONATE!$Q$4)+CARBONATE!$Q$4</f>
        <v>0.29517337437152058</v>
      </c>
      <c r="M207" s="6">
        <f t="shared" ca="1" si="26"/>
        <v>22080211419.987789</v>
      </c>
    </row>
    <row r="208" spans="2:13" x14ac:dyDescent="0.25">
      <c r="B208" s="9">
        <f ca="1">RAND()*(CARBONATE!$R$3-CARBONATE!$Q$3)+CARBONATE!$Q$3</f>
        <v>5.2985784665257496E-2</v>
      </c>
      <c r="C208" s="5">
        <f ca="1">RAND()*(CARBONATE!$R$2-CARBONATE!$Q$2)+CARBONATE!$Q$2</f>
        <v>70400174111.871307</v>
      </c>
      <c r="D208" s="5">
        <f ca="1">RAND()*(CARBONATE!$R$5-CARBONATE!$Q$5)+CARBONATE!$Q$5</f>
        <v>-5.0232221053116248</v>
      </c>
      <c r="E208" s="10">
        <v>2490000000</v>
      </c>
      <c r="F208" s="6">
        <f t="shared" ca="1" si="24"/>
        <v>53948849789.57444</v>
      </c>
      <c r="G208" s="6">
        <f t="shared" ca="1" si="25"/>
        <v>0.2336830061834001</v>
      </c>
      <c r="H208" s="6">
        <f t="shared" ca="1" si="21"/>
        <v>2.3846147141087879E-11</v>
      </c>
      <c r="I208" s="6">
        <f t="shared" ca="1" si="22"/>
        <v>41935495662.398201</v>
      </c>
      <c r="J208" s="6">
        <f t="shared" ca="1" si="23"/>
        <v>0.17424986844907706</v>
      </c>
      <c r="L208" s="11">
        <f ca="1">RAND()*(CARBONATE!$R$4-CARBONATE!$Q$4)+CARBONATE!$Q$4</f>
        <v>0.10704758073725662</v>
      </c>
      <c r="M208" s="6">
        <f t="shared" ca="1" si="26"/>
        <v>57448292404.390358</v>
      </c>
    </row>
    <row r="209" spans="2:13" x14ac:dyDescent="0.25">
      <c r="B209" s="9">
        <f ca="1">RAND()*(CARBONATE!$R$3-CARBONATE!$Q$3)+CARBONATE!$Q$3</f>
        <v>2.061864583064732E-4</v>
      </c>
      <c r="C209" s="5">
        <f ca="1">RAND()*(CARBONATE!$R$2-CARBONATE!$Q$2)+CARBONATE!$Q$2</f>
        <v>67926276204.984482</v>
      </c>
      <c r="D209" s="5">
        <f ca="1">RAND()*(CARBONATE!$R$5-CARBONATE!$Q$5)+CARBONATE!$Q$5</f>
        <v>-5.8921904432495005</v>
      </c>
      <c r="E209" s="10">
        <v>2490000000</v>
      </c>
      <c r="F209" s="6">
        <f t="shared" ca="1" si="24"/>
        <v>67843803367.345703</v>
      </c>
      <c r="G209" s="6">
        <f t="shared" ca="1" si="25"/>
        <v>1.2141521992151683E-3</v>
      </c>
      <c r="H209" s="6">
        <f t="shared" ca="1" si="21"/>
        <v>9.7644920323649105E-14</v>
      </c>
      <c r="I209" s="6">
        <f t="shared" ca="1" si="22"/>
        <v>10241188140514.105</v>
      </c>
      <c r="J209" s="6">
        <f t="shared" ca="1" si="23"/>
        <v>0.18323846979779146</v>
      </c>
      <c r="L209" s="11">
        <f ca="1">RAND()*(CARBONATE!$R$4-CARBONATE!$Q$4)+CARBONATE!$Q$4</f>
        <v>0.19998225336584358</v>
      </c>
      <c r="M209" s="6">
        <f t="shared" ca="1" si="26"/>
        <v>50886615078.522346</v>
      </c>
    </row>
    <row r="210" spans="2:13" x14ac:dyDescent="0.25">
      <c r="B210" s="9">
        <f ca="1">RAND()*(CARBONATE!$R$3-CARBONATE!$Q$3)+CARBONATE!$Q$3</f>
        <v>7.4538037544286617E-2</v>
      </c>
      <c r="C210" s="5">
        <f ca="1">RAND()*(CARBONATE!$R$2-CARBONATE!$Q$2)+CARBONATE!$Q$2</f>
        <v>63328916056.463043</v>
      </c>
      <c r="D210" s="5">
        <f ca="1">RAND()*(CARBONATE!$R$5-CARBONATE!$Q$5)+CARBONATE!$Q$5</f>
        <v>-4.4714538853750181</v>
      </c>
      <c r="E210" s="10">
        <v>2490000000</v>
      </c>
      <c r="F210" s="6">
        <f t="shared" ca="1" si="24"/>
        <v>45378963425.803238</v>
      </c>
      <c r="G210" s="6">
        <f t="shared" ca="1" si="25"/>
        <v>0.28344007364117707</v>
      </c>
      <c r="H210" s="6">
        <f t="shared" ca="1" si="21"/>
        <v>3.3233638110129448E-11</v>
      </c>
      <c r="I210" s="6">
        <f t="shared" ca="1" si="22"/>
        <v>30089994862.620983</v>
      </c>
      <c r="J210" s="6">
        <f t="shared" ca="1" si="23"/>
        <v>0.17843855937768169</v>
      </c>
      <c r="L210" s="11">
        <f ca="1">RAND()*(CARBONATE!$R$4-CARBONATE!$Q$4)+CARBONATE!$Q$4</f>
        <v>0.28427274840847716</v>
      </c>
      <c r="M210" s="6">
        <f t="shared" ca="1" si="26"/>
        <v>22867757036.93539</v>
      </c>
    </row>
    <row r="211" spans="2:13" x14ac:dyDescent="0.25">
      <c r="B211" s="9">
        <f ca="1">RAND()*(CARBONATE!$R$3-CARBONATE!$Q$3)+CARBONATE!$Q$3</f>
        <v>0.20441020560306106</v>
      </c>
      <c r="C211" s="5">
        <f ca="1">RAND()*(CARBONATE!$R$2-CARBONATE!$Q$2)+CARBONATE!$Q$2</f>
        <v>71644236580.763947</v>
      </c>
      <c r="D211" s="5">
        <f ca="1">RAND()*(CARBONATE!$R$5-CARBONATE!$Q$5)+CARBONATE!$Q$5</f>
        <v>-4.1270379900548066</v>
      </c>
      <c r="E211" s="10">
        <v>2490000000</v>
      </c>
      <c r="F211" s="6">
        <f t="shared" ca="1" si="24"/>
        <v>30818156974.671745</v>
      </c>
      <c r="G211" s="6">
        <f t="shared" ca="1" si="25"/>
        <v>0.56984457584483161</v>
      </c>
      <c r="H211" s="6">
        <f t="shared" ca="1" si="21"/>
        <v>8.7193132685886412E-11</v>
      </c>
      <c r="I211" s="6">
        <f t="shared" ca="1" si="22"/>
        <v>11468793117.027964</v>
      </c>
      <c r="J211" s="6">
        <f t="shared" ca="1" si="23"/>
        <v>0.18920056648706676</v>
      </c>
      <c r="L211" s="11">
        <f ca="1">RAND()*(CARBONATE!$R$4-CARBONATE!$Q$4)+CARBONATE!$Q$4</f>
        <v>0.24787920167877811</v>
      </c>
      <c r="M211" s="6">
        <f t="shared" ca="1" si="26"/>
        <v>18679448288.239975</v>
      </c>
    </row>
    <row r="212" spans="2:13" x14ac:dyDescent="0.25">
      <c r="B212" s="9">
        <f ca="1">RAND()*(CARBONATE!$R$3-CARBONATE!$Q$3)+CARBONATE!$Q$3</f>
        <v>0.1841592424938914</v>
      </c>
      <c r="C212" s="5">
        <f ca="1">RAND()*(CARBONATE!$R$2-CARBONATE!$Q$2)+CARBONATE!$Q$2</f>
        <v>75604452617.381836</v>
      </c>
      <c r="D212" s="5">
        <f ca="1">RAND()*(CARBONATE!$R$5-CARBONATE!$Q$5)+CARBONATE!$Q$5</f>
        <v>-6.9825481307015025</v>
      </c>
      <c r="E212" s="10">
        <v>2490000000</v>
      </c>
      <c r="F212" s="6">
        <f t="shared" ca="1" si="24"/>
        <v>20897183812.520432</v>
      </c>
      <c r="G212" s="6">
        <f t="shared" ca="1" si="25"/>
        <v>0.72359850393631353</v>
      </c>
      <c r="H212" s="6">
        <f t="shared" ca="1" si="21"/>
        <v>8.1094554872626633E-11</v>
      </c>
      <c r="I212" s="6">
        <f t="shared" ca="1" si="22"/>
        <v>12331284160.455374</v>
      </c>
      <c r="J212" s="6">
        <f t="shared" ca="1" si="23"/>
        <v>0.32620349969046419</v>
      </c>
      <c r="L212" s="11">
        <f ca="1">RAND()*(CARBONATE!$R$4-CARBONATE!$Q$4)+CARBONATE!$Q$4</f>
        <v>0.11412635319141878</v>
      </c>
      <c r="M212" s="6">
        <f t="shared" ca="1" si="26"/>
        <v>21712992882.72311</v>
      </c>
    </row>
    <row r="213" spans="2:13" x14ac:dyDescent="0.25">
      <c r="B213" s="9">
        <f ca="1">RAND()*(CARBONATE!$R$3-CARBONATE!$Q$3)+CARBONATE!$Q$3</f>
        <v>0.19206629831312969</v>
      </c>
      <c r="C213" s="5">
        <f ca="1">RAND()*(CARBONATE!$R$2-CARBONATE!$Q$2)+CARBONATE!$Q$2</f>
        <v>75138025632.500885</v>
      </c>
      <c r="D213" s="5">
        <f ca="1">RAND()*(CARBONATE!$R$5-CARBONATE!$Q$5)+CARBONATE!$Q$5</f>
        <v>-6.6767831872921439</v>
      </c>
      <c r="E213" s="10">
        <v>2490000000</v>
      </c>
      <c r="F213" s="6">
        <f t="shared" ca="1" si="24"/>
        <v>20841407073.461121</v>
      </c>
      <c r="G213" s="6">
        <f t="shared" ca="1" si="25"/>
        <v>0.72262503708313852</v>
      </c>
      <c r="H213" s="6">
        <f t="shared" ca="1" si="21"/>
        <v>8.4196181203365911E-11</v>
      </c>
      <c r="I213" s="6">
        <f t="shared" ca="1" si="22"/>
        <v>11877023229.647654</v>
      </c>
      <c r="J213" s="6">
        <f t="shared" ca="1" si="23"/>
        <v>0.31736481756326174</v>
      </c>
      <c r="L213" s="11">
        <f ca="1">RAND()*(CARBONATE!$R$4-CARBONATE!$Q$4)+CARBONATE!$Q$4</f>
        <v>0.13282985277687903</v>
      </c>
      <c r="M213" s="6">
        <f t="shared" ca="1" si="26"/>
        <v>20265203511.564533</v>
      </c>
    </row>
    <row r="214" spans="2:13" x14ac:dyDescent="0.25">
      <c r="B214" s="9">
        <f ca="1">RAND()*(CARBONATE!$R$3-CARBONATE!$Q$3)+CARBONATE!$Q$3</f>
        <v>0.20788044355127583</v>
      </c>
      <c r="C214" s="5">
        <f ca="1">RAND()*(CARBONATE!$R$2-CARBONATE!$Q$2)+CARBONATE!$Q$2</f>
        <v>73313736832.283783</v>
      </c>
      <c r="D214" s="5">
        <f ca="1">RAND()*(CARBONATE!$R$5-CARBONATE!$Q$5)+CARBONATE!$Q$5</f>
        <v>-4.2454580045443286</v>
      </c>
      <c r="E214" s="10">
        <v>2490000000</v>
      </c>
      <c r="F214" s="6">
        <f t="shared" ca="1" si="24"/>
        <v>30331910310.146477</v>
      </c>
      <c r="G214" s="6">
        <f t="shared" ca="1" si="25"/>
        <v>0.58627248288359257</v>
      </c>
      <c r="H214" s="6">
        <f t="shared" ca="1" si="21"/>
        <v>8.8647392574211209E-11</v>
      </c>
      <c r="I214" s="6">
        <f t="shared" ca="1" si="22"/>
        <v>11280647641.867746</v>
      </c>
      <c r="J214" s="6">
        <f t="shared" ca="1" si="23"/>
        <v>0.19332591840655219</v>
      </c>
      <c r="L214" s="11">
        <f ca="1">RAND()*(CARBONATE!$R$4-CARBONATE!$Q$4)+CARBONATE!$Q$4</f>
        <v>0.22540162691485241</v>
      </c>
      <c r="M214" s="6">
        <f t="shared" ca="1" si="26"/>
        <v>20391093925.75399</v>
      </c>
    </row>
    <row r="215" spans="2:13" x14ac:dyDescent="0.25">
      <c r="B215" s="9">
        <f ca="1">RAND()*(CARBONATE!$R$3-CARBONATE!$Q$3)+CARBONATE!$Q$3</f>
        <v>0.19443410686189047</v>
      </c>
      <c r="C215" s="5">
        <f ca="1">RAND()*(CARBONATE!$R$2-CARBONATE!$Q$2)+CARBONATE!$Q$2</f>
        <v>67356136873.635277</v>
      </c>
      <c r="D215" s="5">
        <f ca="1">RAND()*(CARBONATE!$R$5-CARBONATE!$Q$5)+CARBONATE!$Q$5</f>
        <v>-6.5033836852530165</v>
      </c>
      <c r="E215" s="10">
        <v>2490000000</v>
      </c>
      <c r="F215" s="6">
        <f t="shared" ca="1" si="24"/>
        <v>19020444356.119156</v>
      </c>
      <c r="G215" s="6">
        <f t="shared" ca="1" si="25"/>
        <v>0.71761378786014984</v>
      </c>
      <c r="H215" s="6">
        <f t="shared" ca="1" si="21"/>
        <v>8.5853351408114922E-11</v>
      </c>
      <c r="I215" s="6">
        <f t="shared" ca="1" si="22"/>
        <v>11647768940.857903</v>
      </c>
      <c r="J215" s="6">
        <f t="shared" ca="1" si="23"/>
        <v>0.33409420582292854</v>
      </c>
      <c r="L215" s="11">
        <f ca="1">RAND()*(CARBONATE!$R$4-CARBONATE!$Q$4)+CARBONATE!$Q$4</f>
        <v>0.12441031412852246</v>
      </c>
      <c r="M215" s="6">
        <f t="shared" ca="1" si="26"/>
        <v>19060344692.020012</v>
      </c>
    </row>
    <row r="216" spans="2:13" x14ac:dyDescent="0.25">
      <c r="B216" s="9">
        <f ca="1">RAND()*(CARBONATE!$R$3-CARBONATE!$Q$3)+CARBONATE!$Q$3</f>
        <v>0.14059682913437002</v>
      </c>
      <c r="C216" s="5">
        <f ca="1">RAND()*(CARBONATE!$R$2-CARBONATE!$Q$2)+CARBONATE!$Q$2</f>
        <v>70821373514.610046</v>
      </c>
      <c r="D216" s="5">
        <f ca="1">RAND()*(CARBONATE!$R$5-CARBONATE!$Q$5)+CARBONATE!$Q$5</f>
        <v>-4.186799624063462</v>
      </c>
      <c r="E216" s="10">
        <v>2490000000</v>
      </c>
      <c r="F216" s="6">
        <f t="shared" ca="1" si="24"/>
        <v>39311224531.187004</v>
      </c>
      <c r="G216" s="6">
        <f t="shared" ca="1" si="25"/>
        <v>0.44492428513720761</v>
      </c>
      <c r="H216" s="6">
        <f t="shared" ca="1" si="21"/>
        <v>6.0761703171881927E-11</v>
      </c>
      <c r="I216" s="6">
        <f t="shared" ca="1" si="22"/>
        <v>16457734852.678715</v>
      </c>
      <c r="J216" s="6">
        <f t="shared" ca="1" si="23"/>
        <v>0.17201293529337577</v>
      </c>
      <c r="L216" s="11">
        <f ca="1">RAND()*(CARBONATE!$R$4-CARBONATE!$Q$4)+CARBONATE!$Q$4</f>
        <v>0.11082995001284633</v>
      </c>
      <c r="M216" s="6">
        <f t="shared" ca="1" si="26"/>
        <v>41317083363.699394</v>
      </c>
    </row>
    <row r="217" spans="2:13" x14ac:dyDescent="0.25">
      <c r="B217" s="9">
        <f ca="1">RAND()*(CARBONATE!$R$3-CARBONATE!$Q$3)+CARBONATE!$Q$3</f>
        <v>0.23170956718768618</v>
      </c>
      <c r="C217" s="5">
        <f ca="1">RAND()*(CARBONATE!$R$2-CARBONATE!$Q$2)+CARBONATE!$Q$2</f>
        <v>70225160213.38974</v>
      </c>
      <c r="D217" s="5">
        <f ca="1">RAND()*(CARBONATE!$R$5-CARBONATE!$Q$5)+CARBONATE!$Q$5</f>
        <v>-6.548857667909771</v>
      </c>
      <c r="E217" s="10">
        <v>2490000000</v>
      </c>
      <c r="F217" s="6">
        <f t="shared" ca="1" si="24"/>
        <v>15398555073.355381</v>
      </c>
      <c r="G217" s="6">
        <f t="shared" ca="1" si="25"/>
        <v>0.78072595311189685</v>
      </c>
      <c r="H217" s="6">
        <f t="shared" ca="1" si="21"/>
        <v>1.008739953070156E-10</v>
      </c>
      <c r="I217" s="6">
        <f t="shared" ca="1" si="22"/>
        <v>9913357718.7702789</v>
      </c>
      <c r="J217" s="6">
        <f t="shared" ca="1" si="23"/>
        <v>0.36097145583373247</v>
      </c>
      <c r="L217" s="11">
        <f ca="1">RAND()*(CARBONATE!$R$4-CARBONATE!$Q$4)+CARBONATE!$Q$4</f>
        <v>0.26241643222651156</v>
      </c>
      <c r="M217" s="6">
        <f t="shared" ca="1" si="26"/>
        <v>8693906922.0573158</v>
      </c>
    </row>
    <row r="218" spans="2:13" x14ac:dyDescent="0.25">
      <c r="B218" s="9">
        <f ca="1">RAND()*(CARBONATE!$R$3-CARBONATE!$Q$3)+CARBONATE!$Q$3</f>
        <v>0.17208404948893888</v>
      </c>
      <c r="C218" s="5">
        <f ca="1">RAND()*(CARBONATE!$R$2-CARBONATE!$Q$2)+CARBONATE!$Q$2</f>
        <v>79329860386.496979</v>
      </c>
      <c r="D218" s="5">
        <f ca="1">RAND()*(CARBONATE!$R$5-CARBONATE!$Q$5)+CARBONATE!$Q$5</f>
        <v>-5.5351323765630269</v>
      </c>
      <c r="E218" s="10">
        <v>2490000000</v>
      </c>
      <c r="F218" s="6">
        <f t="shared" ca="1" si="24"/>
        <v>30603262275.552895</v>
      </c>
      <c r="G218" s="6">
        <f t="shared" ca="1" si="25"/>
        <v>0.61422770535012838</v>
      </c>
      <c r="H218" s="6">
        <f t="shared" ca="1" si="21"/>
        <v>7.4683543383691738E-11</v>
      </c>
      <c r="I218" s="6">
        <f t="shared" ca="1" si="22"/>
        <v>13389830673.438091</v>
      </c>
      <c r="J218" s="6">
        <f t="shared" ca="1" si="23"/>
        <v>0.23066676481621157</v>
      </c>
      <c r="L218" s="11">
        <f ca="1">RAND()*(CARBONATE!$R$4-CARBONATE!$Q$4)+CARBONATE!$Q$4</f>
        <v>0.22369188077561669</v>
      </c>
      <c r="M218" s="6">
        <f t="shared" ca="1" si="26"/>
        <v>20730536765.829216</v>
      </c>
    </row>
    <row r="219" spans="2:13" x14ac:dyDescent="0.25">
      <c r="B219" s="9">
        <f ca="1">RAND()*(CARBONATE!$R$3-CARBONATE!$Q$3)+CARBONATE!$Q$3</f>
        <v>0.21435404262261032</v>
      </c>
      <c r="C219" s="5">
        <f ca="1">RAND()*(CARBONATE!$R$2-CARBONATE!$Q$2)+CARBONATE!$Q$2</f>
        <v>74096064770.246124</v>
      </c>
      <c r="D219" s="5">
        <f ca="1">RAND()*(CARBONATE!$R$5-CARBONATE!$Q$5)+CARBONATE!$Q$5</f>
        <v>-6.6952627727629279</v>
      </c>
      <c r="E219" s="10">
        <v>2490000000</v>
      </c>
      <c r="F219" s="6">
        <f t="shared" ca="1" si="24"/>
        <v>17640647956.2048</v>
      </c>
      <c r="G219" s="6">
        <f t="shared" ca="1" si="25"/>
        <v>0.76192193187446378</v>
      </c>
      <c r="H219" s="6">
        <f t="shared" ca="1" si="21"/>
        <v>9.3475933503842026E-11</v>
      </c>
      <c r="I219" s="6">
        <f t="shared" ca="1" si="22"/>
        <v>10697940769.523294</v>
      </c>
      <c r="J219" s="6">
        <f t="shared" ca="1" si="23"/>
        <v>0.34174548899476087</v>
      </c>
      <c r="L219" s="11">
        <f ca="1">RAND()*(CARBONATE!$R$4-CARBONATE!$Q$4)+CARBONATE!$Q$4</f>
        <v>0.22574267187865019</v>
      </c>
      <c r="M219" s="6">
        <f t="shared" ca="1" si="26"/>
        <v>11841172912.866627</v>
      </c>
    </row>
    <row r="220" spans="2:13" x14ac:dyDescent="0.25">
      <c r="B220" s="9">
        <f ca="1">RAND()*(CARBONATE!$R$3-CARBONATE!$Q$3)+CARBONATE!$Q$3</f>
        <v>0.17810589498909263</v>
      </c>
      <c r="C220" s="5">
        <f ca="1">RAND()*(CARBONATE!$R$2-CARBONATE!$Q$2)+CARBONATE!$Q$2</f>
        <v>63099493001.023315</v>
      </c>
      <c r="D220" s="5">
        <f ca="1">RAND()*(CARBONATE!$R$5-CARBONATE!$Q$5)+CARBONATE!$Q$5</f>
        <v>-5.7410289079232459</v>
      </c>
      <c r="E220" s="10">
        <v>2490000000</v>
      </c>
      <c r="F220" s="6">
        <f t="shared" ca="1" si="24"/>
        <v>22696293809.686504</v>
      </c>
      <c r="G220" s="6">
        <f t="shared" ca="1" si="25"/>
        <v>0.64030941089624238</v>
      </c>
      <c r="H220" s="6">
        <f t="shared" ca="1" si="21"/>
        <v>7.8853467599056926E-11</v>
      </c>
      <c r="I220" s="6">
        <f t="shared" ca="1" si="22"/>
        <v>12681750472.720617</v>
      </c>
      <c r="J220" s="6">
        <f t="shared" ca="1" si="23"/>
        <v>0.29109238913938135</v>
      </c>
      <c r="L220" s="11">
        <f ca="1">RAND()*(CARBONATE!$R$4-CARBONATE!$Q$4)+CARBONATE!$Q$4</f>
        <v>0.19416418820264136</v>
      </c>
      <c r="M220" s="6">
        <f t="shared" ca="1" si="26"/>
        <v>17438153423.084248</v>
      </c>
    </row>
    <row r="221" spans="2:13" x14ac:dyDescent="0.25">
      <c r="B221" s="9">
        <f ca="1">RAND()*(CARBONATE!$R$3-CARBONATE!$Q$3)+CARBONATE!$Q$3</f>
        <v>0.24221790329562418</v>
      </c>
      <c r="C221" s="5">
        <f ca="1">RAND()*(CARBONATE!$R$2-CARBONATE!$Q$2)+CARBONATE!$Q$2</f>
        <v>63459108631.674278</v>
      </c>
      <c r="D221" s="5">
        <f ca="1">RAND()*(CARBONATE!$R$5-CARBONATE!$Q$5)+CARBONATE!$Q$5</f>
        <v>-6.9311064727565714</v>
      </c>
      <c r="E221" s="10">
        <v>2490000000</v>
      </c>
      <c r="F221" s="6">
        <f t="shared" ca="1" si="24"/>
        <v>11840876584.426123</v>
      </c>
      <c r="G221" s="6">
        <f t="shared" ca="1" si="25"/>
        <v>0.81340934595926551</v>
      </c>
      <c r="H221" s="6">
        <f t="shared" ca="1" si="21"/>
        <v>1.0627720344356795E-10</v>
      </c>
      <c r="I221" s="6">
        <f t="shared" ca="1" si="22"/>
        <v>9409355605.8895473</v>
      </c>
      <c r="J221" s="6">
        <f t="shared" ca="1" si="23"/>
        <v>0.42363966569101008</v>
      </c>
      <c r="L221" s="11">
        <f ca="1">RAND()*(CARBONATE!$R$4-CARBONATE!$Q$4)+CARBONATE!$Q$4</f>
        <v>0.14502368145366357</v>
      </c>
      <c r="M221" s="6">
        <f t="shared" ca="1" si="26"/>
        <v>11012603965.443481</v>
      </c>
    </row>
    <row r="222" spans="2:13" x14ac:dyDescent="0.25">
      <c r="B222" s="9">
        <f ca="1">RAND()*(CARBONATE!$R$3-CARBONATE!$Q$3)+CARBONATE!$Q$3</f>
        <v>8.647699708665274E-3</v>
      </c>
      <c r="C222" s="5">
        <f ca="1">RAND()*(CARBONATE!$R$2-CARBONATE!$Q$2)+CARBONATE!$Q$2</f>
        <v>65667575955.791443</v>
      </c>
      <c r="D222" s="5">
        <f ca="1">RAND()*(CARBONATE!$R$5-CARBONATE!$Q$5)+CARBONATE!$Q$5</f>
        <v>-4.1104663082132999</v>
      </c>
      <c r="E222" s="10">
        <v>2490000000</v>
      </c>
      <c r="F222" s="6">
        <f t="shared" ca="1" si="24"/>
        <v>63374350207.361542</v>
      </c>
      <c r="G222" s="6">
        <f t="shared" ca="1" si="25"/>
        <v>3.4921735956474742E-2</v>
      </c>
      <c r="H222" s="6">
        <f t="shared" ca="1" si="21"/>
        <v>3.8730784573780054E-12</v>
      </c>
      <c r="I222" s="6">
        <f t="shared" ca="1" si="22"/>
        <v>258192549158.16486</v>
      </c>
      <c r="J222" s="6">
        <f t="shared" ca="1" si="23"/>
        <v>0.14157076473129471</v>
      </c>
      <c r="L222" s="11">
        <f ca="1">RAND()*(CARBONATE!$R$4-CARBONATE!$Q$4)+CARBONATE!$Q$4</f>
        <v>0.20449147054677741</v>
      </c>
      <c r="M222" s="6">
        <f t="shared" ca="1" si="26"/>
        <v>46644567004.686729</v>
      </c>
    </row>
    <row r="223" spans="2:13" x14ac:dyDescent="0.25">
      <c r="B223" s="9">
        <f ca="1">RAND()*(CARBONATE!$R$3-CARBONATE!$Q$3)+CARBONATE!$Q$3</f>
        <v>0.24897447155230307</v>
      </c>
      <c r="C223" s="5">
        <f ca="1">RAND()*(CARBONATE!$R$2-CARBONATE!$Q$2)+CARBONATE!$Q$2</f>
        <v>73685290326.849823</v>
      </c>
      <c r="D223" s="5">
        <f ca="1">RAND()*(CARBONATE!$R$5-CARBONATE!$Q$5)+CARBONATE!$Q$5</f>
        <v>-5.0614595575413173</v>
      </c>
      <c r="E223" s="10">
        <v>2490000000</v>
      </c>
      <c r="F223" s="6">
        <f t="shared" ca="1" si="24"/>
        <v>20897488246.245724</v>
      </c>
      <c r="G223" s="6">
        <f t="shared" ca="1" si="25"/>
        <v>0.71639538700940708</v>
      </c>
      <c r="H223" s="6">
        <f t="shared" ca="1" si="21"/>
        <v>1.0633322421821373E-10</v>
      </c>
      <c r="I223" s="6">
        <f t="shared" ca="1" si="22"/>
        <v>9404398365.160368</v>
      </c>
      <c r="J223" s="6">
        <f t="shared" ca="1" si="23"/>
        <v>0.26190554585111397</v>
      </c>
      <c r="L223" s="11">
        <f ca="1">RAND()*(CARBONATE!$R$4-CARBONATE!$Q$4)+CARBONATE!$Q$4</f>
        <v>0.14833202647425334</v>
      </c>
      <c r="M223" s="6">
        <f t="shared" ca="1" si="26"/>
        <v>19199091832.087242</v>
      </c>
    </row>
    <row r="224" spans="2:13" x14ac:dyDescent="0.25">
      <c r="B224" s="9">
        <f ca="1">RAND()*(CARBONATE!$R$3-CARBONATE!$Q$3)+CARBONATE!$Q$3</f>
        <v>7.8216193368418063E-3</v>
      </c>
      <c r="C224" s="5">
        <f ca="1">RAND()*(CARBONATE!$R$2-CARBONATE!$Q$2)+CARBONATE!$Q$2</f>
        <v>63720957779.921494</v>
      </c>
      <c r="D224" s="5">
        <f ca="1">RAND()*(CARBONATE!$R$5-CARBONATE!$Q$5)+CARBONATE!$Q$5</f>
        <v>-6.6954463053431788</v>
      </c>
      <c r="E224" s="10">
        <v>2490000000</v>
      </c>
      <c r="F224" s="6">
        <f t="shared" ca="1" si="24"/>
        <v>60469813113.237701</v>
      </c>
      <c r="G224" s="6">
        <f t="shared" ca="1" si="25"/>
        <v>5.1021591324985183E-2</v>
      </c>
      <c r="H224" s="6">
        <f t="shared" ca="1" si="21"/>
        <v>3.8191680567657452E-12</v>
      </c>
      <c r="I224" s="6">
        <f t="shared" ca="1" si="22"/>
        <v>261837129222.02435</v>
      </c>
      <c r="J224" s="6">
        <f t="shared" ca="1" si="23"/>
        <v>0.21846336842509373</v>
      </c>
      <c r="L224" s="11">
        <f ca="1">RAND()*(CARBONATE!$R$4-CARBONATE!$Q$4)+CARBONATE!$Q$4</f>
        <v>0.28105715138924436</v>
      </c>
      <c r="M224" s="6">
        <f t="shared" ca="1" si="26"/>
        <v>31004314968.184124</v>
      </c>
    </row>
    <row r="225" spans="2:13" x14ac:dyDescent="0.25">
      <c r="B225" s="9">
        <f ca="1">RAND()*(CARBONATE!$R$3-CARBONATE!$Q$3)+CARBONATE!$Q$3</f>
        <v>0.14648183106566709</v>
      </c>
      <c r="C225" s="5">
        <f ca="1">RAND()*(CARBONATE!$R$2-CARBONATE!$Q$2)+CARBONATE!$Q$2</f>
        <v>60981128190.543686</v>
      </c>
      <c r="D225" s="5">
        <f ca="1">RAND()*(CARBONATE!$R$5-CARBONATE!$Q$5)+CARBONATE!$Q$5</f>
        <v>-6.5061682762157957</v>
      </c>
      <c r="E225" s="10">
        <v>2490000000</v>
      </c>
      <c r="F225" s="6">
        <f t="shared" ca="1" si="24"/>
        <v>23512424887.868538</v>
      </c>
      <c r="G225" s="6">
        <f t="shared" ca="1" si="25"/>
        <v>0.61443112671840339</v>
      </c>
      <c r="H225" s="6">
        <f t="shared" ca="1" si="21"/>
        <v>6.6501718568056113E-11</v>
      </c>
      <c r="I225" s="6">
        <f t="shared" ca="1" si="22"/>
        <v>15037205376.529123</v>
      </c>
      <c r="J225" s="6">
        <f t="shared" ca="1" si="23"/>
        <v>0.31653070231364028</v>
      </c>
      <c r="L225" s="11">
        <f ca="1">RAND()*(CARBONATE!$R$4-CARBONATE!$Q$4)+CARBONATE!$Q$4</f>
        <v>0.16649252979704909</v>
      </c>
      <c r="M225" s="6">
        <f t="shared" ca="1" si="26"/>
        <v>20167045589.364155</v>
      </c>
    </row>
    <row r="226" spans="2:13" x14ac:dyDescent="0.25">
      <c r="B226" s="9">
        <f ca="1">RAND()*(CARBONATE!$R$3-CARBONATE!$Q$3)+CARBONATE!$Q$3</f>
        <v>0.17746326388428169</v>
      </c>
      <c r="C226" s="5">
        <f ca="1">RAND()*(CARBONATE!$R$2-CARBONATE!$Q$2)+CARBONATE!$Q$2</f>
        <v>75181859236.790771</v>
      </c>
      <c r="D226" s="5">
        <f ca="1">RAND()*(CARBONATE!$R$5-CARBONATE!$Q$5)+CARBONATE!$Q$5</f>
        <v>-4.3341030023360325</v>
      </c>
      <c r="E226" s="10">
        <v>2490000000</v>
      </c>
      <c r="F226" s="6">
        <f t="shared" ca="1" si="24"/>
        <v>34839991342.660591</v>
      </c>
      <c r="G226" s="6">
        <f t="shared" ca="1" si="25"/>
        <v>0.53659045285207052</v>
      </c>
      <c r="H226" s="6">
        <f t="shared" ca="1" si="21"/>
        <v>7.6047166934563071E-11</v>
      </c>
      <c r="I226" s="6">
        <f t="shared" ca="1" si="22"/>
        <v>13149733781.147669</v>
      </c>
      <c r="J226" s="6">
        <f t="shared" ca="1" si="23"/>
        <v>0.18267456579822533</v>
      </c>
      <c r="L226" s="11">
        <f ca="1">RAND()*(CARBONATE!$R$4-CARBONATE!$Q$4)+CARBONATE!$Q$4</f>
        <v>0.26561045795575411</v>
      </c>
      <c r="M226" s="6">
        <f t="shared" ca="1" si="26"/>
        <v>19356974093.328476</v>
      </c>
    </row>
    <row r="227" spans="2:13" x14ac:dyDescent="0.25">
      <c r="B227" s="9">
        <f ca="1">RAND()*(CARBONATE!$R$3-CARBONATE!$Q$3)+CARBONATE!$Q$3</f>
        <v>5.8268190956811822E-2</v>
      </c>
      <c r="C227" s="5">
        <f ca="1">RAND()*(CARBONATE!$R$2-CARBONATE!$Q$2)+CARBONATE!$Q$2</f>
        <v>60130905819.552338</v>
      </c>
      <c r="D227" s="5">
        <f ca="1">RAND()*(CARBONATE!$R$5-CARBONATE!$Q$5)+CARBONATE!$Q$5</f>
        <v>-4.650197931195617</v>
      </c>
      <c r="E227" s="10">
        <v>2490000000</v>
      </c>
      <c r="F227" s="6">
        <f t="shared" ca="1" si="24"/>
        <v>45858718268.493217</v>
      </c>
      <c r="G227" s="6">
        <f t="shared" ca="1" si="25"/>
        <v>0.23735194666597448</v>
      </c>
      <c r="H227" s="6">
        <f t="shared" ca="1" si="21"/>
        <v>2.637911136697519E-11</v>
      </c>
      <c r="I227" s="6">
        <f t="shared" ca="1" si="22"/>
        <v>37908782676.126472</v>
      </c>
      <c r="J227" s="6">
        <f t="shared" ca="1" si="23"/>
        <v>0.1874746552815052</v>
      </c>
      <c r="L227" s="11">
        <f ca="1">RAND()*(CARBONATE!$R$4-CARBONATE!$Q$4)+CARBONATE!$Q$4</f>
        <v>0.16630993208437189</v>
      </c>
      <c r="M227" s="6">
        <f t="shared" ca="1" si="26"/>
        <v>39361575493.545959</v>
      </c>
    </row>
    <row r="228" spans="2:13" x14ac:dyDescent="0.25">
      <c r="B228" s="9">
        <f ca="1">RAND()*(CARBONATE!$R$3-CARBONATE!$Q$3)+CARBONATE!$Q$3</f>
        <v>0.14248538550877118</v>
      </c>
      <c r="C228" s="5">
        <f ca="1">RAND()*(CARBONATE!$R$2-CARBONATE!$Q$2)+CARBONATE!$Q$2</f>
        <v>74808097572.726563</v>
      </c>
      <c r="D228" s="5">
        <f ca="1">RAND()*(CARBONATE!$R$5-CARBONATE!$Q$5)+CARBONATE!$Q$5</f>
        <v>-4.9080952874479866</v>
      </c>
      <c r="E228" s="10">
        <v>2490000000</v>
      </c>
      <c r="F228" s="6">
        <f t="shared" ca="1" si="24"/>
        <v>37173431023.163895</v>
      </c>
      <c r="G228" s="6">
        <f t="shared" ca="1" si="25"/>
        <v>0.50308279144480561</v>
      </c>
      <c r="H228" s="6">
        <f t="shared" ca="1" si="21"/>
        <v>6.2043345496196425E-11</v>
      </c>
      <c r="I228" s="6">
        <f t="shared" ca="1" si="22"/>
        <v>16117763992.29318</v>
      </c>
      <c r="J228" s="6">
        <f t="shared" ca="1" si="23"/>
        <v>0.19655845956494783</v>
      </c>
      <c r="L228" s="11">
        <f ca="1">RAND()*(CARBONATE!$R$4-CARBONATE!$Q$4)+CARBONATE!$Q$4</f>
        <v>0.18826919991681901</v>
      </c>
      <c r="M228" s="6">
        <f t="shared" ca="1" si="26"/>
        <v>29256257914.029102</v>
      </c>
    </row>
    <row r="229" spans="2:13" x14ac:dyDescent="0.25">
      <c r="B229" s="9">
        <f ca="1">RAND()*(CARBONATE!$R$3-CARBONATE!$Q$3)+CARBONATE!$Q$3</f>
        <v>0.1698698366979699</v>
      </c>
      <c r="C229" s="5">
        <f ca="1">RAND()*(CARBONATE!$R$2-CARBONATE!$Q$2)+CARBONATE!$Q$2</f>
        <v>79495748595.294128</v>
      </c>
      <c r="D229" s="5">
        <f ca="1">RAND()*(CARBONATE!$R$5-CARBONATE!$Q$5)+CARBONATE!$Q$5</f>
        <v>-7.4403418652641111</v>
      </c>
      <c r="E229" s="10">
        <v>2490000000</v>
      </c>
      <c r="F229" s="6">
        <f t="shared" ca="1" si="24"/>
        <v>22461750522.044735</v>
      </c>
      <c r="G229" s="6">
        <f t="shared" ca="1" si="25"/>
        <v>0.71744714756514172</v>
      </c>
      <c r="H229" s="6">
        <f t="shared" ca="1" si="21"/>
        <v>7.5108951222808008E-11</v>
      </c>
      <c r="I229" s="6">
        <f t="shared" ca="1" si="22"/>
        <v>13313992323.412104</v>
      </c>
      <c r="J229" s="6">
        <f t="shared" ca="1" si="23"/>
        <v>0.32584441661706592</v>
      </c>
      <c r="L229" s="11">
        <f ca="1">RAND()*(CARBONATE!$R$4-CARBONATE!$Q$4)+CARBONATE!$Q$4</f>
        <v>0.28287811388134132</v>
      </c>
      <c r="M229" s="6">
        <f t="shared" ca="1" si="26"/>
        <v>11404678868.792845</v>
      </c>
    </row>
    <row r="230" spans="2:13" x14ac:dyDescent="0.25">
      <c r="B230" s="9">
        <f ca="1">RAND()*(CARBONATE!$R$3-CARBONATE!$Q$3)+CARBONATE!$Q$3</f>
        <v>5.6745991641880128E-2</v>
      </c>
      <c r="C230" s="5">
        <f ca="1">RAND()*(CARBONATE!$R$2-CARBONATE!$Q$2)+CARBONATE!$Q$2</f>
        <v>70679872942.813858</v>
      </c>
      <c r="D230" s="5">
        <f ca="1">RAND()*(CARBONATE!$R$5-CARBONATE!$Q$5)+CARBONATE!$Q$5</f>
        <v>-5.9391819544943933</v>
      </c>
      <c r="E230" s="10">
        <v>2490000000</v>
      </c>
      <c r="F230" s="6">
        <f t="shared" ca="1" si="24"/>
        <v>50457736266.208847</v>
      </c>
      <c r="G230" s="6">
        <f t="shared" ca="1" si="25"/>
        <v>0.28610884307851647</v>
      </c>
      <c r="H230" s="6">
        <f t="shared" ca="1" si="21"/>
        <v>2.6034649156805813E-11</v>
      </c>
      <c r="I230" s="6">
        <f t="shared" ca="1" si="22"/>
        <v>38410350528.521965</v>
      </c>
      <c r="J230" s="6">
        <f t="shared" ca="1" si="23"/>
        <v>0.20502132429488357</v>
      </c>
      <c r="L230" s="11">
        <f ca="1">RAND()*(CARBONATE!$R$4-CARBONATE!$Q$4)+CARBONATE!$Q$4</f>
        <v>0.28157769928442444</v>
      </c>
      <c r="M230" s="6">
        <f t="shared" ca="1" si="26"/>
        <v>25798891905.622475</v>
      </c>
    </row>
    <row r="231" spans="2:13" x14ac:dyDescent="0.25">
      <c r="B231" s="9">
        <f ca="1">RAND()*(CARBONATE!$R$3-CARBONATE!$Q$3)+CARBONATE!$Q$3</f>
        <v>2.5679581237009974E-2</v>
      </c>
      <c r="C231" s="5">
        <f ca="1">RAND()*(CARBONATE!$R$2-CARBONATE!$Q$2)+CARBONATE!$Q$2</f>
        <v>67716641558.392601</v>
      </c>
      <c r="D231" s="5">
        <f ca="1">RAND()*(CARBONATE!$R$5-CARBONATE!$Q$5)+CARBONATE!$Q$5</f>
        <v>-4.5922239713371349</v>
      </c>
      <c r="E231" s="10">
        <v>2490000000</v>
      </c>
      <c r="F231" s="6">
        <f t="shared" ca="1" si="24"/>
        <v>60183942114.62822</v>
      </c>
      <c r="G231" s="6">
        <f t="shared" ca="1" si="25"/>
        <v>0.11123852675518286</v>
      </c>
      <c r="H231" s="6">
        <f t="shared" ca="1" si="21"/>
        <v>1.1576569607590145E-11</v>
      </c>
      <c r="I231" s="6">
        <f t="shared" ca="1" si="22"/>
        <v>86381374957.945465</v>
      </c>
      <c r="J231" s="6">
        <f t="shared" ca="1" si="23"/>
        <v>0.15687336408042021</v>
      </c>
      <c r="L231" s="11">
        <f ca="1">RAND()*(CARBONATE!$R$4-CARBONATE!$Q$4)+CARBONATE!$Q$4</f>
        <v>0.19941368536073778</v>
      </c>
      <c r="M231" s="6">
        <f t="shared" ca="1" si="26"/>
        <v>45248281509.95591</v>
      </c>
    </row>
    <row r="232" spans="2:13" x14ac:dyDescent="0.25">
      <c r="B232" s="9">
        <f ca="1">RAND()*(CARBONATE!$R$3-CARBONATE!$Q$3)+CARBONATE!$Q$3</f>
        <v>0.17285928900373171</v>
      </c>
      <c r="C232" s="5">
        <f ca="1">RAND()*(CARBONATE!$R$2-CARBONATE!$Q$2)+CARBONATE!$Q$2</f>
        <v>64909935703.498413</v>
      </c>
      <c r="D232" s="5">
        <f ca="1">RAND()*(CARBONATE!$R$5-CARBONATE!$Q$5)+CARBONATE!$Q$5</f>
        <v>-7.7894421199579735</v>
      </c>
      <c r="E232" s="10">
        <v>2490000000</v>
      </c>
      <c r="F232" s="6">
        <f t="shared" ca="1" si="24"/>
        <v>16886648462.838583</v>
      </c>
      <c r="G232" s="6">
        <f t="shared" ca="1" si="25"/>
        <v>0.73984493622093583</v>
      </c>
      <c r="H232" s="6">
        <f t="shared" ca="1" si="21"/>
        <v>7.8156360516817558E-11</v>
      </c>
      <c r="I232" s="6">
        <f t="shared" ca="1" si="22"/>
        <v>12794863954.608295</v>
      </c>
      <c r="J232" s="6">
        <f t="shared" ca="1" si="23"/>
        <v>0.39623876158167548</v>
      </c>
      <c r="L232" s="11">
        <f ca="1">RAND()*(CARBONATE!$R$4-CARBONATE!$Q$4)+CARBONATE!$Q$4</f>
        <v>0.29552224009590966</v>
      </c>
      <c r="M232" s="6">
        <f t="shared" ca="1" si="26"/>
        <v>7995873655.6621132</v>
      </c>
    </row>
    <row r="233" spans="2:13" x14ac:dyDescent="0.25">
      <c r="B233" s="9">
        <f ca="1">RAND()*(CARBONATE!$R$3-CARBONATE!$Q$3)+CARBONATE!$Q$3</f>
        <v>0.11078977856074754</v>
      </c>
      <c r="C233" s="5">
        <f ca="1">RAND()*(CARBONATE!$R$2-CARBONATE!$Q$2)+CARBONATE!$Q$2</f>
        <v>74053699997.284271</v>
      </c>
      <c r="D233" s="5">
        <f ca="1">RAND()*(CARBONATE!$R$5-CARBONATE!$Q$5)+CARBONATE!$Q$5</f>
        <v>-6.0266814686772596</v>
      </c>
      <c r="E233" s="10">
        <v>2490000000</v>
      </c>
      <c r="F233" s="6">
        <f t="shared" ca="1" si="24"/>
        <v>37981370909.530869</v>
      </c>
      <c r="G233" s="6">
        <f t="shared" ca="1" si="25"/>
        <v>0.48711042242421732</v>
      </c>
      <c r="H233" s="6">
        <f t="shared" ca="1" si="21"/>
        <v>4.9575613393383065E-11</v>
      </c>
      <c r="I233" s="6">
        <f t="shared" ca="1" si="22"/>
        <v>20171207808.665691</v>
      </c>
      <c r="J233" s="6">
        <f t="shared" ca="1" si="23"/>
        <v>0.22974454043480783</v>
      </c>
      <c r="L233" s="11">
        <f ca="1">RAND()*(CARBONATE!$R$4-CARBONATE!$Q$4)+CARBONATE!$Q$4</f>
        <v>0.1137887322316657</v>
      </c>
      <c r="M233" s="6">
        <f t="shared" ca="1" si="26"/>
        <v>39510635148.438988</v>
      </c>
    </row>
    <row r="234" spans="2:13" x14ac:dyDescent="0.25">
      <c r="B234" s="9">
        <f ca="1">RAND()*(CARBONATE!$R$3-CARBONATE!$Q$3)+CARBONATE!$Q$3</f>
        <v>2.9009499764450858E-2</v>
      </c>
      <c r="C234" s="5">
        <f ca="1">RAND()*(CARBONATE!$R$2-CARBONATE!$Q$2)+CARBONATE!$Q$2</f>
        <v>73014109249.999878</v>
      </c>
      <c r="D234" s="5">
        <f ca="1">RAND()*(CARBONATE!$R$5-CARBONATE!$Q$5)+CARBONATE!$Q$5</f>
        <v>-6.3071895429384552</v>
      </c>
      <c r="E234" s="10">
        <v>2490000000</v>
      </c>
      <c r="F234" s="6">
        <f t="shared" ca="1" si="24"/>
        <v>60805745709.60128</v>
      </c>
      <c r="G234" s="6">
        <f t="shared" ca="1" si="25"/>
        <v>0.16720553966627505</v>
      </c>
      <c r="H234" s="6">
        <f t="shared" ca="1" si="21"/>
        <v>1.3543132126791972E-11</v>
      </c>
      <c r="I234" s="6">
        <f t="shared" ca="1" si="22"/>
        <v>73838163183.960236</v>
      </c>
      <c r="J234" s="6">
        <f t="shared" ca="1" si="23"/>
        <v>0.19637557144299514</v>
      </c>
      <c r="L234" s="11">
        <f ca="1">RAND()*(CARBONATE!$R$4-CARBONATE!$Q$4)+CARBONATE!$Q$4</f>
        <v>0.12888839371908267</v>
      </c>
      <c r="M234" s="6">
        <f t="shared" ca="1" si="26"/>
        <v>59967977579.405807</v>
      </c>
    </row>
    <row r="235" spans="2:13" x14ac:dyDescent="0.25">
      <c r="B235" s="9">
        <f ca="1">RAND()*(CARBONATE!$R$3-CARBONATE!$Q$3)+CARBONATE!$Q$3</f>
        <v>4.3613184637570024E-2</v>
      </c>
      <c r="C235" s="5">
        <f ca="1">RAND()*(CARBONATE!$R$2-CARBONATE!$Q$2)+CARBONATE!$Q$2</f>
        <v>73902443874.049042</v>
      </c>
      <c r="D235" s="5">
        <f ca="1">RAND()*(CARBONATE!$R$5-CARBONATE!$Q$5)+CARBONATE!$Q$5</f>
        <v>-5.6761223072801386</v>
      </c>
      <c r="E235" s="10">
        <v>2490000000</v>
      </c>
      <c r="F235" s="6">
        <f t="shared" ca="1" si="24"/>
        <v>57696246950.244102</v>
      </c>
      <c r="G235" s="6">
        <f t="shared" ca="1" si="25"/>
        <v>0.21929175916597488</v>
      </c>
      <c r="H235" s="6">
        <f t="shared" ca="1" si="21"/>
        <v>1.9892503870067972E-11</v>
      </c>
      <c r="I235" s="6">
        <f t="shared" ca="1" si="22"/>
        <v>50270192557.543694</v>
      </c>
      <c r="J235" s="6">
        <f t="shared" ca="1" si="23"/>
        <v>0.18338318712382654</v>
      </c>
      <c r="L235" s="11">
        <f ca="1">RAND()*(CARBONATE!$R$4-CARBONATE!$Q$4)+CARBONATE!$Q$4</f>
        <v>0.18310378017585982</v>
      </c>
      <c r="M235" s="6">
        <f t="shared" ca="1" si="26"/>
        <v>46362093155.990135</v>
      </c>
    </row>
    <row r="236" spans="2:13" x14ac:dyDescent="0.25">
      <c r="B236" s="9">
        <f ca="1">RAND()*(CARBONATE!$R$3-CARBONATE!$Q$3)+CARBONATE!$Q$3</f>
        <v>1.6730828588798902E-2</v>
      </c>
      <c r="C236" s="5">
        <f ca="1">RAND()*(CARBONATE!$R$2-CARBONATE!$Q$2)+CARBONATE!$Q$2</f>
        <v>66938389791.298965</v>
      </c>
      <c r="D236" s="5">
        <f ca="1">RAND()*(CARBONATE!$R$5-CARBONATE!$Q$5)+CARBONATE!$Q$5</f>
        <v>-6.5249464431277904</v>
      </c>
      <c r="E236" s="10">
        <v>2490000000</v>
      </c>
      <c r="F236" s="6">
        <f t="shared" ca="1" si="24"/>
        <v>60015621129.564415</v>
      </c>
      <c r="G236" s="6">
        <f t="shared" ca="1" si="25"/>
        <v>0.10342000581905864</v>
      </c>
      <c r="H236" s="6">
        <f t="shared" ca="1" si="21"/>
        <v>8.0142674640801114E-12</v>
      </c>
      <c r="I236" s="6">
        <f t="shared" ca="1" si="22"/>
        <v>124777467745.11742</v>
      </c>
      <c r="J236" s="6">
        <f t="shared" ca="1" si="23"/>
        <v>0.21034138061183766</v>
      </c>
      <c r="L236" s="11">
        <f ca="1">RAND()*(CARBONATE!$R$4-CARBONATE!$Q$4)+CARBONATE!$Q$4</f>
        <v>0.14734534180121445</v>
      </c>
      <c r="M236" s="6">
        <f t="shared" ca="1" si="26"/>
        <v>55340238683.86776</v>
      </c>
    </row>
    <row r="237" spans="2:13" x14ac:dyDescent="0.25">
      <c r="B237" s="9">
        <f ca="1">RAND()*(CARBONATE!$R$3-CARBONATE!$Q$3)+CARBONATE!$Q$3</f>
        <v>0.18137095389512342</v>
      </c>
      <c r="C237" s="5">
        <f ca="1">RAND()*(CARBONATE!$R$2-CARBONATE!$Q$2)+CARBONATE!$Q$2</f>
        <v>77510477318.780884</v>
      </c>
      <c r="D237" s="5">
        <f ca="1">RAND()*(CARBONATE!$R$5-CARBONATE!$Q$5)+CARBONATE!$Q$5</f>
        <v>-4.9966865038398351</v>
      </c>
      <c r="E237" s="10">
        <v>2490000000</v>
      </c>
      <c r="F237" s="6">
        <f t="shared" ca="1" si="24"/>
        <v>31316944876.531475</v>
      </c>
      <c r="G237" s="6">
        <f t="shared" ca="1" si="25"/>
        <v>0.59596501066903707</v>
      </c>
      <c r="H237" s="6">
        <f t="shared" ca="1" si="21"/>
        <v>7.8188618131459686E-11</v>
      </c>
      <c r="I237" s="6">
        <f t="shared" ca="1" si="22"/>
        <v>12789585286.168955</v>
      </c>
      <c r="J237" s="6">
        <f t="shared" ca="1" si="23"/>
        <v>0.21255595484452072</v>
      </c>
      <c r="L237" s="11">
        <f ca="1">RAND()*(CARBONATE!$R$4-CARBONATE!$Q$4)+CARBONATE!$Q$4</f>
        <v>0.15172651795074346</v>
      </c>
      <c r="M237" s="6">
        <f t="shared" ca="1" si="26"/>
        <v>28410029471.321163</v>
      </c>
    </row>
    <row r="238" spans="2:13" x14ac:dyDescent="0.25">
      <c r="B238" s="9">
        <f ca="1">RAND()*(CARBONATE!$R$3-CARBONATE!$Q$3)+CARBONATE!$Q$3</f>
        <v>8.0596767816582288E-2</v>
      </c>
      <c r="C238" s="5">
        <f ca="1">RAND()*(CARBONATE!$R$2-CARBONATE!$Q$2)+CARBONATE!$Q$2</f>
        <v>64258689548.622063</v>
      </c>
      <c r="D238" s="5">
        <f ca="1">RAND()*(CARBONATE!$R$5-CARBONATE!$Q$5)+CARBONATE!$Q$5</f>
        <v>-6.5917841235241479</v>
      </c>
      <c r="E238" s="10">
        <v>2490000000</v>
      </c>
      <c r="F238" s="6">
        <f t="shared" ca="1" si="24"/>
        <v>37774733984.244202</v>
      </c>
      <c r="G238" s="6">
        <f t="shared" ca="1" si="25"/>
        <v>0.41214590198479661</v>
      </c>
      <c r="H238" s="6">
        <f t="shared" ca="1" si="21"/>
        <v>3.7527779839374207E-11</v>
      </c>
      <c r="I238" s="6">
        <f t="shared" ca="1" si="22"/>
        <v>26646926737.477776</v>
      </c>
      <c r="J238" s="6">
        <f t="shared" ca="1" si="23"/>
        <v>0.2596250025800807</v>
      </c>
      <c r="L238" s="11">
        <f ca="1">RAND()*(CARBONATE!$R$4-CARBONATE!$Q$4)+CARBONATE!$Q$4</f>
        <v>0.1808604609372812</v>
      </c>
      <c r="M238" s="6">
        <f t="shared" ca="1" si="26"/>
        <v>30627017138.959343</v>
      </c>
    </row>
    <row r="239" spans="2:13" x14ac:dyDescent="0.25">
      <c r="B239" s="9">
        <f ca="1">RAND()*(CARBONATE!$R$3-CARBONATE!$Q$3)+CARBONATE!$Q$3</f>
        <v>0.11571336118948705</v>
      </c>
      <c r="C239" s="5">
        <f ca="1">RAND()*(CARBONATE!$R$2-CARBONATE!$Q$2)+CARBONATE!$Q$2</f>
        <v>65611506749.680847</v>
      </c>
      <c r="D239" s="5">
        <f ca="1">RAND()*(CARBONATE!$R$5-CARBONATE!$Q$5)+CARBONATE!$Q$5</f>
        <v>-7.1449970126189655</v>
      </c>
      <c r="E239" s="10">
        <v>2490000000</v>
      </c>
      <c r="F239" s="6">
        <f t="shared" ca="1" si="24"/>
        <v>28702363414.674225</v>
      </c>
      <c r="G239" s="6">
        <f t="shared" ca="1" si="25"/>
        <v>0.56254070609628481</v>
      </c>
      <c r="H239" s="6">
        <f t="shared" ca="1" si="21"/>
        <v>5.3281427284593699E-11</v>
      </c>
      <c r="I239" s="6">
        <f t="shared" ca="1" si="22"/>
        <v>18768265997.430393</v>
      </c>
      <c r="J239" s="6">
        <f t="shared" ca="1" si="23"/>
        <v>0.30477540402095693</v>
      </c>
      <c r="L239" s="11">
        <f ca="1">RAND()*(CARBONATE!$R$4-CARBONATE!$Q$4)+CARBONATE!$Q$4</f>
        <v>0.23701509323696188</v>
      </c>
      <c r="M239" s="6">
        <f t="shared" ca="1" si="26"/>
        <v>18306054003.112293</v>
      </c>
    </row>
    <row r="240" spans="2:13" x14ac:dyDescent="0.25">
      <c r="B240" s="9">
        <f ca="1">RAND()*(CARBONATE!$R$3-CARBONATE!$Q$3)+CARBONATE!$Q$3</f>
        <v>9.4167153292546685E-2</v>
      </c>
      <c r="C240" s="5">
        <f ca="1">RAND()*(CARBONATE!$R$2-CARBONATE!$Q$2)+CARBONATE!$Q$2</f>
        <v>76009460561.223312</v>
      </c>
      <c r="D240" s="5">
        <f ca="1">RAND()*(CARBONATE!$R$5-CARBONATE!$Q$5)+CARBONATE!$Q$5</f>
        <v>-5.1844130285774996</v>
      </c>
      <c r="E240" s="10">
        <v>2490000000</v>
      </c>
      <c r="F240" s="6">
        <f t="shared" ca="1" si="24"/>
        <v>46649228878.171555</v>
      </c>
      <c r="G240" s="6">
        <f t="shared" ca="1" si="25"/>
        <v>0.38627075453854831</v>
      </c>
      <c r="H240" s="6">
        <f t="shared" ca="1" si="21"/>
        <v>4.1661123910366254E-11</v>
      </c>
      <c r="I240" s="6">
        <f t="shared" ca="1" si="22"/>
        <v>24003193052.388508</v>
      </c>
      <c r="J240" s="6">
        <f t="shared" ca="1" si="23"/>
        <v>0.18458323009627706</v>
      </c>
      <c r="L240" s="11">
        <f ca="1">RAND()*(CARBONATE!$R$4-CARBONATE!$Q$4)+CARBONATE!$Q$4</f>
        <v>0.16160232230265717</v>
      </c>
      <c r="M240" s="6">
        <f t="shared" ca="1" si="26"/>
        <v>40769522621.439827</v>
      </c>
    </row>
    <row r="241" spans="2:13" x14ac:dyDescent="0.25">
      <c r="B241" s="9">
        <f ca="1">RAND()*(CARBONATE!$R$3-CARBONATE!$Q$3)+CARBONATE!$Q$3</f>
        <v>8.2709320580226897E-2</v>
      </c>
      <c r="C241" s="5">
        <f ca="1">RAND()*(CARBONATE!$R$2-CARBONATE!$Q$2)+CARBONATE!$Q$2</f>
        <v>70168800568.745621</v>
      </c>
      <c r="D241" s="5">
        <f ca="1">RAND()*(CARBONATE!$R$5-CARBONATE!$Q$5)+CARBONATE!$Q$5</f>
        <v>-4.3723207280756746</v>
      </c>
      <c r="E241" s="10">
        <v>2490000000</v>
      </c>
      <c r="F241" s="6">
        <f t="shared" ca="1" si="24"/>
        <v>48875297200.712067</v>
      </c>
      <c r="G241" s="6">
        <f t="shared" ca="1" si="25"/>
        <v>0.30346112795774427</v>
      </c>
      <c r="H241" s="6">
        <f t="shared" ca="1" si="21"/>
        <v>3.6362605452790954E-11</v>
      </c>
      <c r="I241" s="6">
        <f t="shared" ca="1" si="22"/>
        <v>27500779648.429913</v>
      </c>
      <c r="J241" s="6">
        <f t="shared" ca="1" si="23"/>
        <v>0.16233755322288704</v>
      </c>
      <c r="L241" s="11">
        <f ca="1">RAND()*(CARBONATE!$R$4-CARBONATE!$Q$4)+CARBONATE!$Q$4</f>
        <v>0.10273607881188598</v>
      </c>
      <c r="M241" s="6">
        <f t="shared" ca="1" si="26"/>
        <v>52822409427.582191</v>
      </c>
    </row>
    <row r="242" spans="2:13" x14ac:dyDescent="0.25">
      <c r="B242" s="9">
        <f ca="1">RAND()*(CARBONATE!$R$3-CARBONATE!$Q$3)+CARBONATE!$Q$3</f>
        <v>0.18003299551880925</v>
      </c>
      <c r="C242" s="5">
        <f ca="1">RAND()*(CARBONATE!$R$2-CARBONATE!$Q$2)+CARBONATE!$Q$2</f>
        <v>79259545091.920502</v>
      </c>
      <c r="D242" s="5">
        <f ca="1">RAND()*(CARBONATE!$R$5-CARBONATE!$Q$5)+CARBONATE!$Q$5</f>
        <v>-5.6010122517040228</v>
      </c>
      <c r="E242" s="10">
        <v>2490000000</v>
      </c>
      <c r="F242" s="6">
        <f t="shared" ca="1" si="24"/>
        <v>28915009920.246338</v>
      </c>
      <c r="G242" s="6">
        <f t="shared" ca="1" si="25"/>
        <v>0.63518576990679887</v>
      </c>
      <c r="H242" s="6">
        <f t="shared" ca="1" si="21"/>
        <v>7.8044968862414366E-11</v>
      </c>
      <c r="I242" s="6">
        <f t="shared" ca="1" si="22"/>
        <v>12813125747.578964</v>
      </c>
      <c r="J242" s="6">
        <f t="shared" ca="1" si="23"/>
        <v>0.23877979259624887</v>
      </c>
      <c r="L242" s="11">
        <f ca="1">RAND()*(CARBONATE!$R$4-CARBONATE!$Q$4)+CARBONATE!$Q$4</f>
        <v>0.13045608011820761</v>
      </c>
      <c r="M242" s="6">
        <f t="shared" ca="1" si="26"/>
        <v>28356783506.966713</v>
      </c>
    </row>
    <row r="243" spans="2:13" x14ac:dyDescent="0.25">
      <c r="B243" s="9">
        <f ca="1">RAND()*(CARBONATE!$R$3-CARBONATE!$Q$3)+CARBONATE!$Q$3</f>
        <v>3.3093251918069055E-2</v>
      </c>
      <c r="C243" s="5">
        <f ca="1">RAND()*(CARBONATE!$R$2-CARBONATE!$Q$2)+CARBONATE!$Q$2</f>
        <v>76005035434.307114</v>
      </c>
      <c r="D243" s="5">
        <f ca="1">RAND()*(CARBONATE!$R$5-CARBONATE!$Q$5)+CARBONATE!$Q$5</f>
        <v>-4.3410385861273841</v>
      </c>
      <c r="E243" s="10">
        <v>2490000000</v>
      </c>
      <c r="F243" s="6">
        <f t="shared" ca="1" si="24"/>
        <v>65834269135.553932</v>
      </c>
      <c r="G243" s="6">
        <f t="shared" ca="1" si="25"/>
        <v>0.13381700621064785</v>
      </c>
      <c r="H243" s="6">
        <f t="shared" ca="1" si="21"/>
        <v>1.4615687370466759E-11</v>
      </c>
      <c r="I243" s="6">
        <f t="shared" ca="1" si="22"/>
        <v>68419635331.052139</v>
      </c>
      <c r="J243" s="6">
        <f t="shared" ca="1" si="23"/>
        <v>0.13653123527612035</v>
      </c>
      <c r="L243" s="11">
        <f ca="1">RAND()*(CARBONATE!$R$4-CARBONATE!$Q$4)+CARBONATE!$Q$4</f>
        <v>0.25664102129553912</v>
      </c>
      <c r="M243" s="6">
        <f t="shared" ca="1" si="26"/>
        <v>38248060255.26461</v>
      </c>
    </row>
    <row r="244" spans="2:13" x14ac:dyDescent="0.25">
      <c r="B244" s="9">
        <f ca="1">RAND()*(CARBONATE!$R$3-CARBONATE!$Q$3)+CARBONATE!$Q$3</f>
        <v>5.879641235556099E-2</v>
      </c>
      <c r="C244" s="5">
        <f ca="1">RAND()*(CARBONATE!$R$2-CARBONATE!$Q$2)+CARBONATE!$Q$2</f>
        <v>76253467283.790054</v>
      </c>
      <c r="D244" s="5">
        <f ca="1">RAND()*(CARBONATE!$R$5-CARBONATE!$Q$5)+CARBONATE!$Q$5</f>
        <v>-6.0310270719488397</v>
      </c>
      <c r="E244" s="10">
        <v>2490000000</v>
      </c>
      <c r="F244" s="6">
        <f t="shared" ca="1" si="24"/>
        <v>53488149911.047592</v>
      </c>
      <c r="G244" s="6">
        <f t="shared" ca="1" si="25"/>
        <v>0.29854796357020097</v>
      </c>
      <c r="H244" s="6">
        <f t="shared" ca="1" si="21"/>
        <v>2.6757156677021391E-11</v>
      </c>
      <c r="I244" s="6">
        <f t="shared" ca="1" si="22"/>
        <v>37373178774.962425</v>
      </c>
      <c r="J244" s="6">
        <f t="shared" ca="1" si="23"/>
        <v>0.19637157368179203</v>
      </c>
      <c r="L244" s="11">
        <f ca="1">RAND()*(CARBONATE!$R$4-CARBONATE!$Q$4)+CARBONATE!$Q$4</f>
        <v>0.18918010738905111</v>
      </c>
      <c r="M244" s="6">
        <f t="shared" ca="1" si="26"/>
        <v>41941117854.247124</v>
      </c>
    </row>
    <row r="245" spans="2:13" x14ac:dyDescent="0.25">
      <c r="B245" s="9">
        <f ca="1">RAND()*(CARBONATE!$R$3-CARBONATE!$Q$3)+CARBONATE!$Q$3</f>
        <v>6.9522724700849248E-3</v>
      </c>
      <c r="C245" s="5">
        <f ca="1">RAND()*(CARBONATE!$R$2-CARBONATE!$Q$2)+CARBONATE!$Q$2</f>
        <v>69139493219.097351</v>
      </c>
      <c r="D245" s="5">
        <f ca="1">RAND()*(CARBONATE!$R$5-CARBONATE!$Q$5)+CARBONATE!$Q$5</f>
        <v>-7.3206836190176476</v>
      </c>
      <c r="E245" s="10">
        <v>2490000000</v>
      </c>
      <c r="F245" s="6">
        <f t="shared" ca="1" si="24"/>
        <v>65708659305.69783</v>
      </c>
      <c r="G245" s="6">
        <f t="shared" ca="1" si="25"/>
        <v>4.9621912942397373E-2</v>
      </c>
      <c r="H245" s="6">
        <f t="shared" ca="1" si="21"/>
        <v>3.4092302222102624E-12</v>
      </c>
      <c r="I245" s="6">
        <f t="shared" ca="1" si="22"/>
        <v>293321346703.21057</v>
      </c>
      <c r="J245" s="6">
        <f t="shared" ca="1" si="23"/>
        <v>0.21910230258491314</v>
      </c>
      <c r="L245" s="11">
        <f ca="1">RAND()*(CARBONATE!$R$4-CARBONATE!$Q$4)+CARBONATE!$Q$4</f>
        <v>0.28989319438967365</v>
      </c>
      <c r="M245" s="6">
        <f t="shared" ca="1" si="26"/>
        <v>32109255016.706539</v>
      </c>
    </row>
    <row r="246" spans="2:13" x14ac:dyDescent="0.25">
      <c r="B246" s="9">
        <f ca="1">RAND()*(CARBONATE!$R$3-CARBONATE!$Q$3)+CARBONATE!$Q$3</f>
        <v>0.23138526938849943</v>
      </c>
      <c r="C246" s="5">
        <f ca="1">RAND()*(CARBONATE!$R$2-CARBONATE!$Q$2)+CARBONATE!$Q$2</f>
        <v>75535670623.879974</v>
      </c>
      <c r="D246" s="5">
        <f ca="1">RAND()*(CARBONATE!$R$5-CARBONATE!$Q$5)+CARBONATE!$Q$5</f>
        <v>-7.1972459927587114</v>
      </c>
      <c r="E246" s="10">
        <v>2490000000</v>
      </c>
      <c r="F246" s="6">
        <f t="shared" ca="1" si="24"/>
        <v>14285832335.536957</v>
      </c>
      <c r="G246" s="6">
        <f t="shared" ca="1" si="25"/>
        <v>0.81087303233631969</v>
      </c>
      <c r="H246" s="6">
        <f t="shared" ca="1" si="21"/>
        <v>1.0059752104263381E-10</v>
      </c>
      <c r="I246" s="6">
        <f t="shared" ca="1" si="22"/>
        <v>9940602806.4667149</v>
      </c>
      <c r="J246" s="6">
        <f t="shared" ca="1" si="23"/>
        <v>0.38711912438319035</v>
      </c>
      <c r="L246" s="11">
        <f ca="1">RAND()*(CARBONATE!$R$4-CARBONATE!$Q$4)+CARBONATE!$Q$4</f>
        <v>0.29393123680651151</v>
      </c>
      <c r="M246" s="6">
        <f t="shared" ca="1" si="26"/>
        <v>6825394696.7983847</v>
      </c>
    </row>
    <row r="247" spans="2:13" x14ac:dyDescent="0.25">
      <c r="B247" s="9">
        <f ca="1">RAND()*(CARBONATE!$R$3-CARBONATE!$Q$3)+CARBONATE!$Q$3</f>
        <v>0.2354099658059873</v>
      </c>
      <c r="C247" s="5">
        <f ca="1">RAND()*(CARBONATE!$R$2-CARBONATE!$Q$2)+CARBONATE!$Q$2</f>
        <v>69465731570.326889</v>
      </c>
      <c r="D247" s="5">
        <f ca="1">RAND()*(CARBONATE!$R$5-CARBONATE!$Q$5)+CARBONATE!$Q$5</f>
        <v>-4.2614490334964454</v>
      </c>
      <c r="E247" s="10">
        <v>2490000000</v>
      </c>
      <c r="F247" s="6">
        <f t="shared" ca="1" si="24"/>
        <v>25473685770.310783</v>
      </c>
      <c r="G247" s="6">
        <f t="shared" ca="1" si="25"/>
        <v>0.63329133380649272</v>
      </c>
      <c r="H247" s="6">
        <f t="shared" ca="1" si="21"/>
        <v>1.0026989089204975E-10</v>
      </c>
      <c r="I247" s="6">
        <f t="shared" ca="1" si="22"/>
        <v>9973083555.826313</v>
      </c>
      <c r="J247" s="6">
        <f t="shared" ca="1" si="23"/>
        <v>0.21428991628480831</v>
      </c>
      <c r="L247" s="11">
        <f ca="1">RAND()*(CARBONATE!$R$4-CARBONATE!$Q$4)+CARBONATE!$Q$4</f>
        <v>0.264995009610558</v>
      </c>
      <c r="M247" s="6">
        <f t="shared" ca="1" si="26"/>
        <v>14197154694.258928</v>
      </c>
    </row>
    <row r="248" spans="2:13" x14ac:dyDescent="0.25">
      <c r="B248" s="9">
        <f ca="1">RAND()*(CARBONATE!$R$3-CARBONATE!$Q$3)+CARBONATE!$Q$3</f>
        <v>0.15343792421611271</v>
      </c>
      <c r="C248" s="5">
        <f ca="1">RAND()*(CARBONATE!$R$2-CARBONATE!$Q$2)+CARBONATE!$Q$2</f>
        <v>69657150488.151337</v>
      </c>
      <c r="D248" s="5">
        <f ca="1">RAND()*(CARBONATE!$R$5-CARBONATE!$Q$5)+CARBONATE!$Q$5</f>
        <v>-7.0431274236955783</v>
      </c>
      <c r="E248" s="10">
        <v>2490000000</v>
      </c>
      <c r="F248" s="6">
        <f t="shared" ca="1" si="24"/>
        <v>23639109112.264133</v>
      </c>
      <c r="G248" s="6">
        <f t="shared" ca="1" si="25"/>
        <v>0.66063628864225299</v>
      </c>
      <c r="H248" s="6">
        <f t="shared" ca="1" si="21"/>
        <v>6.8903010212500859E-11</v>
      </c>
      <c r="I248" s="6">
        <f t="shared" ca="1" si="22"/>
        <v>14513154024.99749</v>
      </c>
      <c r="J248" s="6">
        <f t="shared" ca="1" si="23"/>
        <v>0.31988260104057653</v>
      </c>
      <c r="L248" s="11">
        <f ca="1">RAND()*(CARBONATE!$R$4-CARBONATE!$Q$4)+CARBONATE!$Q$4</f>
        <v>0.29384455619365479</v>
      </c>
      <c r="M248" s="6">
        <f t="shared" ca="1" si="26"/>
        <v>11299651894.572769</v>
      </c>
    </row>
    <row r="249" spans="2:13" x14ac:dyDescent="0.25">
      <c r="B249" s="9">
        <f ca="1">RAND()*(CARBONATE!$R$3-CARBONATE!$Q$3)+CARBONATE!$Q$3</f>
        <v>0.20704747546568855</v>
      </c>
      <c r="C249" s="5">
        <f ca="1">RAND()*(CARBONATE!$R$2-CARBONATE!$Q$2)+CARBONATE!$Q$2</f>
        <v>69786684215.526398</v>
      </c>
      <c r="D249" s="5">
        <f ca="1">RAND()*(CARBONATE!$R$5-CARBONATE!$Q$5)+CARBONATE!$Q$5</f>
        <v>-7.777419749464018</v>
      </c>
      <c r="E249" s="10">
        <v>2490000000</v>
      </c>
      <c r="F249" s="6">
        <f t="shared" ca="1" si="24"/>
        <v>13945377568.428778</v>
      </c>
      <c r="G249" s="6">
        <f t="shared" ca="1" si="25"/>
        <v>0.80017136900557662</v>
      </c>
      <c r="H249" s="6">
        <f t="shared" ca="1" si="21"/>
        <v>9.1650694935057115E-11</v>
      </c>
      <c r="I249" s="6">
        <f t="shared" ca="1" si="22"/>
        <v>10910992008.392204</v>
      </c>
      <c r="J249" s="6">
        <f t="shared" ca="1" si="23"/>
        <v>0.41710834204901182</v>
      </c>
      <c r="L249" s="11">
        <f ca="1">RAND()*(CARBONATE!$R$4-CARBONATE!$Q$4)+CARBONATE!$Q$4</f>
        <v>0.2300204523514647</v>
      </c>
      <c r="M249" s="6">
        <f t="shared" ca="1" si="26"/>
        <v>9182692988.1893559</v>
      </c>
    </row>
    <row r="250" spans="2:13" x14ac:dyDescent="0.25">
      <c r="B250" s="9">
        <f ca="1">RAND()*(CARBONATE!$R$3-CARBONATE!$Q$3)+CARBONATE!$Q$3</f>
        <v>3.2085933367655722E-2</v>
      </c>
      <c r="C250" s="5">
        <f ca="1">RAND()*(CARBONATE!$R$2-CARBONATE!$Q$2)+CARBONATE!$Q$2</f>
        <v>68457377650.266144</v>
      </c>
      <c r="D250" s="5">
        <f ca="1">RAND()*(CARBONATE!$R$5-CARBONATE!$Q$5)+CARBONATE!$Q$5</f>
        <v>-6.5916800361425478</v>
      </c>
      <c r="E250" s="10">
        <v>2490000000</v>
      </c>
      <c r="F250" s="6">
        <f t="shared" ca="1" si="24"/>
        <v>55407287094.345535</v>
      </c>
      <c r="G250" s="6">
        <f t="shared" ca="1" si="25"/>
        <v>0.19063088601773037</v>
      </c>
      <c r="H250" s="6">
        <f t="shared" ca="1" si="21"/>
        <v>1.5201882921091986E-11</v>
      </c>
      <c r="I250" s="6">
        <f t="shared" ca="1" si="22"/>
        <v>65781324931.304482</v>
      </c>
      <c r="J250" s="6">
        <f t="shared" ca="1" si="23"/>
        <v>0.21696248950386518</v>
      </c>
      <c r="L250" s="11">
        <f ca="1">RAND()*(CARBONATE!$R$4-CARBONATE!$Q$4)+CARBONATE!$Q$4</f>
        <v>0.15355912058286131</v>
      </c>
      <c r="M250" s="6">
        <f t="shared" ca="1" si="26"/>
        <v>49920326382.710426</v>
      </c>
    </row>
    <row r="251" spans="2:13" x14ac:dyDescent="0.25">
      <c r="B251" s="9">
        <f ca="1">RAND()*(CARBONATE!$R$3-CARBONATE!$Q$3)+CARBONATE!$Q$3</f>
        <v>6.9486129320114359E-2</v>
      </c>
      <c r="C251" s="5">
        <f ca="1">RAND()*(CARBONATE!$R$2-CARBONATE!$Q$2)+CARBONATE!$Q$2</f>
        <v>73542661068.140259</v>
      </c>
      <c r="D251" s="5">
        <f ca="1">RAND()*(CARBONATE!$R$5-CARBONATE!$Q$5)+CARBONATE!$Q$5</f>
        <v>-6.9437823778203258</v>
      </c>
      <c r="E251" s="10">
        <v>2490000000</v>
      </c>
      <c r="F251" s="6">
        <f t="shared" ca="1" si="24"/>
        <v>45393508046.790588</v>
      </c>
      <c r="G251" s="6">
        <f t="shared" ca="1" si="25"/>
        <v>0.38275951145238463</v>
      </c>
      <c r="H251" s="6">
        <f t="shared" ca="1" si="21"/>
        <v>3.2165826462499633E-11</v>
      </c>
      <c r="I251" s="6">
        <f t="shared" ca="1" si="22"/>
        <v>31088894953.961311</v>
      </c>
      <c r="J251" s="6">
        <f t="shared" ca="1" si="23"/>
        <v>0.23823830677417171</v>
      </c>
      <c r="L251" s="11">
        <f ca="1">RAND()*(CARBONATE!$R$4-CARBONATE!$Q$4)+CARBONATE!$Q$4</f>
        <v>0.24157246988885542</v>
      </c>
      <c r="M251" s="6">
        <f t="shared" ca="1" si="26"/>
        <v>28345342182.069973</v>
      </c>
    </row>
    <row r="252" spans="2:13" x14ac:dyDescent="0.25">
      <c r="B252" s="9">
        <f ca="1">RAND()*(CARBONATE!$R$3-CARBONATE!$Q$3)+CARBONATE!$Q$3</f>
        <v>4.5413461667492439E-2</v>
      </c>
      <c r="C252" s="5">
        <f ca="1">RAND()*(CARBONATE!$R$2-CARBONATE!$Q$2)+CARBONATE!$Q$2</f>
        <v>74803610703.627731</v>
      </c>
      <c r="D252" s="5">
        <f ca="1">RAND()*(CARBONATE!$R$5-CARBONATE!$Q$5)+CARBONATE!$Q$5</f>
        <v>-5.9428788097152179</v>
      </c>
      <c r="E252" s="10">
        <v>2490000000</v>
      </c>
      <c r="F252" s="6">
        <f t="shared" ca="1" si="24"/>
        <v>57110012767.395943</v>
      </c>
      <c r="G252" s="6">
        <f t="shared" ca="1" si="25"/>
        <v>0.23653400911800782</v>
      </c>
      <c r="H252" s="6">
        <f t="shared" ca="1" si="21"/>
        <v>2.0793302220035923E-11</v>
      </c>
      <c r="I252" s="6">
        <f t="shared" ca="1" si="22"/>
        <v>48092409248.802444</v>
      </c>
      <c r="J252" s="6">
        <f t="shared" ca="1" si="23"/>
        <v>0.19022335484723477</v>
      </c>
      <c r="L252" s="11">
        <f ca="1">RAND()*(CARBONATE!$R$4-CARBONATE!$Q$4)+CARBONATE!$Q$4</f>
        <v>0.25785572334855794</v>
      </c>
      <c r="M252" s="6">
        <f t="shared" ca="1" si="26"/>
        <v>32981992627.028023</v>
      </c>
    </row>
    <row r="253" spans="2:13" x14ac:dyDescent="0.25">
      <c r="B253" s="9">
        <f ca="1">RAND()*(CARBONATE!$R$3-CARBONATE!$Q$3)+CARBONATE!$Q$3</f>
        <v>7.3997377236812878E-2</v>
      </c>
      <c r="C253" s="5">
        <f ca="1">RAND()*(CARBONATE!$R$2-CARBONATE!$Q$2)+CARBONATE!$Q$2</f>
        <v>78169344567.445419</v>
      </c>
      <c r="D253" s="5">
        <f ca="1">RAND()*(CARBONATE!$R$5-CARBONATE!$Q$5)+CARBONATE!$Q$5</f>
        <v>-5.553251236980917</v>
      </c>
      <c r="E253" s="10">
        <v>2490000000</v>
      </c>
      <c r="F253" s="6">
        <f t="shared" ca="1" si="24"/>
        <v>51829087728.228035</v>
      </c>
      <c r="G253" s="6">
        <f t="shared" ca="1" si="25"/>
        <v>0.33696402323663732</v>
      </c>
      <c r="H253" s="6">
        <f t="shared" ca="1" si="21"/>
        <v>3.3081885774563214E-11</v>
      </c>
      <c r="I253" s="6">
        <f t="shared" ca="1" si="22"/>
        <v>30228022876.76429</v>
      </c>
      <c r="J253" s="6">
        <f t="shared" ca="1" si="23"/>
        <v>0.18431980989511657</v>
      </c>
      <c r="L253" s="11">
        <f ca="1">RAND()*(CARBONATE!$R$4-CARBONATE!$Q$4)+CARBONATE!$Q$4</f>
        <v>0.14324381935775057</v>
      </c>
      <c r="M253" s="6">
        <f t="shared" ca="1" si="26"/>
        <v>48520745280.255768</v>
      </c>
    </row>
    <row r="254" spans="2:13" x14ac:dyDescent="0.25">
      <c r="B254" s="9">
        <f ca="1">RAND()*(CARBONATE!$R$3-CARBONATE!$Q$3)+CARBONATE!$Q$3</f>
        <v>0.2188390302411459</v>
      </c>
      <c r="C254" s="5">
        <f ca="1">RAND()*(CARBONATE!$R$2-CARBONATE!$Q$2)+CARBONATE!$Q$2</f>
        <v>63940751143.97879</v>
      </c>
      <c r="D254" s="5">
        <f ca="1">RAND()*(CARBONATE!$R$5-CARBONATE!$Q$5)+CARBONATE!$Q$5</f>
        <v>-7.2490747226061671</v>
      </c>
      <c r="E254" s="10">
        <v>2490000000</v>
      </c>
      <c r="F254" s="6">
        <f t="shared" ca="1" si="24"/>
        <v>13086437764.283285</v>
      </c>
      <c r="G254" s="6">
        <f t="shared" ca="1" si="25"/>
        <v>0.79533493851494086</v>
      </c>
      <c r="H254" s="6">
        <f t="shared" ca="1" si="21"/>
        <v>9.6903256077046137E-11</v>
      </c>
      <c r="I254" s="6">
        <f t="shared" ca="1" si="22"/>
        <v>10319570677.840969</v>
      </c>
      <c r="J254" s="6">
        <f t="shared" ca="1" si="23"/>
        <v>0.41844843575866059</v>
      </c>
      <c r="L254" s="11">
        <f ca="1">RAND()*(CARBONATE!$R$4-CARBONATE!$Q$4)+CARBONATE!$Q$4</f>
        <v>0.17302888557841797</v>
      </c>
      <c r="M254" s="6">
        <f t="shared" ca="1" si="26"/>
        <v>10943175889.875393</v>
      </c>
    </row>
    <row r="255" spans="2:13" x14ac:dyDescent="0.25">
      <c r="B255" s="9">
        <f ca="1">RAND()*(CARBONATE!$R$3-CARBONATE!$Q$3)+CARBONATE!$Q$3</f>
        <v>7.0222997624692779E-2</v>
      </c>
      <c r="C255" s="5">
        <f ca="1">RAND()*(CARBONATE!$R$2-CARBONATE!$Q$2)+CARBONATE!$Q$2</f>
        <v>77593552279.436768</v>
      </c>
      <c r="D255" s="5">
        <f ca="1">RAND()*(CARBONATE!$R$5-CARBONATE!$Q$5)+CARBONATE!$Q$5</f>
        <v>-6.9488384730785047</v>
      </c>
      <c r="E255" s="10">
        <v>2490000000</v>
      </c>
      <c r="F255" s="6">
        <f t="shared" ca="1" si="24"/>
        <v>47632536467.555588</v>
      </c>
      <c r="G255" s="6">
        <f t="shared" ca="1" si="25"/>
        <v>0.38612764761668494</v>
      </c>
      <c r="H255" s="6">
        <f t="shared" ca="1" si="21"/>
        <v>3.2273281568296064E-11</v>
      </c>
      <c r="I255" s="6">
        <f t="shared" ca="1" si="22"/>
        <v>30985383307.979397</v>
      </c>
      <c r="J255" s="6">
        <f t="shared" ca="1" si="23"/>
        <v>0.22897204113964373</v>
      </c>
      <c r="L255" s="11">
        <f ca="1">RAND()*(CARBONATE!$R$4-CARBONATE!$Q$4)+CARBONATE!$Q$4</f>
        <v>0.19690800643822187</v>
      </c>
      <c r="M255" s="6">
        <f t="shared" ca="1" si="26"/>
        <v>36185839743.818321</v>
      </c>
    </row>
    <row r="256" spans="2:13" x14ac:dyDescent="0.25">
      <c r="B256" s="9">
        <f ca="1">RAND()*(CARBONATE!$R$3-CARBONATE!$Q$3)+CARBONATE!$Q$3</f>
        <v>5.6396307403605461E-2</v>
      </c>
      <c r="C256" s="5">
        <f ca="1">RAND()*(CARBONATE!$R$2-CARBONATE!$Q$2)+CARBONATE!$Q$2</f>
        <v>67344529877.32576</v>
      </c>
      <c r="D256" s="5">
        <f ca="1">RAND()*(CARBONATE!$R$5-CARBONATE!$Q$5)+CARBONATE!$Q$5</f>
        <v>-7.543017689109675</v>
      </c>
      <c r="E256" s="10">
        <v>2490000000</v>
      </c>
      <c r="F256" s="6">
        <f t="shared" ca="1" si="24"/>
        <v>44010284087.543343</v>
      </c>
      <c r="G256" s="6">
        <f t="shared" ca="1" si="25"/>
        <v>0.34649058850492964</v>
      </c>
      <c r="H256" s="6">
        <f t="shared" ca="1" si="21"/>
        <v>2.6956734053626573E-11</v>
      </c>
      <c r="I256" s="6">
        <f t="shared" ca="1" si="22"/>
        <v>37096482014.8703</v>
      </c>
      <c r="J256" s="6">
        <f t="shared" ca="1" si="23"/>
        <v>0.265219557856191</v>
      </c>
      <c r="L256" s="11">
        <f ca="1">RAND()*(CARBONATE!$R$4-CARBONATE!$Q$4)+CARBONATE!$Q$4</f>
        <v>0.26743673161467174</v>
      </c>
      <c r="M256" s="6">
        <f t="shared" ca="1" si="26"/>
        <v>24226476765.258213</v>
      </c>
    </row>
    <row r="257" spans="2:13" x14ac:dyDescent="0.25">
      <c r="B257" s="9">
        <f ca="1">RAND()*(CARBONATE!$R$3-CARBONATE!$Q$3)+CARBONATE!$Q$3</f>
        <v>0.12437855117407398</v>
      </c>
      <c r="C257" s="5">
        <f ca="1">RAND()*(CARBONATE!$R$2-CARBONATE!$Q$2)+CARBONATE!$Q$2</f>
        <v>65874104356.219025</v>
      </c>
      <c r="D257" s="5">
        <f ca="1">RAND()*(CARBONATE!$R$5-CARBONATE!$Q$5)+CARBONATE!$Q$5</f>
        <v>-6.9158849027641631</v>
      </c>
      <c r="E257" s="10">
        <v>2490000000</v>
      </c>
      <c r="F257" s="6">
        <f t="shared" ca="1" si="24"/>
        <v>27870190209.83886</v>
      </c>
      <c r="G257" s="6">
        <f t="shared" ca="1" si="25"/>
        <v>0.57691735649066622</v>
      </c>
      <c r="H257" s="6">
        <f t="shared" ca="1" si="21"/>
        <v>5.6820978056774194E-11</v>
      </c>
      <c r="I257" s="6">
        <f t="shared" ca="1" si="22"/>
        <v>17599133879.758694</v>
      </c>
      <c r="J257" s="6">
        <f t="shared" ca="1" si="23"/>
        <v>0.3010351591686804</v>
      </c>
      <c r="L257" s="11">
        <f ca="1">RAND()*(CARBONATE!$R$4-CARBONATE!$Q$4)+CARBONATE!$Q$4</f>
        <v>0.27015007846688621</v>
      </c>
      <c r="M257" s="6">
        <f t="shared" ca="1" si="26"/>
        <v>15130403425.813967</v>
      </c>
    </row>
    <row r="258" spans="2:13" x14ac:dyDescent="0.25">
      <c r="B258" s="9">
        <f ca="1">RAND()*(CARBONATE!$R$3-CARBONATE!$Q$3)+CARBONATE!$Q$3</f>
        <v>0.22401456797156502</v>
      </c>
      <c r="C258" s="5">
        <f ca="1">RAND()*(CARBONATE!$R$2-CARBONATE!$Q$2)+CARBONATE!$Q$2</f>
        <v>69684462861.807739</v>
      </c>
      <c r="D258" s="5">
        <f ca="1">RAND()*(CARBONATE!$R$5-CARBONATE!$Q$5)+CARBONATE!$Q$5</f>
        <v>-4.7663069799489044</v>
      </c>
      <c r="E258" s="10">
        <v>2490000000</v>
      </c>
      <c r="F258" s="6">
        <f t="shared" ca="1" si="24"/>
        <v>23956871178.590034</v>
      </c>
      <c r="G258" s="6">
        <f t="shared" ca="1" si="25"/>
        <v>0.65620928690949021</v>
      </c>
      <c r="H258" s="6">
        <f t="shared" ca="1" si="21"/>
        <v>9.6167857564965961E-11</v>
      </c>
      <c r="I258" s="6">
        <f t="shared" ca="1" si="22"/>
        <v>10398484746.574005</v>
      </c>
      <c r="J258" s="6">
        <f t="shared" ca="1" si="23"/>
        <v>0.23997487726277941</v>
      </c>
      <c r="L258" s="11">
        <f ca="1">RAND()*(CARBONATE!$R$4-CARBONATE!$Q$4)+CARBONATE!$Q$4</f>
        <v>0.29320551272517881</v>
      </c>
      <c r="M258" s="6">
        <f t="shared" ca="1" si="26"/>
        <v>11492718311.211567</v>
      </c>
    </row>
    <row r="259" spans="2:13" x14ac:dyDescent="0.25">
      <c r="B259" s="9">
        <f ca="1">RAND()*(CARBONATE!$R$3-CARBONATE!$Q$3)+CARBONATE!$Q$3</f>
        <v>0.16345196925042135</v>
      </c>
      <c r="C259" s="5">
        <f ca="1">RAND()*(CARBONATE!$R$2-CARBONATE!$Q$2)+CARBONATE!$Q$2</f>
        <v>64226906352.668922</v>
      </c>
      <c r="D259" s="5">
        <f ca="1">RAND()*(CARBONATE!$R$5-CARBONATE!$Q$5)+CARBONATE!$Q$5</f>
        <v>-7.118285558321829</v>
      </c>
      <c r="E259" s="10">
        <v>2490000000</v>
      </c>
      <c r="F259" s="6">
        <f t="shared" ca="1" si="24"/>
        <v>20063945191.619663</v>
      </c>
      <c r="G259" s="6">
        <f t="shared" ca="1" si="25"/>
        <v>0.68760841318669685</v>
      </c>
      <c r="H259" s="6">
        <f t="shared" ca="1" si="21"/>
        <v>7.3804371439376101E-11</v>
      </c>
      <c r="I259" s="6">
        <f t="shared" ca="1" si="22"/>
        <v>13549332925.644024</v>
      </c>
      <c r="J259" s="6">
        <f t="shared" ca="1" si="23"/>
        <v>0.35196771167196877</v>
      </c>
      <c r="L259" s="11">
        <f ca="1">RAND()*(CARBONATE!$R$4-CARBONATE!$Q$4)+CARBONATE!$Q$4</f>
        <v>0.26236905774608532</v>
      </c>
      <c r="M259" s="6">
        <f t="shared" ca="1" si="26"/>
        <v>11330634663.356474</v>
      </c>
    </row>
    <row r="260" spans="2:13" x14ac:dyDescent="0.25">
      <c r="B260" s="9">
        <f ca="1">RAND()*(CARBONATE!$R$3-CARBONATE!$Q$3)+CARBONATE!$Q$3</f>
        <v>0.11740260883500778</v>
      </c>
      <c r="C260" s="5">
        <f ca="1">RAND()*(CARBONATE!$R$2-CARBONATE!$Q$2)+CARBONATE!$Q$2</f>
        <v>73879698873.819366</v>
      </c>
      <c r="D260" s="5">
        <f ca="1">RAND()*(CARBONATE!$R$5-CARBONATE!$Q$5)+CARBONATE!$Q$5</f>
        <v>-7.0207414878053074</v>
      </c>
      <c r="E260" s="10">
        <v>2490000000</v>
      </c>
      <c r="F260" s="6">
        <f t="shared" ca="1" si="24"/>
        <v>32400851807.769871</v>
      </c>
      <c r="G260" s="6">
        <f t="shared" ca="1" si="25"/>
        <v>0.56143768448342024</v>
      </c>
      <c r="H260" s="6">
        <f t="shared" ca="1" si="21"/>
        <v>5.3159886897898312E-11</v>
      </c>
      <c r="I260" s="6">
        <f t="shared" ca="1" si="22"/>
        <v>18811176214.89024</v>
      </c>
      <c r="J260" s="6">
        <f t="shared" ca="1" si="23"/>
        <v>0.27553359060908061</v>
      </c>
      <c r="L260" s="11">
        <f ca="1">RAND()*(CARBONATE!$R$4-CARBONATE!$Q$4)+CARBONATE!$Q$4</f>
        <v>0.29629967083860698</v>
      </c>
      <c r="M260" s="6">
        <f t="shared" ca="1" si="26"/>
        <v>15274394478.745415</v>
      </c>
    </row>
    <row r="261" spans="2:13" x14ac:dyDescent="0.25">
      <c r="B261" s="9">
        <f ca="1">RAND()*(CARBONATE!$R$3-CARBONATE!$Q$3)+CARBONATE!$Q$3</f>
        <v>0.11999038692680714</v>
      </c>
      <c r="C261" s="5">
        <f ca="1">RAND()*(CARBONATE!$R$2-CARBONATE!$Q$2)+CARBONATE!$Q$2</f>
        <v>66974649447.518616</v>
      </c>
      <c r="D261" s="5">
        <f ca="1">RAND()*(CARBONATE!$R$5-CARBONATE!$Q$5)+CARBONATE!$Q$5</f>
        <v>-7.5440591486150659</v>
      </c>
      <c r="E261" s="10">
        <v>2490000000</v>
      </c>
      <c r="F261" s="6">
        <f t="shared" ca="1" si="24"/>
        <v>27088237825.708</v>
      </c>
      <c r="G261" s="6">
        <f t="shared" ca="1" si="25"/>
        <v>0.59554491066154269</v>
      </c>
      <c r="H261" s="6">
        <f t="shared" ref="H261:H298" ca="1" si="27">+B261/E261+(1-B261)/C261-F261/C261/C261</f>
        <v>5.528942572163695E-11</v>
      </c>
      <c r="I261" s="6">
        <f t="shared" ref="I261:I298" ca="1" si="28">1/H261</f>
        <v>18086641106.287712</v>
      </c>
      <c r="J261" s="6">
        <f t="shared" ref="J261:J298" ca="1" si="29">G261*I261/(F261+G261^2*I261)</f>
        <v>0.32150484092112069</v>
      </c>
      <c r="L261" s="11">
        <f ca="1">RAND()*(CARBONATE!$R$4-CARBONATE!$Q$4)+CARBONATE!$Q$4</f>
        <v>0.16137842676623171</v>
      </c>
      <c r="M261" s="6">
        <f t="shared" ca="1" si="26"/>
        <v>23694245124.422398</v>
      </c>
    </row>
    <row r="262" spans="2:13" x14ac:dyDescent="0.25">
      <c r="B262" s="9">
        <f ca="1">RAND()*(CARBONATE!$R$3-CARBONATE!$Q$3)+CARBONATE!$Q$3</f>
        <v>0.12813694408306342</v>
      </c>
      <c r="C262" s="5">
        <f ca="1">RAND()*(CARBONATE!$R$2-CARBONATE!$Q$2)+CARBONATE!$Q$2</f>
        <v>69360272917.346802</v>
      </c>
      <c r="D262" s="5">
        <f ca="1">RAND()*(CARBONATE!$R$5-CARBONATE!$Q$5)+CARBONATE!$Q$5</f>
        <v>-4.2730402934576652</v>
      </c>
      <c r="E262" s="10">
        <v>2490000000</v>
      </c>
      <c r="F262" s="6">
        <f t="shared" ref="F262:F298" ca="1" si="30">C262*EXP(D262*B262)</f>
        <v>40116187939.311989</v>
      </c>
      <c r="G262" s="6">
        <f t="shared" ref="G262:G298" ca="1" si="31">1-F262/C262</f>
        <v>0.42162586374023558</v>
      </c>
      <c r="H262" s="6">
        <f t="shared" ca="1" si="27"/>
        <v>5.5691989272318037E-11</v>
      </c>
      <c r="I262" s="6">
        <f t="shared" ca="1" si="28"/>
        <v>17955903767.600822</v>
      </c>
      <c r="J262" s="6">
        <f t="shared" ca="1" si="29"/>
        <v>0.1748093199418006</v>
      </c>
      <c r="L262" s="11">
        <f ca="1">RAND()*(CARBONATE!$R$4-CARBONATE!$Q$4)+CARBONATE!$Q$4</f>
        <v>0.27668368894647499</v>
      </c>
      <c r="M262" s="6">
        <f t="shared" ref="M262:M298" ca="1" si="32">3/2*F262*(1-2*L262)/(1+L262)</f>
        <v>21051257680.427654</v>
      </c>
    </row>
    <row r="263" spans="2:13" x14ac:dyDescent="0.25">
      <c r="B263" s="9">
        <f ca="1">RAND()*(CARBONATE!$R$3-CARBONATE!$Q$3)+CARBONATE!$Q$3</f>
        <v>8.5509609531353031E-2</v>
      </c>
      <c r="C263" s="5">
        <f ca="1">RAND()*(CARBONATE!$R$2-CARBONATE!$Q$2)+CARBONATE!$Q$2</f>
        <v>64159298650.599205</v>
      </c>
      <c r="D263" s="5">
        <f ca="1">RAND()*(CARBONATE!$R$5-CARBONATE!$Q$5)+CARBONATE!$Q$5</f>
        <v>-6.4454670358913226</v>
      </c>
      <c r="E263" s="10">
        <v>2490000000</v>
      </c>
      <c r="F263" s="6">
        <f t="shared" ca="1" si="30"/>
        <v>36974173771.76516</v>
      </c>
      <c r="G263" s="6">
        <f t="shared" ca="1" si="31"/>
        <v>0.42371293718280312</v>
      </c>
      <c r="H263" s="6">
        <f t="shared" ca="1" si="27"/>
        <v>3.9612515141504757E-11</v>
      </c>
      <c r="I263" s="6">
        <f t="shared" ca="1" si="28"/>
        <v>25244546992.983822</v>
      </c>
      <c r="J263" s="6">
        <f t="shared" ca="1" si="29"/>
        <v>0.25770586296902881</v>
      </c>
      <c r="L263" s="11">
        <f ca="1">RAND()*(CARBONATE!$R$4-CARBONATE!$Q$4)+CARBONATE!$Q$4</f>
        <v>0.11594996542463461</v>
      </c>
      <c r="M263" s="6">
        <f t="shared" ca="1" si="32"/>
        <v>38173573606.515701</v>
      </c>
    </row>
    <row r="264" spans="2:13" x14ac:dyDescent="0.25">
      <c r="B264" s="9">
        <f ca="1">RAND()*(CARBONATE!$R$3-CARBONATE!$Q$3)+CARBONATE!$Q$3</f>
        <v>0.14666672983051715</v>
      </c>
      <c r="C264" s="5">
        <f ca="1">RAND()*(CARBONATE!$R$2-CARBONATE!$Q$2)+CARBONATE!$Q$2</f>
        <v>65283544908.573677</v>
      </c>
      <c r="D264" s="5">
        <f ca="1">RAND()*(CARBONATE!$R$5-CARBONATE!$Q$5)+CARBONATE!$Q$5</f>
        <v>-5.2070269525946102</v>
      </c>
      <c r="E264" s="10">
        <v>2490000000</v>
      </c>
      <c r="F264" s="6">
        <f t="shared" ca="1" si="30"/>
        <v>30418239043.489918</v>
      </c>
      <c r="G264" s="6">
        <f t="shared" ca="1" si="31"/>
        <v>0.53405963040013937</v>
      </c>
      <c r="H264" s="6">
        <f t="shared" ca="1" si="27"/>
        <v>6.4836306422651688E-11</v>
      </c>
      <c r="I264" s="6">
        <f t="shared" ca="1" si="28"/>
        <v>15423457244.483511</v>
      </c>
      <c r="J264" s="6">
        <f t="shared" ca="1" si="29"/>
        <v>0.23657902440317152</v>
      </c>
      <c r="L264" s="11">
        <f ca="1">RAND()*(CARBONATE!$R$4-CARBONATE!$Q$4)+CARBONATE!$Q$4</f>
        <v>0.10564796524275169</v>
      </c>
      <c r="M264" s="6">
        <f t="shared" ca="1" si="32"/>
        <v>32547867416.096428</v>
      </c>
    </row>
    <row r="265" spans="2:13" x14ac:dyDescent="0.25">
      <c r="B265" s="9">
        <f ca="1">RAND()*(CARBONATE!$R$3-CARBONATE!$Q$3)+CARBONATE!$Q$3</f>
        <v>0.1783475865900109</v>
      </c>
      <c r="C265" s="5">
        <f ca="1">RAND()*(CARBONATE!$R$2-CARBONATE!$Q$2)+CARBONATE!$Q$2</f>
        <v>72251001124.808502</v>
      </c>
      <c r="D265" s="5">
        <f ca="1">RAND()*(CARBONATE!$R$5-CARBONATE!$Q$5)+CARBONATE!$Q$5</f>
        <v>-6.010453219430115</v>
      </c>
      <c r="E265" s="10">
        <v>2490000000</v>
      </c>
      <c r="F265" s="6">
        <f t="shared" ca="1" si="30"/>
        <v>24734433887.086704</v>
      </c>
      <c r="G265" s="6">
        <f t="shared" ca="1" si="31"/>
        <v>0.65765963790093762</v>
      </c>
      <c r="H265" s="6">
        <f t="shared" ca="1" si="27"/>
        <v>7.8259521694750093E-11</v>
      </c>
      <c r="I265" s="6">
        <f t="shared" ca="1" si="28"/>
        <v>12777997850.54249</v>
      </c>
      <c r="J265" s="6">
        <f t="shared" ca="1" si="29"/>
        <v>0.27770195102504319</v>
      </c>
      <c r="L265" s="11">
        <f ca="1">RAND()*(CARBONATE!$R$4-CARBONATE!$Q$4)+CARBONATE!$Q$4</f>
        <v>0.275761558471187</v>
      </c>
      <c r="M265" s="6">
        <f t="shared" ca="1" si="32"/>
        <v>13042588256.659048</v>
      </c>
    </row>
    <row r="266" spans="2:13" x14ac:dyDescent="0.25">
      <c r="B266" s="9">
        <f ca="1">RAND()*(CARBONATE!$R$3-CARBONATE!$Q$3)+CARBONATE!$Q$3</f>
        <v>0.10038794157073666</v>
      </c>
      <c r="C266" s="5">
        <f ca="1">RAND()*(CARBONATE!$R$2-CARBONATE!$Q$2)+CARBONATE!$Q$2</f>
        <v>67670137337.686142</v>
      </c>
      <c r="D266" s="5">
        <f ca="1">RAND()*(CARBONATE!$R$5-CARBONATE!$Q$5)+CARBONATE!$Q$5</f>
        <v>-6.9151074706147373</v>
      </c>
      <c r="E266" s="10">
        <v>2490000000</v>
      </c>
      <c r="F266" s="6">
        <f t="shared" ca="1" si="30"/>
        <v>33799688113.921864</v>
      </c>
      <c r="G266" s="6">
        <f t="shared" ca="1" si="31"/>
        <v>0.50052283852690671</v>
      </c>
      <c r="H266" s="6">
        <f t="shared" ca="1" si="27"/>
        <v>4.6229462715244585E-11</v>
      </c>
      <c r="I266" s="6">
        <f t="shared" ca="1" si="28"/>
        <v>21631226954.974773</v>
      </c>
      <c r="J266" s="6">
        <f t="shared" ca="1" si="29"/>
        <v>0.27606454669642855</v>
      </c>
      <c r="L266" s="11">
        <f ca="1">RAND()*(CARBONATE!$R$4-CARBONATE!$Q$4)+CARBONATE!$Q$4</f>
        <v>0.26017177483816645</v>
      </c>
      <c r="M266" s="6">
        <f t="shared" ca="1" si="32"/>
        <v>19297653002.329159</v>
      </c>
    </row>
    <row r="267" spans="2:13" x14ac:dyDescent="0.25">
      <c r="B267" s="9">
        <f ca="1">RAND()*(CARBONATE!$R$3-CARBONATE!$Q$3)+CARBONATE!$Q$3</f>
        <v>0.24591887383247546</v>
      </c>
      <c r="C267" s="5">
        <f ca="1">RAND()*(CARBONATE!$R$2-CARBONATE!$Q$2)+CARBONATE!$Q$2</f>
        <v>63302820560.179764</v>
      </c>
      <c r="D267" s="5">
        <f ca="1">RAND()*(CARBONATE!$R$5-CARBONATE!$Q$5)+CARBONATE!$Q$5</f>
        <v>-6.6728170858454643</v>
      </c>
      <c r="E267" s="10">
        <v>2490000000</v>
      </c>
      <c r="F267" s="6">
        <f t="shared" ca="1" si="30"/>
        <v>12267558083.645357</v>
      </c>
      <c r="G267" s="6">
        <f t="shared" ca="1" si="31"/>
        <v>0.80620834940548947</v>
      </c>
      <c r="H267" s="6">
        <f t="shared" ca="1" si="27"/>
        <v>1.0761354007432765E-10</v>
      </c>
      <c r="I267" s="6">
        <f t="shared" ca="1" si="28"/>
        <v>9292510954.563055</v>
      </c>
      <c r="J267" s="6">
        <f t="shared" ca="1" si="29"/>
        <v>0.40921638280441969</v>
      </c>
      <c r="L267" s="11">
        <f ca="1">RAND()*(CARBONATE!$R$4-CARBONATE!$Q$4)+CARBONATE!$Q$4</f>
        <v>0.15088025450117576</v>
      </c>
      <c r="M267" s="6">
        <f t="shared" ca="1" si="32"/>
        <v>11164098278.610102</v>
      </c>
    </row>
    <row r="268" spans="2:13" x14ac:dyDescent="0.25">
      <c r="B268" s="9">
        <f ca="1">RAND()*(CARBONATE!$R$3-CARBONATE!$Q$3)+CARBONATE!$Q$3</f>
        <v>8.9440596514352294E-2</v>
      </c>
      <c r="C268" s="5">
        <f ca="1">RAND()*(CARBONATE!$R$2-CARBONATE!$Q$2)+CARBONATE!$Q$2</f>
        <v>62992227375.646629</v>
      </c>
      <c r="D268" s="5">
        <f ca="1">RAND()*(CARBONATE!$R$5-CARBONATE!$Q$5)+CARBONATE!$Q$5</f>
        <v>-4.8738683369824418</v>
      </c>
      <c r="E268" s="10">
        <v>2490000000</v>
      </c>
      <c r="F268" s="6">
        <f t="shared" ca="1" si="30"/>
        <v>40735080599.806923</v>
      </c>
      <c r="G268" s="6">
        <f t="shared" ca="1" si="31"/>
        <v>0.35333163634795561</v>
      </c>
      <c r="H268" s="6">
        <f t="shared" ca="1" si="27"/>
        <v>4.0109181793224877E-11</v>
      </c>
      <c r="I268" s="6">
        <f t="shared" ca="1" si="28"/>
        <v>24931947132.586906</v>
      </c>
      <c r="J268" s="6">
        <f t="shared" ca="1" si="29"/>
        <v>0.20090569290205681</v>
      </c>
      <c r="L268" s="11">
        <f ca="1">RAND()*(CARBONATE!$R$4-CARBONATE!$Q$4)+CARBONATE!$Q$4</f>
        <v>0.12286600315474668</v>
      </c>
      <c r="M268" s="6">
        <f t="shared" ca="1" si="32"/>
        <v>41044747232.323715</v>
      </c>
    </row>
    <row r="269" spans="2:13" x14ac:dyDescent="0.25">
      <c r="B269" s="9">
        <f ca="1">RAND()*(CARBONATE!$R$3-CARBONATE!$Q$3)+CARBONATE!$Q$3</f>
        <v>0.20398252091404129</v>
      </c>
      <c r="C269" s="5">
        <f ca="1">RAND()*(CARBONATE!$R$2-CARBONATE!$Q$2)+CARBONATE!$Q$2</f>
        <v>61510340810.925171</v>
      </c>
      <c r="D269" s="5">
        <f ca="1">RAND()*(CARBONATE!$R$5-CARBONATE!$Q$5)+CARBONATE!$Q$5</f>
        <v>-6.5459517574372903</v>
      </c>
      <c r="E269" s="10">
        <v>2490000000</v>
      </c>
      <c r="F269" s="6">
        <f t="shared" ca="1" si="30"/>
        <v>16182745186.859709</v>
      </c>
      <c r="G269" s="6">
        <f t="shared" ca="1" si="31"/>
        <v>0.73691016870474879</v>
      </c>
      <c r="H269" s="6">
        <f t="shared" ca="1" si="27"/>
        <v>9.0584724539232578E-11</v>
      </c>
      <c r="I269" s="6">
        <f t="shared" ca="1" si="28"/>
        <v>11039388871.430485</v>
      </c>
      <c r="J269" s="6">
        <f t="shared" ca="1" si="29"/>
        <v>0.36681430347155897</v>
      </c>
      <c r="L269" s="11">
        <f ca="1">RAND()*(CARBONATE!$R$4-CARBONATE!$Q$4)+CARBONATE!$Q$4</f>
        <v>0.11603856535946454</v>
      </c>
      <c r="M269" s="6">
        <f t="shared" ca="1" si="32"/>
        <v>16702514369.745512</v>
      </c>
    </row>
    <row r="270" spans="2:13" x14ac:dyDescent="0.25">
      <c r="B270" s="9">
        <f ca="1">RAND()*(CARBONATE!$R$3-CARBONATE!$Q$3)+CARBONATE!$Q$3</f>
        <v>0.19731975212372588</v>
      </c>
      <c r="C270" s="5">
        <f ca="1">RAND()*(CARBONATE!$R$2-CARBONATE!$Q$2)+CARBONATE!$Q$2</f>
        <v>64522648333.637222</v>
      </c>
      <c r="D270" s="5">
        <f ca="1">RAND()*(CARBONATE!$R$5-CARBONATE!$Q$5)+CARBONATE!$Q$5</f>
        <v>-4.1938228204344732</v>
      </c>
      <c r="E270" s="10">
        <v>2490000000</v>
      </c>
      <c r="F270" s="6">
        <f t="shared" ca="1" si="30"/>
        <v>28204801227.437897</v>
      </c>
      <c r="G270" s="6">
        <f t="shared" ca="1" si="31"/>
        <v>0.56286975262399375</v>
      </c>
      <c r="H270" s="6">
        <f t="shared" ca="1" si="27"/>
        <v>8.4910332889445927E-11</v>
      </c>
      <c r="I270" s="6">
        <f t="shared" ca="1" si="28"/>
        <v>11777129661.027353</v>
      </c>
      <c r="J270" s="6">
        <f t="shared" ca="1" si="29"/>
        <v>0.20757069658569666</v>
      </c>
      <c r="L270" s="11">
        <f ca="1">RAND()*(CARBONATE!$R$4-CARBONATE!$Q$4)+CARBONATE!$Q$4</f>
        <v>0.10769760340046951</v>
      </c>
      <c r="M270" s="6">
        <f t="shared" ca="1" si="32"/>
        <v>29967053507.662872</v>
      </c>
    </row>
    <row r="271" spans="2:13" x14ac:dyDescent="0.25">
      <c r="B271" s="9">
        <f ca="1">RAND()*(CARBONATE!$R$3-CARBONATE!$Q$3)+CARBONATE!$Q$3</f>
        <v>5.0155484827740932E-2</v>
      </c>
      <c r="C271" s="5">
        <f ca="1">RAND()*(CARBONATE!$R$2-CARBONATE!$Q$2)+CARBONATE!$Q$2</f>
        <v>68188337604.234894</v>
      </c>
      <c r="D271" s="5">
        <f ca="1">RAND()*(CARBONATE!$R$5-CARBONATE!$Q$5)+CARBONATE!$Q$5</f>
        <v>-7.1769860533342493</v>
      </c>
      <c r="E271" s="10">
        <v>2490000000</v>
      </c>
      <c r="F271" s="6">
        <f t="shared" ca="1" si="30"/>
        <v>47575043724.640945</v>
      </c>
      <c r="G271" s="6">
        <f t="shared" ca="1" si="31"/>
        <v>0.30229940491046292</v>
      </c>
      <c r="H271" s="6">
        <f t="shared" ca="1" si="27"/>
        <v>2.3840522246064622E-11</v>
      </c>
      <c r="I271" s="6">
        <f t="shared" ca="1" si="28"/>
        <v>41945389856.762512</v>
      </c>
      <c r="J271" s="6">
        <f t="shared" ca="1" si="29"/>
        <v>0.24665445197180119</v>
      </c>
      <c r="L271" s="11">
        <f ca="1">RAND()*(CARBONATE!$R$4-CARBONATE!$Q$4)+CARBONATE!$Q$4</f>
        <v>0.10891669152407087</v>
      </c>
      <c r="M271" s="6">
        <f t="shared" ca="1" si="32"/>
        <v>50335085519.764771</v>
      </c>
    </row>
    <row r="272" spans="2:13" x14ac:dyDescent="0.25">
      <c r="B272" s="9">
        <f ca="1">RAND()*(CARBONATE!$R$3-CARBONATE!$Q$3)+CARBONATE!$Q$3</f>
        <v>0.20688540071743824</v>
      </c>
      <c r="C272" s="5">
        <f ca="1">RAND()*(CARBONATE!$R$2-CARBONATE!$Q$2)+CARBONATE!$Q$2</f>
        <v>70384333507.942719</v>
      </c>
      <c r="D272" s="5">
        <f ca="1">RAND()*(CARBONATE!$R$5-CARBONATE!$Q$5)+CARBONATE!$Q$5</f>
        <v>-5.166323605999235</v>
      </c>
      <c r="E272" s="10">
        <v>2490000000</v>
      </c>
      <c r="F272" s="6">
        <f t="shared" ca="1" si="30"/>
        <v>24170521565.761776</v>
      </c>
      <c r="G272" s="6">
        <f t="shared" ca="1" si="31"/>
        <v>0.65659230739132901</v>
      </c>
      <c r="H272" s="6">
        <f t="shared" ca="1" si="27"/>
        <v>8.9475810355618202E-11</v>
      </c>
      <c r="I272" s="6">
        <f t="shared" ca="1" si="28"/>
        <v>11176205010.332268</v>
      </c>
      <c r="J272" s="6">
        <f t="shared" ca="1" si="29"/>
        <v>0.25314007319629434</v>
      </c>
      <c r="L272" s="11">
        <f ca="1">RAND()*(CARBONATE!$R$4-CARBONATE!$Q$4)+CARBONATE!$Q$4</f>
        <v>0.28847515729567019</v>
      </c>
      <c r="M272" s="6">
        <f t="shared" ca="1" si="32"/>
        <v>11903991497.228731</v>
      </c>
    </row>
    <row r="273" spans="2:13" x14ac:dyDescent="0.25">
      <c r="B273" s="9">
        <f ca="1">RAND()*(CARBONATE!$R$3-CARBONATE!$Q$3)+CARBONATE!$Q$3</f>
        <v>1.5813989118032556E-3</v>
      </c>
      <c r="C273" s="5">
        <f ca="1">RAND()*(CARBONATE!$R$2-CARBONATE!$Q$2)+CARBONATE!$Q$2</f>
        <v>73262500067.807602</v>
      </c>
      <c r="D273" s="5">
        <f ca="1">RAND()*(CARBONATE!$R$5-CARBONATE!$Q$5)+CARBONATE!$Q$5</f>
        <v>-4.9064416960974047</v>
      </c>
      <c r="E273" s="10">
        <v>2490000000</v>
      </c>
      <c r="F273" s="6">
        <f t="shared" ca="1" si="30"/>
        <v>72696252893.540726</v>
      </c>
      <c r="G273" s="6">
        <f t="shared" ca="1" si="31"/>
        <v>7.729017897871171E-3</v>
      </c>
      <c r="H273" s="6">
        <f t="shared" ca="1" si="27"/>
        <v>7.1901218406951139E-13</v>
      </c>
      <c r="I273" s="6">
        <f t="shared" ca="1" si="28"/>
        <v>1390797015900.5313</v>
      </c>
      <c r="J273" s="6">
        <f t="shared" ca="1" si="29"/>
        <v>0.14769982290159817</v>
      </c>
      <c r="L273" s="11">
        <f ca="1">RAND()*(CARBONATE!$R$4-CARBONATE!$Q$4)+CARBONATE!$Q$4</f>
        <v>0.22572004020102659</v>
      </c>
      <c r="M273" s="6">
        <f t="shared" ca="1" si="32"/>
        <v>48801825866.956207</v>
      </c>
    </row>
    <row r="274" spans="2:13" x14ac:dyDescent="0.25">
      <c r="B274" s="9">
        <f ca="1">RAND()*(CARBONATE!$R$3-CARBONATE!$Q$3)+CARBONATE!$Q$3</f>
        <v>0.24108616739249863</v>
      </c>
      <c r="C274" s="5">
        <f ca="1">RAND()*(CARBONATE!$R$2-CARBONATE!$Q$2)+CARBONATE!$Q$2</f>
        <v>70828169186.57074</v>
      </c>
      <c r="D274" s="5">
        <f ca="1">RAND()*(CARBONATE!$R$5-CARBONATE!$Q$5)+CARBONATE!$Q$5</f>
        <v>-4.0098017256794591</v>
      </c>
      <c r="E274" s="10">
        <v>2490000000</v>
      </c>
      <c r="F274" s="6">
        <f t="shared" ca="1" si="30"/>
        <v>26938299881.216331</v>
      </c>
      <c r="G274" s="6">
        <f t="shared" ca="1" si="31"/>
        <v>0.61966686149606243</v>
      </c>
      <c r="H274" s="6">
        <f t="shared" ca="1" si="27"/>
        <v>1.0216681228021974E-10</v>
      </c>
      <c r="I274" s="6">
        <f t="shared" ca="1" si="28"/>
        <v>9787914271.5858955</v>
      </c>
      <c r="J274" s="6">
        <f t="shared" ca="1" si="29"/>
        <v>0.19758605364442886</v>
      </c>
      <c r="L274" s="11">
        <f ca="1">RAND()*(CARBONATE!$R$4-CARBONATE!$Q$4)+CARBONATE!$Q$4</f>
        <v>0.23477848453561026</v>
      </c>
      <c r="M274" s="6">
        <f t="shared" ca="1" si="32"/>
        <v>17358457750.948135</v>
      </c>
    </row>
    <row r="275" spans="2:13" x14ac:dyDescent="0.25">
      <c r="B275" s="9">
        <f ca="1">RAND()*(CARBONATE!$R$3-CARBONATE!$Q$3)+CARBONATE!$Q$3</f>
        <v>1.3019634093843796E-2</v>
      </c>
      <c r="C275" s="5">
        <f ca="1">RAND()*(CARBONATE!$R$2-CARBONATE!$Q$2)+CARBONATE!$Q$2</f>
        <v>60815201818.328743</v>
      </c>
      <c r="D275" s="5">
        <f ca="1">RAND()*(CARBONATE!$R$5-CARBONATE!$Q$5)+CARBONATE!$Q$5</f>
        <v>-7.911375354585453</v>
      </c>
      <c r="E275" s="10">
        <v>2490000000</v>
      </c>
      <c r="F275" s="6">
        <f t="shared" ca="1" si="30"/>
        <v>54862857722.028427</v>
      </c>
      <c r="G275" s="6">
        <f t="shared" ca="1" si="31"/>
        <v>9.7875924412477611E-2</v>
      </c>
      <c r="H275" s="6">
        <f t="shared" ca="1" si="27"/>
        <v>6.6240825119222931E-12</v>
      </c>
      <c r="I275" s="6">
        <f t="shared" ca="1" si="28"/>
        <v>150964303086.52698</v>
      </c>
      <c r="J275" s="6">
        <f t="shared" ca="1" si="29"/>
        <v>0.2624049017633453</v>
      </c>
      <c r="L275" s="11">
        <f ca="1">RAND()*(CARBONATE!$R$4-CARBONATE!$Q$4)+CARBONATE!$Q$4</f>
        <v>0.27513372756935861</v>
      </c>
      <c r="M275" s="6">
        <f t="shared" ca="1" si="32"/>
        <v>29024735313.906414</v>
      </c>
    </row>
    <row r="276" spans="2:13" x14ac:dyDescent="0.25">
      <c r="B276" s="9">
        <f ca="1">RAND()*(CARBONATE!$R$3-CARBONATE!$Q$3)+CARBONATE!$Q$3</f>
        <v>3.5612614356142464E-2</v>
      </c>
      <c r="C276" s="5">
        <f ca="1">RAND()*(CARBONATE!$R$2-CARBONATE!$Q$2)+CARBONATE!$Q$2</f>
        <v>71922185435.145493</v>
      </c>
      <c r="D276" s="5">
        <f ca="1">RAND()*(CARBONATE!$R$5-CARBONATE!$Q$5)+CARBONATE!$Q$5</f>
        <v>-6.5215160454824188</v>
      </c>
      <c r="E276" s="10">
        <v>2490000000</v>
      </c>
      <c r="F276" s="6">
        <f t="shared" ca="1" si="30"/>
        <v>57016262877.79071</v>
      </c>
      <c r="G276" s="6">
        <f t="shared" ca="1" si="31"/>
        <v>0.20725068999461815</v>
      </c>
      <c r="H276" s="6">
        <f t="shared" ca="1" si="27"/>
        <v>1.6688696088334578E-11</v>
      </c>
      <c r="I276" s="6">
        <f t="shared" ca="1" si="28"/>
        <v>59920798767.436447</v>
      </c>
      <c r="J276" s="6">
        <f t="shared" ca="1" si="29"/>
        <v>0.20840107816670289</v>
      </c>
      <c r="L276" s="11">
        <f ca="1">RAND()*(CARBONATE!$R$4-CARBONATE!$Q$4)+CARBONATE!$Q$4</f>
        <v>0.191715533574629</v>
      </c>
      <c r="M276" s="6">
        <f t="shared" ca="1" si="32"/>
        <v>44248550137.106155</v>
      </c>
    </row>
    <row r="277" spans="2:13" x14ac:dyDescent="0.25">
      <c r="B277" s="9">
        <f ca="1">RAND()*(CARBONATE!$R$3-CARBONATE!$Q$3)+CARBONATE!$Q$3</f>
        <v>1.9843279705079236E-2</v>
      </c>
      <c r="C277" s="5">
        <f ca="1">RAND()*(CARBONATE!$R$2-CARBONATE!$Q$2)+CARBONATE!$Q$2</f>
        <v>79326134874.308731</v>
      </c>
      <c r="D277" s="5">
        <f ca="1">RAND()*(CARBONATE!$R$5-CARBONATE!$Q$5)+CARBONATE!$Q$5</f>
        <v>-4.9459733488922542</v>
      </c>
      <c r="E277" s="10">
        <v>2490000000</v>
      </c>
      <c r="F277" s="6">
        <f t="shared" ca="1" si="30"/>
        <v>71910573435.473969</v>
      </c>
      <c r="G277" s="6">
        <f t="shared" ca="1" si="31"/>
        <v>9.3481945774675945E-2</v>
      </c>
      <c r="H277" s="6">
        <f t="shared" ca="1" si="27"/>
        <v>8.8974913477371512E-12</v>
      </c>
      <c r="I277" s="6">
        <f t="shared" ca="1" si="28"/>
        <v>112391230394.88252</v>
      </c>
      <c r="J277" s="6">
        <f t="shared" ca="1" si="29"/>
        <v>0.14413712536238479</v>
      </c>
      <c r="L277" s="11">
        <f ca="1">RAND()*(CARBONATE!$R$4-CARBONATE!$Q$4)+CARBONATE!$Q$4</f>
        <v>0.26826033069941313</v>
      </c>
      <c r="M277" s="6">
        <f t="shared" ca="1" si="32"/>
        <v>39419034334.919807</v>
      </c>
    </row>
    <row r="278" spans="2:13" x14ac:dyDescent="0.25">
      <c r="B278" s="9">
        <f ca="1">RAND()*(CARBONATE!$R$3-CARBONATE!$Q$3)+CARBONATE!$Q$3</f>
        <v>3.1317675906012504E-2</v>
      </c>
      <c r="C278" s="5">
        <f ca="1">RAND()*(CARBONATE!$R$2-CARBONATE!$Q$2)+CARBONATE!$Q$2</f>
        <v>63963088809.498505</v>
      </c>
      <c r="D278" s="5">
        <f ca="1">RAND()*(CARBONATE!$R$5-CARBONATE!$Q$5)+CARBONATE!$Q$5</f>
        <v>-7.9718387499443155</v>
      </c>
      <c r="E278" s="10">
        <v>2490000000</v>
      </c>
      <c r="F278" s="6">
        <f t="shared" ca="1" si="30"/>
        <v>49831470255.444427</v>
      </c>
      <c r="G278" s="6">
        <f t="shared" ca="1" si="31"/>
        <v>0.22093396077450744</v>
      </c>
      <c r="H278" s="6">
        <f t="shared" ca="1" si="27"/>
        <v>1.5541844050216251E-11</v>
      </c>
      <c r="I278" s="6">
        <f t="shared" ca="1" si="28"/>
        <v>64342429171.787109</v>
      </c>
      <c r="J278" s="6">
        <f t="shared" ca="1" si="29"/>
        <v>0.26835667678741665</v>
      </c>
      <c r="L278" s="11">
        <f ca="1">RAND()*(CARBONATE!$R$4-CARBONATE!$Q$4)+CARBONATE!$Q$4</f>
        <v>0.10685700224592692</v>
      </c>
      <c r="M278" s="6">
        <f t="shared" ca="1" si="32"/>
        <v>53098711646.490211</v>
      </c>
    </row>
    <row r="279" spans="2:13" x14ac:dyDescent="0.25">
      <c r="B279" s="9">
        <f ca="1">RAND()*(CARBONATE!$R$3-CARBONATE!$Q$3)+CARBONATE!$Q$3</f>
        <v>0.14041473327342996</v>
      </c>
      <c r="C279" s="5">
        <f ca="1">RAND()*(CARBONATE!$R$2-CARBONATE!$Q$2)+CARBONATE!$Q$2</f>
        <v>62537068884.152054</v>
      </c>
      <c r="D279" s="5">
        <f ca="1">RAND()*(CARBONATE!$R$5-CARBONATE!$Q$5)+CARBONATE!$Q$5</f>
        <v>-5.6795787279515197</v>
      </c>
      <c r="E279" s="10">
        <v>2490000000</v>
      </c>
      <c r="F279" s="6">
        <f t="shared" ca="1" si="30"/>
        <v>28170151244.972191</v>
      </c>
      <c r="G279" s="6">
        <f t="shared" ca="1" si="31"/>
        <v>0.54954474605842973</v>
      </c>
      <c r="H279" s="6">
        <f t="shared" ca="1" si="27"/>
        <v>6.2933659157646467E-11</v>
      </c>
      <c r="I279" s="6">
        <f t="shared" ca="1" si="28"/>
        <v>15889748242.59046</v>
      </c>
      <c r="J279" s="6">
        <f t="shared" ca="1" si="29"/>
        <v>0.26485997204922163</v>
      </c>
      <c r="L279" s="11">
        <f ca="1">RAND()*(CARBONATE!$R$4-CARBONATE!$Q$4)+CARBONATE!$Q$4</f>
        <v>0.10636036141856507</v>
      </c>
      <c r="M279" s="6">
        <f t="shared" ca="1" si="32"/>
        <v>30068561406.078777</v>
      </c>
    </row>
    <row r="280" spans="2:13" x14ac:dyDescent="0.25">
      <c r="B280" s="9">
        <f ca="1">RAND()*(CARBONATE!$R$3-CARBONATE!$Q$3)+CARBONATE!$Q$3</f>
        <v>0.14059913273493063</v>
      </c>
      <c r="C280" s="5">
        <f ca="1">RAND()*(CARBONATE!$R$2-CARBONATE!$Q$2)+CARBONATE!$Q$2</f>
        <v>70917148073.776108</v>
      </c>
      <c r="D280" s="5">
        <f ca="1">RAND()*(CARBONATE!$R$5-CARBONATE!$Q$5)+CARBONATE!$Q$5</f>
        <v>-7.4375979172410345</v>
      </c>
      <c r="E280" s="10">
        <v>2490000000</v>
      </c>
      <c r="F280" s="6">
        <f t="shared" ca="1" si="30"/>
        <v>24923034354.141342</v>
      </c>
      <c r="G280" s="6">
        <f t="shared" ca="1" si="31"/>
        <v>0.6485612432099841</v>
      </c>
      <c r="H280" s="6">
        <f t="shared" ca="1" si="27"/>
        <v>6.3628269499232522E-11</v>
      </c>
      <c r="I280" s="6">
        <f t="shared" ca="1" si="28"/>
        <v>15716284724.859001</v>
      </c>
      <c r="J280" s="6">
        <f t="shared" ca="1" si="29"/>
        <v>0.32323959087458037</v>
      </c>
      <c r="L280" s="11">
        <f ca="1">RAND()*(CARBONATE!$R$4-CARBONATE!$Q$4)+CARBONATE!$Q$4</f>
        <v>0.12645906844800037</v>
      </c>
      <c r="M280" s="6">
        <f t="shared" ca="1" si="32"/>
        <v>24793906136.088436</v>
      </c>
    </row>
    <row r="281" spans="2:13" x14ac:dyDescent="0.25">
      <c r="B281" s="9">
        <f ca="1">RAND()*(CARBONATE!$R$3-CARBONATE!$Q$3)+CARBONATE!$Q$3</f>
        <v>3.391993092823542E-2</v>
      </c>
      <c r="C281" s="5">
        <f ca="1">RAND()*(CARBONATE!$R$2-CARBONATE!$Q$2)+CARBONATE!$Q$2</f>
        <v>65987839579.697685</v>
      </c>
      <c r="D281" s="5">
        <f ca="1">RAND()*(CARBONATE!$R$5-CARBONATE!$Q$5)+CARBONATE!$Q$5</f>
        <v>-7.1353230817246907</v>
      </c>
      <c r="E281" s="10">
        <v>2490000000</v>
      </c>
      <c r="F281" s="6">
        <f t="shared" ca="1" si="30"/>
        <v>51802624301.606468</v>
      </c>
      <c r="G281" s="6">
        <f t="shared" ca="1" si="31"/>
        <v>0.2149671116442422</v>
      </c>
      <c r="H281" s="6">
        <f t="shared" ca="1" si="27"/>
        <v>1.6366106835139791E-11</v>
      </c>
      <c r="I281" s="6">
        <f t="shared" ca="1" si="28"/>
        <v>61101886360.224197</v>
      </c>
      <c r="J281" s="6">
        <f t="shared" ca="1" si="29"/>
        <v>0.24045050247319946</v>
      </c>
      <c r="L281" s="11">
        <f ca="1">RAND()*(CARBONATE!$R$4-CARBONATE!$Q$4)+CARBONATE!$Q$4</f>
        <v>0.2471480806744954</v>
      </c>
      <c r="M281" s="6">
        <f t="shared" ca="1" si="32"/>
        <v>31508029841.192268</v>
      </c>
    </row>
    <row r="282" spans="2:13" x14ac:dyDescent="0.25">
      <c r="B282" s="9">
        <f ca="1">RAND()*(CARBONATE!$R$3-CARBONATE!$Q$3)+CARBONATE!$Q$3</f>
        <v>0.1190934272051625</v>
      </c>
      <c r="C282" s="5">
        <f ca="1">RAND()*(CARBONATE!$R$2-CARBONATE!$Q$2)+CARBONATE!$Q$2</f>
        <v>75454077055.202362</v>
      </c>
      <c r="D282" s="5">
        <f ca="1">RAND()*(CARBONATE!$R$5-CARBONATE!$Q$5)+CARBONATE!$Q$5</f>
        <v>-4.7880015562479326</v>
      </c>
      <c r="E282" s="10">
        <v>2490000000</v>
      </c>
      <c r="F282" s="6">
        <f t="shared" ca="1" si="30"/>
        <v>42661834096.508659</v>
      </c>
      <c r="G282" s="6">
        <f t="shared" ca="1" si="31"/>
        <v>0.43459868887804209</v>
      </c>
      <c r="H282" s="6">
        <f t="shared" ca="1" si="27"/>
        <v>5.2010106615798161E-11</v>
      </c>
      <c r="I282" s="6">
        <f t="shared" ca="1" si="28"/>
        <v>19227032303.299458</v>
      </c>
      <c r="J282" s="6">
        <f t="shared" ca="1" si="29"/>
        <v>0.18050197978344573</v>
      </c>
      <c r="L282" s="11">
        <f ca="1">RAND()*(CARBONATE!$R$4-CARBONATE!$Q$4)+CARBONATE!$Q$4</f>
        <v>0.21504899883934075</v>
      </c>
      <c r="M282" s="6">
        <f t="shared" ca="1" si="32"/>
        <v>30014918777.99773</v>
      </c>
    </row>
    <row r="283" spans="2:13" x14ac:dyDescent="0.25">
      <c r="B283" s="9">
        <f ca="1">RAND()*(CARBONATE!$R$3-CARBONATE!$Q$3)+CARBONATE!$Q$3</f>
        <v>9.1866481013982315E-2</v>
      </c>
      <c r="C283" s="5">
        <f ca="1">RAND()*(CARBONATE!$R$2-CARBONATE!$Q$2)+CARBONATE!$Q$2</f>
        <v>67530132279.675713</v>
      </c>
      <c r="D283" s="5">
        <f ca="1">RAND()*(CARBONATE!$R$5-CARBONATE!$Q$5)+CARBONATE!$Q$5</f>
        <v>-7.1508812714269121</v>
      </c>
      <c r="E283" s="10">
        <v>2490000000</v>
      </c>
      <c r="F283" s="6">
        <f t="shared" ca="1" si="30"/>
        <v>35010485553.268417</v>
      </c>
      <c r="G283" s="6">
        <f t="shared" ca="1" si="31"/>
        <v>0.48155757479827432</v>
      </c>
      <c r="H283" s="6">
        <f t="shared" ca="1" si="27"/>
        <v>4.2664794440247888E-11</v>
      </c>
      <c r="I283" s="6">
        <f t="shared" ca="1" si="28"/>
        <v>23438528489.818501</v>
      </c>
      <c r="J283" s="6">
        <f t="shared" ca="1" si="29"/>
        <v>0.27906466389042728</v>
      </c>
      <c r="L283" s="11">
        <f ca="1">RAND()*(CARBONATE!$R$4-CARBONATE!$Q$4)+CARBONATE!$Q$4</f>
        <v>0.11628420413044821</v>
      </c>
      <c r="M283" s="6">
        <f t="shared" ca="1" si="32"/>
        <v>36103914069.938614</v>
      </c>
    </row>
    <row r="284" spans="2:13" x14ac:dyDescent="0.25">
      <c r="B284" s="9">
        <f ca="1">RAND()*(CARBONATE!$R$3-CARBONATE!$Q$3)+CARBONATE!$Q$3</f>
        <v>0.14129784091503636</v>
      </c>
      <c r="C284" s="5">
        <f ca="1">RAND()*(CARBONATE!$R$2-CARBONATE!$Q$2)+CARBONATE!$Q$2</f>
        <v>62204124632.415329</v>
      </c>
      <c r="D284" s="5">
        <f ca="1">RAND()*(CARBONATE!$R$5-CARBONATE!$Q$5)+CARBONATE!$Q$5</f>
        <v>-4.2712448879952314</v>
      </c>
      <c r="E284" s="10">
        <v>2490000000</v>
      </c>
      <c r="F284" s="6">
        <f t="shared" ca="1" si="30"/>
        <v>34018470573.561649</v>
      </c>
      <c r="G284" s="6">
        <f t="shared" ca="1" si="31"/>
        <v>0.45311551646152082</v>
      </c>
      <c r="H284" s="6">
        <f t="shared" ca="1" si="27"/>
        <v>6.1758934346734409E-11</v>
      </c>
      <c r="I284" s="6">
        <f t="shared" ca="1" si="28"/>
        <v>16191989233.261057</v>
      </c>
      <c r="J284" s="6">
        <f t="shared" ca="1" si="29"/>
        <v>0.19647215733693527</v>
      </c>
      <c r="L284" s="11">
        <f ca="1">RAND()*(CARBONATE!$R$4-CARBONATE!$Q$4)+CARBONATE!$Q$4</f>
        <v>0.1571583743336811</v>
      </c>
      <c r="M284" s="6">
        <f t="shared" ca="1" si="32"/>
        <v>30236866481.230389</v>
      </c>
    </row>
    <row r="285" spans="2:13" x14ac:dyDescent="0.25">
      <c r="B285" s="9">
        <f ca="1">RAND()*(CARBONATE!$R$3-CARBONATE!$Q$3)+CARBONATE!$Q$3</f>
        <v>0.22403778956260723</v>
      </c>
      <c r="C285" s="5">
        <f ca="1">RAND()*(CARBONATE!$R$2-CARBONATE!$Q$2)+CARBONATE!$Q$2</f>
        <v>79536913117.874451</v>
      </c>
      <c r="D285" s="5">
        <f ca="1">RAND()*(CARBONATE!$R$5-CARBONATE!$Q$5)+CARBONATE!$Q$5</f>
        <v>-5.1377595814281545</v>
      </c>
      <c r="E285" s="10">
        <v>2490000000</v>
      </c>
      <c r="F285" s="6">
        <f t="shared" ca="1" si="30"/>
        <v>25157823706.011883</v>
      </c>
      <c r="G285" s="6">
        <f t="shared" ca="1" si="31"/>
        <v>0.68369625222030239</v>
      </c>
      <c r="H285" s="6">
        <f t="shared" ca="1" si="27"/>
        <v>9.5754199976072198E-11</v>
      </c>
      <c r="I285" s="6">
        <f t="shared" ca="1" si="28"/>
        <v>10443406140.408335</v>
      </c>
      <c r="J285" s="6">
        <f t="shared" ca="1" si="29"/>
        <v>0.23769099810943767</v>
      </c>
      <c r="L285" s="11">
        <f ca="1">RAND()*(CARBONATE!$R$4-CARBONATE!$Q$4)+CARBONATE!$Q$4</f>
        <v>0.12440688951714036</v>
      </c>
      <c r="M285" s="6">
        <f t="shared" ca="1" si="32"/>
        <v>25210905447.524078</v>
      </c>
    </row>
    <row r="286" spans="2:13" x14ac:dyDescent="0.25">
      <c r="B286" s="9">
        <f ca="1">RAND()*(CARBONATE!$R$3-CARBONATE!$Q$3)+CARBONATE!$Q$3</f>
        <v>0.12062009179893315</v>
      </c>
      <c r="C286" s="5">
        <f ca="1">RAND()*(CARBONATE!$R$2-CARBONATE!$Q$2)+CARBONATE!$Q$2</f>
        <v>64701815392.046143</v>
      </c>
      <c r="D286" s="5">
        <f ca="1">RAND()*(CARBONATE!$R$5-CARBONATE!$Q$5)+CARBONATE!$Q$5</f>
        <v>-4.395216723853693</v>
      </c>
      <c r="E286" s="10">
        <v>2490000000</v>
      </c>
      <c r="F286" s="6">
        <f t="shared" ca="1" si="30"/>
        <v>38078042932.206642</v>
      </c>
      <c r="G286" s="6">
        <f t="shared" ca="1" si="31"/>
        <v>0.41148416467944093</v>
      </c>
      <c r="H286" s="6">
        <f t="shared" ca="1" si="27"/>
        <v>5.2937258523691704E-11</v>
      </c>
      <c r="I286" s="6">
        <f t="shared" ca="1" si="28"/>
        <v>18890286877.104843</v>
      </c>
      <c r="J286" s="6">
        <f t="shared" ca="1" si="29"/>
        <v>0.18831654763790193</v>
      </c>
      <c r="L286" s="11">
        <f ca="1">RAND()*(CARBONATE!$R$4-CARBONATE!$Q$4)+CARBONATE!$Q$4</f>
        <v>0.23910569242602345</v>
      </c>
      <c r="M286" s="6">
        <f t="shared" ca="1" si="32"/>
        <v>24052051504.468334</v>
      </c>
    </row>
    <row r="287" spans="2:13" x14ac:dyDescent="0.25">
      <c r="B287" s="9">
        <f ca="1">RAND()*(CARBONATE!$R$3-CARBONATE!$Q$3)+CARBONATE!$Q$3</f>
        <v>0.10665263375191822</v>
      </c>
      <c r="C287" s="5">
        <f ca="1">RAND()*(CARBONATE!$R$2-CARBONATE!$Q$2)+CARBONATE!$Q$2</f>
        <v>70398842804.595078</v>
      </c>
      <c r="D287" s="5">
        <f ca="1">RAND()*(CARBONATE!$R$5-CARBONATE!$Q$5)+CARBONATE!$Q$5</f>
        <v>-5.2021322699744434</v>
      </c>
      <c r="E287" s="10">
        <v>2490000000</v>
      </c>
      <c r="F287" s="6">
        <f t="shared" ca="1" si="30"/>
        <v>40421253277.910538</v>
      </c>
      <c r="G287" s="6">
        <f t="shared" ca="1" si="31"/>
        <v>0.42582503252067438</v>
      </c>
      <c r="H287" s="6">
        <f t="shared" ca="1" si="27"/>
        <v>4.7366156402649826E-11</v>
      </c>
      <c r="I287" s="6">
        <f t="shared" ca="1" si="28"/>
        <v>21112120466.334831</v>
      </c>
      <c r="J287" s="6">
        <f t="shared" ca="1" si="29"/>
        <v>0.20316793567888683</v>
      </c>
      <c r="L287" s="11">
        <f ca="1">RAND()*(CARBONATE!$R$4-CARBONATE!$Q$4)+CARBONATE!$Q$4</f>
        <v>0.26110796992880403</v>
      </c>
      <c r="M287" s="6">
        <f t="shared" ca="1" si="32"/>
        <v>22971027423.117107</v>
      </c>
    </row>
    <row r="288" spans="2:13" x14ac:dyDescent="0.25">
      <c r="B288" s="9">
        <f ca="1">RAND()*(CARBONATE!$R$3-CARBONATE!$Q$3)+CARBONATE!$Q$3</f>
        <v>0.19887147342910275</v>
      </c>
      <c r="C288" s="5">
        <f ca="1">RAND()*(CARBONATE!$R$2-CARBONATE!$Q$2)+CARBONATE!$Q$2</f>
        <v>66131970169.439758</v>
      </c>
      <c r="D288" s="5">
        <f ca="1">RAND()*(CARBONATE!$R$5-CARBONATE!$Q$5)+CARBONATE!$Q$5</f>
        <v>-4.5591918532571816</v>
      </c>
      <c r="E288" s="10">
        <v>2490000000</v>
      </c>
      <c r="F288" s="6">
        <f t="shared" ca="1" si="30"/>
        <v>26707891729.035477</v>
      </c>
      <c r="G288" s="6">
        <f t="shared" ca="1" si="31"/>
        <v>0.59614250625520515</v>
      </c>
      <c r="H288" s="6">
        <f t="shared" ca="1" si="27"/>
        <v>8.5875307913789244E-11</v>
      </c>
      <c r="I288" s="6">
        <f t="shared" ca="1" si="28"/>
        <v>11644790851.916435</v>
      </c>
      <c r="J288" s="6">
        <f t="shared" ca="1" si="29"/>
        <v>0.22504993920263575</v>
      </c>
      <c r="L288" s="11">
        <f ca="1">RAND()*(CARBONATE!$R$4-CARBONATE!$Q$4)+CARBONATE!$Q$4</f>
        <v>0.2802599554788191</v>
      </c>
      <c r="M288" s="6">
        <f t="shared" ca="1" si="32"/>
        <v>13752191402.589476</v>
      </c>
    </row>
    <row r="289" spans="2:13" x14ac:dyDescent="0.25">
      <c r="B289" s="9">
        <f ca="1">RAND()*(CARBONATE!$R$3-CARBONATE!$Q$3)+CARBONATE!$Q$3</f>
        <v>0.18592354893653509</v>
      </c>
      <c r="C289" s="5">
        <f ca="1">RAND()*(CARBONATE!$R$2-CARBONATE!$Q$2)+CARBONATE!$Q$2</f>
        <v>79421348697.629913</v>
      </c>
      <c r="D289" s="5">
        <f ca="1">RAND()*(CARBONATE!$R$5-CARBONATE!$Q$5)+CARBONATE!$Q$5</f>
        <v>-6.5608984752331398</v>
      </c>
      <c r="E289" s="10">
        <v>2490000000</v>
      </c>
      <c r="F289" s="6">
        <f t="shared" ca="1" si="30"/>
        <v>23451669319.000217</v>
      </c>
      <c r="G289" s="6">
        <f t="shared" ca="1" si="31"/>
        <v>0.70471831939942797</v>
      </c>
      <c r="H289" s="6">
        <f t="shared" ca="1" si="27"/>
        <v>8.1200274774458477E-11</v>
      </c>
      <c r="I289" s="6">
        <f t="shared" ca="1" si="28"/>
        <v>12315229262.186558</v>
      </c>
      <c r="J289" s="6">
        <f t="shared" ca="1" si="29"/>
        <v>0.29352135151699937</v>
      </c>
      <c r="L289" s="11">
        <f ca="1">RAND()*(CARBONATE!$R$4-CARBONATE!$Q$4)+CARBONATE!$Q$4</f>
        <v>0.12376818218608721</v>
      </c>
      <c r="M289" s="6">
        <f t="shared" ca="1" si="32"/>
        <v>23554495451.617496</v>
      </c>
    </row>
    <row r="290" spans="2:13" x14ac:dyDescent="0.25">
      <c r="B290" s="9">
        <f ca="1">RAND()*(CARBONATE!$R$3-CARBONATE!$Q$3)+CARBONATE!$Q$3</f>
        <v>0.19706517552968608</v>
      </c>
      <c r="C290" s="5">
        <f ca="1">RAND()*(CARBONATE!$R$2-CARBONATE!$Q$2)+CARBONATE!$Q$2</f>
        <v>63230133126.924232</v>
      </c>
      <c r="D290" s="5">
        <f ca="1">RAND()*(CARBONATE!$R$5-CARBONATE!$Q$5)+CARBONATE!$Q$5</f>
        <v>-7.0250999600690562</v>
      </c>
      <c r="E290" s="10">
        <v>2490000000</v>
      </c>
      <c r="F290" s="6">
        <f t="shared" ca="1" si="30"/>
        <v>15837466347.180748</v>
      </c>
      <c r="G290" s="6">
        <f t="shared" ca="1" si="31"/>
        <v>0.74952660125846005</v>
      </c>
      <c r="H290" s="6">
        <f t="shared" ca="1" si="27"/>
        <v>8.7879953167149721E-11</v>
      </c>
      <c r="I290" s="6">
        <f t="shared" ca="1" si="28"/>
        <v>11379159455.148737</v>
      </c>
      <c r="J290" s="6">
        <f t="shared" ca="1" si="29"/>
        <v>0.38366707650228776</v>
      </c>
      <c r="L290" s="11">
        <f ca="1">RAND()*(CARBONATE!$R$4-CARBONATE!$Q$4)+CARBONATE!$Q$4</f>
        <v>0.10374644862773728</v>
      </c>
      <c r="M290" s="6">
        <f t="shared" ca="1" si="32"/>
        <v>17057320436.078711</v>
      </c>
    </row>
    <row r="291" spans="2:13" x14ac:dyDescent="0.25">
      <c r="B291" s="9">
        <f ca="1">RAND()*(CARBONATE!$R$3-CARBONATE!$Q$3)+CARBONATE!$Q$3</f>
        <v>6.8700008053689143E-2</v>
      </c>
      <c r="C291" s="5">
        <f ca="1">RAND()*(CARBONATE!$R$2-CARBONATE!$Q$2)+CARBONATE!$Q$2</f>
        <v>71170761288.5439</v>
      </c>
      <c r="D291" s="5">
        <f ca="1">RAND()*(CARBONATE!$R$5-CARBONATE!$Q$5)+CARBONATE!$Q$5</f>
        <v>-4.2285273705243345</v>
      </c>
      <c r="E291" s="10">
        <v>2490000000</v>
      </c>
      <c r="F291" s="6">
        <f t="shared" ca="1" si="30"/>
        <v>53227874378.028214</v>
      </c>
      <c r="G291" s="6">
        <f t="shared" ca="1" si="31"/>
        <v>0.25211036928171637</v>
      </c>
      <c r="H291" s="6">
        <f t="shared" ca="1" si="27"/>
        <v>3.0167411179452448E-11</v>
      </c>
      <c r="I291" s="6">
        <f t="shared" ca="1" si="28"/>
        <v>33148353169.963669</v>
      </c>
      <c r="J291" s="6">
        <f t="shared" ca="1" si="29"/>
        <v>0.15102698176279888</v>
      </c>
      <c r="L291" s="11">
        <f ca="1">RAND()*(CARBONATE!$R$4-CARBONATE!$Q$4)+CARBONATE!$Q$4</f>
        <v>0.27215384128218656</v>
      </c>
      <c r="M291" s="6">
        <f t="shared" ca="1" si="32"/>
        <v>28599764400.014645</v>
      </c>
    </row>
    <row r="292" spans="2:13" x14ac:dyDescent="0.25">
      <c r="B292" s="9">
        <f ca="1">RAND()*(CARBONATE!$R$3-CARBONATE!$Q$3)+CARBONATE!$Q$3</f>
        <v>0.16459076319964369</v>
      </c>
      <c r="C292" s="5">
        <f ca="1">RAND()*(CARBONATE!$R$2-CARBONATE!$Q$2)+CARBONATE!$Q$2</f>
        <v>64943677959.189781</v>
      </c>
      <c r="D292" s="5">
        <f ca="1">RAND()*(CARBONATE!$R$5-CARBONATE!$Q$5)+CARBONATE!$Q$5</f>
        <v>-7.4499654968086126</v>
      </c>
      <c r="E292" s="10">
        <v>2490000000</v>
      </c>
      <c r="F292" s="6">
        <f t="shared" ca="1" si="30"/>
        <v>19054911586.558624</v>
      </c>
      <c r="G292" s="6">
        <f t="shared" ca="1" si="31"/>
        <v>0.70659327920213233</v>
      </c>
      <c r="H292" s="6">
        <f t="shared" ca="1" si="27"/>
        <v>7.4446439876114102E-11</v>
      </c>
      <c r="I292" s="6">
        <f t="shared" ca="1" si="28"/>
        <v>13432475772.704435</v>
      </c>
      <c r="J292" s="6">
        <f t="shared" ca="1" si="29"/>
        <v>0.36843097498126492</v>
      </c>
      <c r="L292" s="11">
        <f ca="1">RAND()*(CARBONATE!$R$4-CARBONATE!$Q$4)+CARBONATE!$Q$4</f>
        <v>0.11801507429288796</v>
      </c>
      <c r="M292" s="6">
        <f t="shared" ca="1" si="32"/>
        <v>19531102453.204605</v>
      </c>
    </row>
    <row r="293" spans="2:13" x14ac:dyDescent="0.25">
      <c r="B293" s="9">
        <f ca="1">RAND()*(CARBONATE!$R$3-CARBONATE!$Q$3)+CARBONATE!$Q$3</f>
        <v>0.1510120252132115</v>
      </c>
      <c r="C293" s="5">
        <f ca="1">RAND()*(CARBONATE!$R$2-CARBONATE!$Q$2)+CARBONATE!$Q$2</f>
        <v>64265713684.342239</v>
      </c>
      <c r="D293" s="5">
        <f ca="1">RAND()*(CARBONATE!$R$5-CARBONATE!$Q$5)+CARBONATE!$Q$5</f>
        <v>-4.983789441719388</v>
      </c>
      <c r="E293" s="10">
        <v>2490000000</v>
      </c>
      <c r="F293" s="6">
        <f t="shared" ca="1" si="30"/>
        <v>30277780540.258976</v>
      </c>
      <c r="G293" s="6">
        <f t="shared" ca="1" si="31"/>
        <v>0.52886572319143355</v>
      </c>
      <c r="H293" s="6">
        <f t="shared" ca="1" si="27"/>
        <v>6.6526953124197958E-11</v>
      </c>
      <c r="I293" s="6">
        <f t="shared" ca="1" si="28"/>
        <v>15031501564.984018</v>
      </c>
      <c r="J293" s="6">
        <f t="shared" ca="1" si="29"/>
        <v>0.23054429767088422</v>
      </c>
      <c r="L293" s="11">
        <f ca="1">RAND()*(CARBONATE!$R$4-CARBONATE!$Q$4)+CARBONATE!$Q$4</f>
        <v>0.19944565212260384</v>
      </c>
      <c r="M293" s="6">
        <f t="shared" ca="1" si="32"/>
        <v>22760810969.671841</v>
      </c>
    </row>
    <row r="294" spans="2:13" x14ac:dyDescent="0.25">
      <c r="B294" s="9">
        <f ca="1">RAND()*(CARBONATE!$R$3-CARBONATE!$Q$3)+CARBONATE!$Q$3</f>
        <v>8.2360739888777956E-2</v>
      </c>
      <c r="C294" s="5">
        <f ca="1">RAND()*(CARBONATE!$R$2-CARBONATE!$Q$2)+CARBONATE!$Q$2</f>
        <v>70675924033.467667</v>
      </c>
      <c r="D294" s="5">
        <f ca="1">RAND()*(CARBONATE!$R$5-CARBONATE!$Q$5)+CARBONATE!$Q$5</f>
        <v>-6.956176113296892</v>
      </c>
      <c r="E294" s="10">
        <v>2490000000</v>
      </c>
      <c r="F294" s="6">
        <f t="shared" ca="1" si="30"/>
        <v>39852660521.580299</v>
      </c>
      <c r="G294" s="6">
        <f t="shared" ca="1" si="31"/>
        <v>0.43612112516974533</v>
      </c>
      <c r="H294" s="6">
        <f t="shared" ca="1" si="27"/>
        <v>3.8081989844778884E-11</v>
      </c>
      <c r="I294" s="6">
        <f t="shared" ca="1" si="28"/>
        <v>26259132048.403244</v>
      </c>
      <c r="J294" s="6">
        <f t="shared" ca="1" si="29"/>
        <v>0.2553596360158118</v>
      </c>
      <c r="L294" s="11">
        <f ca="1">RAND()*(CARBONATE!$R$4-CARBONATE!$Q$4)+CARBONATE!$Q$4</f>
        <v>0.26555662171695082</v>
      </c>
      <c r="M294" s="6">
        <f t="shared" ca="1" si="32"/>
        <v>22148022947.178219</v>
      </c>
    </row>
    <row r="295" spans="2:13" x14ac:dyDescent="0.25">
      <c r="B295" s="9">
        <f ca="1">RAND()*(CARBONATE!$R$3-CARBONATE!$Q$3)+CARBONATE!$Q$3</f>
        <v>3.2881462447626936E-2</v>
      </c>
      <c r="C295" s="5">
        <f ca="1">RAND()*(CARBONATE!$R$2-CARBONATE!$Q$2)+CARBONATE!$Q$2</f>
        <v>68810854941.708008</v>
      </c>
      <c r="D295" s="5">
        <f ca="1">RAND()*(CARBONATE!$R$5-CARBONATE!$Q$5)+CARBONATE!$Q$5</f>
        <v>-5.7957558510124381</v>
      </c>
      <c r="E295" s="10">
        <v>2490000000</v>
      </c>
      <c r="F295" s="6">
        <f t="shared" ca="1" si="30"/>
        <v>56871172564.584763</v>
      </c>
      <c r="G295" s="6">
        <f t="shared" ca="1" si="31"/>
        <v>0.17351451870838919</v>
      </c>
      <c r="H295" s="6">
        <f t="shared" ca="1" si="27"/>
        <v>1.5249169270242595E-11</v>
      </c>
      <c r="I295" s="6">
        <f t="shared" ca="1" si="28"/>
        <v>65577342757.379677</v>
      </c>
      <c r="J295" s="6">
        <f t="shared" ca="1" si="29"/>
        <v>0.19336424283049752</v>
      </c>
      <c r="L295" s="11">
        <f ca="1">RAND()*(CARBONATE!$R$4-CARBONATE!$Q$4)+CARBONATE!$Q$4</f>
        <v>0.28764344650953955</v>
      </c>
      <c r="M295" s="6">
        <f t="shared" ca="1" si="32"/>
        <v>28137368845.810326</v>
      </c>
    </row>
    <row r="296" spans="2:13" x14ac:dyDescent="0.25">
      <c r="B296" s="9">
        <f ca="1">RAND()*(CARBONATE!$R$3-CARBONATE!$Q$3)+CARBONATE!$Q$3</f>
        <v>0.24069765028218643</v>
      </c>
      <c r="C296" s="5">
        <f ca="1">RAND()*(CARBONATE!$R$2-CARBONATE!$Q$2)+CARBONATE!$Q$2</f>
        <v>62232338382.637009</v>
      </c>
      <c r="D296" s="5">
        <f ca="1">RAND()*(CARBONATE!$R$5-CARBONATE!$Q$5)+CARBONATE!$Q$5</f>
        <v>-6.7872274459923361</v>
      </c>
      <c r="E296" s="10">
        <v>2490000000</v>
      </c>
      <c r="F296" s="6">
        <f t="shared" ca="1" si="30"/>
        <v>12148492355.819708</v>
      </c>
      <c r="G296" s="6">
        <f t="shared" ca="1" si="31"/>
        <v>0.80478811062627253</v>
      </c>
      <c r="H296" s="6">
        <f t="shared" ca="1" si="27"/>
        <v>1.0572998886737488E-10</v>
      </c>
      <c r="I296" s="6">
        <f t="shared" ca="1" si="28"/>
        <v>9458054528.4495926</v>
      </c>
      <c r="J296" s="6">
        <f t="shared" ca="1" si="29"/>
        <v>0.41652597686725729</v>
      </c>
      <c r="L296" s="11">
        <f ca="1">RAND()*(CARBONATE!$R$4-CARBONATE!$Q$4)+CARBONATE!$Q$4</f>
        <v>0.10949250525263732</v>
      </c>
      <c r="M296" s="6">
        <f t="shared" ca="1" si="32"/>
        <v>12827695434.720547</v>
      </c>
    </row>
    <row r="297" spans="2:13" x14ac:dyDescent="0.25">
      <c r="B297" s="9">
        <f ca="1">RAND()*(CARBONATE!$R$3-CARBONATE!$Q$3)+CARBONATE!$Q$3</f>
        <v>8.1090052699130333E-2</v>
      </c>
      <c r="C297" s="5">
        <f ca="1">RAND()*(CARBONATE!$R$2-CARBONATE!$Q$2)+CARBONATE!$Q$2</f>
        <v>72171690820.981873</v>
      </c>
      <c r="D297" s="5">
        <f ca="1">RAND()*(CARBONATE!$R$5-CARBONATE!$Q$5)+CARBONATE!$Q$5</f>
        <v>-5.9552441208825897</v>
      </c>
      <c r="E297" s="10">
        <v>2490000000</v>
      </c>
      <c r="F297" s="6">
        <f t="shared" ca="1" si="30"/>
        <v>44528828706.544556</v>
      </c>
      <c r="G297" s="6">
        <f t="shared" ca="1" si="31"/>
        <v>0.38301530420014684</v>
      </c>
      <c r="H297" s="6">
        <f t="shared" ca="1" si="27"/>
        <v>3.6749716709086524E-11</v>
      </c>
      <c r="I297" s="6">
        <f t="shared" ca="1" si="28"/>
        <v>27211094113.08049</v>
      </c>
      <c r="J297" s="6">
        <f t="shared" ca="1" si="29"/>
        <v>0.21480032389131049</v>
      </c>
      <c r="L297" s="11">
        <f ca="1">RAND()*(CARBONATE!$R$4-CARBONATE!$Q$4)+CARBONATE!$Q$4</f>
        <v>0.26324168740082254</v>
      </c>
      <c r="M297" s="6">
        <f t="shared" ca="1" si="32"/>
        <v>25036943725.957436</v>
      </c>
    </row>
    <row r="298" spans="2:13" x14ac:dyDescent="0.25">
      <c r="B298" s="9">
        <f ca="1">RAND()*(CARBONATE!$R$3-CARBONATE!$Q$3)+CARBONATE!$Q$3</f>
        <v>0.15411389585965868</v>
      </c>
      <c r="C298" s="5">
        <f ca="1">RAND()*(CARBONATE!$R$2-CARBONATE!$Q$2)+CARBONATE!$Q$2</f>
        <v>75137682253.039169</v>
      </c>
      <c r="D298" s="5">
        <f ca="1">RAND()*(CARBONATE!$R$5-CARBONATE!$Q$5)+CARBONATE!$Q$5</f>
        <v>-7.5244873770092129</v>
      </c>
      <c r="E298" s="10">
        <v>2490000000</v>
      </c>
      <c r="F298" s="6">
        <f t="shared" ca="1" si="30"/>
        <v>23563387491.91399</v>
      </c>
      <c r="G298" s="6">
        <f t="shared" ca="1" si="31"/>
        <v>0.68639720064081566</v>
      </c>
      <c r="H298" s="6">
        <f t="shared" ca="1" si="27"/>
        <v>6.8977236855438755E-11</v>
      </c>
      <c r="I298" s="6">
        <f t="shared" ca="1" si="28"/>
        <v>14497536369.799532</v>
      </c>
      <c r="J298" s="6">
        <f t="shared" ca="1" si="29"/>
        <v>0.32740484012007837</v>
      </c>
      <c r="L298" s="11">
        <f ca="1">RAND()*(CARBONATE!$R$4-CARBONATE!$Q$4)+CARBONATE!$Q$4</f>
        <v>0.21906758066869308</v>
      </c>
      <c r="M298" s="6">
        <f t="shared" ca="1" si="32"/>
        <v>16290449095.808167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AD83-FF8A-4C8D-8BCF-69298AF26F38}">
  <dimension ref="C8:S26"/>
  <sheetViews>
    <sheetView workbookViewId="0">
      <selection activeCell="E16" sqref="E16"/>
    </sheetView>
  </sheetViews>
  <sheetFormatPr defaultRowHeight="15" x14ac:dyDescent="0.25"/>
  <cols>
    <col min="4" max="6" width="15.28515625" customWidth="1"/>
  </cols>
  <sheetData>
    <row r="8" spans="3:19" x14ac:dyDescent="0.25">
      <c r="K8" t="s">
        <v>17</v>
      </c>
      <c r="L8" t="s">
        <v>11</v>
      </c>
      <c r="M8" t="s">
        <v>35</v>
      </c>
      <c r="N8" t="s">
        <v>22</v>
      </c>
      <c r="O8" t="s">
        <v>10</v>
      </c>
      <c r="P8" t="s">
        <v>21</v>
      </c>
      <c r="Q8" t="s">
        <v>14</v>
      </c>
      <c r="R8" t="s">
        <v>15</v>
      </c>
      <c r="S8" t="s">
        <v>23</v>
      </c>
    </row>
    <row r="9" spans="3:19" x14ac:dyDescent="0.25">
      <c r="J9" t="s">
        <v>27</v>
      </c>
      <c r="K9">
        <v>1.6705022547572404E-2</v>
      </c>
      <c r="L9">
        <v>61822257296.080177</v>
      </c>
      <c r="M9">
        <v>-7.4485877211661737</v>
      </c>
      <c r="N9">
        <v>2490000000</v>
      </c>
      <c r="O9">
        <v>17321278274.115955</v>
      </c>
      <c r="P9">
        <v>9.353781171985992E-2</v>
      </c>
      <c r="Q9">
        <v>7.911216428360701E-12</v>
      </c>
      <c r="R9">
        <v>10136976501.154083</v>
      </c>
      <c r="S9">
        <v>0.1746714430511267</v>
      </c>
    </row>
    <row r="10" spans="3:19" x14ac:dyDescent="0.25">
      <c r="J10" t="s">
        <v>26</v>
      </c>
      <c r="K10">
        <v>0.12759809999933747</v>
      </c>
      <c r="L10">
        <v>70104823695.741119</v>
      </c>
      <c r="M10">
        <v>-6.0521198665783551</v>
      </c>
      <c r="N10">
        <v>2490000000</v>
      </c>
      <c r="O10">
        <v>34062419460.683861</v>
      </c>
      <c r="P10">
        <v>0.5152708970005988</v>
      </c>
      <c r="Q10">
        <v>5.6767354882849686E-11</v>
      </c>
      <c r="R10">
        <v>17616449563.710167</v>
      </c>
      <c r="S10">
        <v>0.24083791044072106</v>
      </c>
    </row>
    <row r="11" spans="3:19" x14ac:dyDescent="0.25">
      <c r="C11" s="7"/>
      <c r="D11" s="8" t="s">
        <v>27</v>
      </c>
      <c r="E11" s="8" t="s">
        <v>26</v>
      </c>
      <c r="F11" s="8" t="s">
        <v>28</v>
      </c>
      <c r="J11" t="s">
        <v>28</v>
      </c>
      <c r="K11">
        <v>0.22830601580643634</v>
      </c>
      <c r="L11">
        <v>78453280842.878342</v>
      </c>
      <c r="M11">
        <v>-4.4996478947367784</v>
      </c>
      <c r="N11">
        <v>2490000000</v>
      </c>
      <c r="O11">
        <v>61717704941.695007</v>
      </c>
      <c r="P11">
        <v>0.76256142880063882</v>
      </c>
      <c r="Q11">
        <v>9.8648759205043215E-11</v>
      </c>
      <c r="R11">
        <v>126534513213.70334</v>
      </c>
      <c r="S11">
        <v>0.35651514882535434</v>
      </c>
    </row>
    <row r="12" spans="3:19" x14ac:dyDescent="0.25">
      <c r="C12" s="7" t="s">
        <v>17</v>
      </c>
      <c r="D12" s="23">
        <v>1.6705022547572404E-2</v>
      </c>
      <c r="E12" s="23">
        <v>0.12759809999933747</v>
      </c>
      <c r="F12" s="23">
        <v>0.22830601580643634</v>
      </c>
    </row>
    <row r="13" spans="3:19" x14ac:dyDescent="0.25">
      <c r="C13" s="7" t="s">
        <v>11</v>
      </c>
      <c r="D13" s="24">
        <v>61822257296.080177</v>
      </c>
      <c r="E13" s="24">
        <v>70104823695.741119</v>
      </c>
      <c r="F13" s="24">
        <v>78453280842.878342</v>
      </c>
    </row>
    <row r="14" spans="3:19" x14ac:dyDescent="0.25">
      <c r="C14" s="7" t="s">
        <v>35</v>
      </c>
      <c r="D14" s="24">
        <v>-7.4485877211661737</v>
      </c>
      <c r="E14" s="24">
        <v>-6.0521198665783551</v>
      </c>
      <c r="F14" s="24">
        <v>-4.4996478947367784</v>
      </c>
    </row>
    <row r="15" spans="3:19" x14ac:dyDescent="0.25">
      <c r="C15" s="7" t="s">
        <v>22</v>
      </c>
      <c r="D15" s="24">
        <v>2490000000</v>
      </c>
      <c r="E15" s="24">
        <v>2490000000</v>
      </c>
      <c r="F15" s="24">
        <v>2490000000</v>
      </c>
    </row>
    <row r="16" spans="3:19" x14ac:dyDescent="0.25">
      <c r="C16" s="7" t="s">
        <v>10</v>
      </c>
      <c r="D16" s="24">
        <v>17321278274.115955</v>
      </c>
      <c r="E16" s="24">
        <v>34062419460.683861</v>
      </c>
      <c r="F16" s="24">
        <v>61717704941.695007</v>
      </c>
    </row>
    <row r="17" spans="3:6" x14ac:dyDescent="0.25">
      <c r="C17" s="7" t="s">
        <v>21</v>
      </c>
      <c r="D17" s="25">
        <v>9.353781171985992E-2</v>
      </c>
      <c r="E17" s="25">
        <v>0.5152708970005988</v>
      </c>
      <c r="F17" s="25">
        <v>0.76256142880063882</v>
      </c>
    </row>
    <row r="18" spans="3:6" x14ac:dyDescent="0.25">
      <c r="C18" s="7" t="s">
        <v>14</v>
      </c>
      <c r="D18" s="24">
        <v>7.911216428360701E-12</v>
      </c>
      <c r="E18" s="24">
        <v>5.6767354882849686E-11</v>
      </c>
      <c r="F18" s="24">
        <v>9.8648759205043215E-11</v>
      </c>
    </row>
    <row r="19" spans="3:6" x14ac:dyDescent="0.25">
      <c r="C19" s="7" t="s">
        <v>15</v>
      </c>
      <c r="D19" s="24">
        <v>10136976501.154083</v>
      </c>
      <c r="E19" s="24">
        <v>17600000000</v>
      </c>
      <c r="F19" s="24">
        <v>126534513213.70334</v>
      </c>
    </row>
    <row r="20" spans="3:6" x14ac:dyDescent="0.25">
      <c r="C20" s="7" t="s">
        <v>23</v>
      </c>
      <c r="D20" s="25">
        <v>0.1746714430511267</v>
      </c>
      <c r="E20" s="25">
        <v>0.24083791044072106</v>
      </c>
      <c r="F20" s="25">
        <v>0.35651514882535434</v>
      </c>
    </row>
    <row r="22" spans="3:6" x14ac:dyDescent="0.25">
      <c r="C22" s="7" t="s">
        <v>37</v>
      </c>
      <c r="E22" s="24">
        <v>0.35</v>
      </c>
    </row>
    <row r="23" spans="3:6" x14ac:dyDescent="0.25">
      <c r="C23" s="7" t="s">
        <v>16</v>
      </c>
      <c r="E23" s="5">
        <f>3/2*E16*(1-2*E22)/(1+E22)</f>
        <v>11354139820.227955</v>
      </c>
    </row>
    <row r="25" spans="3:6" x14ac:dyDescent="0.25">
      <c r="C25" s="7" t="s">
        <v>23</v>
      </c>
      <c r="E25" s="5">
        <f>+E17*E19/(E16+E17*E17*E19)</f>
        <v>0.23412158315882556</v>
      </c>
    </row>
    <row r="26" spans="3:6" x14ac:dyDescent="0.25">
      <c r="E26" s="5">
        <f>2/3*E23*(1-E22)/(1-2*E22)</f>
        <v>16400424184.77371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77D1-D442-4F56-A101-3C068113503E}">
  <dimension ref="A1:S97"/>
  <sheetViews>
    <sheetView topLeftCell="D1" workbookViewId="0">
      <selection activeCell="I27" sqref="I27"/>
    </sheetView>
  </sheetViews>
  <sheetFormatPr defaultRowHeight="15" x14ac:dyDescent="0.25"/>
  <cols>
    <col min="1" max="1" width="9.140625" style="12"/>
    <col min="2" max="2" width="12" style="5" bestFit="1" customWidth="1"/>
    <col min="3" max="3" width="12" bestFit="1" customWidth="1"/>
  </cols>
  <sheetData>
    <row r="1" spans="1:18" x14ac:dyDescent="0.25">
      <c r="A1" s="12" t="s">
        <v>18</v>
      </c>
    </row>
    <row r="2" spans="1:18" x14ac:dyDescent="0.25">
      <c r="A2" s="12" t="s">
        <v>20</v>
      </c>
      <c r="B2" s="5" t="s">
        <v>19</v>
      </c>
      <c r="O2" s="2" t="s">
        <v>29</v>
      </c>
      <c r="P2" s="2" t="s">
        <v>30</v>
      </c>
      <c r="Q2" s="2" t="s">
        <v>31</v>
      </c>
      <c r="R2" s="2" t="s">
        <v>32</v>
      </c>
    </row>
    <row r="3" spans="1:18" x14ac:dyDescent="0.25">
      <c r="A3" s="12">
        <v>5.524234568306371E-3</v>
      </c>
      <c r="B3" s="5">
        <v>55268817204.301003</v>
      </c>
      <c r="O3" s="2">
        <v>48</v>
      </c>
      <c r="P3" s="2">
        <v>43</v>
      </c>
      <c r="Q3" s="2">
        <v>9</v>
      </c>
      <c r="R3" s="26">
        <f>+S17/2+S30/2</f>
        <v>70.863538133141304</v>
      </c>
    </row>
    <row r="4" spans="1:18" x14ac:dyDescent="0.25">
      <c r="A4" s="12">
        <v>2.930922455944605E-2</v>
      </c>
      <c r="B4" s="5">
        <v>52043010752.688004</v>
      </c>
      <c r="O4" s="2">
        <v>57</v>
      </c>
      <c r="P4" s="2">
        <v>41</v>
      </c>
      <c r="Q4" s="2">
        <v>2</v>
      </c>
      <c r="R4" s="26">
        <f t="shared" ref="R4:R13" si="0">+S18/2+S31/2</f>
        <v>74.037213025469768</v>
      </c>
    </row>
    <row r="5" spans="1:18" x14ac:dyDescent="0.25">
      <c r="A5" s="12">
        <v>5.8632888130475999E-2</v>
      </c>
      <c r="B5" s="5">
        <v>56236559139.7845</v>
      </c>
      <c r="O5" s="2">
        <v>66</v>
      </c>
      <c r="P5" s="2">
        <v>26</v>
      </c>
      <c r="Q5" s="2">
        <v>7</v>
      </c>
      <c r="R5" s="26">
        <f t="shared" si="0"/>
        <v>69.789364438993005</v>
      </c>
    </row>
    <row r="6" spans="1:18" x14ac:dyDescent="0.25">
      <c r="A6" s="12">
        <v>6.1655892101204098E-2</v>
      </c>
      <c r="B6" s="5">
        <v>51505376344.085999</v>
      </c>
      <c r="O6" s="2">
        <v>88</v>
      </c>
      <c r="P6" s="2">
        <v>7</v>
      </c>
      <c r="Q6" s="2">
        <v>5</v>
      </c>
      <c r="R6" s="26">
        <f t="shared" si="0"/>
        <v>68.49122207240697</v>
      </c>
    </row>
    <row r="7" spans="1:18" x14ac:dyDescent="0.25">
      <c r="A7" s="12">
        <v>6.1641453089620199E-2</v>
      </c>
      <c r="B7" s="5">
        <v>49139784946.236549</v>
      </c>
      <c r="O7" s="2">
        <v>4</v>
      </c>
      <c r="P7" s="2">
        <v>88</v>
      </c>
      <c r="Q7" s="2">
        <v>8</v>
      </c>
      <c r="R7" s="26">
        <f t="shared" si="0"/>
        <v>76.89250045346094</v>
      </c>
    </row>
    <row r="8" spans="1:18" x14ac:dyDescent="0.25">
      <c r="A8" s="12">
        <v>5.5508154759951293E-2</v>
      </c>
      <c r="B8" s="5">
        <v>44301075268.817154</v>
      </c>
      <c r="O8" s="2">
        <v>85</v>
      </c>
      <c r="P8" s="2">
        <v>4</v>
      </c>
      <c r="Q8" s="2">
        <v>11</v>
      </c>
      <c r="R8" s="26">
        <f t="shared" si="0"/>
        <v>65.500889414115505</v>
      </c>
    </row>
    <row r="9" spans="1:18" x14ac:dyDescent="0.25">
      <c r="A9" s="12">
        <v>4.3305877334033405E-2</v>
      </c>
      <c r="B9" s="5">
        <v>45161290322.580597</v>
      </c>
      <c r="O9" s="2">
        <v>68</v>
      </c>
      <c r="P9" s="2">
        <v>28</v>
      </c>
      <c r="Q9" s="2">
        <v>4</v>
      </c>
      <c r="R9" s="26">
        <f t="shared" si="0"/>
        <v>71.448652212168582</v>
      </c>
    </row>
    <row r="10" spans="1:18" x14ac:dyDescent="0.25">
      <c r="A10" s="12">
        <v>3.3533948085189905E-2</v>
      </c>
      <c r="B10" s="5">
        <v>44193548387.096748</v>
      </c>
      <c r="O10" s="2">
        <v>100</v>
      </c>
      <c r="P10" s="2">
        <v>0</v>
      </c>
      <c r="Q10" s="2">
        <v>0</v>
      </c>
      <c r="R10" s="26">
        <f t="shared" si="0"/>
        <v>70</v>
      </c>
    </row>
    <row r="11" spans="1:18" x14ac:dyDescent="0.25">
      <c r="A11" s="12">
        <v>6.5265644997210603E-2</v>
      </c>
      <c r="B11" s="5">
        <v>42903225806.451599</v>
      </c>
      <c r="O11" s="2">
        <v>77</v>
      </c>
      <c r="P11" s="2">
        <v>16</v>
      </c>
      <c r="Q11" s="2">
        <v>6</v>
      </c>
      <c r="R11" s="26">
        <f t="shared" si="0"/>
        <v>69.072684500383076</v>
      </c>
    </row>
    <row r="12" spans="1:18" x14ac:dyDescent="0.25">
      <c r="A12" s="12">
        <v>6.6166114265087103E-2</v>
      </c>
      <c r="B12" s="5">
        <v>40430107526.881699</v>
      </c>
      <c r="O12" s="2">
        <v>86</v>
      </c>
      <c r="P12" s="2">
        <v>13</v>
      </c>
      <c r="Q12" s="2">
        <v>0</v>
      </c>
      <c r="R12" s="26">
        <f t="shared" si="0"/>
        <v>71.58850056228286</v>
      </c>
    </row>
    <row r="13" spans="1:18" x14ac:dyDescent="0.25">
      <c r="A13" s="12">
        <v>6.8606307222787197E-2</v>
      </c>
      <c r="B13" s="5">
        <v>40215053763.440849</v>
      </c>
      <c r="O13" s="2">
        <v>99</v>
      </c>
      <c r="P13" s="2">
        <v>0</v>
      </c>
      <c r="Q13" s="2">
        <v>0</v>
      </c>
      <c r="R13" s="26">
        <f t="shared" si="0"/>
        <v>70</v>
      </c>
    </row>
    <row r="14" spans="1:18" x14ac:dyDescent="0.25">
      <c r="A14" s="12">
        <v>7.8087487283824794E-2</v>
      </c>
      <c r="B14" s="5">
        <v>43548387096.774147</v>
      </c>
      <c r="R14" s="27">
        <f>+AVERAGE(R3:R13)</f>
        <v>70.69859680112927</v>
      </c>
    </row>
    <row r="15" spans="1:18" x14ac:dyDescent="0.25">
      <c r="A15" s="12">
        <v>8.2665310274669099E-2</v>
      </c>
      <c r="B15" s="5">
        <v>43548387096.774147</v>
      </c>
    </row>
    <row r="16" spans="1:18" x14ac:dyDescent="0.25">
      <c r="A16" s="12">
        <v>7.9288550520132298E-2</v>
      </c>
      <c r="B16" s="5">
        <v>40322580645.161247</v>
      </c>
      <c r="O16" t="s">
        <v>33</v>
      </c>
    </row>
    <row r="17" spans="1:19" x14ac:dyDescent="0.25">
      <c r="A17" s="12">
        <v>8.3551340530961693E-2</v>
      </c>
      <c r="B17" s="5">
        <v>38709677419.354797</v>
      </c>
      <c r="O17">
        <f>O3/($O3+$P3+$Q3)*70</f>
        <v>33.6</v>
      </c>
      <c r="P17">
        <f>P3/($O3+$P3+$Q3)*83</f>
        <v>35.69</v>
      </c>
      <c r="Q17">
        <f>Q3/($O3+$P3+$Q3)*37</f>
        <v>3.33</v>
      </c>
      <c r="S17">
        <f>SUM(O17:Q17)</f>
        <v>72.61999999999999</v>
      </c>
    </row>
    <row r="18" spans="1:19" x14ac:dyDescent="0.25">
      <c r="A18" s="12">
        <v>8.9321038296196489E-2</v>
      </c>
      <c r="B18" s="5">
        <v>33978494623.655907</v>
      </c>
      <c r="O18">
        <f t="shared" ref="O18:O27" si="1">O4/($O4+$P4+$Q4)*70</f>
        <v>39.9</v>
      </c>
      <c r="P18">
        <f t="shared" ref="P18:P27" si="2">P4/($O4+$P4+$Q4)*83</f>
        <v>34.03</v>
      </c>
      <c r="Q18">
        <f t="shared" ref="Q18:Q27" si="3">Q4/($O4+$P4+$Q4)*37</f>
        <v>0.74</v>
      </c>
      <c r="S18">
        <f t="shared" ref="S18:S27" si="4">SUM(O18:Q18)</f>
        <v>74.67</v>
      </c>
    </row>
    <row r="19" spans="1:19" x14ac:dyDescent="0.25">
      <c r="A19" s="12">
        <v>9.3298329668887195E-2</v>
      </c>
      <c r="B19" s="5">
        <v>35591397849.462349</v>
      </c>
      <c r="O19">
        <f t="shared" si="1"/>
        <v>46.666666666666664</v>
      </c>
      <c r="P19">
        <f t="shared" si="2"/>
        <v>21.797979797979799</v>
      </c>
      <c r="Q19">
        <f t="shared" si="3"/>
        <v>2.6161616161616159</v>
      </c>
      <c r="S19">
        <f t="shared" si="4"/>
        <v>71.080808080808083</v>
      </c>
    </row>
    <row r="20" spans="1:19" x14ac:dyDescent="0.25">
      <c r="A20" s="12">
        <v>0.10123125389689229</v>
      </c>
      <c r="B20" s="5">
        <v>35268817204.301048</v>
      </c>
      <c r="O20">
        <f t="shared" si="1"/>
        <v>61.6</v>
      </c>
      <c r="P20">
        <f t="shared" si="2"/>
        <v>5.8100000000000005</v>
      </c>
      <c r="Q20">
        <f t="shared" si="3"/>
        <v>1.85</v>
      </c>
      <c r="S20">
        <f t="shared" si="4"/>
        <v>69.259999999999991</v>
      </c>
    </row>
    <row r="21" spans="1:19" x14ac:dyDescent="0.25">
      <c r="A21" s="12">
        <v>0.1125317494175169</v>
      </c>
      <c r="B21" s="5">
        <v>36666666666.666649</v>
      </c>
      <c r="O21">
        <f t="shared" si="1"/>
        <v>2.8000000000000003</v>
      </c>
      <c r="P21">
        <f t="shared" si="2"/>
        <v>73.040000000000006</v>
      </c>
      <c r="Q21">
        <f t="shared" si="3"/>
        <v>2.96</v>
      </c>
      <c r="S21">
        <f t="shared" si="4"/>
        <v>78.8</v>
      </c>
    </row>
    <row r="22" spans="1:19" x14ac:dyDescent="0.25">
      <c r="A22" s="12">
        <v>0.11526269156302291</v>
      </c>
      <c r="B22" s="5">
        <v>34086021505.376301</v>
      </c>
      <c r="O22">
        <f t="shared" si="1"/>
        <v>59.5</v>
      </c>
      <c r="P22">
        <f t="shared" si="2"/>
        <v>3.3200000000000003</v>
      </c>
      <c r="Q22">
        <f t="shared" si="3"/>
        <v>4.07</v>
      </c>
      <c r="S22">
        <f t="shared" si="4"/>
        <v>66.89</v>
      </c>
    </row>
    <row r="23" spans="1:19" x14ac:dyDescent="0.25">
      <c r="A23" s="12">
        <v>0.13019328585961321</v>
      </c>
      <c r="B23" s="5">
        <v>30215053763.440899</v>
      </c>
      <c r="O23">
        <f t="shared" si="1"/>
        <v>47.6</v>
      </c>
      <c r="P23">
        <f t="shared" si="2"/>
        <v>23.240000000000002</v>
      </c>
      <c r="Q23">
        <f t="shared" si="3"/>
        <v>1.48</v>
      </c>
      <c r="S23">
        <f t="shared" si="4"/>
        <v>72.320000000000007</v>
      </c>
    </row>
    <row r="24" spans="1:19" x14ac:dyDescent="0.25">
      <c r="A24" s="12">
        <v>0.13229875627604762</v>
      </c>
      <c r="B24" s="5">
        <v>25161290322.580601</v>
      </c>
      <c r="O24">
        <f t="shared" si="1"/>
        <v>70</v>
      </c>
      <c r="P24">
        <f t="shared" si="2"/>
        <v>0</v>
      </c>
      <c r="Q24">
        <f t="shared" si="3"/>
        <v>0</v>
      </c>
      <c r="S24">
        <f t="shared" si="4"/>
        <v>70</v>
      </c>
    </row>
    <row r="25" spans="1:19" x14ac:dyDescent="0.25">
      <c r="A25" s="12">
        <v>0.10420437764578469</v>
      </c>
      <c r="B25" s="5">
        <v>22365591397.8494</v>
      </c>
      <c r="O25">
        <f t="shared" si="1"/>
        <v>54.444444444444443</v>
      </c>
      <c r="P25">
        <f t="shared" si="2"/>
        <v>13.414141414141415</v>
      </c>
      <c r="Q25">
        <f t="shared" si="3"/>
        <v>2.2424242424242427</v>
      </c>
      <c r="S25">
        <f t="shared" si="4"/>
        <v>70.101010101010104</v>
      </c>
    </row>
    <row r="26" spans="1:19" x14ac:dyDescent="0.25">
      <c r="A26" s="12">
        <v>0.14056968463886041</v>
      </c>
      <c r="B26" s="5">
        <v>30215053763.440899</v>
      </c>
      <c r="O26">
        <f t="shared" si="1"/>
        <v>60.80808080808081</v>
      </c>
      <c r="P26">
        <f t="shared" si="2"/>
        <v>10.8989898989899</v>
      </c>
      <c r="Q26">
        <f t="shared" si="3"/>
        <v>0</v>
      </c>
      <c r="S26">
        <f t="shared" si="4"/>
        <v>71.707070707070713</v>
      </c>
    </row>
    <row r="27" spans="1:19" x14ac:dyDescent="0.25">
      <c r="A27" s="12">
        <v>0.14423259935024429</v>
      </c>
      <c r="B27" s="5">
        <v>30322580645.161301</v>
      </c>
      <c r="O27">
        <f t="shared" si="1"/>
        <v>70</v>
      </c>
      <c r="P27">
        <f t="shared" si="2"/>
        <v>0</v>
      </c>
      <c r="Q27">
        <f t="shared" si="3"/>
        <v>0</v>
      </c>
      <c r="S27">
        <f t="shared" si="4"/>
        <v>70</v>
      </c>
    </row>
    <row r="28" spans="1:19" x14ac:dyDescent="0.25">
      <c r="A28" s="12">
        <v>0.14697338627637571</v>
      </c>
      <c r="B28" s="5">
        <v>29354838709.677399</v>
      </c>
    </row>
    <row r="29" spans="1:19" x14ac:dyDescent="0.25">
      <c r="A29" s="12">
        <v>0.14635907196534631</v>
      </c>
      <c r="B29" s="5">
        <v>28709677419.354801</v>
      </c>
      <c r="O29" t="s">
        <v>34</v>
      </c>
    </row>
    <row r="30" spans="1:19" x14ac:dyDescent="0.25">
      <c r="A30" s="12">
        <v>0.1439064089521869</v>
      </c>
      <c r="B30" s="5">
        <v>26881720430.107498</v>
      </c>
      <c r="O30">
        <f>O3/70/($O3+$P3+$Q3)</f>
        <v>6.8571428571428568E-3</v>
      </c>
      <c r="P30">
        <f>P3/83/($O3+$P3+$Q3)</f>
        <v>5.1807228915662648E-3</v>
      </c>
      <c r="Q30">
        <f>Q3/37/($O3+$P3+$Q3)</f>
        <v>2.4324324324324327E-3</v>
      </c>
      <c r="S30">
        <f>1/SUM(O30:Q30)</f>
        <v>69.107076266282618</v>
      </c>
    </row>
    <row r="31" spans="1:19" x14ac:dyDescent="0.25">
      <c r="A31" s="12">
        <v>0.15124011419945518</v>
      </c>
      <c r="B31" s="5">
        <v>28387096774.193501</v>
      </c>
      <c r="O31">
        <f t="shared" ref="O31:O40" si="5">O4/70/($O4+$P4+$Q4)</f>
        <v>8.1428571428571427E-3</v>
      </c>
      <c r="P31">
        <f t="shared" ref="P31:P40" si="6">P4/83/($O4+$P4+$Q4)</f>
        <v>4.9397590361445779E-3</v>
      </c>
      <c r="Q31">
        <f t="shared" ref="Q31:Q40" si="7">Q4/37/($O4+$P4+$Q4)</f>
        <v>5.4054054054054055E-4</v>
      </c>
      <c r="S31">
        <f t="shared" ref="S31:S40" si="8">1/SUM(O31:Q31)</f>
        <v>73.404426050939534</v>
      </c>
    </row>
    <row r="32" spans="1:19" x14ac:dyDescent="0.25">
      <c r="A32" s="12">
        <v>0.15795687986086018</v>
      </c>
      <c r="B32" s="5">
        <v>28817204301.075199</v>
      </c>
      <c r="O32">
        <f t="shared" si="5"/>
        <v>9.5238095238095229E-3</v>
      </c>
      <c r="P32">
        <f t="shared" si="6"/>
        <v>3.1641718388706343E-3</v>
      </c>
      <c r="Q32">
        <f t="shared" si="7"/>
        <v>1.9110019110019111E-3</v>
      </c>
      <c r="S32">
        <f t="shared" si="8"/>
        <v>68.49792079717794</v>
      </c>
    </row>
    <row r="33" spans="1:19" x14ac:dyDescent="0.25">
      <c r="A33" s="12">
        <v>0.1573346897253306</v>
      </c>
      <c r="B33" s="5">
        <v>26881720430.107498</v>
      </c>
      <c r="O33">
        <f t="shared" si="5"/>
        <v>1.2571428571428572E-2</v>
      </c>
      <c r="P33">
        <f t="shared" si="6"/>
        <v>8.433734939759036E-4</v>
      </c>
      <c r="Q33">
        <f t="shared" si="7"/>
        <v>1.3513513513513514E-3</v>
      </c>
      <c r="S33">
        <f t="shared" si="8"/>
        <v>67.722444144813934</v>
      </c>
    </row>
    <row r="34" spans="1:19" x14ac:dyDescent="0.25">
      <c r="A34" s="12">
        <v>0.15641781248974471</v>
      </c>
      <c r="B34" s="5">
        <v>26666666666.666599</v>
      </c>
      <c r="O34">
        <f t="shared" si="5"/>
        <v>5.7142857142857136E-4</v>
      </c>
      <c r="P34">
        <f t="shared" si="6"/>
        <v>1.0602409638554218E-2</v>
      </c>
      <c r="Q34">
        <f t="shared" si="7"/>
        <v>2.1621621621621622E-3</v>
      </c>
      <c r="S34">
        <f t="shared" si="8"/>
        <v>74.985000906921897</v>
      </c>
    </row>
    <row r="35" spans="1:19" x14ac:dyDescent="0.25">
      <c r="A35" s="12">
        <v>0.16251895120270379</v>
      </c>
      <c r="B35" s="5">
        <v>26236559139.784901</v>
      </c>
      <c r="O35">
        <f t="shared" si="5"/>
        <v>1.2142857142857143E-2</v>
      </c>
      <c r="P35">
        <f t="shared" si="6"/>
        <v>4.8192771084337353E-4</v>
      </c>
      <c r="Q35">
        <f t="shared" si="7"/>
        <v>2.972972972972973E-3</v>
      </c>
      <c r="S35">
        <f t="shared" si="8"/>
        <v>64.11177882823101</v>
      </c>
    </row>
    <row r="36" spans="1:19" x14ac:dyDescent="0.25">
      <c r="A36" s="12">
        <v>0.16313523446985839</v>
      </c>
      <c r="B36" s="5">
        <v>27204301075.268799</v>
      </c>
      <c r="O36">
        <f t="shared" si="5"/>
        <v>9.7142857142857135E-3</v>
      </c>
      <c r="P36">
        <f t="shared" si="6"/>
        <v>3.3734939759036144E-3</v>
      </c>
      <c r="Q36">
        <f t="shared" si="7"/>
        <v>1.0810810810810811E-3</v>
      </c>
      <c r="S36">
        <f t="shared" si="8"/>
        <v>70.577304424337143</v>
      </c>
    </row>
    <row r="37" spans="1:19" x14ac:dyDescent="0.25">
      <c r="A37" s="12">
        <v>0.16741311981098012</v>
      </c>
      <c r="B37" s="5">
        <v>28064516129.032204</v>
      </c>
      <c r="O37">
        <f t="shared" si="5"/>
        <v>1.4285714285714285E-2</v>
      </c>
      <c r="P37">
        <f t="shared" si="6"/>
        <v>0</v>
      </c>
      <c r="Q37">
        <f t="shared" si="7"/>
        <v>0</v>
      </c>
      <c r="S37">
        <f t="shared" si="8"/>
        <v>70</v>
      </c>
    </row>
    <row r="38" spans="1:19" x14ac:dyDescent="0.25">
      <c r="A38" s="12">
        <v>0.17076428313589079</v>
      </c>
      <c r="B38" s="5">
        <v>27096774193.548351</v>
      </c>
      <c r="O38">
        <f t="shared" si="5"/>
        <v>1.1111111111111112E-2</v>
      </c>
      <c r="P38">
        <f t="shared" si="6"/>
        <v>1.9471826700742365E-3</v>
      </c>
      <c r="Q38">
        <f t="shared" si="7"/>
        <v>1.6380016380016381E-3</v>
      </c>
      <c r="S38">
        <f t="shared" si="8"/>
        <v>68.044358899756048</v>
      </c>
    </row>
    <row r="39" spans="1:19" x14ac:dyDescent="0.25">
      <c r="A39" s="12">
        <v>0.17442325993502428</v>
      </c>
      <c r="B39" s="5">
        <v>26559139784.946201</v>
      </c>
      <c r="O39">
        <f t="shared" si="5"/>
        <v>1.2409812409812411E-2</v>
      </c>
      <c r="P39">
        <f t="shared" si="6"/>
        <v>1.5820859194353172E-3</v>
      </c>
      <c r="Q39">
        <f t="shared" si="7"/>
        <v>0</v>
      </c>
      <c r="S39">
        <f t="shared" si="8"/>
        <v>71.469930417495021</v>
      </c>
    </row>
    <row r="40" spans="1:19" x14ac:dyDescent="0.25">
      <c r="A40" s="12">
        <v>0.17471925967249682</v>
      </c>
      <c r="B40" s="5">
        <v>25053763440.860199</v>
      </c>
      <c r="O40">
        <f t="shared" si="5"/>
        <v>1.4285714285714287E-2</v>
      </c>
      <c r="P40">
        <f t="shared" si="6"/>
        <v>0</v>
      </c>
      <c r="Q40">
        <f t="shared" si="7"/>
        <v>0</v>
      </c>
      <c r="S40">
        <f t="shared" si="8"/>
        <v>70</v>
      </c>
    </row>
    <row r="41" spans="1:19" x14ac:dyDescent="0.25">
      <c r="A41" s="12">
        <v>0.16922390312735849</v>
      </c>
      <c r="B41" s="5">
        <v>24731182795.698898</v>
      </c>
    </row>
    <row r="42" spans="1:19" x14ac:dyDescent="0.25">
      <c r="A42" s="12">
        <v>0.1707498441243066</v>
      </c>
      <c r="B42" s="5">
        <v>24731182795.698898</v>
      </c>
    </row>
    <row r="43" spans="1:19" x14ac:dyDescent="0.25">
      <c r="A43" s="12">
        <v>0.1664870541134772</v>
      </c>
      <c r="B43" s="5">
        <v>26344086021.505348</v>
      </c>
    </row>
    <row r="44" spans="1:19" x14ac:dyDescent="0.25">
      <c r="A44" s="12">
        <v>0.17165556394185</v>
      </c>
      <c r="B44" s="5">
        <v>23118279569.892452</v>
      </c>
    </row>
    <row r="45" spans="1:19" x14ac:dyDescent="0.25">
      <c r="A45" s="12">
        <v>0.16615298789091959</v>
      </c>
      <c r="B45" s="5">
        <v>21612903225.806404</v>
      </c>
    </row>
    <row r="46" spans="1:19" x14ac:dyDescent="0.25">
      <c r="A46" s="12">
        <v>0.17807895514061609</v>
      </c>
      <c r="B46" s="5">
        <v>25483870967.741901</v>
      </c>
    </row>
    <row r="47" spans="1:19" x14ac:dyDescent="0.25">
      <c r="A47" s="12">
        <v>0.1814386506087354</v>
      </c>
      <c r="B47" s="5">
        <v>25913978494.623653</v>
      </c>
    </row>
    <row r="48" spans="1:19" x14ac:dyDescent="0.25">
      <c r="A48" s="12">
        <v>0.17992321071112113</v>
      </c>
      <c r="B48" s="5">
        <v>27634408602.150501</v>
      </c>
    </row>
    <row r="49" spans="1:2" x14ac:dyDescent="0.25">
      <c r="A49" s="12">
        <v>0.1814452137958191</v>
      </c>
      <c r="B49" s="5">
        <v>26989247311.827904</v>
      </c>
    </row>
    <row r="50" spans="1:2" x14ac:dyDescent="0.25">
      <c r="A50" s="12">
        <v>0.18051652282348291</v>
      </c>
      <c r="B50" s="5">
        <v>24838709677.4193</v>
      </c>
    </row>
    <row r="51" spans="1:2" x14ac:dyDescent="0.25">
      <c r="A51" s="12">
        <v>0.18570537853181487</v>
      </c>
      <c r="B51" s="5">
        <v>24946236559.139751</v>
      </c>
    </row>
    <row r="52" spans="1:2" x14ac:dyDescent="0.25">
      <c r="A52" s="12">
        <v>0.1878423522462507</v>
      </c>
      <c r="B52" s="5">
        <v>25053763440.860199</v>
      </c>
    </row>
    <row r="53" spans="1:2" x14ac:dyDescent="0.25">
      <c r="A53" s="12">
        <v>0.18509959636399412</v>
      </c>
      <c r="B53" s="5">
        <v>25698924731.182751</v>
      </c>
    </row>
    <row r="54" spans="1:2" x14ac:dyDescent="0.25">
      <c r="A54" s="12">
        <v>0.18752928822236073</v>
      </c>
      <c r="B54" s="5">
        <v>23763440860.215</v>
      </c>
    </row>
    <row r="55" spans="1:2" x14ac:dyDescent="0.25">
      <c r="A55" s="12">
        <v>0.18447806254717289</v>
      </c>
      <c r="B55" s="5">
        <v>23870967741.935452</v>
      </c>
    </row>
    <row r="56" spans="1:2" x14ac:dyDescent="0.25">
      <c r="A56" s="12">
        <v>0.18232993141469489</v>
      </c>
      <c r="B56" s="5">
        <v>21935483870.967701</v>
      </c>
    </row>
    <row r="57" spans="1:2" x14ac:dyDescent="0.25">
      <c r="A57" s="12">
        <v>0.18721425524234547</v>
      </c>
      <c r="B57" s="5">
        <v>22150537634.408546</v>
      </c>
    </row>
    <row r="58" spans="1:2" x14ac:dyDescent="0.25">
      <c r="A58" s="12">
        <v>0.18965051028779553</v>
      </c>
      <c r="B58" s="5">
        <v>21290322580.645149</v>
      </c>
    </row>
    <row r="59" spans="1:2" x14ac:dyDescent="0.25">
      <c r="A59" s="12">
        <v>0.1817097102352902</v>
      </c>
      <c r="B59" s="5">
        <v>20322580645.161251</v>
      </c>
    </row>
    <row r="60" spans="1:2" x14ac:dyDescent="0.25">
      <c r="A60" s="12">
        <v>0.19302136317395699</v>
      </c>
      <c r="B60" s="5">
        <v>23548387096.774151</v>
      </c>
    </row>
    <row r="61" spans="1:2" x14ac:dyDescent="0.25">
      <c r="A61" s="12">
        <v>0.19089160896531332</v>
      </c>
      <c r="B61" s="5">
        <v>24623655913.978451</v>
      </c>
    </row>
    <row r="62" spans="1:2" x14ac:dyDescent="0.25">
      <c r="A62" s="12">
        <v>0.19668230892921598</v>
      </c>
      <c r="B62" s="5">
        <v>23333333333.333302</v>
      </c>
    </row>
    <row r="63" spans="1:2" x14ac:dyDescent="0.25">
      <c r="A63" s="12">
        <v>0.19941193843730487</v>
      </c>
      <c r="B63" s="5">
        <v>20537634408.6021</v>
      </c>
    </row>
    <row r="64" spans="1:2" x14ac:dyDescent="0.25">
      <c r="A64" s="12">
        <v>0.20093131624716962</v>
      </c>
      <c r="B64" s="5">
        <v>19462365591.3978</v>
      </c>
    </row>
    <row r="65" spans="1:2" x14ac:dyDescent="0.25">
      <c r="A65" s="12">
        <v>0.1939146129360417</v>
      </c>
      <c r="B65" s="5">
        <v>19892473118.279549</v>
      </c>
    </row>
    <row r="66" spans="1:2" x14ac:dyDescent="0.25">
      <c r="A66" s="12">
        <v>0.19451776982902888</v>
      </c>
      <c r="B66" s="5">
        <v>18709677419.354801</v>
      </c>
    </row>
    <row r="67" spans="1:2" x14ac:dyDescent="0.25">
      <c r="A67" s="12">
        <v>0.2021861976175629</v>
      </c>
      <c r="B67" s="5">
        <v>25053763440.860199</v>
      </c>
    </row>
    <row r="68" spans="1:2" x14ac:dyDescent="0.25">
      <c r="A68" s="12">
        <v>0.2037016375151772</v>
      </c>
      <c r="B68" s="5">
        <v>23333333333.333302</v>
      </c>
    </row>
    <row r="69" spans="1:2" x14ac:dyDescent="0.25">
      <c r="A69" s="12">
        <v>0.20583598595477942</v>
      </c>
      <c r="B69" s="5">
        <v>23010752688.172001</v>
      </c>
    </row>
    <row r="70" spans="1:2" x14ac:dyDescent="0.25">
      <c r="A70" s="12">
        <v>0.20826567781314598</v>
      </c>
      <c r="B70" s="5">
        <v>21075268817.20425</v>
      </c>
    </row>
    <row r="71" spans="1:2" x14ac:dyDescent="0.25">
      <c r="A71" s="12">
        <v>0.20978571194171877</v>
      </c>
      <c r="B71" s="5">
        <v>20107526881.720398</v>
      </c>
    </row>
    <row r="72" spans="1:2" x14ac:dyDescent="0.25">
      <c r="A72" s="12">
        <v>0.20855642700095131</v>
      </c>
      <c r="B72" s="5">
        <v>18709677419.354801</v>
      </c>
    </row>
    <row r="73" spans="1:2" x14ac:dyDescent="0.25">
      <c r="A73" s="12">
        <v>0.21771863616972389</v>
      </c>
      <c r="B73" s="5">
        <v>19784946236.559101</v>
      </c>
    </row>
    <row r="74" spans="1:2" x14ac:dyDescent="0.25">
      <c r="A74" s="12">
        <v>0.2164998523282905</v>
      </c>
      <c r="B74" s="5">
        <v>20107526881.720398</v>
      </c>
    </row>
    <row r="75" spans="1:2" x14ac:dyDescent="0.25">
      <c r="A75" s="12">
        <v>0.21864732714206009</v>
      </c>
      <c r="B75" s="5">
        <v>21935483870.967701</v>
      </c>
    </row>
    <row r="76" spans="1:2" x14ac:dyDescent="0.25">
      <c r="A76" s="12">
        <v>0.22047386210743919</v>
      </c>
      <c r="B76" s="5">
        <v>21182795698.924702</v>
      </c>
    </row>
    <row r="77" spans="1:2" x14ac:dyDescent="0.25">
      <c r="A77" s="12">
        <v>0.22168608276178892</v>
      </c>
      <c r="B77" s="5">
        <v>19784946236.559101</v>
      </c>
    </row>
    <row r="78" spans="1:2" x14ac:dyDescent="0.25">
      <c r="A78" s="12">
        <v>0.22321399271486222</v>
      </c>
      <c r="B78" s="5">
        <v>20107526881.720398</v>
      </c>
    </row>
    <row r="79" spans="1:2" x14ac:dyDescent="0.25">
      <c r="A79" s="12">
        <v>0.22290092869097219</v>
      </c>
      <c r="B79" s="5">
        <v>18817204301.075249</v>
      </c>
    </row>
    <row r="80" spans="1:2" x14ac:dyDescent="0.25">
      <c r="A80" s="12">
        <v>0.23207626423391189</v>
      </c>
      <c r="B80" s="5">
        <v>22043010752.688152</v>
      </c>
    </row>
    <row r="81" spans="1:2" x14ac:dyDescent="0.25">
      <c r="A81" s="12">
        <v>0.23084894824926963</v>
      </c>
      <c r="B81" s="5">
        <v>20967741935.483852</v>
      </c>
    </row>
    <row r="82" spans="1:2" x14ac:dyDescent="0.25">
      <c r="A82" s="12">
        <v>0.22841138056640278</v>
      </c>
      <c r="B82" s="5">
        <v>21612903225.806404</v>
      </c>
    </row>
    <row r="83" spans="1:2" x14ac:dyDescent="0.25">
      <c r="A83" s="12">
        <v>0.23330423653726229</v>
      </c>
      <c r="B83" s="5">
        <v>23225806451.612846</v>
      </c>
    </row>
    <row r="84" spans="1:2" x14ac:dyDescent="0.25">
      <c r="A84" s="12">
        <v>0.23362255111081923</v>
      </c>
      <c r="B84" s="5">
        <v>25376344086.02145</v>
      </c>
    </row>
    <row r="85" spans="1:2" x14ac:dyDescent="0.25">
      <c r="A85" s="12">
        <v>0.23174679224231279</v>
      </c>
      <c r="B85" s="5">
        <v>18064516129.032249</v>
      </c>
    </row>
    <row r="86" spans="1:2" x14ac:dyDescent="0.25">
      <c r="A86" s="12">
        <v>0.22409083450923753</v>
      </c>
      <c r="B86" s="5">
        <v>13763440860.215</v>
      </c>
    </row>
    <row r="87" spans="1:2" x14ac:dyDescent="0.25">
      <c r="A87" s="12">
        <v>0.22470317986414171</v>
      </c>
      <c r="B87" s="5">
        <v>14086021505.376301</v>
      </c>
    </row>
    <row r="88" spans="1:2" x14ac:dyDescent="0.25">
      <c r="A88" s="12">
        <v>0.24029403078134731</v>
      </c>
      <c r="B88" s="5">
        <v>18387096774.193501</v>
      </c>
    </row>
    <row r="89" spans="1:2" x14ac:dyDescent="0.25">
      <c r="A89" s="12">
        <v>0.24182850392150398</v>
      </c>
      <c r="B89" s="5">
        <v>19784946236.559101</v>
      </c>
    </row>
    <row r="90" spans="1:2" x14ac:dyDescent="0.25">
      <c r="A90" s="12">
        <v>0.24119515636793218</v>
      </c>
      <c r="B90" s="5">
        <v>16021505376.344049</v>
      </c>
    </row>
    <row r="91" spans="1:2" x14ac:dyDescent="0.25">
      <c r="A91" s="12">
        <v>0.24820792176680972</v>
      </c>
      <c r="B91" s="5">
        <v>14946236559.13975</v>
      </c>
    </row>
    <row r="92" spans="1:2" x14ac:dyDescent="0.25">
      <c r="A92" s="12">
        <v>0.25249630820726521</v>
      </c>
      <c r="B92" s="5">
        <v>17526881720.430096</v>
      </c>
    </row>
    <row r="93" spans="1:2" x14ac:dyDescent="0.25">
      <c r="A93" s="12">
        <v>0.25249105765759827</v>
      </c>
      <c r="B93" s="5">
        <v>16666666666.666651</v>
      </c>
    </row>
    <row r="94" spans="1:2" x14ac:dyDescent="0.25">
      <c r="A94" s="12">
        <v>0.26956453253699975</v>
      </c>
      <c r="B94" s="5">
        <v>13870967741.93545</v>
      </c>
    </row>
    <row r="95" spans="1:2" x14ac:dyDescent="0.25">
      <c r="A95" s="12">
        <v>0.27627867292357139</v>
      </c>
      <c r="B95" s="5">
        <v>13870967741.93545</v>
      </c>
    </row>
    <row r="96" spans="1:2" x14ac:dyDescent="0.25">
      <c r="A96" s="12">
        <v>0.2766009254093787</v>
      </c>
      <c r="B96" s="5">
        <v>16666666666.666651</v>
      </c>
    </row>
    <row r="97" spans="1:2" x14ac:dyDescent="0.25">
      <c r="A97" s="12">
        <v>0.28024611951563672</v>
      </c>
      <c r="B97" s="5">
        <v>13870967741.93545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FLUID-Kf</vt:lpstr>
      <vt:lpstr>CARBONATE</vt:lpstr>
      <vt:lpstr>Sheet8</vt:lpstr>
      <vt:lpstr>DATA-morschbacher24</vt:lpstr>
      <vt:lpstr>'FLUID-Kf'!Print_Area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Poli</dc:creator>
  <cp:lastModifiedBy>Renato Poli</cp:lastModifiedBy>
  <cp:lastPrinted>2024-08-20T23:02:33Z</cp:lastPrinted>
  <dcterms:created xsi:type="dcterms:W3CDTF">2024-08-09T21:32:06Z</dcterms:created>
  <dcterms:modified xsi:type="dcterms:W3CDTF">2024-08-26T21:59:39Z</dcterms:modified>
</cp:coreProperties>
</file>