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15074c83fac315/DRIVE/Renato/05_Doutorado/Doutorado-GIT/Research/PAPER/2024-05 - Biot-Homogenization/"/>
    </mc:Choice>
  </mc:AlternateContent>
  <xr:revisionPtr revIDLastSave="833" documentId="8_{7F2B622D-0D7C-4F54-BE64-135927BB08E0}" xr6:coauthVersionLast="47" xr6:coauthVersionMax="47" xr10:uidLastSave="{5CF685E0-86FB-4C5D-80C9-C388E72DD783}"/>
  <bookViews>
    <workbookView xWindow="-120" yWindow="-120" windowWidth="29040" windowHeight="15720" xr2:uid="{00000000-000D-0000-FFFF-FFFF00000000}"/>
  </bookViews>
  <sheets>
    <sheet name="FLUID-Kf" sheetId="1" r:id="rId1"/>
    <sheet name="CARBONATE" sheetId="6" r:id="rId2"/>
    <sheet name="Sheet8" sheetId="8" r:id="rId3"/>
    <sheet name="DATA-morschbacher24" sheetId="3" r:id="rId4"/>
  </sheets>
  <definedNames>
    <definedName name="_xlchart.v1.0" hidden="1">CARBONATE!$G$1</definedName>
    <definedName name="_xlchart.v1.1" hidden="1">CARBONATE!$G$5:$G$298</definedName>
    <definedName name="_xlchart.v1.2" hidden="1">CARBONATE!$J$1</definedName>
    <definedName name="_xlchart.v1.3" hidden="1">CARBONATE!$J$5:$J$298</definedName>
    <definedName name="_xlnm.Print_Area" localSheetId="0">'FLUID-Kf'!$A$1:$G$15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G18" i="1" s="1"/>
  <c r="H3" i="1"/>
  <c r="H4" i="1"/>
  <c r="H5" i="1"/>
  <c r="H6" i="1"/>
  <c r="H2" i="1"/>
  <c r="F14" i="1"/>
  <c r="E14" i="1"/>
  <c r="E13" i="1"/>
  <c r="F13" i="1" s="1"/>
  <c r="F12" i="1"/>
  <c r="E12" i="1"/>
  <c r="E11" i="1"/>
  <c r="F11" i="1" s="1"/>
  <c r="F10" i="1"/>
  <c r="E10" i="1"/>
  <c r="F3" i="1"/>
  <c r="F4" i="1"/>
  <c r="F5" i="1"/>
  <c r="F6" i="1"/>
  <c r="F2" i="1"/>
  <c r="E3" i="1"/>
  <c r="E4" i="1"/>
  <c r="E5" i="1"/>
  <c r="E6" i="1"/>
  <c r="E2" i="1"/>
  <c r="E23" i="8"/>
  <c r="E26" i="8" s="1"/>
  <c r="E25" i="8"/>
  <c r="R14" i="3"/>
  <c r="R4" i="3"/>
  <c r="R5" i="3"/>
  <c r="R6" i="3"/>
  <c r="R7" i="3"/>
  <c r="R8" i="3"/>
  <c r="R9" i="3"/>
  <c r="R10" i="3"/>
  <c r="R11" i="3"/>
  <c r="R12" i="3"/>
  <c r="R13" i="3"/>
  <c r="R3" i="3"/>
  <c r="S31" i="3"/>
  <c r="S32" i="3"/>
  <c r="S33" i="3"/>
  <c r="S34" i="3"/>
  <c r="S35" i="3"/>
  <c r="S36" i="3"/>
  <c r="S37" i="3"/>
  <c r="S38" i="3"/>
  <c r="S39" i="3"/>
  <c r="S40" i="3"/>
  <c r="S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Q30" i="3"/>
  <c r="P30" i="3"/>
  <c r="O30" i="3"/>
  <c r="S18" i="3"/>
  <c r="S19" i="3"/>
  <c r="S20" i="3"/>
  <c r="S21" i="3"/>
  <c r="S22" i="3"/>
  <c r="S23" i="3"/>
  <c r="S24" i="3"/>
  <c r="S25" i="3"/>
  <c r="S26" i="3"/>
  <c r="S27" i="3"/>
  <c r="S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Q17" i="3"/>
  <c r="P17" i="3"/>
  <c r="O17" i="3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E2" i="6"/>
  <c r="E3" i="6"/>
  <c r="E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5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F256" i="6" l="1"/>
  <c r="F264" i="6"/>
  <c r="F272" i="6"/>
  <c r="F280" i="6"/>
  <c r="F288" i="6"/>
  <c r="F43" i="6"/>
  <c r="F59" i="6"/>
  <c r="F115" i="6"/>
  <c r="F11" i="6"/>
  <c r="F51" i="6"/>
  <c r="F67" i="6"/>
  <c r="F75" i="6"/>
  <c r="F91" i="6"/>
  <c r="F99" i="6"/>
  <c r="F107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227" i="6"/>
  <c r="F235" i="6"/>
  <c r="F243" i="6"/>
  <c r="F251" i="6"/>
  <c r="F259" i="6"/>
  <c r="F267" i="6"/>
  <c r="F275" i="6"/>
  <c r="F283" i="6"/>
  <c r="F291" i="6"/>
  <c r="F19" i="6"/>
  <c r="F27" i="6"/>
  <c r="F35" i="6"/>
  <c r="F83" i="6"/>
  <c r="F116" i="6"/>
  <c r="F260" i="6"/>
  <c r="F268" i="6"/>
  <c r="F276" i="6"/>
  <c r="F284" i="6"/>
  <c r="F12" i="6"/>
  <c r="F20" i="6"/>
  <c r="F28" i="6"/>
  <c r="F36" i="6"/>
  <c r="F44" i="6"/>
  <c r="F52" i="6"/>
  <c r="F60" i="6"/>
  <c r="F68" i="6"/>
  <c r="F76" i="6"/>
  <c r="F84" i="6"/>
  <c r="F92" i="6"/>
  <c r="F100" i="6"/>
  <c r="F108" i="6"/>
  <c r="F120" i="6"/>
  <c r="F152" i="6"/>
  <c r="F8" i="6"/>
  <c r="F16" i="6"/>
  <c r="F24" i="6"/>
  <c r="F32" i="6"/>
  <c r="F40" i="6"/>
  <c r="F48" i="6"/>
  <c r="F56" i="6"/>
  <c r="F64" i="6"/>
  <c r="F72" i="6"/>
  <c r="F80" i="6"/>
  <c r="F88" i="6"/>
  <c r="F96" i="6"/>
  <c r="F104" i="6"/>
  <c r="F112" i="6"/>
  <c r="F124" i="6"/>
  <c r="F132" i="6"/>
  <c r="F140" i="6"/>
  <c r="F144" i="6"/>
  <c r="F148" i="6"/>
  <c r="F160" i="6"/>
  <c r="F164" i="6"/>
  <c r="F168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F224" i="6"/>
  <c r="F228" i="6"/>
  <c r="F232" i="6"/>
  <c r="F236" i="6"/>
  <c r="F240" i="6"/>
  <c r="F244" i="6"/>
  <c r="F248" i="6"/>
  <c r="F252" i="6"/>
  <c r="F292" i="6"/>
  <c r="F128" i="6"/>
  <c r="F136" i="6"/>
  <c r="F156" i="6"/>
  <c r="F162" i="6"/>
  <c r="F34" i="6"/>
  <c r="F58" i="6"/>
  <c r="F74" i="6"/>
  <c r="F82" i="6"/>
  <c r="F90" i="6"/>
  <c r="F98" i="6"/>
  <c r="F106" i="6"/>
  <c r="F114" i="6"/>
  <c r="F122" i="6"/>
  <c r="F130" i="6"/>
  <c r="F138" i="6"/>
  <c r="F146" i="6"/>
  <c r="F10" i="6"/>
  <c r="F18" i="6"/>
  <c r="F26" i="6"/>
  <c r="F42" i="6"/>
  <c r="F50" i="6"/>
  <c r="F66" i="6"/>
  <c r="F6" i="6"/>
  <c r="F14" i="6"/>
  <c r="F22" i="6"/>
  <c r="F30" i="6"/>
  <c r="F46" i="6"/>
  <c r="F38" i="6"/>
  <c r="F154" i="6"/>
  <c r="F23" i="6"/>
  <c r="F31" i="6"/>
  <c r="F47" i="6"/>
  <c r="F55" i="6"/>
  <c r="F63" i="6"/>
  <c r="F71" i="6"/>
  <c r="F79" i="6"/>
  <c r="F87" i="6"/>
  <c r="F95" i="6"/>
  <c r="F103" i="6"/>
  <c r="F111" i="6"/>
  <c r="F119" i="6"/>
  <c r="F127" i="6"/>
  <c r="F135" i="6"/>
  <c r="F143" i="6"/>
  <c r="F151" i="6"/>
  <c r="F159" i="6"/>
  <c r="F167" i="6"/>
  <c r="F175" i="6"/>
  <c r="F183" i="6"/>
  <c r="F191" i="6"/>
  <c r="F199" i="6"/>
  <c r="F7" i="6"/>
  <c r="F15" i="6"/>
  <c r="F39" i="6"/>
  <c r="F13" i="6"/>
  <c r="F21" i="6"/>
  <c r="F29" i="6"/>
  <c r="F37" i="6"/>
  <c r="F45" i="6"/>
  <c r="F53" i="6"/>
  <c r="F61" i="6"/>
  <c r="F69" i="6"/>
  <c r="F77" i="6"/>
  <c r="F85" i="6"/>
  <c r="F93" i="6"/>
  <c r="F101" i="6"/>
  <c r="F109" i="6"/>
  <c r="F117" i="6"/>
  <c r="F125" i="6"/>
  <c r="F129" i="6"/>
  <c r="F133" i="6"/>
  <c r="F141" i="6"/>
  <c r="F145" i="6"/>
  <c r="F149" i="6"/>
  <c r="F153" i="6"/>
  <c r="F157" i="6"/>
  <c r="F161" i="6"/>
  <c r="F165" i="6"/>
  <c r="F169" i="6"/>
  <c r="F173" i="6"/>
  <c r="F177" i="6"/>
  <c r="F181" i="6"/>
  <c r="F185" i="6"/>
  <c r="F189" i="6"/>
  <c r="F193" i="6"/>
  <c r="F197" i="6"/>
  <c r="F201" i="6"/>
  <c r="F205" i="6"/>
  <c r="F209" i="6"/>
  <c r="F213" i="6"/>
  <c r="F217" i="6"/>
  <c r="F221" i="6"/>
  <c r="F225" i="6"/>
  <c r="F229" i="6"/>
  <c r="F233" i="6"/>
  <c r="F237" i="6"/>
  <c r="F241" i="6"/>
  <c r="F245" i="6"/>
  <c r="F249" i="6"/>
  <c r="F253" i="6"/>
  <c r="F257" i="6"/>
  <c r="F261" i="6"/>
  <c r="F265" i="6"/>
  <c r="F269" i="6"/>
  <c r="F273" i="6"/>
  <c r="F277" i="6"/>
  <c r="F281" i="6"/>
  <c r="F285" i="6"/>
  <c r="F289" i="6"/>
  <c r="F293" i="6"/>
  <c r="F297" i="6"/>
  <c r="F9" i="6"/>
  <c r="F17" i="6"/>
  <c r="F25" i="6"/>
  <c r="F33" i="6"/>
  <c r="F41" i="6"/>
  <c r="F49" i="6"/>
  <c r="F57" i="6"/>
  <c r="F65" i="6"/>
  <c r="F73" i="6"/>
  <c r="F81" i="6"/>
  <c r="F89" i="6"/>
  <c r="F97" i="6"/>
  <c r="F105" i="6"/>
  <c r="F113" i="6"/>
  <c r="F121" i="6"/>
  <c r="F137" i="6"/>
  <c r="F207" i="6"/>
  <c r="F215" i="6"/>
  <c r="F223" i="6"/>
  <c r="F231" i="6"/>
  <c r="F239" i="6"/>
  <c r="F247" i="6"/>
  <c r="F255" i="6"/>
  <c r="F263" i="6"/>
  <c r="F271" i="6"/>
  <c r="F279" i="6"/>
  <c r="F287" i="6"/>
  <c r="F295" i="6"/>
  <c r="F296" i="6"/>
  <c r="F62" i="6"/>
  <c r="F86" i="6"/>
  <c r="F94" i="6"/>
  <c r="F102" i="6"/>
  <c r="F110" i="6"/>
  <c r="F126" i="6"/>
  <c r="F134" i="6"/>
  <c r="F142" i="6"/>
  <c r="F150" i="6"/>
  <c r="F158" i="6"/>
  <c r="F166" i="6"/>
  <c r="F170" i="6"/>
  <c r="F174" i="6"/>
  <c r="F178" i="6"/>
  <c r="F182" i="6"/>
  <c r="F186" i="6"/>
  <c r="F190" i="6"/>
  <c r="F194" i="6"/>
  <c r="F198" i="6"/>
  <c r="F202" i="6"/>
  <c r="F206" i="6"/>
  <c r="F210" i="6"/>
  <c r="F214" i="6"/>
  <c r="F218" i="6"/>
  <c r="F222" i="6"/>
  <c r="F226" i="6"/>
  <c r="F230" i="6"/>
  <c r="F234" i="6"/>
  <c r="F238" i="6"/>
  <c r="F242" i="6"/>
  <c r="F246" i="6"/>
  <c r="F250" i="6"/>
  <c r="F254" i="6"/>
  <c r="F258" i="6"/>
  <c r="F262" i="6"/>
  <c r="F266" i="6"/>
  <c r="F270" i="6"/>
  <c r="F274" i="6"/>
  <c r="F278" i="6"/>
  <c r="F282" i="6"/>
  <c r="F286" i="6"/>
  <c r="F290" i="6"/>
  <c r="F294" i="6"/>
  <c r="F298" i="6"/>
  <c r="F54" i="6"/>
  <c r="F70" i="6"/>
  <c r="F78" i="6"/>
  <c r="F118" i="6"/>
  <c r="F5" i="6"/>
  <c r="L2" i="6"/>
  <c r="L3" i="6"/>
  <c r="L4" i="6"/>
  <c r="C2" i="6"/>
  <c r="D2" i="6"/>
  <c r="D4" i="6"/>
  <c r="C4" i="6"/>
  <c r="D3" i="6"/>
  <c r="C3" i="6"/>
  <c r="B2" i="6"/>
  <c r="B4" i="6"/>
  <c r="B3" i="6"/>
  <c r="G230" i="6" l="1"/>
  <c r="M230" i="6"/>
  <c r="G297" i="6"/>
  <c r="M297" i="6"/>
  <c r="G290" i="6"/>
  <c r="M290" i="6"/>
  <c r="G258" i="6"/>
  <c r="M258" i="6"/>
  <c r="G226" i="6"/>
  <c r="M226" i="6"/>
  <c r="G194" i="6"/>
  <c r="M194" i="6"/>
  <c r="G158" i="6"/>
  <c r="M158" i="6"/>
  <c r="G86" i="6"/>
  <c r="M86" i="6"/>
  <c r="G255" i="6"/>
  <c r="M255" i="6"/>
  <c r="G121" i="6"/>
  <c r="M121" i="6"/>
  <c r="G57" i="6"/>
  <c r="M57" i="6"/>
  <c r="G293" i="6"/>
  <c r="M293" i="6"/>
  <c r="G261" i="6"/>
  <c r="M261" i="6"/>
  <c r="G229" i="6"/>
  <c r="M229" i="6"/>
  <c r="G197" i="6"/>
  <c r="M197" i="6"/>
  <c r="G165" i="6"/>
  <c r="M165" i="6"/>
  <c r="G129" i="6"/>
  <c r="M129" i="6"/>
  <c r="G69" i="6"/>
  <c r="M69" i="6"/>
  <c r="G39" i="6"/>
  <c r="M39" i="6"/>
  <c r="G159" i="6"/>
  <c r="M159" i="6"/>
  <c r="G95" i="6"/>
  <c r="M95" i="6"/>
  <c r="G23" i="6"/>
  <c r="M23" i="6"/>
  <c r="G66" i="6"/>
  <c r="M66" i="6"/>
  <c r="G130" i="6"/>
  <c r="M130" i="6"/>
  <c r="G58" i="6"/>
  <c r="M58" i="6"/>
  <c r="G248" i="6"/>
  <c r="M248" i="6"/>
  <c r="G216" i="6"/>
  <c r="M216" i="6"/>
  <c r="G184" i="6"/>
  <c r="M184" i="6"/>
  <c r="G144" i="6"/>
  <c r="M144" i="6"/>
  <c r="G80" i="6"/>
  <c r="M80" i="6"/>
  <c r="G16" i="6"/>
  <c r="M16" i="6"/>
  <c r="G76" i="6"/>
  <c r="M76" i="6"/>
  <c r="G12" i="6"/>
  <c r="M12" i="6"/>
  <c r="G27" i="6"/>
  <c r="M27" i="6"/>
  <c r="G243" i="6"/>
  <c r="M243" i="6"/>
  <c r="G179" i="6"/>
  <c r="M179" i="6"/>
  <c r="G107" i="6"/>
  <c r="M107" i="6"/>
  <c r="G59" i="6"/>
  <c r="M59" i="6"/>
  <c r="G286" i="6"/>
  <c r="M286" i="6"/>
  <c r="G254" i="6"/>
  <c r="M254" i="6"/>
  <c r="G222" i="6"/>
  <c r="M222" i="6"/>
  <c r="G190" i="6"/>
  <c r="M190" i="6"/>
  <c r="G150" i="6"/>
  <c r="M150" i="6"/>
  <c r="G62" i="6"/>
  <c r="M62" i="6"/>
  <c r="G247" i="6"/>
  <c r="M247" i="6"/>
  <c r="G113" i="6"/>
  <c r="M113" i="6"/>
  <c r="G49" i="6"/>
  <c r="M49" i="6"/>
  <c r="G289" i="6"/>
  <c r="M289" i="6"/>
  <c r="G257" i="6"/>
  <c r="M257" i="6"/>
  <c r="G225" i="6"/>
  <c r="M225" i="6"/>
  <c r="G193" i="6"/>
  <c r="M193" i="6"/>
  <c r="G161" i="6"/>
  <c r="M161" i="6"/>
  <c r="G125" i="6"/>
  <c r="M125" i="6"/>
  <c r="G61" i="6"/>
  <c r="M61" i="6"/>
  <c r="G15" i="6"/>
  <c r="M15" i="6"/>
  <c r="G151" i="6"/>
  <c r="M151" i="6"/>
  <c r="G87" i="6"/>
  <c r="M87" i="6"/>
  <c r="G154" i="6"/>
  <c r="M154" i="6"/>
  <c r="G50" i="6"/>
  <c r="M50" i="6"/>
  <c r="G122" i="6"/>
  <c r="M122" i="6"/>
  <c r="G34" i="6"/>
  <c r="M34" i="6"/>
  <c r="G244" i="6"/>
  <c r="M244" i="6"/>
  <c r="G212" i="6"/>
  <c r="M212" i="6"/>
  <c r="G180" i="6"/>
  <c r="M180" i="6"/>
  <c r="G140" i="6"/>
  <c r="M140" i="6"/>
  <c r="G72" i="6"/>
  <c r="M72" i="6"/>
  <c r="G8" i="6"/>
  <c r="M8" i="6"/>
  <c r="G68" i="6"/>
  <c r="M68" i="6"/>
  <c r="G284" i="6"/>
  <c r="M284" i="6"/>
  <c r="G19" i="6"/>
  <c r="M19" i="6"/>
  <c r="G235" i="6"/>
  <c r="M235" i="6"/>
  <c r="G171" i="6"/>
  <c r="M171" i="6"/>
  <c r="G99" i="6"/>
  <c r="M99" i="6"/>
  <c r="G43" i="6"/>
  <c r="M43" i="6"/>
  <c r="G262" i="6"/>
  <c r="M262" i="6"/>
  <c r="G166" i="6"/>
  <c r="M166" i="6"/>
  <c r="G263" i="6"/>
  <c r="M263" i="6"/>
  <c r="G65" i="6"/>
  <c r="M65" i="6"/>
  <c r="G233" i="6"/>
  <c r="M233" i="6"/>
  <c r="G169" i="6"/>
  <c r="M169" i="6"/>
  <c r="G77" i="6"/>
  <c r="M77" i="6"/>
  <c r="G167" i="6"/>
  <c r="M167" i="6"/>
  <c r="G31" i="6"/>
  <c r="M31" i="6"/>
  <c r="G138" i="6"/>
  <c r="M138" i="6"/>
  <c r="G252" i="6"/>
  <c r="M252" i="6"/>
  <c r="G188" i="6"/>
  <c r="M188" i="6"/>
  <c r="G148" i="6"/>
  <c r="M148" i="6"/>
  <c r="G24" i="6"/>
  <c r="M24" i="6"/>
  <c r="G84" i="6"/>
  <c r="M84" i="6"/>
  <c r="G20" i="6"/>
  <c r="M20" i="6"/>
  <c r="G35" i="6"/>
  <c r="M35" i="6"/>
  <c r="G251" i="6"/>
  <c r="M251" i="6"/>
  <c r="G187" i="6"/>
  <c r="M187" i="6"/>
  <c r="G115" i="6"/>
  <c r="M115" i="6"/>
  <c r="G118" i="6"/>
  <c r="M118" i="6"/>
  <c r="G282" i="6"/>
  <c r="M282" i="6"/>
  <c r="G250" i="6"/>
  <c r="M250" i="6"/>
  <c r="G218" i="6"/>
  <c r="M218" i="6"/>
  <c r="G186" i="6"/>
  <c r="M186" i="6"/>
  <c r="G142" i="6"/>
  <c r="M142" i="6"/>
  <c r="G296" i="6"/>
  <c r="M296" i="6"/>
  <c r="G239" i="6"/>
  <c r="M239" i="6"/>
  <c r="G105" i="6"/>
  <c r="M105" i="6"/>
  <c r="G41" i="6"/>
  <c r="M41" i="6"/>
  <c r="G285" i="6"/>
  <c r="M285" i="6"/>
  <c r="G253" i="6"/>
  <c r="M253" i="6"/>
  <c r="G221" i="6"/>
  <c r="M221" i="6"/>
  <c r="G189" i="6"/>
  <c r="M189" i="6"/>
  <c r="G157" i="6"/>
  <c r="M157" i="6"/>
  <c r="G117" i="6"/>
  <c r="M117" i="6"/>
  <c r="G53" i="6"/>
  <c r="M53" i="6"/>
  <c r="G7" i="6"/>
  <c r="M7" i="6"/>
  <c r="G143" i="6"/>
  <c r="M143" i="6"/>
  <c r="G79" i="6"/>
  <c r="M79" i="6"/>
  <c r="G38" i="6"/>
  <c r="M38" i="6"/>
  <c r="G42" i="6"/>
  <c r="M42" i="6"/>
  <c r="G114" i="6"/>
  <c r="M114" i="6"/>
  <c r="G162" i="6"/>
  <c r="M162" i="6"/>
  <c r="G240" i="6"/>
  <c r="M240" i="6"/>
  <c r="G208" i="6"/>
  <c r="M208" i="6"/>
  <c r="G176" i="6"/>
  <c r="M176" i="6"/>
  <c r="G132" i="6"/>
  <c r="M132" i="6"/>
  <c r="G64" i="6"/>
  <c r="M64" i="6"/>
  <c r="G152" i="6"/>
  <c r="M152" i="6"/>
  <c r="G60" i="6"/>
  <c r="M60" i="6"/>
  <c r="G276" i="6"/>
  <c r="M276" i="6"/>
  <c r="G291" i="6"/>
  <c r="M291" i="6"/>
  <c r="G227" i="6"/>
  <c r="M227" i="6"/>
  <c r="G163" i="6"/>
  <c r="M163" i="6"/>
  <c r="G91" i="6"/>
  <c r="M91" i="6"/>
  <c r="G288" i="6"/>
  <c r="M288" i="6"/>
  <c r="G294" i="6"/>
  <c r="M294" i="6"/>
  <c r="G198" i="6"/>
  <c r="M198" i="6"/>
  <c r="G94" i="6"/>
  <c r="M94" i="6"/>
  <c r="G137" i="6"/>
  <c r="M137" i="6"/>
  <c r="G265" i="6"/>
  <c r="M265" i="6"/>
  <c r="G201" i="6"/>
  <c r="M201" i="6"/>
  <c r="G133" i="6"/>
  <c r="M133" i="6"/>
  <c r="G13" i="6"/>
  <c r="M13" i="6"/>
  <c r="G103" i="6"/>
  <c r="M103" i="6"/>
  <c r="G6" i="6"/>
  <c r="M6" i="6"/>
  <c r="G74" i="6"/>
  <c r="M74" i="6"/>
  <c r="G220" i="6"/>
  <c r="M220" i="6"/>
  <c r="G88" i="6"/>
  <c r="M88" i="6"/>
  <c r="G123" i="6"/>
  <c r="M123" i="6"/>
  <c r="G78" i="6"/>
  <c r="M78" i="6"/>
  <c r="G278" i="6"/>
  <c r="M278" i="6"/>
  <c r="G246" i="6"/>
  <c r="M246" i="6"/>
  <c r="G214" i="6"/>
  <c r="M214" i="6"/>
  <c r="G182" i="6"/>
  <c r="M182" i="6"/>
  <c r="G134" i="6"/>
  <c r="M134" i="6"/>
  <c r="G295" i="6"/>
  <c r="M295" i="6"/>
  <c r="G231" i="6"/>
  <c r="M231" i="6"/>
  <c r="G97" i="6"/>
  <c r="M97" i="6"/>
  <c r="G33" i="6"/>
  <c r="M33" i="6"/>
  <c r="G281" i="6"/>
  <c r="M281" i="6"/>
  <c r="G249" i="6"/>
  <c r="M249" i="6"/>
  <c r="G217" i="6"/>
  <c r="M217" i="6"/>
  <c r="G185" i="6"/>
  <c r="M185" i="6"/>
  <c r="G153" i="6"/>
  <c r="M153" i="6"/>
  <c r="G109" i="6"/>
  <c r="M109" i="6"/>
  <c r="G45" i="6"/>
  <c r="M45" i="6"/>
  <c r="G199" i="6"/>
  <c r="M199" i="6"/>
  <c r="G135" i="6"/>
  <c r="M135" i="6"/>
  <c r="G71" i="6"/>
  <c r="M71" i="6"/>
  <c r="G46" i="6"/>
  <c r="M46" i="6"/>
  <c r="G26" i="6"/>
  <c r="M26" i="6"/>
  <c r="G106" i="6"/>
  <c r="M106" i="6"/>
  <c r="G156" i="6"/>
  <c r="M156" i="6"/>
  <c r="G236" i="6"/>
  <c r="M236" i="6"/>
  <c r="G204" i="6"/>
  <c r="M204" i="6"/>
  <c r="G172" i="6"/>
  <c r="M172" i="6"/>
  <c r="G124" i="6"/>
  <c r="M124" i="6"/>
  <c r="G56" i="6"/>
  <c r="M56" i="6"/>
  <c r="G120" i="6"/>
  <c r="M120" i="6"/>
  <c r="G52" i="6"/>
  <c r="M52" i="6"/>
  <c r="G268" i="6"/>
  <c r="M268" i="6"/>
  <c r="G283" i="6"/>
  <c r="M283" i="6"/>
  <c r="G219" i="6"/>
  <c r="M219" i="6"/>
  <c r="G155" i="6"/>
  <c r="M155" i="6"/>
  <c r="G75" i="6"/>
  <c r="M75" i="6"/>
  <c r="G280" i="6"/>
  <c r="M280" i="6"/>
  <c r="G70" i="6"/>
  <c r="M70" i="6"/>
  <c r="G274" i="6"/>
  <c r="M274" i="6"/>
  <c r="G242" i="6"/>
  <c r="M242" i="6"/>
  <c r="G210" i="6"/>
  <c r="M210" i="6"/>
  <c r="G178" i="6"/>
  <c r="M178" i="6"/>
  <c r="G126" i="6"/>
  <c r="M126" i="6"/>
  <c r="G287" i="6"/>
  <c r="M287" i="6"/>
  <c r="G223" i="6"/>
  <c r="M223" i="6"/>
  <c r="G89" i="6"/>
  <c r="M89" i="6"/>
  <c r="G25" i="6"/>
  <c r="M25" i="6"/>
  <c r="G277" i="6"/>
  <c r="M277" i="6"/>
  <c r="G245" i="6"/>
  <c r="M245" i="6"/>
  <c r="G213" i="6"/>
  <c r="M213" i="6"/>
  <c r="G181" i="6"/>
  <c r="M181" i="6"/>
  <c r="G149" i="6"/>
  <c r="M149" i="6"/>
  <c r="G101" i="6"/>
  <c r="M101" i="6"/>
  <c r="G37" i="6"/>
  <c r="M37" i="6"/>
  <c r="G191" i="6"/>
  <c r="M191" i="6"/>
  <c r="G127" i="6"/>
  <c r="M127" i="6"/>
  <c r="G63" i="6"/>
  <c r="M63" i="6"/>
  <c r="G30" i="6"/>
  <c r="M30" i="6"/>
  <c r="G18" i="6"/>
  <c r="M18" i="6"/>
  <c r="G98" i="6"/>
  <c r="M98" i="6"/>
  <c r="G136" i="6"/>
  <c r="M136" i="6"/>
  <c r="G232" i="6"/>
  <c r="M232" i="6"/>
  <c r="G200" i="6"/>
  <c r="M200" i="6"/>
  <c r="G168" i="6"/>
  <c r="M168" i="6"/>
  <c r="G112" i="6"/>
  <c r="M112" i="6"/>
  <c r="G48" i="6"/>
  <c r="M48" i="6"/>
  <c r="G108" i="6"/>
  <c r="M108" i="6"/>
  <c r="G44" i="6"/>
  <c r="M44" i="6"/>
  <c r="G260" i="6"/>
  <c r="M260" i="6"/>
  <c r="G275" i="6"/>
  <c r="M275" i="6"/>
  <c r="G211" i="6"/>
  <c r="M211" i="6"/>
  <c r="G147" i="6"/>
  <c r="M147" i="6"/>
  <c r="G67" i="6"/>
  <c r="M67" i="6"/>
  <c r="G272" i="6"/>
  <c r="M272" i="6"/>
  <c r="G54" i="6"/>
  <c r="M54" i="6"/>
  <c r="G270" i="6"/>
  <c r="M270" i="6"/>
  <c r="G238" i="6"/>
  <c r="M238" i="6"/>
  <c r="G206" i="6"/>
  <c r="M206" i="6"/>
  <c r="G174" i="6"/>
  <c r="M174" i="6"/>
  <c r="G110" i="6"/>
  <c r="M110" i="6"/>
  <c r="G279" i="6"/>
  <c r="M279" i="6"/>
  <c r="G215" i="6"/>
  <c r="M215" i="6"/>
  <c r="G81" i="6"/>
  <c r="M81" i="6"/>
  <c r="G17" i="6"/>
  <c r="M17" i="6"/>
  <c r="G273" i="6"/>
  <c r="M273" i="6"/>
  <c r="G241" i="6"/>
  <c r="M241" i="6"/>
  <c r="G209" i="6"/>
  <c r="M209" i="6"/>
  <c r="G177" i="6"/>
  <c r="M177" i="6"/>
  <c r="G145" i="6"/>
  <c r="M145" i="6"/>
  <c r="G93" i="6"/>
  <c r="M93" i="6"/>
  <c r="G29" i="6"/>
  <c r="M29" i="6"/>
  <c r="G183" i="6"/>
  <c r="M183" i="6"/>
  <c r="G119" i="6"/>
  <c r="M119" i="6"/>
  <c r="G55" i="6"/>
  <c r="M55" i="6"/>
  <c r="G22" i="6"/>
  <c r="M22" i="6"/>
  <c r="G10" i="6"/>
  <c r="M10" i="6"/>
  <c r="G90" i="6"/>
  <c r="M90" i="6"/>
  <c r="G128" i="6"/>
  <c r="M128" i="6"/>
  <c r="G228" i="6"/>
  <c r="M228" i="6"/>
  <c r="G196" i="6"/>
  <c r="M196" i="6"/>
  <c r="G164" i="6"/>
  <c r="M164" i="6"/>
  <c r="G104" i="6"/>
  <c r="M104" i="6"/>
  <c r="G40" i="6"/>
  <c r="M40" i="6"/>
  <c r="G100" i="6"/>
  <c r="M100" i="6"/>
  <c r="G36" i="6"/>
  <c r="M36" i="6"/>
  <c r="G116" i="6"/>
  <c r="M116" i="6"/>
  <c r="G267" i="6"/>
  <c r="M267" i="6"/>
  <c r="G203" i="6"/>
  <c r="M203" i="6"/>
  <c r="G139" i="6"/>
  <c r="M139" i="6"/>
  <c r="G51" i="6"/>
  <c r="M51" i="6"/>
  <c r="G264" i="6"/>
  <c r="M264" i="6"/>
  <c r="G298" i="6"/>
  <c r="M298" i="6"/>
  <c r="G266" i="6"/>
  <c r="M266" i="6"/>
  <c r="G234" i="6"/>
  <c r="M234" i="6"/>
  <c r="G202" i="6"/>
  <c r="M202" i="6"/>
  <c r="G170" i="6"/>
  <c r="M170" i="6"/>
  <c r="G102" i="6"/>
  <c r="M102" i="6"/>
  <c r="G271" i="6"/>
  <c r="M271" i="6"/>
  <c r="G207" i="6"/>
  <c r="M207" i="6"/>
  <c r="G73" i="6"/>
  <c r="M73" i="6"/>
  <c r="G9" i="6"/>
  <c r="M9" i="6"/>
  <c r="G269" i="6"/>
  <c r="M269" i="6"/>
  <c r="G237" i="6"/>
  <c r="M237" i="6"/>
  <c r="G205" i="6"/>
  <c r="M205" i="6"/>
  <c r="G173" i="6"/>
  <c r="M173" i="6"/>
  <c r="G141" i="6"/>
  <c r="M141" i="6"/>
  <c r="G85" i="6"/>
  <c r="M85" i="6"/>
  <c r="G21" i="6"/>
  <c r="M21" i="6"/>
  <c r="G175" i="6"/>
  <c r="M175" i="6"/>
  <c r="G111" i="6"/>
  <c r="M111" i="6"/>
  <c r="G47" i="6"/>
  <c r="M47" i="6"/>
  <c r="G14" i="6"/>
  <c r="M14" i="6"/>
  <c r="G146" i="6"/>
  <c r="M146" i="6"/>
  <c r="G82" i="6"/>
  <c r="M82" i="6"/>
  <c r="G292" i="6"/>
  <c r="M292" i="6"/>
  <c r="G224" i="6"/>
  <c r="M224" i="6"/>
  <c r="G192" i="6"/>
  <c r="M192" i="6"/>
  <c r="G160" i="6"/>
  <c r="M160" i="6"/>
  <c r="G96" i="6"/>
  <c r="M96" i="6"/>
  <c r="G32" i="6"/>
  <c r="M32" i="6"/>
  <c r="G92" i="6"/>
  <c r="M92" i="6"/>
  <c r="G28" i="6"/>
  <c r="M28" i="6"/>
  <c r="G83" i="6"/>
  <c r="M83" i="6"/>
  <c r="G259" i="6"/>
  <c r="M259" i="6"/>
  <c r="G195" i="6"/>
  <c r="M195" i="6"/>
  <c r="G131" i="6"/>
  <c r="M131" i="6"/>
  <c r="G11" i="6"/>
  <c r="M11" i="6"/>
  <c r="G256" i="6"/>
  <c r="M256" i="6"/>
  <c r="G5" i="6"/>
  <c r="M5" i="6"/>
  <c r="H54" i="6"/>
  <c r="I54" i="6" s="1"/>
  <c r="H41" i="6"/>
  <c r="I41" i="6" s="1"/>
  <c r="H19" i="6"/>
  <c r="I19" i="6" s="1"/>
  <c r="H83" i="6"/>
  <c r="I83" i="6" s="1"/>
  <c r="H147" i="6"/>
  <c r="I147" i="6" s="1"/>
  <c r="H211" i="6"/>
  <c r="I211" i="6" s="1"/>
  <c r="H275" i="6"/>
  <c r="I275" i="6" s="1"/>
  <c r="H78" i="6"/>
  <c r="I78" i="6" s="1"/>
  <c r="H118" i="6"/>
  <c r="I118" i="6" s="1"/>
  <c r="H121" i="6"/>
  <c r="I121" i="6" s="1"/>
  <c r="H274" i="6"/>
  <c r="I274" i="6" s="1"/>
  <c r="H210" i="6"/>
  <c r="I210" i="6" s="1"/>
  <c r="H146" i="6"/>
  <c r="I146" i="6" s="1"/>
  <c r="H82" i="6"/>
  <c r="I82" i="6" s="1"/>
  <c r="H18" i="6"/>
  <c r="I18" i="6" s="1"/>
  <c r="H222" i="6"/>
  <c r="I222" i="6" s="1"/>
  <c r="H225" i="6"/>
  <c r="I225" i="6" s="1"/>
  <c r="H47" i="6"/>
  <c r="I47" i="6" s="1"/>
  <c r="H111" i="6"/>
  <c r="I111" i="6" s="1"/>
  <c r="H175" i="6"/>
  <c r="I175" i="6" s="1"/>
  <c r="H239" i="6"/>
  <c r="I239" i="6" s="1"/>
  <c r="H9" i="6"/>
  <c r="I9" i="6" s="1"/>
  <c r="H13" i="6"/>
  <c r="I13" i="6" s="1"/>
  <c r="H101" i="6"/>
  <c r="I101" i="6" s="1"/>
  <c r="H213" i="6"/>
  <c r="I213" i="6" s="1"/>
  <c r="H45" i="6"/>
  <c r="I45" i="6" s="1"/>
  <c r="H253" i="6"/>
  <c r="I253" i="6" s="1"/>
  <c r="H48" i="6"/>
  <c r="I48" i="6" s="1"/>
  <c r="H112" i="6"/>
  <c r="I112" i="6" s="1"/>
  <c r="H176" i="6"/>
  <c r="I176" i="6" s="1"/>
  <c r="H240" i="6"/>
  <c r="I240" i="6" s="1"/>
  <c r="H12" i="6"/>
  <c r="I12" i="6" s="1"/>
  <c r="H244" i="6"/>
  <c r="I244" i="6" s="1"/>
  <c r="H180" i="6"/>
  <c r="I180" i="6" s="1"/>
  <c r="H116" i="6"/>
  <c r="I116" i="6" s="1"/>
  <c r="H52" i="6"/>
  <c r="I52" i="6" s="1"/>
  <c r="H11" i="6"/>
  <c r="I11" i="6" s="1"/>
  <c r="H75" i="6"/>
  <c r="I75" i="6" s="1"/>
  <c r="H139" i="6"/>
  <c r="I139" i="6" s="1"/>
  <c r="H203" i="6"/>
  <c r="I203" i="6" s="1"/>
  <c r="H267" i="6"/>
  <c r="I267" i="6" s="1"/>
  <c r="H62" i="6"/>
  <c r="I62" i="6" s="1"/>
  <c r="H25" i="6"/>
  <c r="I25" i="6" s="1"/>
  <c r="H86" i="6"/>
  <c r="I86" i="6" s="1"/>
  <c r="H81" i="6"/>
  <c r="I81" i="6" s="1"/>
  <c r="H282" i="6"/>
  <c r="I282" i="6" s="1"/>
  <c r="H218" i="6"/>
  <c r="I218" i="6" s="1"/>
  <c r="H154" i="6"/>
  <c r="I154" i="6" s="1"/>
  <c r="H90" i="6"/>
  <c r="I90" i="6" s="1"/>
  <c r="H26" i="6"/>
  <c r="I26" i="6" s="1"/>
  <c r="H190" i="6"/>
  <c r="I190" i="6" s="1"/>
  <c r="H185" i="6"/>
  <c r="I185" i="6" s="1"/>
  <c r="H39" i="6"/>
  <c r="I39" i="6" s="1"/>
  <c r="H103" i="6"/>
  <c r="I103" i="6" s="1"/>
  <c r="H167" i="6"/>
  <c r="I167" i="6" s="1"/>
  <c r="H231" i="6"/>
  <c r="I231" i="6" s="1"/>
  <c r="H295" i="6"/>
  <c r="I295" i="6" s="1"/>
  <c r="H265" i="6"/>
  <c r="I265" i="6" s="1"/>
  <c r="H93" i="6"/>
  <c r="I93" i="6" s="1"/>
  <c r="H205" i="6"/>
  <c r="I205" i="6" s="1"/>
  <c r="H293" i="6"/>
  <c r="I293" i="6" s="1"/>
  <c r="H237" i="6"/>
  <c r="I237" i="6" s="1"/>
  <c r="H40" i="6"/>
  <c r="I40" i="6" s="1"/>
  <c r="H104" i="6"/>
  <c r="I104" i="6" s="1"/>
  <c r="H168" i="6"/>
  <c r="I168" i="6" s="1"/>
  <c r="H232" i="6"/>
  <c r="I232" i="6" s="1"/>
  <c r="H296" i="6"/>
  <c r="I296" i="6" s="1"/>
  <c r="H252" i="6"/>
  <c r="I252" i="6" s="1"/>
  <c r="H188" i="6"/>
  <c r="I188" i="6" s="1"/>
  <c r="H124" i="6"/>
  <c r="I124" i="6" s="1"/>
  <c r="H60" i="6"/>
  <c r="I60" i="6" s="1"/>
  <c r="H102" i="6"/>
  <c r="I102" i="6" s="1"/>
  <c r="H89" i="6"/>
  <c r="I89" i="6" s="1"/>
  <c r="H27" i="6"/>
  <c r="I27" i="6" s="1"/>
  <c r="H91" i="6"/>
  <c r="I91" i="6" s="1"/>
  <c r="H155" i="6"/>
  <c r="I155" i="6" s="1"/>
  <c r="H219" i="6"/>
  <c r="I219" i="6" s="1"/>
  <c r="H283" i="6"/>
  <c r="I283" i="6" s="1"/>
  <c r="H110" i="6"/>
  <c r="I110" i="6" s="1"/>
  <c r="H113" i="6"/>
  <c r="I113" i="6" s="1"/>
  <c r="H150" i="6"/>
  <c r="I150" i="6" s="1"/>
  <c r="H169" i="6"/>
  <c r="I169" i="6" s="1"/>
  <c r="H266" i="6"/>
  <c r="I266" i="6" s="1"/>
  <c r="H202" i="6"/>
  <c r="I202" i="6" s="1"/>
  <c r="H138" i="6"/>
  <c r="I138" i="6" s="1"/>
  <c r="H74" i="6"/>
  <c r="I74" i="6" s="1"/>
  <c r="H10" i="6"/>
  <c r="I10" i="6" s="1"/>
  <c r="H238" i="6"/>
  <c r="I238" i="6" s="1"/>
  <c r="H257" i="6"/>
  <c r="I257" i="6" s="1"/>
  <c r="H55" i="6"/>
  <c r="I55" i="6" s="1"/>
  <c r="H119" i="6"/>
  <c r="I119" i="6" s="1"/>
  <c r="H183" i="6"/>
  <c r="I183" i="6" s="1"/>
  <c r="H247" i="6"/>
  <c r="I247" i="6" s="1"/>
  <c r="H49" i="6"/>
  <c r="I49" i="6" s="1"/>
  <c r="H21" i="6"/>
  <c r="I21" i="6" s="1"/>
  <c r="H117" i="6"/>
  <c r="I117" i="6" s="1"/>
  <c r="H221" i="6"/>
  <c r="I221" i="6" s="1"/>
  <c r="H61" i="6"/>
  <c r="I61" i="6" s="1"/>
  <c r="H261" i="6"/>
  <c r="I261" i="6" s="1"/>
  <c r="H56" i="6"/>
  <c r="I56" i="6" s="1"/>
  <c r="H120" i="6"/>
  <c r="I120" i="6" s="1"/>
  <c r="H184" i="6"/>
  <c r="I184" i="6" s="1"/>
  <c r="H248" i="6"/>
  <c r="I248" i="6" s="1"/>
  <c r="H173" i="6"/>
  <c r="I173" i="6" s="1"/>
  <c r="H236" i="6"/>
  <c r="I236" i="6" s="1"/>
  <c r="H172" i="6"/>
  <c r="I172" i="6" s="1"/>
  <c r="H108" i="6"/>
  <c r="I108" i="6" s="1"/>
  <c r="H44" i="6"/>
  <c r="I44" i="6" s="1"/>
  <c r="H115" i="6"/>
  <c r="I115" i="6" s="1"/>
  <c r="H214" i="6"/>
  <c r="I214" i="6" s="1"/>
  <c r="H242" i="6"/>
  <c r="I242" i="6" s="1"/>
  <c r="H178" i="6"/>
  <c r="I178" i="6" s="1"/>
  <c r="H50" i="6"/>
  <c r="I50" i="6" s="1"/>
  <c r="H15" i="6"/>
  <c r="I15" i="6" s="1"/>
  <c r="H79" i="6"/>
  <c r="I79" i="6" s="1"/>
  <c r="H207" i="6"/>
  <c r="I207" i="6" s="1"/>
  <c r="H125" i="6"/>
  <c r="I125" i="6" s="1"/>
  <c r="H144" i="6"/>
  <c r="I144" i="6" s="1"/>
  <c r="H272" i="6"/>
  <c r="I272" i="6" s="1"/>
  <c r="H212" i="6"/>
  <c r="I212" i="6" s="1"/>
  <c r="H84" i="6"/>
  <c r="I84" i="6" s="1"/>
  <c r="H59" i="6"/>
  <c r="I59" i="6" s="1"/>
  <c r="H187" i="6"/>
  <c r="I187" i="6" s="1"/>
  <c r="H22" i="6"/>
  <c r="I22" i="6" s="1"/>
  <c r="H273" i="6"/>
  <c r="I273" i="6" s="1"/>
  <c r="H298" i="6"/>
  <c r="I298" i="6" s="1"/>
  <c r="H170" i="6"/>
  <c r="I170" i="6" s="1"/>
  <c r="H42" i="6"/>
  <c r="I42" i="6" s="1"/>
  <c r="H105" i="6"/>
  <c r="I105" i="6" s="1"/>
  <c r="H87" i="6"/>
  <c r="I87" i="6" s="1"/>
  <c r="H215" i="6"/>
  <c r="I215" i="6" s="1"/>
  <c r="H77" i="6"/>
  <c r="I77" i="6" s="1"/>
  <c r="H277" i="6"/>
  <c r="I277" i="6" s="1"/>
  <c r="H204" i="6"/>
  <c r="I204" i="6" s="1"/>
  <c r="H76" i="6"/>
  <c r="I76" i="6" s="1"/>
  <c r="H134" i="6"/>
  <c r="I134" i="6" s="1"/>
  <c r="H35" i="6"/>
  <c r="I35" i="6" s="1"/>
  <c r="H99" i="6"/>
  <c r="I99" i="6" s="1"/>
  <c r="H163" i="6"/>
  <c r="I163" i="6" s="1"/>
  <c r="H227" i="6"/>
  <c r="I227" i="6" s="1"/>
  <c r="H291" i="6"/>
  <c r="I291" i="6" s="1"/>
  <c r="H142" i="6"/>
  <c r="I142" i="6" s="1"/>
  <c r="H153" i="6"/>
  <c r="I153" i="6" s="1"/>
  <c r="H174" i="6"/>
  <c r="I174" i="6" s="1"/>
  <c r="H201" i="6"/>
  <c r="I201" i="6" s="1"/>
  <c r="H258" i="6"/>
  <c r="I258" i="6" s="1"/>
  <c r="H194" i="6"/>
  <c r="I194" i="6" s="1"/>
  <c r="H63" i="6"/>
  <c r="I63" i="6" s="1"/>
  <c r="H255" i="6"/>
  <c r="I255" i="6" s="1"/>
  <c r="H5" i="6"/>
  <c r="I5" i="6" s="1"/>
  <c r="H128" i="6"/>
  <c r="I128" i="6" s="1"/>
  <c r="H292" i="6"/>
  <c r="I292" i="6" s="1"/>
  <c r="H228" i="6"/>
  <c r="I228" i="6" s="1"/>
  <c r="H164" i="6"/>
  <c r="I164" i="6" s="1"/>
  <c r="H100" i="6"/>
  <c r="I100" i="6" s="1"/>
  <c r="H36" i="6"/>
  <c r="I36" i="6" s="1"/>
  <c r="H161" i="6"/>
  <c r="I161" i="6" s="1"/>
  <c r="H43" i="6"/>
  <c r="I43" i="6" s="1"/>
  <c r="H107" i="6"/>
  <c r="I107" i="6" s="1"/>
  <c r="H171" i="6"/>
  <c r="I171" i="6" s="1"/>
  <c r="H235" i="6"/>
  <c r="I235" i="6" s="1"/>
  <c r="H6" i="6"/>
  <c r="I6" i="6" s="1"/>
  <c r="H182" i="6"/>
  <c r="I182" i="6" s="1"/>
  <c r="H206" i="6"/>
  <c r="I206" i="6" s="1"/>
  <c r="H249" i="6"/>
  <c r="I249" i="6" s="1"/>
  <c r="H250" i="6"/>
  <c r="I250" i="6" s="1"/>
  <c r="H186" i="6"/>
  <c r="I186" i="6" s="1"/>
  <c r="H122" i="6"/>
  <c r="I122" i="6" s="1"/>
  <c r="H58" i="6"/>
  <c r="I58" i="6" s="1"/>
  <c r="H17" i="6"/>
  <c r="I17" i="6" s="1"/>
  <c r="H7" i="6"/>
  <c r="I7" i="6" s="1"/>
  <c r="H71" i="6"/>
  <c r="I71" i="6" s="1"/>
  <c r="H135" i="6"/>
  <c r="I135" i="6" s="1"/>
  <c r="H199" i="6"/>
  <c r="I199" i="6" s="1"/>
  <c r="H263" i="6"/>
  <c r="I263" i="6" s="1"/>
  <c r="H97" i="6"/>
  <c r="I97" i="6" s="1"/>
  <c r="H37" i="6"/>
  <c r="I37" i="6" s="1"/>
  <c r="H149" i="6"/>
  <c r="I149" i="6" s="1"/>
  <c r="H245" i="6"/>
  <c r="I245" i="6" s="1"/>
  <c r="H109" i="6"/>
  <c r="I109" i="6" s="1"/>
  <c r="H8" i="6"/>
  <c r="I8" i="6" s="1"/>
  <c r="H72" i="6"/>
  <c r="I72" i="6" s="1"/>
  <c r="H136" i="6"/>
  <c r="I136" i="6" s="1"/>
  <c r="H200" i="6"/>
  <c r="I200" i="6" s="1"/>
  <c r="H264" i="6"/>
  <c r="I264" i="6" s="1"/>
  <c r="H284" i="6"/>
  <c r="I284" i="6" s="1"/>
  <c r="H220" i="6"/>
  <c r="I220" i="6" s="1"/>
  <c r="H156" i="6"/>
  <c r="I156" i="6" s="1"/>
  <c r="H92" i="6"/>
  <c r="I92" i="6" s="1"/>
  <c r="H28" i="6"/>
  <c r="I28" i="6" s="1"/>
  <c r="H198" i="6"/>
  <c r="I198" i="6" s="1"/>
  <c r="H51" i="6"/>
  <c r="I51" i="6" s="1"/>
  <c r="H179" i="6"/>
  <c r="I179" i="6" s="1"/>
  <c r="H243" i="6"/>
  <c r="I243" i="6" s="1"/>
  <c r="H94" i="6"/>
  <c r="I94" i="6" s="1"/>
  <c r="H16" i="6"/>
  <c r="I16" i="6" s="1"/>
  <c r="H276" i="6"/>
  <c r="I276" i="6" s="1"/>
  <c r="H148" i="6"/>
  <c r="I148" i="6" s="1"/>
  <c r="H20" i="6"/>
  <c r="I20" i="6" s="1"/>
  <c r="H241" i="6"/>
  <c r="I241" i="6" s="1"/>
  <c r="H123" i="6"/>
  <c r="I123" i="6" s="1"/>
  <c r="H251" i="6"/>
  <c r="I251" i="6" s="1"/>
  <c r="H246" i="6"/>
  <c r="I246" i="6" s="1"/>
  <c r="H286" i="6"/>
  <c r="I286" i="6" s="1"/>
  <c r="H234" i="6"/>
  <c r="I234" i="6" s="1"/>
  <c r="H106" i="6"/>
  <c r="I106" i="6" s="1"/>
  <c r="H126" i="6"/>
  <c r="I126" i="6" s="1"/>
  <c r="H23" i="6"/>
  <c r="I23" i="6" s="1"/>
  <c r="H151" i="6"/>
  <c r="I151" i="6" s="1"/>
  <c r="H279" i="6"/>
  <c r="I279" i="6" s="1"/>
  <c r="H177" i="6"/>
  <c r="I177" i="6" s="1"/>
  <c r="H165" i="6"/>
  <c r="I165" i="6" s="1"/>
  <c r="H133" i="6"/>
  <c r="I133" i="6" s="1"/>
  <c r="H152" i="6"/>
  <c r="I152" i="6" s="1"/>
  <c r="H216" i="6"/>
  <c r="I216" i="6" s="1"/>
  <c r="H268" i="6"/>
  <c r="I268" i="6" s="1"/>
  <c r="H140" i="6"/>
  <c r="I140" i="6" s="1"/>
  <c r="H281" i="6"/>
  <c r="I281" i="6" s="1"/>
  <c r="H67" i="6"/>
  <c r="I67" i="6" s="1"/>
  <c r="H131" i="6"/>
  <c r="I131" i="6" s="1"/>
  <c r="H195" i="6"/>
  <c r="I195" i="6" s="1"/>
  <c r="H259" i="6"/>
  <c r="I259" i="6" s="1"/>
  <c r="H30" i="6"/>
  <c r="I30" i="6" s="1"/>
  <c r="H278" i="6"/>
  <c r="I278" i="6" s="1"/>
  <c r="H33" i="6"/>
  <c r="I33" i="6" s="1"/>
  <c r="H290" i="6"/>
  <c r="I290" i="6" s="1"/>
  <c r="H226" i="6"/>
  <c r="I226" i="6" s="1"/>
  <c r="H162" i="6"/>
  <c r="I162" i="6" s="1"/>
  <c r="H98" i="6"/>
  <c r="I98" i="6" s="1"/>
  <c r="H34" i="6"/>
  <c r="I34" i="6" s="1"/>
  <c r="H158" i="6"/>
  <c r="I158" i="6" s="1"/>
  <c r="H145" i="6"/>
  <c r="I145" i="6" s="1"/>
  <c r="H31" i="6"/>
  <c r="I31" i="6" s="1"/>
  <c r="H95" i="6"/>
  <c r="I95" i="6" s="1"/>
  <c r="H159" i="6"/>
  <c r="I159" i="6" s="1"/>
  <c r="H223" i="6"/>
  <c r="I223" i="6" s="1"/>
  <c r="H287" i="6"/>
  <c r="I287" i="6" s="1"/>
  <c r="H209" i="6"/>
  <c r="I209" i="6" s="1"/>
  <c r="H85" i="6"/>
  <c r="I85" i="6" s="1"/>
  <c r="H181" i="6"/>
  <c r="I181" i="6" s="1"/>
  <c r="H285" i="6"/>
  <c r="I285" i="6" s="1"/>
  <c r="H197" i="6"/>
  <c r="I197" i="6" s="1"/>
  <c r="H32" i="6"/>
  <c r="I32" i="6" s="1"/>
  <c r="H96" i="6"/>
  <c r="I96" i="6" s="1"/>
  <c r="H160" i="6"/>
  <c r="I160" i="6" s="1"/>
  <c r="H224" i="6"/>
  <c r="I224" i="6" s="1"/>
  <c r="H288" i="6"/>
  <c r="I288" i="6" s="1"/>
  <c r="H260" i="6"/>
  <c r="I260" i="6" s="1"/>
  <c r="H196" i="6"/>
  <c r="I196" i="6" s="1"/>
  <c r="H132" i="6"/>
  <c r="I132" i="6" s="1"/>
  <c r="H68" i="6"/>
  <c r="I68" i="6" s="1"/>
  <c r="H64" i="6"/>
  <c r="I64" i="6" s="1"/>
  <c r="H66" i="6"/>
  <c r="I66" i="6" s="1"/>
  <c r="H29" i="6"/>
  <c r="I29" i="6" s="1"/>
  <c r="H157" i="6"/>
  <c r="I157" i="6" s="1"/>
  <c r="H269" i="6"/>
  <c r="I269" i="6" s="1"/>
  <c r="H80" i="6"/>
  <c r="I80" i="6" s="1"/>
  <c r="H297" i="6"/>
  <c r="I297" i="6" s="1"/>
  <c r="H137" i="6"/>
  <c r="I137" i="6" s="1"/>
  <c r="H73" i="6"/>
  <c r="I73" i="6" s="1"/>
  <c r="H24" i="6"/>
  <c r="I24" i="6" s="1"/>
  <c r="H191" i="6"/>
  <c r="I191" i="6" s="1"/>
  <c r="H217" i="6"/>
  <c r="I217" i="6" s="1"/>
  <c r="H129" i="6"/>
  <c r="I129" i="6" s="1"/>
  <c r="H65" i="6"/>
  <c r="I65" i="6" s="1"/>
  <c r="H143" i="6"/>
  <c r="I143" i="6" s="1"/>
  <c r="H289" i="6"/>
  <c r="I289" i="6" s="1"/>
  <c r="H141" i="6"/>
  <c r="I141" i="6" s="1"/>
  <c r="H270" i="6"/>
  <c r="I270" i="6" s="1"/>
  <c r="H130" i="6"/>
  <c r="I130" i="6" s="1"/>
  <c r="H70" i="6"/>
  <c r="I70" i="6" s="1"/>
  <c r="H189" i="6"/>
  <c r="I189" i="6" s="1"/>
  <c r="H57" i="6"/>
  <c r="I57" i="6" s="1"/>
  <c r="H193" i="6"/>
  <c r="I193" i="6" s="1"/>
  <c r="H69" i="6"/>
  <c r="I69" i="6" s="1"/>
  <c r="H280" i="6"/>
  <c r="I280" i="6" s="1"/>
  <c r="H166" i="6"/>
  <c r="I166" i="6" s="1"/>
  <c r="H271" i="6"/>
  <c r="I271" i="6" s="1"/>
  <c r="H127" i="6"/>
  <c r="I127" i="6" s="1"/>
  <c r="H208" i="6"/>
  <c r="I208" i="6" s="1"/>
  <c r="H294" i="6"/>
  <c r="I294" i="6" s="1"/>
  <c r="H262" i="6"/>
  <c r="I262" i="6" s="1"/>
  <c r="H230" i="6"/>
  <c r="I230" i="6" s="1"/>
  <c r="H114" i="6"/>
  <c r="I114" i="6" s="1"/>
  <c r="H53" i="6"/>
  <c r="I53" i="6" s="1"/>
  <c r="H192" i="6"/>
  <c r="I192" i="6" s="1"/>
  <c r="H46" i="6"/>
  <c r="I46" i="6" s="1"/>
  <c r="H14" i="6"/>
  <c r="I14" i="6" s="1"/>
  <c r="H229" i="6"/>
  <c r="I229" i="6" s="1"/>
  <c r="H233" i="6"/>
  <c r="I233" i="6" s="1"/>
  <c r="H88" i="6"/>
  <c r="I88" i="6" s="1"/>
  <c r="H256" i="6"/>
  <c r="I256" i="6" s="1"/>
  <c r="H254" i="6"/>
  <c r="I254" i="6" s="1"/>
  <c r="H38" i="6"/>
  <c r="I38" i="6" s="1"/>
  <c r="F4" i="6"/>
  <c r="F2" i="6"/>
  <c r="F3" i="6"/>
  <c r="J73" i="6" l="1"/>
  <c r="J271" i="6"/>
  <c r="J262" i="6"/>
  <c r="J297" i="6"/>
  <c r="J46" i="6"/>
  <c r="J70" i="6"/>
  <c r="J217" i="6"/>
  <c r="J141" i="6"/>
  <c r="J38" i="6"/>
  <c r="J88" i="6"/>
  <c r="J69" i="6"/>
  <c r="J193" i="6"/>
  <c r="J189" i="6"/>
  <c r="J127" i="6"/>
  <c r="J254" i="6"/>
  <c r="J53" i="6"/>
  <c r="J166" i="6"/>
  <c r="J270" i="6"/>
  <c r="J24" i="6"/>
  <c r="J66" i="6"/>
  <c r="J143" i="6"/>
  <c r="J294" i="6"/>
  <c r="J57" i="6"/>
  <c r="J65" i="6"/>
  <c r="M2" i="6"/>
  <c r="M3" i="6"/>
  <c r="M4" i="6"/>
  <c r="J224" i="6"/>
  <c r="J90" i="6"/>
  <c r="J292" i="6"/>
  <c r="J94" i="6"/>
  <c r="J267" i="6"/>
  <c r="J268" i="6"/>
  <c r="J279" i="6"/>
  <c r="J211" i="6"/>
  <c r="J77" i="6"/>
  <c r="J272" i="6"/>
  <c r="J106" i="6"/>
  <c r="J283" i="6"/>
  <c r="J252" i="6"/>
  <c r="J244" i="6"/>
  <c r="J248" i="6"/>
  <c r="J194" i="6"/>
  <c r="J135" i="6"/>
  <c r="J7" i="6"/>
  <c r="J273" i="6"/>
  <c r="J58" i="6"/>
  <c r="J95" i="6"/>
  <c r="J139" i="6"/>
  <c r="J259" i="6"/>
  <c r="J242" i="6"/>
  <c r="J63" i="6"/>
  <c r="J240" i="6"/>
  <c r="J76" i="6"/>
  <c r="J120" i="6"/>
  <c r="J84" i="6"/>
  <c r="J175" i="6"/>
  <c r="J178" i="6"/>
  <c r="J190" i="6"/>
  <c r="J85" i="6"/>
  <c r="J131" i="6"/>
  <c r="J8" i="6"/>
  <c r="J202" i="6"/>
  <c r="J196" i="6"/>
  <c r="J19" i="6"/>
  <c r="J237" i="6"/>
  <c r="J265" i="6"/>
  <c r="J243" i="6"/>
  <c r="J200" i="6"/>
  <c r="J186" i="6"/>
  <c r="J152" i="6"/>
  <c r="J258" i="6"/>
  <c r="J208" i="6"/>
  <c r="J249" i="6"/>
  <c r="J64" i="6"/>
  <c r="J274" i="6"/>
  <c r="J86" i="6"/>
  <c r="J102" i="6"/>
  <c r="J91" i="6"/>
  <c r="J32" i="6"/>
  <c r="J213" i="6"/>
  <c r="J295" i="6"/>
  <c r="J10" i="6"/>
  <c r="J25" i="6"/>
  <c r="J153" i="6"/>
  <c r="J228" i="6"/>
  <c r="J51" i="6"/>
  <c r="J115" i="6"/>
  <c r="J173" i="6"/>
  <c r="J238" i="6"/>
  <c r="J75" i="6"/>
  <c r="J251" i="6"/>
  <c r="J223" i="6"/>
  <c r="J241" i="6"/>
  <c r="J147" i="6"/>
  <c r="J215" i="6"/>
  <c r="J155" i="6"/>
  <c r="J105" i="6"/>
  <c r="J221" i="6"/>
  <c r="J150" i="6"/>
  <c r="J275" i="6"/>
  <c r="J282" i="6"/>
  <c r="J195" i="6"/>
  <c r="J82" i="6"/>
  <c r="J198" i="6"/>
  <c r="J125" i="6"/>
  <c r="J188" i="6"/>
  <c r="J81" i="6"/>
  <c r="J11" i="6"/>
  <c r="J181" i="6"/>
  <c r="J145" i="6"/>
  <c r="J219" i="6"/>
  <c r="J291" i="6"/>
  <c r="J206" i="6"/>
  <c r="J183" i="6"/>
  <c r="J284" i="6"/>
  <c r="J184" i="6"/>
  <c r="J207" i="6"/>
  <c r="J142" i="6"/>
  <c r="J246" i="6"/>
  <c r="J133" i="6"/>
  <c r="J124" i="6"/>
  <c r="J138" i="6"/>
  <c r="J266" i="6"/>
  <c r="J129" i="6"/>
  <c r="J176" i="6"/>
  <c r="J236" i="6"/>
  <c r="J17" i="6"/>
  <c r="J187" i="6"/>
  <c r="J174" i="6"/>
  <c r="J35" i="6"/>
  <c r="J144" i="6"/>
  <c r="J44" i="6"/>
  <c r="J227" i="6"/>
  <c r="J220" i="6"/>
  <c r="J111" i="6"/>
  <c r="J103" i="6"/>
  <c r="J136" i="6"/>
  <c r="J83" i="6"/>
  <c r="J218" i="6"/>
  <c r="J50" i="6"/>
  <c r="J110" i="6"/>
  <c r="J222" i="6"/>
  <c r="J132" i="6"/>
  <c r="J296" i="6"/>
  <c r="J18" i="6"/>
  <c r="J121" i="6"/>
  <c r="J114" i="6"/>
  <c r="J253" i="6"/>
  <c r="J78" i="6"/>
  <c r="J60" i="6"/>
  <c r="J167" i="6"/>
  <c r="J154" i="6"/>
  <c r="J30" i="6"/>
  <c r="J149" i="6"/>
  <c r="J182" i="6"/>
  <c r="J22" i="6"/>
  <c r="J15" i="6"/>
  <c r="J20" i="6"/>
  <c r="J12" i="6"/>
  <c r="J146" i="6"/>
  <c r="J277" i="6"/>
  <c r="J79" i="6"/>
  <c r="J162" i="6"/>
  <c r="J37" i="6"/>
  <c r="J161" i="6"/>
  <c r="J23" i="6"/>
  <c r="J281" i="6"/>
  <c r="J130" i="6"/>
  <c r="J205" i="6"/>
  <c r="J128" i="6"/>
  <c r="J170" i="6"/>
  <c r="J160" i="6"/>
  <c r="J234" i="6"/>
  <c r="J276" i="6"/>
  <c r="J104" i="6"/>
  <c r="J250" i="6"/>
  <c r="J212" i="6"/>
  <c r="J87" i="6"/>
  <c r="J16" i="6"/>
  <c r="J263" i="6"/>
  <c r="J255" i="6"/>
  <c r="J298" i="6"/>
  <c r="J39" i="6"/>
  <c r="J148" i="6"/>
  <c r="J13" i="6"/>
  <c r="J134" i="6"/>
  <c r="J289" i="6"/>
  <c r="J164" i="6"/>
  <c r="J172" i="6"/>
  <c r="J261" i="6"/>
  <c r="J257" i="6"/>
  <c r="J55" i="6"/>
  <c r="J264" i="6"/>
  <c r="J21" i="6"/>
  <c r="J42" i="6"/>
  <c r="J97" i="6"/>
  <c r="J245" i="6"/>
  <c r="J47" i="6"/>
  <c r="J36" i="6"/>
  <c r="J203" i="6"/>
  <c r="J169" i="6"/>
  <c r="J163" i="6"/>
  <c r="J68" i="6"/>
  <c r="J197" i="6"/>
  <c r="J278" i="6"/>
  <c r="J109" i="6"/>
  <c r="J49" i="6"/>
  <c r="J100" i="6"/>
  <c r="J89" i="6"/>
  <c r="J226" i="6"/>
  <c r="J260" i="6"/>
  <c r="J171" i="6"/>
  <c r="J239" i="6"/>
  <c r="J99" i="6"/>
  <c r="J92" i="6"/>
  <c r="J280" i="6"/>
  <c r="J192" i="6"/>
  <c r="J287" i="6"/>
  <c r="J137" i="6"/>
  <c r="J67" i="6"/>
  <c r="J201" i="6"/>
  <c r="J54" i="6"/>
  <c r="J31" i="6"/>
  <c r="J59" i="6"/>
  <c r="J290" i="6"/>
  <c r="J214" i="6"/>
  <c r="J80" i="6"/>
  <c r="J247" i="6"/>
  <c r="J116" i="6"/>
  <c r="J93" i="6"/>
  <c r="J285" i="6"/>
  <c r="J98" i="6"/>
  <c r="J107" i="6"/>
  <c r="J210" i="6"/>
  <c r="J168" i="6"/>
  <c r="J27" i="6"/>
  <c r="J71" i="6"/>
  <c r="J231" i="6"/>
  <c r="J179" i="6"/>
  <c r="J230" i="6"/>
  <c r="J43" i="6"/>
  <c r="J112" i="6"/>
  <c r="J34" i="6"/>
  <c r="J14" i="6"/>
  <c r="J288" i="6"/>
  <c r="J233" i="6"/>
  <c r="J156" i="6"/>
  <c r="J204" i="6"/>
  <c r="J235" i="6"/>
  <c r="J216" i="6"/>
  <c r="J159" i="6"/>
  <c r="J101" i="6"/>
  <c r="J26" i="6"/>
  <c r="J62" i="6"/>
  <c r="J33" i="6"/>
  <c r="J151" i="6"/>
  <c r="J286" i="6"/>
  <c r="J123" i="6"/>
  <c r="J199" i="6"/>
  <c r="J108" i="6"/>
  <c r="J117" i="6"/>
  <c r="J225" i="6"/>
  <c r="J41" i="6"/>
  <c r="J165" i="6"/>
  <c r="J56" i="6"/>
  <c r="J119" i="6"/>
  <c r="J74" i="6"/>
  <c r="J209" i="6"/>
  <c r="J122" i="6"/>
  <c r="J28" i="6"/>
  <c r="J61" i="6"/>
  <c r="J256" i="6"/>
  <c r="J72" i="6"/>
  <c r="J40" i="6"/>
  <c r="J177" i="6"/>
  <c r="J118" i="6"/>
  <c r="J48" i="6"/>
  <c r="J191" i="6"/>
  <c r="J158" i="6"/>
  <c r="H2" i="6"/>
  <c r="J9" i="6"/>
  <c r="J229" i="6"/>
  <c r="J126" i="6"/>
  <c r="J96" i="6"/>
  <c r="J29" i="6"/>
  <c r="J113" i="6"/>
  <c r="H4" i="6"/>
  <c r="J140" i="6"/>
  <c r="J45" i="6"/>
  <c r="J157" i="6"/>
  <c r="J180" i="6"/>
  <c r="H3" i="6"/>
  <c r="J185" i="6"/>
  <c r="J52" i="6"/>
  <c r="J269" i="6"/>
  <c r="J232" i="6"/>
  <c r="J293" i="6"/>
  <c r="I2" i="6"/>
  <c r="I3" i="6"/>
  <c r="I4" i="6"/>
  <c r="G3" i="6"/>
  <c r="G4" i="6"/>
  <c r="G2" i="6"/>
  <c r="J6" i="6"/>
  <c r="J5" i="6"/>
  <c r="J2" i="6" l="1"/>
  <c r="J3" i="6"/>
  <c r="J4" i="6"/>
  <c r="G14" i="1" l="1"/>
  <c r="G13" i="1"/>
  <c r="G12" i="1"/>
  <c r="G11" i="1"/>
  <c r="G10" i="1"/>
  <c r="G2" i="1"/>
  <c r="G3" i="1"/>
  <c r="G5" i="1"/>
  <c r="G6" i="1"/>
  <c r="G4" i="1"/>
</calcChain>
</file>

<file path=xl/sharedStrings.xml><?xml version="1.0" encoding="utf-8"?>
<sst xmlns="http://schemas.openxmlformats.org/spreadsheetml/2006/main" count="87" uniqueCount="40">
  <si>
    <t>CO2</t>
  </si>
  <si>
    <t>H2</t>
  </si>
  <si>
    <t>CH4</t>
  </si>
  <si>
    <t>C10</t>
  </si>
  <si>
    <t>WAT</t>
  </si>
  <si>
    <t>PHI</t>
  </si>
  <si>
    <t>Kf (Pa)</t>
  </si>
  <si>
    <t>KS (Pa)</t>
  </si>
  <si>
    <t>SEPS (1/Pa)</t>
  </si>
  <si>
    <t>M (Pa)</t>
  </si>
  <si>
    <t>Kdry</t>
  </si>
  <si>
    <t>Ks</t>
  </si>
  <si>
    <t>\nu</t>
  </si>
  <si>
    <t>\phi</t>
  </si>
  <si>
    <t>Seps</t>
  </si>
  <si>
    <t>M</t>
  </si>
  <si>
    <t>G</t>
  </si>
  <si>
    <t>Phi</t>
  </si>
  <si>
    <t>FROM PAPER MORSCHBACHER, 2024</t>
  </si>
  <si>
    <t>Kdry (Pa)</t>
  </si>
  <si>
    <t>Por (-)</t>
  </si>
  <si>
    <t>\alpha</t>
  </si>
  <si>
    <t>Kf (water)</t>
  </si>
  <si>
    <t>B</t>
  </si>
  <si>
    <t>MIN</t>
  </si>
  <si>
    <t>MAX</t>
  </si>
  <si>
    <t>P50</t>
  </si>
  <si>
    <t>P10</t>
  </si>
  <si>
    <t>P90</t>
  </si>
  <si>
    <t>CALCITE</t>
  </si>
  <si>
    <t>DOLOMITE</t>
  </si>
  <si>
    <t>QUARTZ</t>
  </si>
  <si>
    <t>Km</t>
  </si>
  <si>
    <t>Fi*Kmi</t>
  </si>
  <si>
    <t>Ki/Fi</t>
  </si>
  <si>
    <t>Decline</t>
  </si>
  <si>
    <t>Central:</t>
  </si>
  <si>
    <t>nu</t>
  </si>
  <si>
    <t>K</t>
  </si>
  <si>
    <t>ORTHOTROPIC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</si>
</sst>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1" fontId="0" fillId="0" borderId="0" xfId="0" applyNumberFormat="1"/>
    <xf numFmtId="11" fontId="3" fillId="3" borderId="0" xfId="3" applyNumberFormat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9" fontId="0" fillId="0" borderId="0" xfId="1" applyFont="1"/>
    <xf numFmtId="11" fontId="2" fillId="2" borderId="0" xfId="2" applyNumberFormat="1"/>
    <xf numFmtId="164" fontId="0" fillId="0" borderId="0" xfId="0" applyNumberFormat="1"/>
    <xf numFmtId="165" fontId="0" fillId="0" borderId="0" xfId="1" applyNumberFormat="1" applyFont="1"/>
    <xf numFmtId="0" fontId="4" fillId="4" borderId="1" xfId="0" applyFont="1" applyFill="1" applyBorder="1"/>
    <xf numFmtId="11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11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9" fontId="4" fillId="4" borderId="1" xfId="1" applyFont="1" applyFill="1" applyBorder="1"/>
    <xf numFmtId="11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2" borderId="0" xfId="2" applyNumberFormat="1" applyAlignment="1">
      <alignment horizontal="center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CARBONATE!$F$1</c:f>
              <c:strCache>
                <c:ptCount val="1"/>
                <c:pt idx="0">
                  <c:v>Kdry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CARBONATE!$B$5:$B$298</c:f>
              <c:numCache>
                <c:formatCode>0%</c:formatCode>
                <c:ptCount val="294"/>
                <c:pt idx="0">
                  <c:v>0.2470400800002773</c:v>
                </c:pt>
                <c:pt idx="1">
                  <c:v>9.8767328675648747E-2</c:v>
                </c:pt>
                <c:pt idx="2">
                  <c:v>0.14965629784273721</c:v>
                </c:pt>
                <c:pt idx="3">
                  <c:v>1.848960137177591E-2</c:v>
                </c:pt>
                <c:pt idx="4">
                  <c:v>0.11561190709325211</c:v>
                </c:pt>
                <c:pt idx="5">
                  <c:v>8.9235887039073203E-2</c:v>
                </c:pt>
                <c:pt idx="6">
                  <c:v>0.12294591920614129</c:v>
                </c:pt>
                <c:pt idx="7">
                  <c:v>0.19049046326552763</c:v>
                </c:pt>
                <c:pt idx="8">
                  <c:v>0.14371465769392489</c:v>
                </c:pt>
                <c:pt idx="9">
                  <c:v>0.21780427974064387</c:v>
                </c:pt>
                <c:pt idx="10">
                  <c:v>0.1229357957588269</c:v>
                </c:pt>
                <c:pt idx="11">
                  <c:v>0.20254192160542639</c:v>
                </c:pt>
                <c:pt idx="12">
                  <c:v>0.16064965266155173</c:v>
                </c:pt>
                <c:pt idx="13">
                  <c:v>0.21899167756850163</c:v>
                </c:pt>
                <c:pt idx="14">
                  <c:v>0.10507101789806167</c:v>
                </c:pt>
                <c:pt idx="15">
                  <c:v>5.301089723744884E-2</c:v>
                </c:pt>
                <c:pt idx="16">
                  <c:v>0.15362426451592917</c:v>
                </c:pt>
                <c:pt idx="17">
                  <c:v>0.20411107426649316</c:v>
                </c:pt>
                <c:pt idx="18">
                  <c:v>0.21839867424100251</c:v>
                </c:pt>
                <c:pt idx="19">
                  <c:v>3.884535226187022E-2</c:v>
                </c:pt>
                <c:pt idx="20">
                  <c:v>4.5893194468373727E-2</c:v>
                </c:pt>
                <c:pt idx="21">
                  <c:v>4.9944847354939148E-2</c:v>
                </c:pt>
                <c:pt idx="22">
                  <c:v>0.10355534895471177</c:v>
                </c:pt>
                <c:pt idx="23">
                  <c:v>2.1497640757742353E-2</c:v>
                </c:pt>
                <c:pt idx="24">
                  <c:v>6.1804397799605365E-2</c:v>
                </c:pt>
                <c:pt idx="25">
                  <c:v>0.10771508622309922</c:v>
                </c:pt>
                <c:pt idx="26">
                  <c:v>6.981490906256177E-2</c:v>
                </c:pt>
                <c:pt idx="27">
                  <c:v>8.7691336956311677E-2</c:v>
                </c:pt>
                <c:pt idx="28">
                  <c:v>9.0259991822048136E-3</c:v>
                </c:pt>
                <c:pt idx="29">
                  <c:v>0.20552273748910602</c:v>
                </c:pt>
                <c:pt idx="30">
                  <c:v>0.15946511639595476</c:v>
                </c:pt>
                <c:pt idx="31">
                  <c:v>0.16869682222971666</c:v>
                </c:pt>
                <c:pt idx="32">
                  <c:v>9.4563632786666602E-2</c:v>
                </c:pt>
                <c:pt idx="33">
                  <c:v>0.24239983333613258</c:v>
                </c:pt>
                <c:pt idx="34">
                  <c:v>2.8292262762364795E-2</c:v>
                </c:pt>
                <c:pt idx="35">
                  <c:v>0.22021514718554866</c:v>
                </c:pt>
                <c:pt idx="36">
                  <c:v>0.11161303049572457</c:v>
                </c:pt>
                <c:pt idx="37">
                  <c:v>0.19871649987327453</c:v>
                </c:pt>
                <c:pt idx="38">
                  <c:v>0.24001184413906471</c:v>
                </c:pt>
                <c:pt idx="39">
                  <c:v>7.082433307908112E-2</c:v>
                </c:pt>
                <c:pt idx="40">
                  <c:v>1.6473302909146836E-2</c:v>
                </c:pt>
                <c:pt idx="41">
                  <c:v>6.5534127663842312E-2</c:v>
                </c:pt>
                <c:pt idx="42">
                  <c:v>2.9696489670843346E-2</c:v>
                </c:pt>
                <c:pt idx="43">
                  <c:v>0.12223267355979373</c:v>
                </c:pt>
                <c:pt idx="44">
                  <c:v>7.938661615877432E-2</c:v>
                </c:pt>
                <c:pt idx="45">
                  <c:v>3.9897823424696333E-3</c:v>
                </c:pt>
                <c:pt idx="46">
                  <c:v>0.1681991418523128</c:v>
                </c:pt>
                <c:pt idx="47">
                  <c:v>9.2695223232895502E-2</c:v>
                </c:pt>
                <c:pt idx="48">
                  <c:v>0.13462040567312611</c:v>
                </c:pt>
                <c:pt idx="49">
                  <c:v>5.3641223084749945E-3</c:v>
                </c:pt>
                <c:pt idx="50">
                  <c:v>0.20607029029534191</c:v>
                </c:pt>
                <c:pt idx="51">
                  <c:v>0.10847995543328967</c:v>
                </c:pt>
                <c:pt idx="52">
                  <c:v>0.18310904331328048</c:v>
                </c:pt>
                <c:pt idx="53">
                  <c:v>1.7833681580422672E-2</c:v>
                </c:pt>
                <c:pt idx="54">
                  <c:v>9.3946915648186108E-2</c:v>
                </c:pt>
                <c:pt idx="55">
                  <c:v>1.7125722056892334E-2</c:v>
                </c:pt>
                <c:pt idx="56">
                  <c:v>0.12642695641020679</c:v>
                </c:pt>
                <c:pt idx="57">
                  <c:v>6.5880047870696734E-2</c:v>
                </c:pt>
                <c:pt idx="58">
                  <c:v>5.9098150093888469E-2</c:v>
                </c:pt>
                <c:pt idx="59">
                  <c:v>7.7562283719581265E-2</c:v>
                </c:pt>
                <c:pt idx="60">
                  <c:v>0.12564155797742357</c:v>
                </c:pt>
                <c:pt idx="61">
                  <c:v>0.10808015952832853</c:v>
                </c:pt>
                <c:pt idx="62">
                  <c:v>8.694130859632615E-2</c:v>
                </c:pt>
                <c:pt idx="63">
                  <c:v>9.4011528220104529E-2</c:v>
                </c:pt>
                <c:pt idx="64">
                  <c:v>7.2825048386977675E-2</c:v>
                </c:pt>
                <c:pt idx="65">
                  <c:v>6.6550445816545789E-2</c:v>
                </c:pt>
                <c:pt idx="66">
                  <c:v>0.18822888155870879</c:v>
                </c:pt>
                <c:pt idx="67">
                  <c:v>5.3868544472184171E-2</c:v>
                </c:pt>
                <c:pt idx="68">
                  <c:v>8.0522327992076759E-2</c:v>
                </c:pt>
                <c:pt idx="69">
                  <c:v>3.6463279045416463E-2</c:v>
                </c:pt>
                <c:pt idx="70">
                  <c:v>0.14897394701700697</c:v>
                </c:pt>
                <c:pt idx="71">
                  <c:v>0.24968325569603225</c:v>
                </c:pt>
                <c:pt idx="72">
                  <c:v>0.22892829079328902</c:v>
                </c:pt>
                <c:pt idx="73">
                  <c:v>4.9551518351390045E-3</c:v>
                </c:pt>
                <c:pt idx="74">
                  <c:v>8.2606805831205943E-2</c:v>
                </c:pt>
                <c:pt idx="75">
                  <c:v>0.10902263329268544</c:v>
                </c:pt>
                <c:pt idx="76">
                  <c:v>0.2356582604786881</c:v>
                </c:pt>
                <c:pt idx="77">
                  <c:v>7.6468208299445561E-3</c:v>
                </c:pt>
                <c:pt idx="78">
                  <c:v>0.1853192009107211</c:v>
                </c:pt>
                <c:pt idx="79">
                  <c:v>0.16304580222171464</c:v>
                </c:pt>
                <c:pt idx="80">
                  <c:v>0.20711334754721988</c:v>
                </c:pt>
                <c:pt idx="81">
                  <c:v>0.23280524139436573</c:v>
                </c:pt>
                <c:pt idx="82">
                  <c:v>6.2425613693606302E-2</c:v>
                </c:pt>
                <c:pt idx="83">
                  <c:v>0.20481523104681421</c:v>
                </c:pt>
                <c:pt idx="84">
                  <c:v>0.14386081140418772</c:v>
                </c:pt>
                <c:pt idx="85">
                  <c:v>0.17922563685081153</c:v>
                </c:pt>
                <c:pt idx="86">
                  <c:v>1.5737647926427595E-2</c:v>
                </c:pt>
                <c:pt idx="87">
                  <c:v>0.23862780848252466</c:v>
                </c:pt>
                <c:pt idx="88">
                  <c:v>0.12988085202628594</c:v>
                </c:pt>
                <c:pt idx="89">
                  <c:v>0.24774876637512178</c:v>
                </c:pt>
                <c:pt idx="90">
                  <c:v>0.15161720204809151</c:v>
                </c:pt>
                <c:pt idx="91">
                  <c:v>8.1361111098476879E-3</c:v>
                </c:pt>
                <c:pt idx="92">
                  <c:v>0.18940497339229057</c:v>
                </c:pt>
                <c:pt idx="93">
                  <c:v>0.17476480983137227</c:v>
                </c:pt>
                <c:pt idx="94">
                  <c:v>0.16904261963596526</c:v>
                </c:pt>
                <c:pt idx="95">
                  <c:v>0.16092659726493092</c:v>
                </c:pt>
                <c:pt idx="96">
                  <c:v>7.6129537477854503E-2</c:v>
                </c:pt>
                <c:pt idx="97">
                  <c:v>4.3887573437268484E-2</c:v>
                </c:pt>
                <c:pt idx="98">
                  <c:v>0.227857788307261</c:v>
                </c:pt>
                <c:pt idx="99">
                  <c:v>0.18432284274530056</c:v>
                </c:pt>
                <c:pt idx="100">
                  <c:v>0.12795217906660872</c:v>
                </c:pt>
                <c:pt idx="101">
                  <c:v>0.21364436106289289</c:v>
                </c:pt>
                <c:pt idx="102">
                  <c:v>6.1800763474571668E-2</c:v>
                </c:pt>
                <c:pt idx="103">
                  <c:v>3.5283313516404902E-2</c:v>
                </c:pt>
                <c:pt idx="104">
                  <c:v>0.20695975038940811</c:v>
                </c:pt>
                <c:pt idx="105">
                  <c:v>1.4527889585925713E-2</c:v>
                </c:pt>
                <c:pt idx="106">
                  <c:v>0.2359310634047585</c:v>
                </c:pt>
                <c:pt idx="107">
                  <c:v>0.19564085147534765</c:v>
                </c:pt>
                <c:pt idx="108">
                  <c:v>0.14415965434821726</c:v>
                </c:pt>
                <c:pt idx="109">
                  <c:v>0.18018803091922403</c:v>
                </c:pt>
                <c:pt idx="110">
                  <c:v>0.24783044076856292</c:v>
                </c:pt>
                <c:pt idx="111">
                  <c:v>3.1354190255235309E-2</c:v>
                </c:pt>
                <c:pt idx="112">
                  <c:v>0.2044220951103928</c:v>
                </c:pt>
                <c:pt idx="113">
                  <c:v>3.1118775817708083E-2</c:v>
                </c:pt>
                <c:pt idx="114">
                  <c:v>2.8286032209753786E-2</c:v>
                </c:pt>
                <c:pt idx="115">
                  <c:v>0.21456225844695537</c:v>
                </c:pt>
                <c:pt idx="116">
                  <c:v>0.12499472648277701</c:v>
                </c:pt>
                <c:pt idx="117">
                  <c:v>3.8320453584884895E-2</c:v>
                </c:pt>
                <c:pt idx="118">
                  <c:v>0.16068725490673297</c:v>
                </c:pt>
                <c:pt idx="119">
                  <c:v>0.12414434404818092</c:v>
                </c:pt>
                <c:pt idx="120">
                  <c:v>6.4451153100163167E-2</c:v>
                </c:pt>
                <c:pt idx="121">
                  <c:v>3.2326786126431195E-2</c:v>
                </c:pt>
                <c:pt idx="122">
                  <c:v>0.1005133584664184</c:v>
                </c:pt>
                <c:pt idx="123">
                  <c:v>7.72917238894682E-2</c:v>
                </c:pt>
                <c:pt idx="124">
                  <c:v>0.24333431194510735</c:v>
                </c:pt>
                <c:pt idx="125">
                  <c:v>0.18460383778470751</c:v>
                </c:pt>
                <c:pt idx="126">
                  <c:v>9.4260480369812993E-2</c:v>
                </c:pt>
                <c:pt idx="127">
                  <c:v>1.2867541393180332E-2</c:v>
                </c:pt>
                <c:pt idx="128">
                  <c:v>4.4252210406977133E-2</c:v>
                </c:pt>
                <c:pt idx="129">
                  <c:v>9.3535514286928717E-2</c:v>
                </c:pt>
                <c:pt idx="130">
                  <c:v>0.13404552703628664</c:v>
                </c:pt>
                <c:pt idx="131">
                  <c:v>0.19642410804070684</c:v>
                </c:pt>
                <c:pt idx="132">
                  <c:v>0.22913635013548977</c:v>
                </c:pt>
                <c:pt idx="133">
                  <c:v>9.6020308468542009E-2</c:v>
                </c:pt>
                <c:pt idx="134">
                  <c:v>0.24535038473001669</c:v>
                </c:pt>
                <c:pt idx="135">
                  <c:v>0.11402681457232627</c:v>
                </c:pt>
                <c:pt idx="136">
                  <c:v>4.5196228996991578E-2</c:v>
                </c:pt>
                <c:pt idx="137">
                  <c:v>0.2058805341011791</c:v>
                </c:pt>
                <c:pt idx="138">
                  <c:v>0.12038586418451869</c:v>
                </c:pt>
                <c:pt idx="139">
                  <c:v>3.2234247205473271E-2</c:v>
                </c:pt>
                <c:pt idx="140">
                  <c:v>9.9262122890567461E-2</c:v>
                </c:pt>
                <c:pt idx="141">
                  <c:v>0.24384136992553129</c:v>
                </c:pt>
                <c:pt idx="142">
                  <c:v>8.7708280738879596E-3</c:v>
                </c:pt>
                <c:pt idx="143">
                  <c:v>3.234396258365782E-2</c:v>
                </c:pt>
                <c:pt idx="144">
                  <c:v>9.0562773202948865E-2</c:v>
                </c:pt>
                <c:pt idx="145">
                  <c:v>0.13340640068540829</c:v>
                </c:pt>
                <c:pt idx="146">
                  <c:v>0.17878359275513012</c:v>
                </c:pt>
                <c:pt idx="147">
                  <c:v>2.4178635528627923E-2</c:v>
                </c:pt>
                <c:pt idx="148">
                  <c:v>0.23101162169495859</c:v>
                </c:pt>
                <c:pt idx="149">
                  <c:v>0.18787991406000767</c:v>
                </c:pt>
                <c:pt idx="150">
                  <c:v>2.6353534908941184E-2</c:v>
                </c:pt>
                <c:pt idx="151">
                  <c:v>6.021582897359673E-2</c:v>
                </c:pt>
                <c:pt idx="152">
                  <c:v>0.18377984568558062</c:v>
                </c:pt>
                <c:pt idx="153">
                  <c:v>5.734984660528436E-3</c:v>
                </c:pt>
                <c:pt idx="154">
                  <c:v>0.16481805845403349</c:v>
                </c:pt>
                <c:pt idx="155">
                  <c:v>0.15800051925883546</c:v>
                </c:pt>
                <c:pt idx="156">
                  <c:v>0.22800455580477469</c:v>
                </c:pt>
                <c:pt idx="157">
                  <c:v>0.17931646286262048</c:v>
                </c:pt>
                <c:pt idx="158">
                  <c:v>4.2349515981860431E-3</c:v>
                </c:pt>
                <c:pt idx="159">
                  <c:v>0.20680161772249508</c:v>
                </c:pt>
                <c:pt idx="160">
                  <c:v>3.1024734398560155E-2</c:v>
                </c:pt>
                <c:pt idx="161">
                  <c:v>0.1972412166226932</c:v>
                </c:pt>
                <c:pt idx="162">
                  <c:v>0.2348818556576619</c:v>
                </c:pt>
                <c:pt idx="163">
                  <c:v>0.17739770595248344</c:v>
                </c:pt>
                <c:pt idx="164">
                  <c:v>4.2856555737133317E-2</c:v>
                </c:pt>
                <c:pt idx="165">
                  <c:v>0.19160685361661042</c:v>
                </c:pt>
                <c:pt idx="166">
                  <c:v>0.10089957436222097</c:v>
                </c:pt>
                <c:pt idx="167">
                  <c:v>0.15836987687139503</c:v>
                </c:pt>
                <c:pt idx="168">
                  <c:v>0.14110327194758007</c:v>
                </c:pt>
                <c:pt idx="169">
                  <c:v>0.20081446685999876</c:v>
                </c:pt>
                <c:pt idx="170">
                  <c:v>1.4016392390820726E-2</c:v>
                </c:pt>
                <c:pt idx="171">
                  <c:v>2.341662773909875E-3</c:v>
                </c:pt>
                <c:pt idx="172">
                  <c:v>0.13248143866720538</c:v>
                </c:pt>
                <c:pt idx="173">
                  <c:v>0.21203823072552763</c:v>
                </c:pt>
                <c:pt idx="174">
                  <c:v>1.3934037346194861E-2</c:v>
                </c:pt>
                <c:pt idx="175">
                  <c:v>7.8935247884881848E-2</c:v>
                </c:pt>
                <c:pt idx="176">
                  <c:v>0.16528103746529491</c:v>
                </c:pt>
                <c:pt idx="177">
                  <c:v>0.10521880210518914</c:v>
                </c:pt>
                <c:pt idx="178">
                  <c:v>0.15963841777983967</c:v>
                </c:pt>
                <c:pt idx="179">
                  <c:v>0.2108951813834064</c:v>
                </c:pt>
                <c:pt idx="180">
                  <c:v>2.9103041251264561E-2</c:v>
                </c:pt>
                <c:pt idx="181">
                  <c:v>2.304005975980597E-2</c:v>
                </c:pt>
                <c:pt idx="182">
                  <c:v>5.9484012197535685E-3</c:v>
                </c:pt>
                <c:pt idx="183">
                  <c:v>0.23260138854835058</c:v>
                </c:pt>
                <c:pt idx="184">
                  <c:v>8.0518427976824541E-2</c:v>
                </c:pt>
                <c:pt idx="185">
                  <c:v>0.14489117728245277</c:v>
                </c:pt>
                <c:pt idx="186">
                  <c:v>0.17311238630822068</c:v>
                </c:pt>
                <c:pt idx="187">
                  <c:v>0.22132230089665472</c:v>
                </c:pt>
                <c:pt idx="188">
                  <c:v>0.19018524963224731</c:v>
                </c:pt>
                <c:pt idx="189">
                  <c:v>0.24418899314782927</c:v>
                </c:pt>
                <c:pt idx="190">
                  <c:v>0.13904607931713844</c:v>
                </c:pt>
                <c:pt idx="191">
                  <c:v>0.23231879323133661</c:v>
                </c:pt>
                <c:pt idx="192">
                  <c:v>2.0549760262737499E-2</c:v>
                </c:pt>
                <c:pt idx="193">
                  <c:v>4.3781783881717301E-2</c:v>
                </c:pt>
                <c:pt idx="194">
                  <c:v>0.17429632769593936</c:v>
                </c:pt>
                <c:pt idx="195">
                  <c:v>0.17970718753643264</c:v>
                </c:pt>
                <c:pt idx="196">
                  <c:v>7.0298592385252351E-2</c:v>
                </c:pt>
                <c:pt idx="197">
                  <c:v>0.2380698825168025</c:v>
                </c:pt>
                <c:pt idx="198">
                  <c:v>0.11136312203584964</c:v>
                </c:pt>
                <c:pt idx="199">
                  <c:v>9.7999728756137272E-2</c:v>
                </c:pt>
                <c:pt idx="200">
                  <c:v>0.15325165834612939</c:v>
                </c:pt>
                <c:pt idx="201">
                  <c:v>1.9323836119854054E-2</c:v>
                </c:pt>
                <c:pt idx="202">
                  <c:v>4.2501775175103285E-2</c:v>
                </c:pt>
                <c:pt idx="203">
                  <c:v>4.0465643420284442E-2</c:v>
                </c:pt>
                <c:pt idx="204">
                  <c:v>0.15687467515559489</c:v>
                </c:pt>
                <c:pt idx="205">
                  <c:v>1.2759926300958402E-3</c:v>
                </c:pt>
                <c:pt idx="206">
                  <c:v>0.16632061907159465</c:v>
                </c:pt>
                <c:pt idx="207">
                  <c:v>2.0892467070590059E-2</c:v>
                </c:pt>
                <c:pt idx="208">
                  <c:v>4.6290552829575171E-2</c:v>
                </c:pt>
                <c:pt idx="209">
                  <c:v>0.10331918998711012</c:v>
                </c:pt>
                <c:pt idx="210">
                  <c:v>0.20756211186853699</c:v>
                </c:pt>
                <c:pt idx="211">
                  <c:v>2.5140799640976291E-2</c:v>
                </c:pt>
                <c:pt idx="212">
                  <c:v>0.11903015642158737</c:v>
                </c:pt>
                <c:pt idx="213">
                  <c:v>0.11400005751338393</c:v>
                </c:pt>
                <c:pt idx="214">
                  <c:v>0.15599643854763046</c:v>
                </c:pt>
                <c:pt idx="215">
                  <c:v>0.19599316920400822</c:v>
                </c:pt>
                <c:pt idx="216">
                  <c:v>0.23303011257753173</c:v>
                </c:pt>
                <c:pt idx="217">
                  <c:v>0.12613922703036018</c:v>
                </c:pt>
                <c:pt idx="218">
                  <c:v>0.19019451364680717</c:v>
                </c:pt>
                <c:pt idx="219">
                  <c:v>7.6754223782146414E-3</c:v>
                </c:pt>
                <c:pt idx="220">
                  <c:v>0.16605940283078618</c:v>
                </c:pt>
                <c:pt idx="221">
                  <c:v>2.4908260923874853E-2</c:v>
                </c:pt>
                <c:pt idx="222">
                  <c:v>0.17911947800099615</c:v>
                </c:pt>
                <c:pt idx="223">
                  <c:v>0.14387951251470568</c:v>
                </c:pt>
                <c:pt idx="224">
                  <c:v>5.0158044863497092E-2</c:v>
                </c:pt>
                <c:pt idx="225">
                  <c:v>0.11085110067800927</c:v>
                </c:pt>
                <c:pt idx="226">
                  <c:v>7.9490526013570872E-3</c:v>
                </c:pt>
                <c:pt idx="227">
                  <c:v>0.2191074933157787</c:v>
                </c:pt>
                <c:pt idx="228">
                  <c:v>0.20652866483312077</c:v>
                </c:pt>
                <c:pt idx="229">
                  <c:v>0.17192122935837062</c:v>
                </c:pt>
                <c:pt idx="230">
                  <c:v>5.0971598648666072E-2</c:v>
                </c:pt>
                <c:pt idx="231">
                  <c:v>0.24962205229262832</c:v>
                </c:pt>
                <c:pt idx="232">
                  <c:v>0.13785566284763762</c:v>
                </c:pt>
                <c:pt idx="233">
                  <c:v>0.21840436318980239</c:v>
                </c:pt>
                <c:pt idx="234">
                  <c:v>9.8026181854313499E-2</c:v>
                </c:pt>
                <c:pt idx="235">
                  <c:v>0.20809807857541279</c:v>
                </c:pt>
                <c:pt idx="236">
                  <c:v>0.14586929940368756</c:v>
                </c:pt>
                <c:pt idx="237">
                  <c:v>9.1712789241192527E-2</c:v>
                </c:pt>
                <c:pt idx="238">
                  <c:v>0.24233581663931494</c:v>
                </c:pt>
                <c:pt idx="239">
                  <c:v>0.14972502836335072</c:v>
                </c:pt>
                <c:pt idx="240">
                  <c:v>0.1767701134870015</c:v>
                </c:pt>
                <c:pt idx="241">
                  <c:v>0.20671498122269491</c:v>
                </c:pt>
                <c:pt idx="242">
                  <c:v>0.1288543782824193</c:v>
                </c:pt>
                <c:pt idx="243">
                  <c:v>0.24377029547761181</c:v>
                </c:pt>
                <c:pt idx="244">
                  <c:v>5.2476422196307743E-2</c:v>
                </c:pt>
                <c:pt idx="245">
                  <c:v>5.8518690197176315E-2</c:v>
                </c:pt>
                <c:pt idx="246">
                  <c:v>0.11068766564289187</c:v>
                </c:pt>
                <c:pt idx="247">
                  <c:v>9.7103198061648577E-2</c:v>
                </c:pt>
                <c:pt idx="248">
                  <c:v>5.7945093011918247E-2</c:v>
                </c:pt>
                <c:pt idx="249">
                  <c:v>0.11036311944588795</c:v>
                </c:pt>
                <c:pt idx="250">
                  <c:v>7.1187175482277487E-2</c:v>
                </c:pt>
                <c:pt idx="251">
                  <c:v>0.18207235198035243</c:v>
                </c:pt>
                <c:pt idx="252">
                  <c:v>0.1233865445178095</c:v>
                </c:pt>
                <c:pt idx="253">
                  <c:v>0.21373812929975092</c:v>
                </c:pt>
                <c:pt idx="254">
                  <c:v>8.2363293456838294E-3</c:v>
                </c:pt>
                <c:pt idx="255">
                  <c:v>0.17440205868880279</c:v>
                </c:pt>
                <c:pt idx="256">
                  <c:v>0.24788271074762119</c:v>
                </c:pt>
                <c:pt idx="257">
                  <c:v>5.7456731615557727E-2</c:v>
                </c:pt>
                <c:pt idx="258">
                  <c:v>0.23677979104053981</c:v>
                </c:pt>
                <c:pt idx="259">
                  <c:v>0.21593225351670273</c:v>
                </c:pt>
                <c:pt idx="260">
                  <c:v>0.24354012498583877</c:v>
                </c:pt>
                <c:pt idx="261">
                  <c:v>0.15066221926398099</c:v>
                </c:pt>
                <c:pt idx="262">
                  <c:v>0.17608554212719571</c:v>
                </c:pt>
                <c:pt idx="263">
                  <c:v>0.12332669439382291</c:v>
                </c:pt>
                <c:pt idx="264">
                  <c:v>0.22076556454944404</c:v>
                </c:pt>
                <c:pt idx="265">
                  <c:v>0.24698899414579839</c:v>
                </c:pt>
                <c:pt idx="266">
                  <c:v>0.141371743354338</c:v>
                </c:pt>
                <c:pt idx="267">
                  <c:v>0.17440875015394031</c:v>
                </c:pt>
                <c:pt idx="268">
                  <c:v>1.4898333673844716E-2</c:v>
                </c:pt>
                <c:pt idx="269">
                  <c:v>4.3739255736442439E-2</c:v>
                </c:pt>
                <c:pt idx="270">
                  <c:v>0.17202789145123462</c:v>
                </c:pt>
                <c:pt idx="271">
                  <c:v>0.22092466363743943</c:v>
                </c:pt>
                <c:pt idx="272">
                  <c:v>0.23432492943048358</c:v>
                </c:pt>
                <c:pt idx="273">
                  <c:v>0.14527552908163383</c:v>
                </c:pt>
                <c:pt idx="274">
                  <c:v>1.9523129006344092E-2</c:v>
                </c:pt>
                <c:pt idx="275">
                  <c:v>0.19800850802203443</c:v>
                </c:pt>
                <c:pt idx="276">
                  <c:v>0.14271599878910715</c:v>
                </c:pt>
                <c:pt idx="277">
                  <c:v>0.19144415426391151</c:v>
                </c:pt>
                <c:pt idx="278">
                  <c:v>0.19815708979982161</c:v>
                </c:pt>
                <c:pt idx="279">
                  <c:v>0.16616474870930154</c:v>
                </c:pt>
                <c:pt idx="280">
                  <c:v>7.1230882016006331E-2</c:v>
                </c:pt>
                <c:pt idx="281">
                  <c:v>3.2389610222849419E-2</c:v>
                </c:pt>
                <c:pt idx="282">
                  <c:v>0.14858378296689626</c:v>
                </c:pt>
                <c:pt idx="283">
                  <c:v>0.15910062467077804</c:v>
                </c:pt>
                <c:pt idx="284">
                  <c:v>0.16354426001478117</c:v>
                </c:pt>
                <c:pt idx="285">
                  <c:v>0.20392735797770023</c:v>
                </c:pt>
                <c:pt idx="286">
                  <c:v>0.10508874265826693</c:v>
                </c:pt>
                <c:pt idx="287">
                  <c:v>0.15058705271261449</c:v>
                </c:pt>
                <c:pt idx="288">
                  <c:v>0.19818805096195052</c:v>
                </c:pt>
                <c:pt idx="289">
                  <c:v>0.16203656264780997</c:v>
                </c:pt>
                <c:pt idx="290">
                  <c:v>0.24743735148961837</c:v>
                </c:pt>
                <c:pt idx="291">
                  <c:v>0.2245089832623631</c:v>
                </c:pt>
                <c:pt idx="292">
                  <c:v>0.21218530139501013</c:v>
                </c:pt>
                <c:pt idx="293">
                  <c:v>0.17182805488902508</c:v>
                </c:pt>
              </c:numCache>
            </c:numRef>
          </c:xVal>
          <c:yVal>
            <c:numRef>
              <c:f>CARBONATE!$F$5:$F$298</c:f>
              <c:numCache>
                <c:formatCode>0.00E+00</c:formatCode>
                <c:ptCount val="294"/>
                <c:pt idx="0">
                  <c:v>11635667508.987263</c:v>
                </c:pt>
                <c:pt idx="1">
                  <c:v>31323229096.284138</c:v>
                </c:pt>
                <c:pt idx="2">
                  <c:v>41186938940.62751</c:v>
                </c:pt>
                <c:pt idx="3">
                  <c:v>67531694188.585251</c:v>
                </c:pt>
                <c:pt idx="4">
                  <c:v>39447158187.155212</c:v>
                </c:pt>
                <c:pt idx="5">
                  <c:v>42437329990.300415</c:v>
                </c:pt>
                <c:pt idx="6">
                  <c:v>47639753314.721008</c:v>
                </c:pt>
                <c:pt idx="7">
                  <c:v>19140471195.591156</c:v>
                </c:pt>
                <c:pt idx="8">
                  <c:v>24579701928.729679</c:v>
                </c:pt>
                <c:pt idx="9">
                  <c:v>14833590621.416155</c:v>
                </c:pt>
                <c:pt idx="10">
                  <c:v>33221949710.090401</c:v>
                </c:pt>
                <c:pt idx="11">
                  <c:v>14318686491.200016</c:v>
                </c:pt>
                <c:pt idx="12">
                  <c:v>35409703947.460587</c:v>
                </c:pt>
                <c:pt idx="13">
                  <c:v>19442076349.040157</c:v>
                </c:pt>
                <c:pt idx="14">
                  <c:v>35381334617.410324</c:v>
                </c:pt>
                <c:pt idx="15">
                  <c:v>50011801375.180984</c:v>
                </c:pt>
                <c:pt idx="16">
                  <c:v>20699059071.869846</c:v>
                </c:pt>
                <c:pt idx="17">
                  <c:v>22895919791.367722</c:v>
                </c:pt>
                <c:pt idx="18">
                  <c:v>26139293158.499268</c:v>
                </c:pt>
                <c:pt idx="19">
                  <c:v>51999227332.731735</c:v>
                </c:pt>
                <c:pt idx="20">
                  <c:v>46150128012.832481</c:v>
                </c:pt>
                <c:pt idx="21">
                  <c:v>50372999691.641701</c:v>
                </c:pt>
                <c:pt idx="22">
                  <c:v>37924530136.63269</c:v>
                </c:pt>
                <c:pt idx="23">
                  <c:v>62870301911.085327</c:v>
                </c:pt>
                <c:pt idx="24">
                  <c:v>41382161969.373627</c:v>
                </c:pt>
                <c:pt idx="25">
                  <c:v>42046343842.561829</c:v>
                </c:pt>
                <c:pt idx="26">
                  <c:v>46917935285.291832</c:v>
                </c:pt>
                <c:pt idx="27">
                  <c:v>31302889678.051334</c:v>
                </c:pt>
                <c:pt idx="28">
                  <c:v>71000999814.666351</c:v>
                </c:pt>
                <c:pt idx="29">
                  <c:v>28890321545.689426</c:v>
                </c:pt>
                <c:pt idx="30">
                  <c:v>24939278055.342793</c:v>
                </c:pt>
                <c:pt idx="31">
                  <c:v>20351615796.71067</c:v>
                </c:pt>
                <c:pt idx="32">
                  <c:v>32646139112.00605</c:v>
                </c:pt>
                <c:pt idx="33">
                  <c:v>11286814345.858711</c:v>
                </c:pt>
                <c:pt idx="34">
                  <c:v>51652421434.526115</c:v>
                </c:pt>
                <c:pt idx="35">
                  <c:v>20442004362.190819</c:v>
                </c:pt>
                <c:pt idx="36">
                  <c:v>30380808090.65387</c:v>
                </c:pt>
                <c:pt idx="37">
                  <c:v>16910535062.134756</c:v>
                </c:pt>
                <c:pt idx="38">
                  <c:v>22037393568.757614</c:v>
                </c:pt>
                <c:pt idx="39">
                  <c:v>54975139268.574677</c:v>
                </c:pt>
                <c:pt idx="40">
                  <c:v>55765313751.513435</c:v>
                </c:pt>
                <c:pt idx="41">
                  <c:v>54368907054.018074</c:v>
                </c:pt>
                <c:pt idx="42">
                  <c:v>52053232768.08815</c:v>
                </c:pt>
                <c:pt idx="43">
                  <c:v>38673902440.004059</c:v>
                </c:pt>
                <c:pt idx="44">
                  <c:v>38218856552.527786</c:v>
                </c:pt>
                <c:pt idx="45">
                  <c:v>66142805988.511078</c:v>
                </c:pt>
                <c:pt idx="46">
                  <c:v>25906750163.85817</c:v>
                </c:pt>
                <c:pt idx="47">
                  <c:v>37255771451.152618</c:v>
                </c:pt>
                <c:pt idx="48">
                  <c:v>27440592342.109776</c:v>
                </c:pt>
                <c:pt idx="49">
                  <c:v>58352591373.157639</c:v>
                </c:pt>
                <c:pt idx="50">
                  <c:v>27375157598.179989</c:v>
                </c:pt>
                <c:pt idx="51">
                  <c:v>28578109802.537975</c:v>
                </c:pt>
                <c:pt idx="52">
                  <c:v>25290258454.196938</c:v>
                </c:pt>
                <c:pt idx="53">
                  <c:v>61986754183.886261</c:v>
                </c:pt>
                <c:pt idx="54">
                  <c:v>47027624668.092392</c:v>
                </c:pt>
                <c:pt idx="55">
                  <c:v>56253019925.672806</c:v>
                </c:pt>
                <c:pt idx="56">
                  <c:v>31387123520.068207</c:v>
                </c:pt>
                <c:pt idx="57">
                  <c:v>48736871555.180298</c:v>
                </c:pt>
                <c:pt idx="58">
                  <c:v>50343184379.520203</c:v>
                </c:pt>
                <c:pt idx="59">
                  <c:v>43740784443.23246</c:v>
                </c:pt>
                <c:pt idx="60">
                  <c:v>34984585050.565445</c:v>
                </c:pt>
                <c:pt idx="61">
                  <c:v>36204264339.627449</c:v>
                </c:pt>
                <c:pt idx="62">
                  <c:v>41231093570.587883</c:v>
                </c:pt>
                <c:pt idx="63">
                  <c:v>48634893292.657814</c:v>
                </c:pt>
                <c:pt idx="64">
                  <c:v>50620854815.485878</c:v>
                </c:pt>
                <c:pt idx="65">
                  <c:v>35696079772.459</c:v>
                </c:pt>
                <c:pt idx="66">
                  <c:v>17988767257.178261</c:v>
                </c:pt>
                <c:pt idx="67">
                  <c:v>52529089762.610718</c:v>
                </c:pt>
                <c:pt idx="68">
                  <c:v>50294624213.516602</c:v>
                </c:pt>
                <c:pt idx="69">
                  <c:v>53852039408.793594</c:v>
                </c:pt>
                <c:pt idx="70">
                  <c:v>32193099834.251408</c:v>
                </c:pt>
                <c:pt idx="71">
                  <c:v>9447098061.0502071</c:v>
                </c:pt>
                <c:pt idx="72">
                  <c:v>13773001959.762049</c:v>
                </c:pt>
                <c:pt idx="73">
                  <c:v>73912892674.631912</c:v>
                </c:pt>
                <c:pt idx="74">
                  <c:v>44206198177.185326</c:v>
                </c:pt>
                <c:pt idx="75">
                  <c:v>37382128468.270828</c:v>
                </c:pt>
                <c:pt idx="76">
                  <c:v>20140515763.496162</c:v>
                </c:pt>
                <c:pt idx="77">
                  <c:v>63333405933.050896</c:v>
                </c:pt>
                <c:pt idx="78">
                  <c:v>24006683387.146027</c:v>
                </c:pt>
                <c:pt idx="79">
                  <c:v>22480125721.992092</c:v>
                </c:pt>
                <c:pt idx="80">
                  <c:v>16499352001.902666</c:v>
                </c:pt>
                <c:pt idx="81">
                  <c:v>26158834030.562702</c:v>
                </c:pt>
                <c:pt idx="82">
                  <c:v>54310090501.558983</c:v>
                </c:pt>
                <c:pt idx="83">
                  <c:v>33364278330.635445</c:v>
                </c:pt>
                <c:pt idx="84">
                  <c:v>29297791299.635056</c:v>
                </c:pt>
                <c:pt idx="85">
                  <c:v>27865153695.933456</c:v>
                </c:pt>
                <c:pt idx="86">
                  <c:v>57541177259.204994</c:v>
                </c:pt>
                <c:pt idx="87">
                  <c:v>27644571574.79768</c:v>
                </c:pt>
                <c:pt idx="88">
                  <c:v>27259723872.304577</c:v>
                </c:pt>
                <c:pt idx="89">
                  <c:v>19351408967.124607</c:v>
                </c:pt>
                <c:pt idx="90">
                  <c:v>30276917865.657864</c:v>
                </c:pt>
                <c:pt idx="91">
                  <c:v>67112370101.249054</c:v>
                </c:pt>
                <c:pt idx="92">
                  <c:v>17645708740.138165</c:v>
                </c:pt>
                <c:pt idx="93">
                  <c:v>23235748032.087505</c:v>
                </c:pt>
                <c:pt idx="94">
                  <c:v>27394956578.190704</c:v>
                </c:pt>
                <c:pt idx="95">
                  <c:v>37677509288.225815</c:v>
                </c:pt>
                <c:pt idx="96">
                  <c:v>49595648502.487411</c:v>
                </c:pt>
                <c:pt idx="97">
                  <c:v>55868656505.504921</c:v>
                </c:pt>
                <c:pt idx="98">
                  <c:v>13411637593.221924</c:v>
                </c:pt>
                <c:pt idx="99">
                  <c:v>14402834763.219688</c:v>
                </c:pt>
                <c:pt idx="100">
                  <c:v>38435165221.555679</c:v>
                </c:pt>
                <c:pt idx="101">
                  <c:v>14442484099.082857</c:v>
                </c:pt>
                <c:pt idx="102">
                  <c:v>47534443460.448921</c:v>
                </c:pt>
                <c:pt idx="103">
                  <c:v>58347429263.704803</c:v>
                </c:pt>
                <c:pt idx="104">
                  <c:v>17232827574.092186</c:v>
                </c:pt>
                <c:pt idx="105">
                  <c:v>66783772130.789413</c:v>
                </c:pt>
                <c:pt idx="106">
                  <c:v>20841001458.741505</c:v>
                </c:pt>
                <c:pt idx="107">
                  <c:v>17303027218.783405</c:v>
                </c:pt>
                <c:pt idx="108">
                  <c:v>32913844194.384041</c:v>
                </c:pt>
                <c:pt idx="109">
                  <c:v>19204601979.810158</c:v>
                </c:pt>
                <c:pt idx="110">
                  <c:v>24139640850.997429</c:v>
                </c:pt>
                <c:pt idx="111">
                  <c:v>56238325983.548973</c:v>
                </c:pt>
                <c:pt idx="112">
                  <c:v>15066696777.732466</c:v>
                </c:pt>
                <c:pt idx="113">
                  <c:v>58634177169.187378</c:v>
                </c:pt>
                <c:pt idx="114">
                  <c:v>52537919273.628479</c:v>
                </c:pt>
                <c:pt idx="115">
                  <c:v>16040776108.635592</c:v>
                </c:pt>
                <c:pt idx="116">
                  <c:v>28921268983.313305</c:v>
                </c:pt>
                <c:pt idx="117">
                  <c:v>54807743222.256607</c:v>
                </c:pt>
                <c:pt idx="118">
                  <c:v>22367129856.262402</c:v>
                </c:pt>
                <c:pt idx="119">
                  <c:v>34310049463.078194</c:v>
                </c:pt>
                <c:pt idx="120">
                  <c:v>48938635117.560028</c:v>
                </c:pt>
                <c:pt idx="121">
                  <c:v>58300635010.322609</c:v>
                </c:pt>
                <c:pt idx="122">
                  <c:v>43314789189.220322</c:v>
                </c:pt>
                <c:pt idx="123">
                  <c:v>44020122994.136581</c:v>
                </c:pt>
                <c:pt idx="124">
                  <c:v>25351257331.225967</c:v>
                </c:pt>
                <c:pt idx="125">
                  <c:v>27964717392.414719</c:v>
                </c:pt>
                <c:pt idx="126">
                  <c:v>36521527027.122185</c:v>
                </c:pt>
                <c:pt idx="127">
                  <c:v>73598215920.0905</c:v>
                </c:pt>
                <c:pt idx="128">
                  <c:v>45612755102.817947</c:v>
                </c:pt>
                <c:pt idx="129">
                  <c:v>35722805937.030579</c:v>
                </c:pt>
                <c:pt idx="130">
                  <c:v>36548455264.490242</c:v>
                </c:pt>
                <c:pt idx="131">
                  <c:v>30376802976.349731</c:v>
                </c:pt>
                <c:pt idx="132">
                  <c:v>10650227124.209143</c:v>
                </c:pt>
                <c:pt idx="133">
                  <c:v>48371123711.020432</c:v>
                </c:pt>
                <c:pt idx="134">
                  <c:v>9644553178.3528557</c:v>
                </c:pt>
                <c:pt idx="135">
                  <c:v>35069406993.023605</c:v>
                </c:pt>
                <c:pt idx="136">
                  <c:v>55418613587.573814</c:v>
                </c:pt>
                <c:pt idx="137">
                  <c:v>21279411046.814198</c:v>
                </c:pt>
                <c:pt idx="138">
                  <c:v>33728292860.454208</c:v>
                </c:pt>
                <c:pt idx="139">
                  <c:v>50546060340.46669</c:v>
                </c:pt>
                <c:pt idx="140">
                  <c:v>38496955345.253609</c:v>
                </c:pt>
                <c:pt idx="141">
                  <c:v>23152375359.014236</c:v>
                </c:pt>
                <c:pt idx="142">
                  <c:v>59996533529.866005</c:v>
                </c:pt>
                <c:pt idx="143">
                  <c:v>56437018444.323799</c:v>
                </c:pt>
                <c:pt idx="144">
                  <c:v>34656578980.251411</c:v>
                </c:pt>
                <c:pt idx="145">
                  <c:v>21723331880.880466</c:v>
                </c:pt>
                <c:pt idx="146">
                  <c:v>23299638380.846493</c:v>
                </c:pt>
                <c:pt idx="147">
                  <c:v>55181480349.017662</c:v>
                </c:pt>
                <c:pt idx="148">
                  <c:v>22152437587.942326</c:v>
                </c:pt>
                <c:pt idx="149">
                  <c:v>19102201695.290123</c:v>
                </c:pt>
                <c:pt idx="150">
                  <c:v>60203428627.646843</c:v>
                </c:pt>
                <c:pt idx="151">
                  <c:v>48980298574.611229</c:v>
                </c:pt>
                <c:pt idx="152">
                  <c:v>30335714465.816833</c:v>
                </c:pt>
                <c:pt idx="153">
                  <c:v>70163940941.882523</c:v>
                </c:pt>
                <c:pt idx="154">
                  <c:v>24420770468.544643</c:v>
                </c:pt>
                <c:pt idx="155">
                  <c:v>24908005233.587315</c:v>
                </c:pt>
                <c:pt idx="156">
                  <c:v>24379240181.291611</c:v>
                </c:pt>
                <c:pt idx="157">
                  <c:v>18981953879.938469</c:v>
                </c:pt>
                <c:pt idx="158">
                  <c:v>67080135631.183945</c:v>
                </c:pt>
                <c:pt idx="159">
                  <c:v>15137955973.505383</c:v>
                </c:pt>
                <c:pt idx="160">
                  <c:v>62653566237.414207</c:v>
                </c:pt>
                <c:pt idx="161">
                  <c:v>26941804716.333668</c:v>
                </c:pt>
                <c:pt idx="162">
                  <c:v>22764758508.160324</c:v>
                </c:pt>
                <c:pt idx="163">
                  <c:v>23774608001.638546</c:v>
                </c:pt>
                <c:pt idx="164">
                  <c:v>55951421663.17347</c:v>
                </c:pt>
                <c:pt idx="165">
                  <c:v>22471047754.215717</c:v>
                </c:pt>
                <c:pt idx="166">
                  <c:v>35603888229.036369</c:v>
                </c:pt>
                <c:pt idx="167">
                  <c:v>20215968814.248592</c:v>
                </c:pt>
                <c:pt idx="168">
                  <c:v>33389407795.831902</c:v>
                </c:pt>
                <c:pt idx="169">
                  <c:v>29328998629.271072</c:v>
                </c:pt>
                <c:pt idx="170">
                  <c:v>67172354656.316444</c:v>
                </c:pt>
                <c:pt idx="171">
                  <c:v>65560295136.571121</c:v>
                </c:pt>
                <c:pt idx="172">
                  <c:v>37266204518.016335</c:v>
                </c:pt>
                <c:pt idx="173">
                  <c:v>13942937503.657639</c:v>
                </c:pt>
                <c:pt idx="174">
                  <c:v>56144335135.564537</c:v>
                </c:pt>
                <c:pt idx="175">
                  <c:v>44219697337.06105</c:v>
                </c:pt>
                <c:pt idx="176">
                  <c:v>28732543259.333424</c:v>
                </c:pt>
                <c:pt idx="177">
                  <c:v>34921503891.77047</c:v>
                </c:pt>
                <c:pt idx="178">
                  <c:v>25333553302.803509</c:v>
                </c:pt>
                <c:pt idx="179">
                  <c:v>16590399167.161322</c:v>
                </c:pt>
                <c:pt idx="180">
                  <c:v>60729086529.429764</c:v>
                </c:pt>
                <c:pt idx="181">
                  <c:v>58998809271.030571</c:v>
                </c:pt>
                <c:pt idx="182">
                  <c:v>61104833942.091507</c:v>
                </c:pt>
                <c:pt idx="183">
                  <c:v>22576294757.336643</c:v>
                </c:pt>
                <c:pt idx="184">
                  <c:v>50889603969.700005</c:v>
                </c:pt>
                <c:pt idx="185">
                  <c:v>32140505872.385021</c:v>
                </c:pt>
                <c:pt idx="186">
                  <c:v>17353795837.93399</c:v>
                </c:pt>
                <c:pt idx="187">
                  <c:v>18101953763.771912</c:v>
                </c:pt>
                <c:pt idx="188">
                  <c:v>15736938297.354006</c:v>
                </c:pt>
                <c:pt idx="189">
                  <c:v>21397079736.825077</c:v>
                </c:pt>
                <c:pt idx="190">
                  <c:v>32506385423.616024</c:v>
                </c:pt>
                <c:pt idx="191">
                  <c:v>13950981511.835863</c:v>
                </c:pt>
                <c:pt idx="192">
                  <c:v>58204852171.518951</c:v>
                </c:pt>
                <c:pt idx="193">
                  <c:v>58738781560.621895</c:v>
                </c:pt>
                <c:pt idx="194">
                  <c:v>32175372477.523273</c:v>
                </c:pt>
                <c:pt idx="195">
                  <c:v>21907964404.357868</c:v>
                </c:pt>
                <c:pt idx="196">
                  <c:v>36163957758.391037</c:v>
                </c:pt>
                <c:pt idx="197">
                  <c:v>25732882508.047237</c:v>
                </c:pt>
                <c:pt idx="198">
                  <c:v>38956816655.054565</c:v>
                </c:pt>
                <c:pt idx="199">
                  <c:v>39031815324.844597</c:v>
                </c:pt>
                <c:pt idx="200">
                  <c:v>37800870910.360474</c:v>
                </c:pt>
                <c:pt idx="201">
                  <c:v>55031957110.36116</c:v>
                </c:pt>
                <c:pt idx="202">
                  <c:v>61402293127.681862</c:v>
                </c:pt>
                <c:pt idx="203">
                  <c:v>54860778719.967773</c:v>
                </c:pt>
                <c:pt idx="204">
                  <c:v>22459280611.03458</c:v>
                </c:pt>
                <c:pt idx="205">
                  <c:v>72828397860.150421</c:v>
                </c:pt>
                <c:pt idx="206">
                  <c:v>23431691927.583393</c:v>
                </c:pt>
                <c:pt idx="207">
                  <c:v>62572896038.359505</c:v>
                </c:pt>
                <c:pt idx="208">
                  <c:v>47688301303.143188</c:v>
                </c:pt>
                <c:pt idx="209">
                  <c:v>43003964395.633881</c:v>
                </c:pt>
                <c:pt idx="210">
                  <c:v>13787926838.959375</c:v>
                </c:pt>
                <c:pt idx="211">
                  <c:v>60778750867.699066</c:v>
                </c:pt>
                <c:pt idx="212">
                  <c:v>31472732296.910892</c:v>
                </c:pt>
                <c:pt idx="213">
                  <c:v>28254272370.665436</c:v>
                </c:pt>
                <c:pt idx="214">
                  <c:v>21373650162.91362</c:v>
                </c:pt>
                <c:pt idx="215">
                  <c:v>17017976618.673447</c:v>
                </c:pt>
                <c:pt idx="216">
                  <c:v>18672564604.51926</c:v>
                </c:pt>
                <c:pt idx="217">
                  <c:v>42201138090.277649</c:v>
                </c:pt>
                <c:pt idx="218">
                  <c:v>27083851360.608261</c:v>
                </c:pt>
                <c:pt idx="219">
                  <c:v>72421082700.371246</c:v>
                </c:pt>
                <c:pt idx="220">
                  <c:v>22415263806.244385</c:v>
                </c:pt>
                <c:pt idx="221">
                  <c:v>66336234632.521713</c:v>
                </c:pt>
                <c:pt idx="222">
                  <c:v>35273288104.28466</c:v>
                </c:pt>
                <c:pt idx="223">
                  <c:v>33041073747.803688</c:v>
                </c:pt>
                <c:pt idx="224">
                  <c:v>42833226608.434761</c:v>
                </c:pt>
                <c:pt idx="225">
                  <c:v>41263781442.134377</c:v>
                </c:pt>
                <c:pt idx="226">
                  <c:v>74403547113.364594</c:v>
                </c:pt>
                <c:pt idx="227">
                  <c:v>18535421018.605705</c:v>
                </c:pt>
                <c:pt idx="228">
                  <c:v>17965577101.418587</c:v>
                </c:pt>
                <c:pt idx="229">
                  <c:v>31329315587.381435</c:v>
                </c:pt>
                <c:pt idx="230">
                  <c:v>49522497270.720688</c:v>
                </c:pt>
                <c:pt idx="231">
                  <c:v>19786342584.546574</c:v>
                </c:pt>
                <c:pt idx="232">
                  <c:v>29904318387.020958</c:v>
                </c:pt>
                <c:pt idx="233">
                  <c:v>31209225883.755093</c:v>
                </c:pt>
                <c:pt idx="234">
                  <c:v>28753744459.714897</c:v>
                </c:pt>
                <c:pt idx="235">
                  <c:v>19954935767.43821</c:v>
                </c:pt>
                <c:pt idx="236">
                  <c:v>22857641063.481323</c:v>
                </c:pt>
                <c:pt idx="237">
                  <c:v>39609051089.491249</c:v>
                </c:pt>
                <c:pt idx="238">
                  <c:v>16926611122.154818</c:v>
                </c:pt>
                <c:pt idx="239">
                  <c:v>27793171461.178619</c:v>
                </c:pt>
                <c:pt idx="240">
                  <c:v>19226175569.818722</c:v>
                </c:pt>
                <c:pt idx="241">
                  <c:v>31352173845.53233</c:v>
                </c:pt>
                <c:pt idx="242">
                  <c:v>35591715360.187683</c:v>
                </c:pt>
                <c:pt idx="243">
                  <c:v>26104669935.435856</c:v>
                </c:pt>
                <c:pt idx="244">
                  <c:v>41295849024.557526</c:v>
                </c:pt>
                <c:pt idx="245">
                  <c:v>56434509064.664047</c:v>
                </c:pt>
                <c:pt idx="246">
                  <c:v>39222835928.107506</c:v>
                </c:pt>
                <c:pt idx="247">
                  <c:v>32170479402.991867</c:v>
                </c:pt>
                <c:pt idx="248">
                  <c:v>52227903890.678268</c:v>
                </c:pt>
                <c:pt idx="249">
                  <c:v>42082230459.001465</c:v>
                </c:pt>
                <c:pt idx="250">
                  <c:v>53225917937.830856</c:v>
                </c:pt>
                <c:pt idx="251">
                  <c:v>28996950918.556606</c:v>
                </c:pt>
                <c:pt idx="252">
                  <c:v>36266190847.038513</c:v>
                </c:pt>
                <c:pt idx="253">
                  <c:v>24800556879.665592</c:v>
                </c:pt>
                <c:pt idx="254">
                  <c:v>74066823483.798126</c:v>
                </c:pt>
                <c:pt idx="255">
                  <c:v>19377051485.324444</c:v>
                </c:pt>
                <c:pt idx="256">
                  <c:v>17179796865.49192</c:v>
                </c:pt>
                <c:pt idx="257">
                  <c:v>43486630078.111153</c:v>
                </c:pt>
                <c:pt idx="258">
                  <c:v>18985711152.86216</c:v>
                </c:pt>
                <c:pt idx="259">
                  <c:v>11712240325.484961</c:v>
                </c:pt>
                <c:pt idx="260">
                  <c:v>20999352318.924824</c:v>
                </c:pt>
                <c:pt idx="261">
                  <c:v>27083731785.039932</c:v>
                </c:pt>
                <c:pt idx="262">
                  <c:v>28351340430.979774</c:v>
                </c:pt>
                <c:pt idx="263">
                  <c:v>31015109636.087807</c:v>
                </c:pt>
                <c:pt idx="264">
                  <c:v>11233559189.612219</c:v>
                </c:pt>
                <c:pt idx="265">
                  <c:v>21288036751.044327</c:v>
                </c:pt>
                <c:pt idx="266">
                  <c:v>30460014968.650784</c:v>
                </c:pt>
                <c:pt idx="267">
                  <c:v>27678210133.612568</c:v>
                </c:pt>
                <c:pt idx="268">
                  <c:v>69606544083.217026</c:v>
                </c:pt>
                <c:pt idx="269">
                  <c:v>59698504865.975792</c:v>
                </c:pt>
                <c:pt idx="270">
                  <c:v>32438706457.038658</c:v>
                </c:pt>
                <c:pt idx="271">
                  <c:v>14766066472.246351</c:v>
                </c:pt>
                <c:pt idx="272">
                  <c:v>16228799355.278616</c:v>
                </c:pt>
                <c:pt idx="273">
                  <c:v>39306670229.991028</c:v>
                </c:pt>
                <c:pt idx="274">
                  <c:v>61690603543.447197</c:v>
                </c:pt>
                <c:pt idx="275">
                  <c:v>28127049333.194</c:v>
                </c:pt>
                <c:pt idx="276">
                  <c:v>36165246935.71357</c:v>
                </c:pt>
                <c:pt idx="277">
                  <c:v>29658041038.973415</c:v>
                </c:pt>
                <c:pt idx="278">
                  <c:v>16354468412.712715</c:v>
                </c:pt>
                <c:pt idx="279">
                  <c:v>19208167251.073357</c:v>
                </c:pt>
                <c:pt idx="280">
                  <c:v>55919457382.720718</c:v>
                </c:pt>
                <c:pt idx="281">
                  <c:v>53306079573.083237</c:v>
                </c:pt>
                <c:pt idx="282">
                  <c:v>24447569426.833221</c:v>
                </c:pt>
                <c:pt idx="283">
                  <c:v>31800609130.419724</c:v>
                </c:pt>
                <c:pt idx="284">
                  <c:v>22846984445.235447</c:v>
                </c:pt>
                <c:pt idx="285">
                  <c:v>16022562089.268253</c:v>
                </c:pt>
                <c:pt idx="286">
                  <c:v>36003055406.507919</c:v>
                </c:pt>
                <c:pt idx="287">
                  <c:v>39136072808.549942</c:v>
                </c:pt>
                <c:pt idx="288">
                  <c:v>18352826592.386322</c:v>
                </c:pt>
                <c:pt idx="289">
                  <c:v>35066311807.640976</c:v>
                </c:pt>
                <c:pt idx="290">
                  <c:v>16282553634.655527</c:v>
                </c:pt>
                <c:pt idx="291">
                  <c:v>22978258090.616959</c:v>
                </c:pt>
                <c:pt idx="292">
                  <c:v>21956914793.538589</c:v>
                </c:pt>
                <c:pt idx="293">
                  <c:v>32453113285.451706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8-4324-A119-011BAFA6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33248"/>
        <c:axId val="551629648"/>
      </c:scatterChart>
      <c:valAx>
        <c:axId val="5516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29648"/>
        <c:crosses val="autoZero"/>
        <c:crossBetween val="midCat"/>
      </c:valAx>
      <c:valAx>
        <c:axId val="551629648"/>
        <c:scaling>
          <c:logBase val="10"/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3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 vs Kdry</a:t>
            </a:r>
          </a:p>
        </c:rich>
      </c:tx>
      <c:layout>
        <c:manualLayout>
          <c:xMode val="edge"/>
          <c:yMode val="edge"/>
          <c:x val="0.22740966754155728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3727034120735"/>
          <c:y val="0.17171296296296296"/>
          <c:w val="0.81837729658792646"/>
          <c:h val="0.72125801983085447"/>
        </c:manualLayout>
      </c:layout>
      <c:scatterChart>
        <c:scatterStyle val="lineMarker"/>
        <c:varyColors val="0"/>
        <c:ser>
          <c:idx val="1"/>
          <c:order val="0"/>
          <c:tx>
            <c:v>MODEL</c:v>
          </c:tx>
          <c:spPr>
            <a:ln w="38100">
              <a:noFill/>
            </a:ln>
          </c:spPr>
          <c:marker>
            <c:symbol val="square"/>
            <c:size val="3"/>
          </c:marker>
          <c:trendline>
            <c:trendlineType val="exp"/>
            <c:dispRSqr val="0"/>
            <c:dispEq val="1"/>
            <c:trendlineLbl>
              <c:layout>
                <c:manualLayout>
                  <c:x val="-0.33172003499562552"/>
                  <c:y val="8.4169947506561676E-2"/>
                </c:manualLayout>
              </c:layout>
              <c:numFmt formatCode="General" sourceLinked="0"/>
            </c:trendlineLbl>
          </c:trendline>
          <c:xVal>
            <c:numRef>
              <c:f>CARBONATE!$B$5:$B$298</c:f>
              <c:numCache>
                <c:formatCode>0%</c:formatCode>
                <c:ptCount val="294"/>
                <c:pt idx="0">
                  <c:v>0.2470400800002773</c:v>
                </c:pt>
                <c:pt idx="1">
                  <c:v>9.8767328675648747E-2</c:v>
                </c:pt>
                <c:pt idx="2">
                  <c:v>0.14965629784273721</c:v>
                </c:pt>
                <c:pt idx="3">
                  <c:v>1.848960137177591E-2</c:v>
                </c:pt>
                <c:pt idx="4">
                  <c:v>0.11561190709325211</c:v>
                </c:pt>
                <c:pt idx="5">
                  <c:v>8.9235887039073203E-2</c:v>
                </c:pt>
                <c:pt idx="6">
                  <c:v>0.12294591920614129</c:v>
                </c:pt>
                <c:pt idx="7">
                  <c:v>0.19049046326552763</c:v>
                </c:pt>
                <c:pt idx="8">
                  <c:v>0.14371465769392489</c:v>
                </c:pt>
                <c:pt idx="9">
                  <c:v>0.21780427974064387</c:v>
                </c:pt>
                <c:pt idx="10">
                  <c:v>0.1229357957588269</c:v>
                </c:pt>
                <c:pt idx="11">
                  <c:v>0.20254192160542639</c:v>
                </c:pt>
                <c:pt idx="12">
                  <c:v>0.16064965266155173</c:v>
                </c:pt>
                <c:pt idx="13">
                  <c:v>0.21899167756850163</c:v>
                </c:pt>
                <c:pt idx="14">
                  <c:v>0.10507101789806167</c:v>
                </c:pt>
                <c:pt idx="15">
                  <c:v>5.301089723744884E-2</c:v>
                </c:pt>
                <c:pt idx="16">
                  <c:v>0.15362426451592917</c:v>
                </c:pt>
                <c:pt idx="17">
                  <c:v>0.20411107426649316</c:v>
                </c:pt>
                <c:pt idx="18">
                  <c:v>0.21839867424100251</c:v>
                </c:pt>
                <c:pt idx="19">
                  <c:v>3.884535226187022E-2</c:v>
                </c:pt>
                <c:pt idx="20">
                  <c:v>4.5893194468373727E-2</c:v>
                </c:pt>
                <c:pt idx="21">
                  <c:v>4.9944847354939148E-2</c:v>
                </c:pt>
                <c:pt idx="22">
                  <c:v>0.10355534895471177</c:v>
                </c:pt>
                <c:pt idx="23">
                  <c:v>2.1497640757742353E-2</c:v>
                </c:pt>
                <c:pt idx="24">
                  <c:v>6.1804397799605365E-2</c:v>
                </c:pt>
                <c:pt idx="25">
                  <c:v>0.10771508622309922</c:v>
                </c:pt>
                <c:pt idx="26">
                  <c:v>6.981490906256177E-2</c:v>
                </c:pt>
                <c:pt idx="27">
                  <c:v>8.7691336956311677E-2</c:v>
                </c:pt>
                <c:pt idx="28">
                  <c:v>9.0259991822048136E-3</c:v>
                </c:pt>
                <c:pt idx="29">
                  <c:v>0.20552273748910602</c:v>
                </c:pt>
                <c:pt idx="30">
                  <c:v>0.15946511639595476</c:v>
                </c:pt>
                <c:pt idx="31">
                  <c:v>0.16869682222971666</c:v>
                </c:pt>
                <c:pt idx="32">
                  <c:v>9.4563632786666602E-2</c:v>
                </c:pt>
                <c:pt idx="33">
                  <c:v>0.24239983333613258</c:v>
                </c:pt>
                <c:pt idx="34">
                  <c:v>2.8292262762364795E-2</c:v>
                </c:pt>
                <c:pt idx="35">
                  <c:v>0.22021514718554866</c:v>
                </c:pt>
                <c:pt idx="36">
                  <c:v>0.11161303049572457</c:v>
                </c:pt>
                <c:pt idx="37">
                  <c:v>0.19871649987327453</c:v>
                </c:pt>
                <c:pt idx="38">
                  <c:v>0.24001184413906471</c:v>
                </c:pt>
                <c:pt idx="39">
                  <c:v>7.082433307908112E-2</c:v>
                </c:pt>
                <c:pt idx="40">
                  <c:v>1.6473302909146836E-2</c:v>
                </c:pt>
                <c:pt idx="41">
                  <c:v>6.5534127663842312E-2</c:v>
                </c:pt>
                <c:pt idx="42">
                  <c:v>2.9696489670843346E-2</c:v>
                </c:pt>
                <c:pt idx="43">
                  <c:v>0.12223267355979373</c:v>
                </c:pt>
                <c:pt idx="44">
                  <c:v>7.938661615877432E-2</c:v>
                </c:pt>
                <c:pt idx="45">
                  <c:v>3.9897823424696333E-3</c:v>
                </c:pt>
                <c:pt idx="46">
                  <c:v>0.1681991418523128</c:v>
                </c:pt>
                <c:pt idx="47">
                  <c:v>9.2695223232895502E-2</c:v>
                </c:pt>
                <c:pt idx="48">
                  <c:v>0.13462040567312611</c:v>
                </c:pt>
                <c:pt idx="49">
                  <c:v>5.3641223084749945E-3</c:v>
                </c:pt>
                <c:pt idx="50">
                  <c:v>0.20607029029534191</c:v>
                </c:pt>
                <c:pt idx="51">
                  <c:v>0.10847995543328967</c:v>
                </c:pt>
                <c:pt idx="52">
                  <c:v>0.18310904331328048</c:v>
                </c:pt>
                <c:pt idx="53">
                  <c:v>1.7833681580422672E-2</c:v>
                </c:pt>
                <c:pt idx="54">
                  <c:v>9.3946915648186108E-2</c:v>
                </c:pt>
                <c:pt idx="55">
                  <c:v>1.7125722056892334E-2</c:v>
                </c:pt>
                <c:pt idx="56">
                  <c:v>0.12642695641020679</c:v>
                </c:pt>
                <c:pt idx="57">
                  <c:v>6.5880047870696734E-2</c:v>
                </c:pt>
                <c:pt idx="58">
                  <c:v>5.9098150093888469E-2</c:v>
                </c:pt>
                <c:pt idx="59">
                  <c:v>7.7562283719581265E-2</c:v>
                </c:pt>
                <c:pt idx="60">
                  <c:v>0.12564155797742357</c:v>
                </c:pt>
                <c:pt idx="61">
                  <c:v>0.10808015952832853</c:v>
                </c:pt>
                <c:pt idx="62">
                  <c:v>8.694130859632615E-2</c:v>
                </c:pt>
                <c:pt idx="63">
                  <c:v>9.4011528220104529E-2</c:v>
                </c:pt>
                <c:pt idx="64">
                  <c:v>7.2825048386977675E-2</c:v>
                </c:pt>
                <c:pt idx="65">
                  <c:v>6.6550445816545789E-2</c:v>
                </c:pt>
                <c:pt idx="66">
                  <c:v>0.18822888155870879</c:v>
                </c:pt>
                <c:pt idx="67">
                  <c:v>5.3868544472184171E-2</c:v>
                </c:pt>
                <c:pt idx="68">
                  <c:v>8.0522327992076759E-2</c:v>
                </c:pt>
                <c:pt idx="69">
                  <c:v>3.6463279045416463E-2</c:v>
                </c:pt>
                <c:pt idx="70">
                  <c:v>0.14897394701700697</c:v>
                </c:pt>
                <c:pt idx="71">
                  <c:v>0.24968325569603225</c:v>
                </c:pt>
                <c:pt idx="72">
                  <c:v>0.22892829079328902</c:v>
                </c:pt>
                <c:pt idx="73">
                  <c:v>4.9551518351390045E-3</c:v>
                </c:pt>
                <c:pt idx="74">
                  <c:v>8.2606805831205943E-2</c:v>
                </c:pt>
                <c:pt idx="75">
                  <c:v>0.10902263329268544</c:v>
                </c:pt>
                <c:pt idx="76">
                  <c:v>0.2356582604786881</c:v>
                </c:pt>
                <c:pt idx="77">
                  <c:v>7.6468208299445561E-3</c:v>
                </c:pt>
                <c:pt idx="78">
                  <c:v>0.1853192009107211</c:v>
                </c:pt>
                <c:pt idx="79">
                  <c:v>0.16304580222171464</c:v>
                </c:pt>
                <c:pt idx="80">
                  <c:v>0.20711334754721988</c:v>
                </c:pt>
                <c:pt idx="81">
                  <c:v>0.23280524139436573</c:v>
                </c:pt>
                <c:pt idx="82">
                  <c:v>6.2425613693606302E-2</c:v>
                </c:pt>
                <c:pt idx="83">
                  <c:v>0.20481523104681421</c:v>
                </c:pt>
                <c:pt idx="84">
                  <c:v>0.14386081140418772</c:v>
                </c:pt>
                <c:pt idx="85">
                  <c:v>0.17922563685081153</c:v>
                </c:pt>
                <c:pt idx="86">
                  <c:v>1.5737647926427595E-2</c:v>
                </c:pt>
                <c:pt idx="87">
                  <c:v>0.23862780848252466</c:v>
                </c:pt>
                <c:pt idx="88">
                  <c:v>0.12988085202628594</c:v>
                </c:pt>
                <c:pt idx="89">
                  <c:v>0.24774876637512178</c:v>
                </c:pt>
                <c:pt idx="90">
                  <c:v>0.15161720204809151</c:v>
                </c:pt>
                <c:pt idx="91">
                  <c:v>8.1361111098476879E-3</c:v>
                </c:pt>
                <c:pt idx="92">
                  <c:v>0.18940497339229057</c:v>
                </c:pt>
                <c:pt idx="93">
                  <c:v>0.17476480983137227</c:v>
                </c:pt>
                <c:pt idx="94">
                  <c:v>0.16904261963596526</c:v>
                </c:pt>
                <c:pt idx="95">
                  <c:v>0.16092659726493092</c:v>
                </c:pt>
                <c:pt idx="96">
                  <c:v>7.6129537477854503E-2</c:v>
                </c:pt>
                <c:pt idx="97">
                  <c:v>4.3887573437268484E-2</c:v>
                </c:pt>
                <c:pt idx="98">
                  <c:v>0.227857788307261</c:v>
                </c:pt>
                <c:pt idx="99">
                  <c:v>0.18432284274530056</c:v>
                </c:pt>
                <c:pt idx="100">
                  <c:v>0.12795217906660872</c:v>
                </c:pt>
                <c:pt idx="101">
                  <c:v>0.21364436106289289</c:v>
                </c:pt>
                <c:pt idx="102">
                  <c:v>6.1800763474571668E-2</c:v>
                </c:pt>
                <c:pt idx="103">
                  <c:v>3.5283313516404902E-2</c:v>
                </c:pt>
                <c:pt idx="104">
                  <c:v>0.20695975038940811</c:v>
                </c:pt>
                <c:pt idx="105">
                  <c:v>1.4527889585925713E-2</c:v>
                </c:pt>
                <c:pt idx="106">
                  <c:v>0.2359310634047585</c:v>
                </c:pt>
                <c:pt idx="107">
                  <c:v>0.19564085147534765</c:v>
                </c:pt>
                <c:pt idx="108">
                  <c:v>0.14415965434821726</c:v>
                </c:pt>
                <c:pt idx="109">
                  <c:v>0.18018803091922403</c:v>
                </c:pt>
                <c:pt idx="110">
                  <c:v>0.24783044076856292</c:v>
                </c:pt>
                <c:pt idx="111">
                  <c:v>3.1354190255235309E-2</c:v>
                </c:pt>
                <c:pt idx="112">
                  <c:v>0.2044220951103928</c:v>
                </c:pt>
                <c:pt idx="113">
                  <c:v>3.1118775817708083E-2</c:v>
                </c:pt>
                <c:pt idx="114">
                  <c:v>2.8286032209753786E-2</c:v>
                </c:pt>
                <c:pt idx="115">
                  <c:v>0.21456225844695537</c:v>
                </c:pt>
                <c:pt idx="116">
                  <c:v>0.12499472648277701</c:v>
                </c:pt>
                <c:pt idx="117">
                  <c:v>3.8320453584884895E-2</c:v>
                </c:pt>
                <c:pt idx="118">
                  <c:v>0.16068725490673297</c:v>
                </c:pt>
                <c:pt idx="119">
                  <c:v>0.12414434404818092</c:v>
                </c:pt>
                <c:pt idx="120">
                  <c:v>6.4451153100163167E-2</c:v>
                </c:pt>
                <c:pt idx="121">
                  <c:v>3.2326786126431195E-2</c:v>
                </c:pt>
                <c:pt idx="122">
                  <c:v>0.1005133584664184</c:v>
                </c:pt>
                <c:pt idx="123">
                  <c:v>7.72917238894682E-2</c:v>
                </c:pt>
                <c:pt idx="124">
                  <c:v>0.24333431194510735</c:v>
                </c:pt>
                <c:pt idx="125">
                  <c:v>0.18460383778470751</c:v>
                </c:pt>
                <c:pt idx="126">
                  <c:v>9.4260480369812993E-2</c:v>
                </c:pt>
                <c:pt idx="127">
                  <c:v>1.2867541393180332E-2</c:v>
                </c:pt>
                <c:pt idx="128">
                  <c:v>4.4252210406977133E-2</c:v>
                </c:pt>
                <c:pt idx="129">
                  <c:v>9.3535514286928717E-2</c:v>
                </c:pt>
                <c:pt idx="130">
                  <c:v>0.13404552703628664</c:v>
                </c:pt>
                <c:pt idx="131">
                  <c:v>0.19642410804070684</c:v>
                </c:pt>
                <c:pt idx="132">
                  <c:v>0.22913635013548977</c:v>
                </c:pt>
                <c:pt idx="133">
                  <c:v>9.6020308468542009E-2</c:v>
                </c:pt>
                <c:pt idx="134">
                  <c:v>0.24535038473001669</c:v>
                </c:pt>
                <c:pt idx="135">
                  <c:v>0.11402681457232627</c:v>
                </c:pt>
                <c:pt idx="136">
                  <c:v>4.5196228996991578E-2</c:v>
                </c:pt>
                <c:pt idx="137">
                  <c:v>0.2058805341011791</c:v>
                </c:pt>
                <c:pt idx="138">
                  <c:v>0.12038586418451869</c:v>
                </c:pt>
                <c:pt idx="139">
                  <c:v>3.2234247205473271E-2</c:v>
                </c:pt>
                <c:pt idx="140">
                  <c:v>9.9262122890567461E-2</c:v>
                </c:pt>
                <c:pt idx="141">
                  <c:v>0.24384136992553129</c:v>
                </c:pt>
                <c:pt idx="142">
                  <c:v>8.7708280738879596E-3</c:v>
                </c:pt>
                <c:pt idx="143">
                  <c:v>3.234396258365782E-2</c:v>
                </c:pt>
                <c:pt idx="144">
                  <c:v>9.0562773202948865E-2</c:v>
                </c:pt>
                <c:pt idx="145">
                  <c:v>0.13340640068540829</c:v>
                </c:pt>
                <c:pt idx="146">
                  <c:v>0.17878359275513012</c:v>
                </c:pt>
                <c:pt idx="147">
                  <c:v>2.4178635528627923E-2</c:v>
                </c:pt>
                <c:pt idx="148">
                  <c:v>0.23101162169495859</c:v>
                </c:pt>
                <c:pt idx="149">
                  <c:v>0.18787991406000767</c:v>
                </c:pt>
                <c:pt idx="150">
                  <c:v>2.6353534908941184E-2</c:v>
                </c:pt>
                <c:pt idx="151">
                  <c:v>6.021582897359673E-2</c:v>
                </c:pt>
                <c:pt idx="152">
                  <c:v>0.18377984568558062</c:v>
                </c:pt>
                <c:pt idx="153">
                  <c:v>5.734984660528436E-3</c:v>
                </c:pt>
                <c:pt idx="154">
                  <c:v>0.16481805845403349</c:v>
                </c:pt>
                <c:pt idx="155">
                  <c:v>0.15800051925883546</c:v>
                </c:pt>
                <c:pt idx="156">
                  <c:v>0.22800455580477469</c:v>
                </c:pt>
                <c:pt idx="157">
                  <c:v>0.17931646286262048</c:v>
                </c:pt>
                <c:pt idx="158">
                  <c:v>4.2349515981860431E-3</c:v>
                </c:pt>
                <c:pt idx="159">
                  <c:v>0.20680161772249508</c:v>
                </c:pt>
                <c:pt idx="160">
                  <c:v>3.1024734398560155E-2</c:v>
                </c:pt>
                <c:pt idx="161">
                  <c:v>0.1972412166226932</c:v>
                </c:pt>
                <c:pt idx="162">
                  <c:v>0.2348818556576619</c:v>
                </c:pt>
                <c:pt idx="163">
                  <c:v>0.17739770595248344</c:v>
                </c:pt>
                <c:pt idx="164">
                  <c:v>4.2856555737133317E-2</c:v>
                </c:pt>
                <c:pt idx="165">
                  <c:v>0.19160685361661042</c:v>
                </c:pt>
                <c:pt idx="166">
                  <c:v>0.10089957436222097</c:v>
                </c:pt>
                <c:pt idx="167">
                  <c:v>0.15836987687139503</c:v>
                </c:pt>
                <c:pt idx="168">
                  <c:v>0.14110327194758007</c:v>
                </c:pt>
                <c:pt idx="169">
                  <c:v>0.20081446685999876</c:v>
                </c:pt>
                <c:pt idx="170">
                  <c:v>1.4016392390820726E-2</c:v>
                </c:pt>
                <c:pt idx="171">
                  <c:v>2.341662773909875E-3</c:v>
                </c:pt>
                <c:pt idx="172">
                  <c:v>0.13248143866720538</c:v>
                </c:pt>
                <c:pt idx="173">
                  <c:v>0.21203823072552763</c:v>
                </c:pt>
                <c:pt idx="174">
                  <c:v>1.3934037346194861E-2</c:v>
                </c:pt>
                <c:pt idx="175">
                  <c:v>7.8935247884881848E-2</c:v>
                </c:pt>
                <c:pt idx="176">
                  <c:v>0.16528103746529491</c:v>
                </c:pt>
                <c:pt idx="177">
                  <c:v>0.10521880210518914</c:v>
                </c:pt>
                <c:pt idx="178">
                  <c:v>0.15963841777983967</c:v>
                </c:pt>
                <c:pt idx="179">
                  <c:v>0.2108951813834064</c:v>
                </c:pt>
                <c:pt idx="180">
                  <c:v>2.9103041251264561E-2</c:v>
                </c:pt>
                <c:pt idx="181">
                  <c:v>2.304005975980597E-2</c:v>
                </c:pt>
                <c:pt idx="182">
                  <c:v>5.9484012197535685E-3</c:v>
                </c:pt>
                <c:pt idx="183">
                  <c:v>0.23260138854835058</c:v>
                </c:pt>
                <c:pt idx="184">
                  <c:v>8.0518427976824541E-2</c:v>
                </c:pt>
                <c:pt idx="185">
                  <c:v>0.14489117728245277</c:v>
                </c:pt>
                <c:pt idx="186">
                  <c:v>0.17311238630822068</c:v>
                </c:pt>
                <c:pt idx="187">
                  <c:v>0.22132230089665472</c:v>
                </c:pt>
                <c:pt idx="188">
                  <c:v>0.19018524963224731</c:v>
                </c:pt>
                <c:pt idx="189">
                  <c:v>0.24418899314782927</c:v>
                </c:pt>
                <c:pt idx="190">
                  <c:v>0.13904607931713844</c:v>
                </c:pt>
                <c:pt idx="191">
                  <c:v>0.23231879323133661</c:v>
                </c:pt>
                <c:pt idx="192">
                  <c:v>2.0549760262737499E-2</c:v>
                </c:pt>
                <c:pt idx="193">
                  <c:v>4.3781783881717301E-2</c:v>
                </c:pt>
                <c:pt idx="194">
                  <c:v>0.17429632769593936</c:v>
                </c:pt>
                <c:pt idx="195">
                  <c:v>0.17970718753643264</c:v>
                </c:pt>
                <c:pt idx="196">
                  <c:v>7.0298592385252351E-2</c:v>
                </c:pt>
                <c:pt idx="197">
                  <c:v>0.2380698825168025</c:v>
                </c:pt>
                <c:pt idx="198">
                  <c:v>0.11136312203584964</c:v>
                </c:pt>
                <c:pt idx="199">
                  <c:v>9.7999728756137272E-2</c:v>
                </c:pt>
                <c:pt idx="200">
                  <c:v>0.15325165834612939</c:v>
                </c:pt>
                <c:pt idx="201">
                  <c:v>1.9323836119854054E-2</c:v>
                </c:pt>
                <c:pt idx="202">
                  <c:v>4.2501775175103285E-2</c:v>
                </c:pt>
                <c:pt idx="203">
                  <c:v>4.0465643420284442E-2</c:v>
                </c:pt>
                <c:pt idx="204">
                  <c:v>0.15687467515559489</c:v>
                </c:pt>
                <c:pt idx="205">
                  <c:v>1.2759926300958402E-3</c:v>
                </c:pt>
                <c:pt idx="206">
                  <c:v>0.16632061907159465</c:v>
                </c:pt>
                <c:pt idx="207">
                  <c:v>2.0892467070590059E-2</c:v>
                </c:pt>
                <c:pt idx="208">
                  <c:v>4.6290552829575171E-2</c:v>
                </c:pt>
                <c:pt idx="209">
                  <c:v>0.10331918998711012</c:v>
                </c:pt>
                <c:pt idx="210">
                  <c:v>0.20756211186853699</c:v>
                </c:pt>
                <c:pt idx="211">
                  <c:v>2.5140799640976291E-2</c:v>
                </c:pt>
                <c:pt idx="212">
                  <c:v>0.11903015642158737</c:v>
                </c:pt>
                <c:pt idx="213">
                  <c:v>0.11400005751338393</c:v>
                </c:pt>
                <c:pt idx="214">
                  <c:v>0.15599643854763046</c:v>
                </c:pt>
                <c:pt idx="215">
                  <c:v>0.19599316920400822</c:v>
                </c:pt>
                <c:pt idx="216">
                  <c:v>0.23303011257753173</c:v>
                </c:pt>
                <c:pt idx="217">
                  <c:v>0.12613922703036018</c:v>
                </c:pt>
                <c:pt idx="218">
                  <c:v>0.19019451364680717</c:v>
                </c:pt>
                <c:pt idx="219">
                  <c:v>7.6754223782146414E-3</c:v>
                </c:pt>
                <c:pt idx="220">
                  <c:v>0.16605940283078618</c:v>
                </c:pt>
                <c:pt idx="221">
                  <c:v>2.4908260923874853E-2</c:v>
                </c:pt>
                <c:pt idx="222">
                  <c:v>0.17911947800099615</c:v>
                </c:pt>
                <c:pt idx="223">
                  <c:v>0.14387951251470568</c:v>
                </c:pt>
                <c:pt idx="224">
                  <c:v>5.0158044863497092E-2</c:v>
                </c:pt>
                <c:pt idx="225">
                  <c:v>0.11085110067800927</c:v>
                </c:pt>
                <c:pt idx="226">
                  <c:v>7.9490526013570872E-3</c:v>
                </c:pt>
                <c:pt idx="227">
                  <c:v>0.2191074933157787</c:v>
                </c:pt>
                <c:pt idx="228">
                  <c:v>0.20652866483312077</c:v>
                </c:pt>
                <c:pt idx="229">
                  <c:v>0.17192122935837062</c:v>
                </c:pt>
                <c:pt idx="230">
                  <c:v>5.0971598648666072E-2</c:v>
                </c:pt>
                <c:pt idx="231">
                  <c:v>0.24962205229262832</c:v>
                </c:pt>
                <c:pt idx="232">
                  <c:v>0.13785566284763762</c:v>
                </c:pt>
                <c:pt idx="233">
                  <c:v>0.21840436318980239</c:v>
                </c:pt>
                <c:pt idx="234">
                  <c:v>9.8026181854313499E-2</c:v>
                </c:pt>
                <c:pt idx="235">
                  <c:v>0.20809807857541279</c:v>
                </c:pt>
                <c:pt idx="236">
                  <c:v>0.14586929940368756</c:v>
                </c:pt>
                <c:pt idx="237">
                  <c:v>9.1712789241192527E-2</c:v>
                </c:pt>
                <c:pt idx="238">
                  <c:v>0.24233581663931494</c:v>
                </c:pt>
                <c:pt idx="239">
                  <c:v>0.14972502836335072</c:v>
                </c:pt>
                <c:pt idx="240">
                  <c:v>0.1767701134870015</c:v>
                </c:pt>
                <c:pt idx="241">
                  <c:v>0.20671498122269491</c:v>
                </c:pt>
                <c:pt idx="242">
                  <c:v>0.1288543782824193</c:v>
                </c:pt>
                <c:pt idx="243">
                  <c:v>0.24377029547761181</c:v>
                </c:pt>
                <c:pt idx="244">
                  <c:v>5.2476422196307743E-2</c:v>
                </c:pt>
                <c:pt idx="245">
                  <c:v>5.8518690197176315E-2</c:v>
                </c:pt>
                <c:pt idx="246">
                  <c:v>0.11068766564289187</c:v>
                </c:pt>
                <c:pt idx="247">
                  <c:v>9.7103198061648577E-2</c:v>
                </c:pt>
                <c:pt idx="248">
                  <c:v>5.7945093011918247E-2</c:v>
                </c:pt>
                <c:pt idx="249">
                  <c:v>0.11036311944588795</c:v>
                </c:pt>
                <c:pt idx="250">
                  <c:v>7.1187175482277487E-2</c:v>
                </c:pt>
                <c:pt idx="251">
                  <c:v>0.18207235198035243</c:v>
                </c:pt>
                <c:pt idx="252">
                  <c:v>0.1233865445178095</c:v>
                </c:pt>
                <c:pt idx="253">
                  <c:v>0.21373812929975092</c:v>
                </c:pt>
                <c:pt idx="254">
                  <c:v>8.2363293456838294E-3</c:v>
                </c:pt>
                <c:pt idx="255">
                  <c:v>0.17440205868880279</c:v>
                </c:pt>
                <c:pt idx="256">
                  <c:v>0.24788271074762119</c:v>
                </c:pt>
                <c:pt idx="257">
                  <c:v>5.7456731615557727E-2</c:v>
                </c:pt>
                <c:pt idx="258">
                  <c:v>0.23677979104053981</c:v>
                </c:pt>
                <c:pt idx="259">
                  <c:v>0.21593225351670273</c:v>
                </c:pt>
                <c:pt idx="260">
                  <c:v>0.24354012498583877</c:v>
                </c:pt>
                <c:pt idx="261">
                  <c:v>0.15066221926398099</c:v>
                </c:pt>
                <c:pt idx="262">
                  <c:v>0.17608554212719571</c:v>
                </c:pt>
                <c:pt idx="263">
                  <c:v>0.12332669439382291</c:v>
                </c:pt>
                <c:pt idx="264">
                  <c:v>0.22076556454944404</c:v>
                </c:pt>
                <c:pt idx="265">
                  <c:v>0.24698899414579839</c:v>
                </c:pt>
                <c:pt idx="266">
                  <c:v>0.141371743354338</c:v>
                </c:pt>
                <c:pt idx="267">
                  <c:v>0.17440875015394031</c:v>
                </c:pt>
                <c:pt idx="268">
                  <c:v>1.4898333673844716E-2</c:v>
                </c:pt>
                <c:pt idx="269">
                  <c:v>4.3739255736442439E-2</c:v>
                </c:pt>
                <c:pt idx="270">
                  <c:v>0.17202789145123462</c:v>
                </c:pt>
                <c:pt idx="271">
                  <c:v>0.22092466363743943</c:v>
                </c:pt>
                <c:pt idx="272">
                  <c:v>0.23432492943048358</c:v>
                </c:pt>
                <c:pt idx="273">
                  <c:v>0.14527552908163383</c:v>
                </c:pt>
                <c:pt idx="274">
                  <c:v>1.9523129006344092E-2</c:v>
                </c:pt>
                <c:pt idx="275">
                  <c:v>0.19800850802203443</c:v>
                </c:pt>
                <c:pt idx="276">
                  <c:v>0.14271599878910715</c:v>
                </c:pt>
                <c:pt idx="277">
                  <c:v>0.19144415426391151</c:v>
                </c:pt>
                <c:pt idx="278">
                  <c:v>0.19815708979982161</c:v>
                </c:pt>
                <c:pt idx="279">
                  <c:v>0.16616474870930154</c:v>
                </c:pt>
                <c:pt idx="280">
                  <c:v>7.1230882016006331E-2</c:v>
                </c:pt>
                <c:pt idx="281">
                  <c:v>3.2389610222849419E-2</c:v>
                </c:pt>
                <c:pt idx="282">
                  <c:v>0.14858378296689626</c:v>
                </c:pt>
                <c:pt idx="283">
                  <c:v>0.15910062467077804</c:v>
                </c:pt>
                <c:pt idx="284">
                  <c:v>0.16354426001478117</c:v>
                </c:pt>
                <c:pt idx="285">
                  <c:v>0.20392735797770023</c:v>
                </c:pt>
                <c:pt idx="286">
                  <c:v>0.10508874265826693</c:v>
                </c:pt>
                <c:pt idx="287">
                  <c:v>0.15058705271261449</c:v>
                </c:pt>
                <c:pt idx="288">
                  <c:v>0.19818805096195052</c:v>
                </c:pt>
                <c:pt idx="289">
                  <c:v>0.16203656264780997</c:v>
                </c:pt>
                <c:pt idx="290">
                  <c:v>0.24743735148961837</c:v>
                </c:pt>
                <c:pt idx="291">
                  <c:v>0.2245089832623631</c:v>
                </c:pt>
                <c:pt idx="292">
                  <c:v>0.21218530139501013</c:v>
                </c:pt>
                <c:pt idx="293">
                  <c:v>0.17182805488902508</c:v>
                </c:pt>
              </c:numCache>
            </c:numRef>
          </c:xVal>
          <c:yVal>
            <c:numRef>
              <c:f>CARBONATE!$F$5:$F$298</c:f>
              <c:numCache>
                <c:formatCode>0.00E+00</c:formatCode>
                <c:ptCount val="294"/>
                <c:pt idx="0">
                  <c:v>11635667508.987263</c:v>
                </c:pt>
                <c:pt idx="1">
                  <c:v>31323229096.284138</c:v>
                </c:pt>
                <c:pt idx="2">
                  <c:v>41186938940.62751</c:v>
                </c:pt>
                <c:pt idx="3">
                  <c:v>67531694188.585251</c:v>
                </c:pt>
                <c:pt idx="4">
                  <c:v>39447158187.155212</c:v>
                </c:pt>
                <c:pt idx="5">
                  <c:v>42437329990.300415</c:v>
                </c:pt>
                <c:pt idx="6">
                  <c:v>47639753314.721008</c:v>
                </c:pt>
                <c:pt idx="7">
                  <c:v>19140471195.591156</c:v>
                </c:pt>
                <c:pt idx="8">
                  <c:v>24579701928.729679</c:v>
                </c:pt>
                <c:pt idx="9">
                  <c:v>14833590621.416155</c:v>
                </c:pt>
                <c:pt idx="10">
                  <c:v>33221949710.090401</c:v>
                </c:pt>
                <c:pt idx="11">
                  <c:v>14318686491.200016</c:v>
                </c:pt>
                <c:pt idx="12">
                  <c:v>35409703947.460587</c:v>
                </c:pt>
                <c:pt idx="13">
                  <c:v>19442076349.040157</c:v>
                </c:pt>
                <c:pt idx="14">
                  <c:v>35381334617.410324</c:v>
                </c:pt>
                <c:pt idx="15">
                  <c:v>50011801375.180984</c:v>
                </c:pt>
                <c:pt idx="16">
                  <c:v>20699059071.869846</c:v>
                </c:pt>
                <c:pt idx="17">
                  <c:v>22895919791.367722</c:v>
                </c:pt>
                <c:pt idx="18">
                  <c:v>26139293158.499268</c:v>
                </c:pt>
                <c:pt idx="19">
                  <c:v>51999227332.731735</c:v>
                </c:pt>
                <c:pt idx="20">
                  <c:v>46150128012.832481</c:v>
                </c:pt>
                <c:pt idx="21">
                  <c:v>50372999691.641701</c:v>
                </c:pt>
                <c:pt idx="22">
                  <c:v>37924530136.63269</c:v>
                </c:pt>
                <c:pt idx="23">
                  <c:v>62870301911.085327</c:v>
                </c:pt>
                <c:pt idx="24">
                  <c:v>41382161969.373627</c:v>
                </c:pt>
                <c:pt idx="25">
                  <c:v>42046343842.561829</c:v>
                </c:pt>
                <c:pt idx="26">
                  <c:v>46917935285.291832</c:v>
                </c:pt>
                <c:pt idx="27">
                  <c:v>31302889678.051334</c:v>
                </c:pt>
                <c:pt idx="28">
                  <c:v>71000999814.666351</c:v>
                </c:pt>
                <c:pt idx="29">
                  <c:v>28890321545.689426</c:v>
                </c:pt>
                <c:pt idx="30">
                  <c:v>24939278055.342793</c:v>
                </c:pt>
                <c:pt idx="31">
                  <c:v>20351615796.71067</c:v>
                </c:pt>
                <c:pt idx="32">
                  <c:v>32646139112.00605</c:v>
                </c:pt>
                <c:pt idx="33">
                  <c:v>11286814345.858711</c:v>
                </c:pt>
                <c:pt idx="34">
                  <c:v>51652421434.526115</c:v>
                </c:pt>
                <c:pt idx="35">
                  <c:v>20442004362.190819</c:v>
                </c:pt>
                <c:pt idx="36">
                  <c:v>30380808090.65387</c:v>
                </c:pt>
                <c:pt idx="37">
                  <c:v>16910535062.134756</c:v>
                </c:pt>
                <c:pt idx="38">
                  <c:v>22037393568.757614</c:v>
                </c:pt>
                <c:pt idx="39">
                  <c:v>54975139268.574677</c:v>
                </c:pt>
                <c:pt idx="40">
                  <c:v>55765313751.513435</c:v>
                </c:pt>
                <c:pt idx="41">
                  <c:v>54368907054.018074</c:v>
                </c:pt>
                <c:pt idx="42">
                  <c:v>52053232768.08815</c:v>
                </c:pt>
                <c:pt idx="43">
                  <c:v>38673902440.004059</c:v>
                </c:pt>
                <c:pt idx="44">
                  <c:v>38218856552.527786</c:v>
                </c:pt>
                <c:pt idx="45">
                  <c:v>66142805988.511078</c:v>
                </c:pt>
                <c:pt idx="46">
                  <c:v>25906750163.85817</c:v>
                </c:pt>
                <c:pt idx="47">
                  <c:v>37255771451.152618</c:v>
                </c:pt>
                <c:pt idx="48">
                  <c:v>27440592342.109776</c:v>
                </c:pt>
                <c:pt idx="49">
                  <c:v>58352591373.157639</c:v>
                </c:pt>
                <c:pt idx="50">
                  <c:v>27375157598.179989</c:v>
                </c:pt>
                <c:pt idx="51">
                  <c:v>28578109802.537975</c:v>
                </c:pt>
                <c:pt idx="52">
                  <c:v>25290258454.196938</c:v>
                </c:pt>
                <c:pt idx="53">
                  <c:v>61986754183.886261</c:v>
                </c:pt>
                <c:pt idx="54">
                  <c:v>47027624668.092392</c:v>
                </c:pt>
                <c:pt idx="55">
                  <c:v>56253019925.672806</c:v>
                </c:pt>
                <c:pt idx="56">
                  <c:v>31387123520.068207</c:v>
                </c:pt>
                <c:pt idx="57">
                  <c:v>48736871555.180298</c:v>
                </c:pt>
                <c:pt idx="58">
                  <c:v>50343184379.520203</c:v>
                </c:pt>
                <c:pt idx="59">
                  <c:v>43740784443.23246</c:v>
                </c:pt>
                <c:pt idx="60">
                  <c:v>34984585050.565445</c:v>
                </c:pt>
                <c:pt idx="61">
                  <c:v>36204264339.627449</c:v>
                </c:pt>
                <c:pt idx="62">
                  <c:v>41231093570.587883</c:v>
                </c:pt>
                <c:pt idx="63">
                  <c:v>48634893292.657814</c:v>
                </c:pt>
                <c:pt idx="64">
                  <c:v>50620854815.485878</c:v>
                </c:pt>
                <c:pt idx="65">
                  <c:v>35696079772.459</c:v>
                </c:pt>
                <c:pt idx="66">
                  <c:v>17988767257.178261</c:v>
                </c:pt>
                <c:pt idx="67">
                  <c:v>52529089762.610718</c:v>
                </c:pt>
                <c:pt idx="68">
                  <c:v>50294624213.516602</c:v>
                </c:pt>
                <c:pt idx="69">
                  <c:v>53852039408.793594</c:v>
                </c:pt>
                <c:pt idx="70">
                  <c:v>32193099834.251408</c:v>
                </c:pt>
                <c:pt idx="71">
                  <c:v>9447098061.0502071</c:v>
                </c:pt>
                <c:pt idx="72">
                  <c:v>13773001959.762049</c:v>
                </c:pt>
                <c:pt idx="73">
                  <c:v>73912892674.631912</c:v>
                </c:pt>
                <c:pt idx="74">
                  <c:v>44206198177.185326</c:v>
                </c:pt>
                <c:pt idx="75">
                  <c:v>37382128468.270828</c:v>
                </c:pt>
                <c:pt idx="76">
                  <c:v>20140515763.496162</c:v>
                </c:pt>
                <c:pt idx="77">
                  <c:v>63333405933.050896</c:v>
                </c:pt>
                <c:pt idx="78">
                  <c:v>24006683387.146027</c:v>
                </c:pt>
                <c:pt idx="79">
                  <c:v>22480125721.992092</c:v>
                </c:pt>
                <c:pt idx="80">
                  <c:v>16499352001.902666</c:v>
                </c:pt>
                <c:pt idx="81">
                  <c:v>26158834030.562702</c:v>
                </c:pt>
                <c:pt idx="82">
                  <c:v>54310090501.558983</c:v>
                </c:pt>
                <c:pt idx="83">
                  <c:v>33364278330.635445</c:v>
                </c:pt>
                <c:pt idx="84">
                  <c:v>29297791299.635056</c:v>
                </c:pt>
                <c:pt idx="85">
                  <c:v>27865153695.933456</c:v>
                </c:pt>
                <c:pt idx="86">
                  <c:v>57541177259.204994</c:v>
                </c:pt>
                <c:pt idx="87">
                  <c:v>27644571574.79768</c:v>
                </c:pt>
                <c:pt idx="88">
                  <c:v>27259723872.304577</c:v>
                </c:pt>
                <c:pt idx="89">
                  <c:v>19351408967.124607</c:v>
                </c:pt>
                <c:pt idx="90">
                  <c:v>30276917865.657864</c:v>
                </c:pt>
                <c:pt idx="91">
                  <c:v>67112370101.249054</c:v>
                </c:pt>
                <c:pt idx="92">
                  <c:v>17645708740.138165</c:v>
                </c:pt>
                <c:pt idx="93">
                  <c:v>23235748032.087505</c:v>
                </c:pt>
                <c:pt idx="94">
                  <c:v>27394956578.190704</c:v>
                </c:pt>
                <c:pt idx="95">
                  <c:v>37677509288.225815</c:v>
                </c:pt>
                <c:pt idx="96">
                  <c:v>49595648502.487411</c:v>
                </c:pt>
                <c:pt idx="97">
                  <c:v>55868656505.504921</c:v>
                </c:pt>
                <c:pt idx="98">
                  <c:v>13411637593.221924</c:v>
                </c:pt>
                <c:pt idx="99">
                  <c:v>14402834763.219688</c:v>
                </c:pt>
                <c:pt idx="100">
                  <c:v>38435165221.555679</c:v>
                </c:pt>
                <c:pt idx="101">
                  <c:v>14442484099.082857</c:v>
                </c:pt>
                <c:pt idx="102">
                  <c:v>47534443460.448921</c:v>
                </c:pt>
                <c:pt idx="103">
                  <c:v>58347429263.704803</c:v>
                </c:pt>
                <c:pt idx="104">
                  <c:v>17232827574.092186</c:v>
                </c:pt>
                <c:pt idx="105">
                  <c:v>66783772130.789413</c:v>
                </c:pt>
                <c:pt idx="106">
                  <c:v>20841001458.741505</c:v>
                </c:pt>
                <c:pt idx="107">
                  <c:v>17303027218.783405</c:v>
                </c:pt>
                <c:pt idx="108">
                  <c:v>32913844194.384041</c:v>
                </c:pt>
                <c:pt idx="109">
                  <c:v>19204601979.810158</c:v>
                </c:pt>
                <c:pt idx="110">
                  <c:v>24139640850.997429</c:v>
                </c:pt>
                <c:pt idx="111">
                  <c:v>56238325983.548973</c:v>
                </c:pt>
                <c:pt idx="112">
                  <c:v>15066696777.732466</c:v>
                </c:pt>
                <c:pt idx="113">
                  <c:v>58634177169.187378</c:v>
                </c:pt>
                <c:pt idx="114">
                  <c:v>52537919273.628479</c:v>
                </c:pt>
                <c:pt idx="115">
                  <c:v>16040776108.635592</c:v>
                </c:pt>
                <c:pt idx="116">
                  <c:v>28921268983.313305</c:v>
                </c:pt>
                <c:pt idx="117">
                  <c:v>54807743222.256607</c:v>
                </c:pt>
                <c:pt idx="118">
                  <c:v>22367129856.262402</c:v>
                </c:pt>
                <c:pt idx="119">
                  <c:v>34310049463.078194</c:v>
                </c:pt>
                <c:pt idx="120">
                  <c:v>48938635117.560028</c:v>
                </c:pt>
                <c:pt idx="121">
                  <c:v>58300635010.322609</c:v>
                </c:pt>
                <c:pt idx="122">
                  <c:v>43314789189.220322</c:v>
                </c:pt>
                <c:pt idx="123">
                  <c:v>44020122994.136581</c:v>
                </c:pt>
                <c:pt idx="124">
                  <c:v>25351257331.225967</c:v>
                </c:pt>
                <c:pt idx="125">
                  <c:v>27964717392.414719</c:v>
                </c:pt>
                <c:pt idx="126">
                  <c:v>36521527027.122185</c:v>
                </c:pt>
                <c:pt idx="127">
                  <c:v>73598215920.0905</c:v>
                </c:pt>
                <c:pt idx="128">
                  <c:v>45612755102.817947</c:v>
                </c:pt>
                <c:pt idx="129">
                  <c:v>35722805937.030579</c:v>
                </c:pt>
                <c:pt idx="130">
                  <c:v>36548455264.490242</c:v>
                </c:pt>
                <c:pt idx="131">
                  <c:v>30376802976.349731</c:v>
                </c:pt>
                <c:pt idx="132">
                  <c:v>10650227124.209143</c:v>
                </c:pt>
                <c:pt idx="133">
                  <c:v>48371123711.020432</c:v>
                </c:pt>
                <c:pt idx="134">
                  <c:v>9644553178.3528557</c:v>
                </c:pt>
                <c:pt idx="135">
                  <c:v>35069406993.023605</c:v>
                </c:pt>
                <c:pt idx="136">
                  <c:v>55418613587.573814</c:v>
                </c:pt>
                <c:pt idx="137">
                  <c:v>21279411046.814198</c:v>
                </c:pt>
                <c:pt idx="138">
                  <c:v>33728292860.454208</c:v>
                </c:pt>
                <c:pt idx="139">
                  <c:v>50546060340.46669</c:v>
                </c:pt>
                <c:pt idx="140">
                  <c:v>38496955345.253609</c:v>
                </c:pt>
                <c:pt idx="141">
                  <c:v>23152375359.014236</c:v>
                </c:pt>
                <c:pt idx="142">
                  <c:v>59996533529.866005</c:v>
                </c:pt>
                <c:pt idx="143">
                  <c:v>56437018444.323799</c:v>
                </c:pt>
                <c:pt idx="144">
                  <c:v>34656578980.251411</c:v>
                </c:pt>
                <c:pt idx="145">
                  <c:v>21723331880.880466</c:v>
                </c:pt>
                <c:pt idx="146">
                  <c:v>23299638380.846493</c:v>
                </c:pt>
                <c:pt idx="147">
                  <c:v>55181480349.017662</c:v>
                </c:pt>
                <c:pt idx="148">
                  <c:v>22152437587.942326</c:v>
                </c:pt>
                <c:pt idx="149">
                  <c:v>19102201695.290123</c:v>
                </c:pt>
                <c:pt idx="150">
                  <c:v>60203428627.646843</c:v>
                </c:pt>
                <c:pt idx="151">
                  <c:v>48980298574.611229</c:v>
                </c:pt>
                <c:pt idx="152">
                  <c:v>30335714465.816833</c:v>
                </c:pt>
                <c:pt idx="153">
                  <c:v>70163940941.882523</c:v>
                </c:pt>
                <c:pt idx="154">
                  <c:v>24420770468.544643</c:v>
                </c:pt>
                <c:pt idx="155">
                  <c:v>24908005233.587315</c:v>
                </c:pt>
                <c:pt idx="156">
                  <c:v>24379240181.291611</c:v>
                </c:pt>
                <c:pt idx="157">
                  <c:v>18981953879.938469</c:v>
                </c:pt>
                <c:pt idx="158">
                  <c:v>67080135631.183945</c:v>
                </c:pt>
                <c:pt idx="159">
                  <c:v>15137955973.505383</c:v>
                </c:pt>
                <c:pt idx="160">
                  <c:v>62653566237.414207</c:v>
                </c:pt>
                <c:pt idx="161">
                  <c:v>26941804716.333668</c:v>
                </c:pt>
                <c:pt idx="162">
                  <c:v>22764758508.160324</c:v>
                </c:pt>
                <c:pt idx="163">
                  <c:v>23774608001.638546</c:v>
                </c:pt>
                <c:pt idx="164">
                  <c:v>55951421663.17347</c:v>
                </c:pt>
                <c:pt idx="165">
                  <c:v>22471047754.215717</c:v>
                </c:pt>
                <c:pt idx="166">
                  <c:v>35603888229.036369</c:v>
                </c:pt>
                <c:pt idx="167">
                  <c:v>20215968814.248592</c:v>
                </c:pt>
                <c:pt idx="168">
                  <c:v>33389407795.831902</c:v>
                </c:pt>
                <c:pt idx="169">
                  <c:v>29328998629.271072</c:v>
                </c:pt>
                <c:pt idx="170">
                  <c:v>67172354656.316444</c:v>
                </c:pt>
                <c:pt idx="171">
                  <c:v>65560295136.571121</c:v>
                </c:pt>
                <c:pt idx="172">
                  <c:v>37266204518.016335</c:v>
                </c:pt>
                <c:pt idx="173">
                  <c:v>13942937503.657639</c:v>
                </c:pt>
                <c:pt idx="174">
                  <c:v>56144335135.564537</c:v>
                </c:pt>
                <c:pt idx="175">
                  <c:v>44219697337.06105</c:v>
                </c:pt>
                <c:pt idx="176">
                  <c:v>28732543259.333424</c:v>
                </c:pt>
                <c:pt idx="177">
                  <c:v>34921503891.77047</c:v>
                </c:pt>
                <c:pt idx="178">
                  <c:v>25333553302.803509</c:v>
                </c:pt>
                <c:pt idx="179">
                  <c:v>16590399167.161322</c:v>
                </c:pt>
                <c:pt idx="180">
                  <c:v>60729086529.429764</c:v>
                </c:pt>
                <c:pt idx="181">
                  <c:v>58998809271.030571</c:v>
                </c:pt>
                <c:pt idx="182">
                  <c:v>61104833942.091507</c:v>
                </c:pt>
                <c:pt idx="183">
                  <c:v>22576294757.336643</c:v>
                </c:pt>
                <c:pt idx="184">
                  <c:v>50889603969.700005</c:v>
                </c:pt>
                <c:pt idx="185">
                  <c:v>32140505872.385021</c:v>
                </c:pt>
                <c:pt idx="186">
                  <c:v>17353795837.93399</c:v>
                </c:pt>
                <c:pt idx="187">
                  <c:v>18101953763.771912</c:v>
                </c:pt>
                <c:pt idx="188">
                  <c:v>15736938297.354006</c:v>
                </c:pt>
                <c:pt idx="189">
                  <c:v>21397079736.825077</c:v>
                </c:pt>
                <c:pt idx="190">
                  <c:v>32506385423.616024</c:v>
                </c:pt>
                <c:pt idx="191">
                  <c:v>13950981511.835863</c:v>
                </c:pt>
                <c:pt idx="192">
                  <c:v>58204852171.518951</c:v>
                </c:pt>
                <c:pt idx="193">
                  <c:v>58738781560.621895</c:v>
                </c:pt>
                <c:pt idx="194">
                  <c:v>32175372477.523273</c:v>
                </c:pt>
                <c:pt idx="195">
                  <c:v>21907964404.357868</c:v>
                </c:pt>
                <c:pt idx="196">
                  <c:v>36163957758.391037</c:v>
                </c:pt>
                <c:pt idx="197">
                  <c:v>25732882508.047237</c:v>
                </c:pt>
                <c:pt idx="198">
                  <c:v>38956816655.054565</c:v>
                </c:pt>
                <c:pt idx="199">
                  <c:v>39031815324.844597</c:v>
                </c:pt>
                <c:pt idx="200">
                  <c:v>37800870910.360474</c:v>
                </c:pt>
                <c:pt idx="201">
                  <c:v>55031957110.36116</c:v>
                </c:pt>
                <c:pt idx="202">
                  <c:v>61402293127.681862</c:v>
                </c:pt>
                <c:pt idx="203">
                  <c:v>54860778719.967773</c:v>
                </c:pt>
                <c:pt idx="204">
                  <c:v>22459280611.03458</c:v>
                </c:pt>
                <c:pt idx="205">
                  <c:v>72828397860.150421</c:v>
                </c:pt>
                <c:pt idx="206">
                  <c:v>23431691927.583393</c:v>
                </c:pt>
                <c:pt idx="207">
                  <c:v>62572896038.359505</c:v>
                </c:pt>
                <c:pt idx="208">
                  <c:v>47688301303.143188</c:v>
                </c:pt>
                <c:pt idx="209">
                  <c:v>43003964395.633881</c:v>
                </c:pt>
                <c:pt idx="210">
                  <c:v>13787926838.959375</c:v>
                </c:pt>
                <c:pt idx="211">
                  <c:v>60778750867.699066</c:v>
                </c:pt>
                <c:pt idx="212">
                  <c:v>31472732296.910892</c:v>
                </c:pt>
                <c:pt idx="213">
                  <c:v>28254272370.665436</c:v>
                </c:pt>
                <c:pt idx="214">
                  <c:v>21373650162.91362</c:v>
                </c:pt>
                <c:pt idx="215">
                  <c:v>17017976618.673447</c:v>
                </c:pt>
                <c:pt idx="216">
                  <c:v>18672564604.51926</c:v>
                </c:pt>
                <c:pt idx="217">
                  <c:v>42201138090.277649</c:v>
                </c:pt>
                <c:pt idx="218">
                  <c:v>27083851360.608261</c:v>
                </c:pt>
                <c:pt idx="219">
                  <c:v>72421082700.371246</c:v>
                </c:pt>
                <c:pt idx="220">
                  <c:v>22415263806.244385</c:v>
                </c:pt>
                <c:pt idx="221">
                  <c:v>66336234632.521713</c:v>
                </c:pt>
                <c:pt idx="222">
                  <c:v>35273288104.28466</c:v>
                </c:pt>
                <c:pt idx="223">
                  <c:v>33041073747.803688</c:v>
                </c:pt>
                <c:pt idx="224">
                  <c:v>42833226608.434761</c:v>
                </c:pt>
                <c:pt idx="225">
                  <c:v>41263781442.134377</c:v>
                </c:pt>
                <c:pt idx="226">
                  <c:v>74403547113.364594</c:v>
                </c:pt>
                <c:pt idx="227">
                  <c:v>18535421018.605705</c:v>
                </c:pt>
                <c:pt idx="228">
                  <c:v>17965577101.418587</c:v>
                </c:pt>
                <c:pt idx="229">
                  <c:v>31329315587.381435</c:v>
                </c:pt>
                <c:pt idx="230">
                  <c:v>49522497270.720688</c:v>
                </c:pt>
                <c:pt idx="231">
                  <c:v>19786342584.546574</c:v>
                </c:pt>
                <c:pt idx="232">
                  <c:v>29904318387.020958</c:v>
                </c:pt>
                <c:pt idx="233">
                  <c:v>31209225883.755093</c:v>
                </c:pt>
                <c:pt idx="234">
                  <c:v>28753744459.714897</c:v>
                </c:pt>
                <c:pt idx="235">
                  <c:v>19954935767.43821</c:v>
                </c:pt>
                <c:pt idx="236">
                  <c:v>22857641063.481323</c:v>
                </c:pt>
                <c:pt idx="237">
                  <c:v>39609051089.491249</c:v>
                </c:pt>
                <c:pt idx="238">
                  <c:v>16926611122.154818</c:v>
                </c:pt>
                <c:pt idx="239">
                  <c:v>27793171461.178619</c:v>
                </c:pt>
                <c:pt idx="240">
                  <c:v>19226175569.818722</c:v>
                </c:pt>
                <c:pt idx="241">
                  <c:v>31352173845.53233</c:v>
                </c:pt>
                <c:pt idx="242">
                  <c:v>35591715360.187683</c:v>
                </c:pt>
                <c:pt idx="243">
                  <c:v>26104669935.435856</c:v>
                </c:pt>
                <c:pt idx="244">
                  <c:v>41295849024.557526</c:v>
                </c:pt>
                <c:pt idx="245">
                  <c:v>56434509064.664047</c:v>
                </c:pt>
                <c:pt idx="246">
                  <c:v>39222835928.107506</c:v>
                </c:pt>
                <c:pt idx="247">
                  <c:v>32170479402.991867</c:v>
                </c:pt>
                <c:pt idx="248">
                  <c:v>52227903890.678268</c:v>
                </c:pt>
                <c:pt idx="249">
                  <c:v>42082230459.001465</c:v>
                </c:pt>
                <c:pt idx="250">
                  <c:v>53225917937.830856</c:v>
                </c:pt>
                <c:pt idx="251">
                  <c:v>28996950918.556606</c:v>
                </c:pt>
                <c:pt idx="252">
                  <c:v>36266190847.038513</c:v>
                </c:pt>
                <c:pt idx="253">
                  <c:v>24800556879.665592</c:v>
                </c:pt>
                <c:pt idx="254">
                  <c:v>74066823483.798126</c:v>
                </c:pt>
                <c:pt idx="255">
                  <c:v>19377051485.324444</c:v>
                </c:pt>
                <c:pt idx="256">
                  <c:v>17179796865.49192</c:v>
                </c:pt>
                <c:pt idx="257">
                  <c:v>43486630078.111153</c:v>
                </c:pt>
                <c:pt idx="258">
                  <c:v>18985711152.86216</c:v>
                </c:pt>
                <c:pt idx="259">
                  <c:v>11712240325.484961</c:v>
                </c:pt>
                <c:pt idx="260">
                  <c:v>20999352318.924824</c:v>
                </c:pt>
                <c:pt idx="261">
                  <c:v>27083731785.039932</c:v>
                </c:pt>
                <c:pt idx="262">
                  <c:v>28351340430.979774</c:v>
                </c:pt>
                <c:pt idx="263">
                  <c:v>31015109636.087807</c:v>
                </c:pt>
                <c:pt idx="264">
                  <c:v>11233559189.612219</c:v>
                </c:pt>
                <c:pt idx="265">
                  <c:v>21288036751.044327</c:v>
                </c:pt>
                <c:pt idx="266">
                  <c:v>30460014968.650784</c:v>
                </c:pt>
                <c:pt idx="267">
                  <c:v>27678210133.612568</c:v>
                </c:pt>
                <c:pt idx="268">
                  <c:v>69606544083.217026</c:v>
                </c:pt>
                <c:pt idx="269">
                  <c:v>59698504865.975792</c:v>
                </c:pt>
                <c:pt idx="270">
                  <c:v>32438706457.038658</c:v>
                </c:pt>
                <c:pt idx="271">
                  <c:v>14766066472.246351</c:v>
                </c:pt>
                <c:pt idx="272">
                  <c:v>16228799355.278616</c:v>
                </c:pt>
                <c:pt idx="273">
                  <c:v>39306670229.991028</c:v>
                </c:pt>
                <c:pt idx="274">
                  <c:v>61690603543.447197</c:v>
                </c:pt>
                <c:pt idx="275">
                  <c:v>28127049333.194</c:v>
                </c:pt>
                <c:pt idx="276">
                  <c:v>36165246935.71357</c:v>
                </c:pt>
                <c:pt idx="277">
                  <c:v>29658041038.973415</c:v>
                </c:pt>
                <c:pt idx="278">
                  <c:v>16354468412.712715</c:v>
                </c:pt>
                <c:pt idx="279">
                  <c:v>19208167251.073357</c:v>
                </c:pt>
                <c:pt idx="280">
                  <c:v>55919457382.720718</c:v>
                </c:pt>
                <c:pt idx="281">
                  <c:v>53306079573.083237</c:v>
                </c:pt>
                <c:pt idx="282">
                  <c:v>24447569426.833221</c:v>
                </c:pt>
                <c:pt idx="283">
                  <c:v>31800609130.419724</c:v>
                </c:pt>
                <c:pt idx="284">
                  <c:v>22846984445.235447</c:v>
                </c:pt>
                <c:pt idx="285">
                  <c:v>16022562089.268253</c:v>
                </c:pt>
                <c:pt idx="286">
                  <c:v>36003055406.507919</c:v>
                </c:pt>
                <c:pt idx="287">
                  <c:v>39136072808.549942</c:v>
                </c:pt>
                <c:pt idx="288">
                  <c:v>18352826592.386322</c:v>
                </c:pt>
                <c:pt idx="289">
                  <c:v>35066311807.640976</c:v>
                </c:pt>
                <c:pt idx="290">
                  <c:v>16282553634.655527</c:v>
                </c:pt>
                <c:pt idx="291">
                  <c:v>22978258090.616959</c:v>
                </c:pt>
                <c:pt idx="292">
                  <c:v>21956914793.538589</c:v>
                </c:pt>
                <c:pt idx="293">
                  <c:v>32453113285.451706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D-4200-85A6-3A2677D8D81A}"/>
            </c:ext>
          </c:extLst>
        </c:ser>
        <c:ser>
          <c:idx val="0"/>
          <c:order val="1"/>
          <c:tx>
            <c:v>MORSCHBACHER, 2024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'DATA-morschbacher24'!$A$3:$A$97</c:f>
              <c:numCache>
                <c:formatCode>0.0%</c:formatCode>
                <c:ptCount val="95"/>
                <c:pt idx="0">
                  <c:v>5.524234568306371E-3</c:v>
                </c:pt>
                <c:pt idx="1">
                  <c:v>2.930922455944605E-2</c:v>
                </c:pt>
                <c:pt idx="2">
                  <c:v>5.8632888130475999E-2</c:v>
                </c:pt>
                <c:pt idx="3">
                  <c:v>6.1655892101204098E-2</c:v>
                </c:pt>
                <c:pt idx="4">
                  <c:v>6.1641453089620199E-2</c:v>
                </c:pt>
                <c:pt idx="5">
                  <c:v>5.5508154759951293E-2</c:v>
                </c:pt>
                <c:pt idx="6">
                  <c:v>4.3305877334033405E-2</c:v>
                </c:pt>
                <c:pt idx="7">
                  <c:v>3.3533948085189905E-2</c:v>
                </c:pt>
                <c:pt idx="8">
                  <c:v>6.5265644997210603E-2</c:v>
                </c:pt>
                <c:pt idx="9">
                  <c:v>6.6166114265087103E-2</c:v>
                </c:pt>
                <c:pt idx="10">
                  <c:v>6.8606307222787197E-2</c:v>
                </c:pt>
                <c:pt idx="11">
                  <c:v>7.8087487283824794E-2</c:v>
                </c:pt>
                <c:pt idx="12">
                  <c:v>8.2665310274669099E-2</c:v>
                </c:pt>
                <c:pt idx="13">
                  <c:v>7.9288550520132298E-2</c:v>
                </c:pt>
                <c:pt idx="14">
                  <c:v>8.3551340530961693E-2</c:v>
                </c:pt>
                <c:pt idx="15">
                  <c:v>8.9321038296196489E-2</c:v>
                </c:pt>
                <c:pt idx="16">
                  <c:v>9.3298329668887195E-2</c:v>
                </c:pt>
                <c:pt idx="17">
                  <c:v>0.10123125389689229</c:v>
                </c:pt>
                <c:pt idx="18">
                  <c:v>0.1125317494175169</c:v>
                </c:pt>
                <c:pt idx="19">
                  <c:v>0.11526269156302291</c:v>
                </c:pt>
                <c:pt idx="20">
                  <c:v>0.13019328585961321</c:v>
                </c:pt>
                <c:pt idx="21">
                  <c:v>0.13229875627604762</c:v>
                </c:pt>
                <c:pt idx="22">
                  <c:v>0.10420437764578469</c:v>
                </c:pt>
                <c:pt idx="23">
                  <c:v>0.14056968463886041</c:v>
                </c:pt>
                <c:pt idx="24">
                  <c:v>0.14423259935024429</c:v>
                </c:pt>
                <c:pt idx="25">
                  <c:v>0.14697338627637571</c:v>
                </c:pt>
                <c:pt idx="26">
                  <c:v>0.14635907196534631</c:v>
                </c:pt>
                <c:pt idx="27">
                  <c:v>0.1439064089521869</c:v>
                </c:pt>
                <c:pt idx="28">
                  <c:v>0.15124011419945518</c:v>
                </c:pt>
                <c:pt idx="29">
                  <c:v>0.15795687986086018</c:v>
                </c:pt>
                <c:pt idx="30">
                  <c:v>0.1573346897253306</c:v>
                </c:pt>
                <c:pt idx="31">
                  <c:v>0.15641781248974471</c:v>
                </c:pt>
                <c:pt idx="32">
                  <c:v>0.16251895120270379</c:v>
                </c:pt>
                <c:pt idx="33">
                  <c:v>0.16313523446985839</c:v>
                </c:pt>
                <c:pt idx="34">
                  <c:v>0.16741311981098012</c:v>
                </c:pt>
                <c:pt idx="35">
                  <c:v>0.17076428313589079</c:v>
                </c:pt>
                <c:pt idx="36">
                  <c:v>0.17442325993502428</c:v>
                </c:pt>
                <c:pt idx="37">
                  <c:v>0.17471925967249682</c:v>
                </c:pt>
                <c:pt idx="38">
                  <c:v>0.16922390312735849</c:v>
                </c:pt>
                <c:pt idx="39">
                  <c:v>0.1707498441243066</c:v>
                </c:pt>
                <c:pt idx="40">
                  <c:v>0.1664870541134772</c:v>
                </c:pt>
                <c:pt idx="41">
                  <c:v>0.17165556394185</c:v>
                </c:pt>
                <c:pt idx="42">
                  <c:v>0.16615298789091959</c:v>
                </c:pt>
                <c:pt idx="43">
                  <c:v>0.17807895514061609</c:v>
                </c:pt>
                <c:pt idx="44">
                  <c:v>0.1814386506087354</c:v>
                </c:pt>
                <c:pt idx="45">
                  <c:v>0.17992321071112113</c:v>
                </c:pt>
                <c:pt idx="46">
                  <c:v>0.1814452137958191</c:v>
                </c:pt>
                <c:pt idx="47">
                  <c:v>0.18051652282348291</c:v>
                </c:pt>
                <c:pt idx="48">
                  <c:v>0.18570537853181487</c:v>
                </c:pt>
                <c:pt idx="49">
                  <c:v>0.1878423522462507</c:v>
                </c:pt>
                <c:pt idx="50">
                  <c:v>0.18509959636399412</c:v>
                </c:pt>
                <c:pt idx="51">
                  <c:v>0.18752928822236073</c:v>
                </c:pt>
                <c:pt idx="52">
                  <c:v>0.18447806254717289</c:v>
                </c:pt>
                <c:pt idx="53">
                  <c:v>0.18232993141469489</c:v>
                </c:pt>
                <c:pt idx="54">
                  <c:v>0.18721425524234547</c:v>
                </c:pt>
                <c:pt idx="55">
                  <c:v>0.18965051028779553</c:v>
                </c:pt>
                <c:pt idx="56">
                  <c:v>0.1817097102352902</c:v>
                </c:pt>
                <c:pt idx="57">
                  <c:v>0.19302136317395699</c:v>
                </c:pt>
                <c:pt idx="58">
                  <c:v>0.19089160896531332</c:v>
                </c:pt>
                <c:pt idx="59">
                  <c:v>0.19668230892921598</c:v>
                </c:pt>
                <c:pt idx="60">
                  <c:v>0.19941193843730487</c:v>
                </c:pt>
                <c:pt idx="61">
                  <c:v>0.20093131624716962</c:v>
                </c:pt>
                <c:pt idx="62">
                  <c:v>0.1939146129360417</c:v>
                </c:pt>
                <c:pt idx="63">
                  <c:v>0.19451776982902888</c:v>
                </c:pt>
                <c:pt idx="64">
                  <c:v>0.2021861976175629</c:v>
                </c:pt>
                <c:pt idx="65">
                  <c:v>0.2037016375151772</c:v>
                </c:pt>
                <c:pt idx="66">
                  <c:v>0.20583598595477942</c:v>
                </c:pt>
                <c:pt idx="67">
                  <c:v>0.20826567781314598</c:v>
                </c:pt>
                <c:pt idx="68">
                  <c:v>0.20978571194171877</c:v>
                </c:pt>
                <c:pt idx="69">
                  <c:v>0.20855642700095131</c:v>
                </c:pt>
                <c:pt idx="70">
                  <c:v>0.21771863616972389</c:v>
                </c:pt>
                <c:pt idx="71">
                  <c:v>0.2164998523282905</c:v>
                </c:pt>
                <c:pt idx="72">
                  <c:v>0.21864732714206009</c:v>
                </c:pt>
                <c:pt idx="73">
                  <c:v>0.22047386210743919</c:v>
                </c:pt>
                <c:pt idx="74">
                  <c:v>0.22168608276178892</c:v>
                </c:pt>
                <c:pt idx="75">
                  <c:v>0.22321399271486222</c:v>
                </c:pt>
                <c:pt idx="76">
                  <c:v>0.22290092869097219</c:v>
                </c:pt>
                <c:pt idx="77">
                  <c:v>0.23207626423391189</c:v>
                </c:pt>
                <c:pt idx="78">
                  <c:v>0.23084894824926963</c:v>
                </c:pt>
                <c:pt idx="79">
                  <c:v>0.22841138056640278</c:v>
                </c:pt>
                <c:pt idx="80">
                  <c:v>0.23330423653726229</c:v>
                </c:pt>
                <c:pt idx="81">
                  <c:v>0.23362255111081923</c:v>
                </c:pt>
                <c:pt idx="82">
                  <c:v>0.23174679224231279</c:v>
                </c:pt>
                <c:pt idx="83">
                  <c:v>0.22409083450923753</c:v>
                </c:pt>
                <c:pt idx="84">
                  <c:v>0.22470317986414171</c:v>
                </c:pt>
                <c:pt idx="85">
                  <c:v>0.24029403078134731</c:v>
                </c:pt>
                <c:pt idx="86">
                  <c:v>0.24182850392150398</c:v>
                </c:pt>
                <c:pt idx="87">
                  <c:v>0.24119515636793218</c:v>
                </c:pt>
                <c:pt idx="88">
                  <c:v>0.24820792176680972</c:v>
                </c:pt>
                <c:pt idx="89">
                  <c:v>0.25249630820726521</c:v>
                </c:pt>
                <c:pt idx="90">
                  <c:v>0.25249105765759827</c:v>
                </c:pt>
                <c:pt idx="91">
                  <c:v>0.26956453253699975</c:v>
                </c:pt>
                <c:pt idx="92">
                  <c:v>0.27627867292357139</c:v>
                </c:pt>
                <c:pt idx="93">
                  <c:v>0.2766009254093787</c:v>
                </c:pt>
                <c:pt idx="94">
                  <c:v>0.28024611951563672</c:v>
                </c:pt>
              </c:numCache>
            </c:numRef>
          </c:xVal>
          <c:yVal>
            <c:numRef>
              <c:f>'DATA-morschbacher24'!$B$3:$B$97</c:f>
              <c:numCache>
                <c:formatCode>0.00E+00</c:formatCode>
                <c:ptCount val="95"/>
                <c:pt idx="0">
                  <c:v>55268817204.301003</c:v>
                </c:pt>
                <c:pt idx="1">
                  <c:v>52043010752.688004</c:v>
                </c:pt>
                <c:pt idx="2">
                  <c:v>56236559139.7845</c:v>
                </c:pt>
                <c:pt idx="3">
                  <c:v>51505376344.085999</c:v>
                </c:pt>
                <c:pt idx="4">
                  <c:v>49139784946.236549</c:v>
                </c:pt>
                <c:pt idx="5">
                  <c:v>44301075268.817154</c:v>
                </c:pt>
                <c:pt idx="6">
                  <c:v>45161290322.580597</c:v>
                </c:pt>
                <c:pt idx="7">
                  <c:v>44193548387.096748</c:v>
                </c:pt>
                <c:pt idx="8">
                  <c:v>42903225806.451599</c:v>
                </c:pt>
                <c:pt idx="9">
                  <c:v>40430107526.881699</c:v>
                </c:pt>
                <c:pt idx="10">
                  <c:v>40215053763.440849</c:v>
                </c:pt>
                <c:pt idx="11">
                  <c:v>43548387096.774147</c:v>
                </c:pt>
                <c:pt idx="12">
                  <c:v>43548387096.774147</c:v>
                </c:pt>
                <c:pt idx="13">
                  <c:v>40322580645.161247</c:v>
                </c:pt>
                <c:pt idx="14">
                  <c:v>38709677419.354797</c:v>
                </c:pt>
                <c:pt idx="15">
                  <c:v>33978494623.655907</c:v>
                </c:pt>
                <c:pt idx="16">
                  <c:v>35591397849.462349</c:v>
                </c:pt>
                <c:pt idx="17">
                  <c:v>35268817204.301048</c:v>
                </c:pt>
                <c:pt idx="18">
                  <c:v>36666666666.666649</c:v>
                </c:pt>
                <c:pt idx="19">
                  <c:v>34086021505.376301</c:v>
                </c:pt>
                <c:pt idx="20">
                  <c:v>30215053763.440899</c:v>
                </c:pt>
                <c:pt idx="21">
                  <c:v>25161290322.580601</c:v>
                </c:pt>
                <c:pt idx="22">
                  <c:v>22365591397.8494</c:v>
                </c:pt>
                <c:pt idx="23">
                  <c:v>30215053763.440899</c:v>
                </c:pt>
                <c:pt idx="24">
                  <c:v>30322580645.161301</c:v>
                </c:pt>
                <c:pt idx="25">
                  <c:v>29354838709.677399</c:v>
                </c:pt>
                <c:pt idx="26">
                  <c:v>28709677419.354801</c:v>
                </c:pt>
                <c:pt idx="27">
                  <c:v>26881720430.107498</c:v>
                </c:pt>
                <c:pt idx="28">
                  <c:v>28387096774.193501</c:v>
                </c:pt>
                <c:pt idx="29">
                  <c:v>28817204301.075199</c:v>
                </c:pt>
                <c:pt idx="30">
                  <c:v>26881720430.107498</c:v>
                </c:pt>
                <c:pt idx="31">
                  <c:v>26666666666.666599</c:v>
                </c:pt>
                <c:pt idx="32">
                  <c:v>26236559139.784901</c:v>
                </c:pt>
                <c:pt idx="33">
                  <c:v>27204301075.268799</c:v>
                </c:pt>
                <c:pt idx="34">
                  <c:v>28064516129.032204</c:v>
                </c:pt>
                <c:pt idx="35">
                  <c:v>27096774193.548351</c:v>
                </c:pt>
                <c:pt idx="36">
                  <c:v>26559139784.946201</c:v>
                </c:pt>
                <c:pt idx="37">
                  <c:v>25053763440.860199</c:v>
                </c:pt>
                <c:pt idx="38">
                  <c:v>24731182795.698898</c:v>
                </c:pt>
                <c:pt idx="39">
                  <c:v>24731182795.698898</c:v>
                </c:pt>
                <c:pt idx="40">
                  <c:v>26344086021.505348</c:v>
                </c:pt>
                <c:pt idx="41">
                  <c:v>23118279569.892452</c:v>
                </c:pt>
                <c:pt idx="42">
                  <c:v>21612903225.806404</c:v>
                </c:pt>
                <c:pt idx="43">
                  <c:v>25483870967.741901</c:v>
                </c:pt>
                <c:pt idx="44">
                  <c:v>25913978494.623653</c:v>
                </c:pt>
                <c:pt idx="45">
                  <c:v>27634408602.150501</c:v>
                </c:pt>
                <c:pt idx="46">
                  <c:v>26989247311.827904</c:v>
                </c:pt>
                <c:pt idx="47">
                  <c:v>24838709677.4193</c:v>
                </c:pt>
                <c:pt idx="48">
                  <c:v>24946236559.139751</c:v>
                </c:pt>
                <c:pt idx="49">
                  <c:v>25053763440.860199</c:v>
                </c:pt>
                <c:pt idx="50">
                  <c:v>25698924731.182751</c:v>
                </c:pt>
                <c:pt idx="51">
                  <c:v>23763440860.215</c:v>
                </c:pt>
                <c:pt idx="52">
                  <c:v>23870967741.935452</c:v>
                </c:pt>
                <c:pt idx="53">
                  <c:v>21935483870.967701</c:v>
                </c:pt>
                <c:pt idx="54">
                  <c:v>22150537634.408546</c:v>
                </c:pt>
                <c:pt idx="55">
                  <c:v>21290322580.645149</c:v>
                </c:pt>
                <c:pt idx="56">
                  <c:v>20322580645.161251</c:v>
                </c:pt>
                <c:pt idx="57">
                  <c:v>23548387096.774151</c:v>
                </c:pt>
                <c:pt idx="58">
                  <c:v>24623655913.978451</c:v>
                </c:pt>
                <c:pt idx="59">
                  <c:v>23333333333.333302</c:v>
                </c:pt>
                <c:pt idx="60">
                  <c:v>20537634408.6021</c:v>
                </c:pt>
                <c:pt idx="61">
                  <c:v>19462365591.3978</c:v>
                </c:pt>
                <c:pt idx="62">
                  <c:v>19892473118.279549</c:v>
                </c:pt>
                <c:pt idx="63">
                  <c:v>18709677419.354801</c:v>
                </c:pt>
                <c:pt idx="64">
                  <c:v>25053763440.860199</c:v>
                </c:pt>
                <c:pt idx="65">
                  <c:v>23333333333.333302</c:v>
                </c:pt>
                <c:pt idx="66">
                  <c:v>23010752688.172001</c:v>
                </c:pt>
                <c:pt idx="67">
                  <c:v>21075268817.20425</c:v>
                </c:pt>
                <c:pt idx="68">
                  <c:v>20107526881.720398</c:v>
                </c:pt>
                <c:pt idx="69">
                  <c:v>18709677419.354801</c:v>
                </c:pt>
                <c:pt idx="70">
                  <c:v>19784946236.559101</c:v>
                </c:pt>
                <c:pt idx="71">
                  <c:v>20107526881.720398</c:v>
                </c:pt>
                <c:pt idx="72">
                  <c:v>21935483870.967701</c:v>
                </c:pt>
                <c:pt idx="73">
                  <c:v>21182795698.924702</c:v>
                </c:pt>
                <c:pt idx="74">
                  <c:v>19784946236.559101</c:v>
                </c:pt>
                <c:pt idx="75">
                  <c:v>20107526881.720398</c:v>
                </c:pt>
                <c:pt idx="76">
                  <c:v>18817204301.075249</c:v>
                </c:pt>
                <c:pt idx="77">
                  <c:v>22043010752.688152</c:v>
                </c:pt>
                <c:pt idx="78">
                  <c:v>20967741935.483852</c:v>
                </c:pt>
                <c:pt idx="79">
                  <c:v>21612903225.806404</c:v>
                </c:pt>
                <c:pt idx="80">
                  <c:v>23225806451.612846</c:v>
                </c:pt>
                <c:pt idx="81">
                  <c:v>25376344086.02145</c:v>
                </c:pt>
                <c:pt idx="82">
                  <c:v>18064516129.032249</c:v>
                </c:pt>
                <c:pt idx="83">
                  <c:v>13763440860.215</c:v>
                </c:pt>
                <c:pt idx="84">
                  <c:v>14086021505.376301</c:v>
                </c:pt>
                <c:pt idx="85">
                  <c:v>18387096774.193501</c:v>
                </c:pt>
                <c:pt idx="86">
                  <c:v>19784946236.559101</c:v>
                </c:pt>
                <c:pt idx="87">
                  <c:v>16021505376.344049</c:v>
                </c:pt>
                <c:pt idx="88">
                  <c:v>14946236559.13975</c:v>
                </c:pt>
                <c:pt idx="89">
                  <c:v>17526881720.430096</c:v>
                </c:pt>
                <c:pt idx="90">
                  <c:v>16666666666.666651</c:v>
                </c:pt>
                <c:pt idx="91">
                  <c:v>13870967741.93545</c:v>
                </c:pt>
                <c:pt idx="92">
                  <c:v>13870967741.93545</c:v>
                </c:pt>
                <c:pt idx="93">
                  <c:v>16666666666.666651</c:v>
                </c:pt>
                <c:pt idx="94">
                  <c:v>13870967741.93545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D-4200-85A6-3A2677D8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32328"/>
        <c:axId val="561632688"/>
      </c:scatterChart>
      <c:valAx>
        <c:axId val="56163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688"/>
        <c:crosses val="autoZero"/>
        <c:crossBetween val="midCat"/>
      </c:valAx>
      <c:valAx>
        <c:axId val="5616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591622922134738"/>
          <c:y val="2.1629119276757071E-2"/>
          <c:w val="0.48297265966754155"/>
          <c:h val="0.1840102799650043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.0000000000000002E-2"/>
            <c:intercept val="70700000000"/>
            <c:dispRSqr val="0"/>
            <c:dispEq val="1"/>
            <c:trendlineLbl>
              <c:layout>
                <c:manualLayout>
                  <c:x val="7.1506780402449649E-2"/>
                  <c:y val="-0.442474482356372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'DATA-morschbacher24'!$A$3:$A$97</c:f>
              <c:numCache>
                <c:formatCode>0.0%</c:formatCode>
                <c:ptCount val="95"/>
                <c:pt idx="0">
                  <c:v>5.524234568306371E-3</c:v>
                </c:pt>
                <c:pt idx="1">
                  <c:v>2.930922455944605E-2</c:v>
                </c:pt>
                <c:pt idx="2">
                  <c:v>5.8632888130475999E-2</c:v>
                </c:pt>
                <c:pt idx="3">
                  <c:v>6.1655892101204098E-2</c:v>
                </c:pt>
                <c:pt idx="4">
                  <c:v>6.1641453089620199E-2</c:v>
                </c:pt>
                <c:pt idx="5">
                  <c:v>5.5508154759951293E-2</c:v>
                </c:pt>
                <c:pt idx="6">
                  <c:v>4.3305877334033405E-2</c:v>
                </c:pt>
                <c:pt idx="7">
                  <c:v>3.3533948085189905E-2</c:v>
                </c:pt>
                <c:pt idx="8">
                  <c:v>6.5265644997210603E-2</c:v>
                </c:pt>
                <c:pt idx="9">
                  <c:v>6.6166114265087103E-2</c:v>
                </c:pt>
                <c:pt idx="10">
                  <c:v>6.8606307222787197E-2</c:v>
                </c:pt>
                <c:pt idx="11">
                  <c:v>7.8087487283824794E-2</c:v>
                </c:pt>
                <c:pt idx="12">
                  <c:v>8.2665310274669099E-2</c:v>
                </c:pt>
                <c:pt idx="13">
                  <c:v>7.9288550520132298E-2</c:v>
                </c:pt>
                <c:pt idx="14">
                  <c:v>8.3551340530961693E-2</c:v>
                </c:pt>
                <c:pt idx="15">
                  <c:v>8.9321038296196489E-2</c:v>
                </c:pt>
                <c:pt idx="16">
                  <c:v>9.3298329668887195E-2</c:v>
                </c:pt>
                <c:pt idx="17">
                  <c:v>0.10123125389689229</c:v>
                </c:pt>
                <c:pt idx="18">
                  <c:v>0.1125317494175169</c:v>
                </c:pt>
                <c:pt idx="19">
                  <c:v>0.11526269156302291</c:v>
                </c:pt>
                <c:pt idx="20">
                  <c:v>0.13019328585961321</c:v>
                </c:pt>
                <c:pt idx="21">
                  <c:v>0.13229875627604762</c:v>
                </c:pt>
                <c:pt idx="22">
                  <c:v>0.10420437764578469</c:v>
                </c:pt>
                <c:pt idx="23">
                  <c:v>0.14056968463886041</c:v>
                </c:pt>
                <c:pt idx="24">
                  <c:v>0.14423259935024429</c:v>
                </c:pt>
                <c:pt idx="25">
                  <c:v>0.14697338627637571</c:v>
                </c:pt>
                <c:pt idx="26">
                  <c:v>0.14635907196534631</c:v>
                </c:pt>
                <c:pt idx="27">
                  <c:v>0.1439064089521869</c:v>
                </c:pt>
                <c:pt idx="28">
                  <c:v>0.15124011419945518</c:v>
                </c:pt>
                <c:pt idx="29">
                  <c:v>0.15795687986086018</c:v>
                </c:pt>
                <c:pt idx="30">
                  <c:v>0.1573346897253306</c:v>
                </c:pt>
                <c:pt idx="31">
                  <c:v>0.15641781248974471</c:v>
                </c:pt>
                <c:pt idx="32">
                  <c:v>0.16251895120270379</c:v>
                </c:pt>
                <c:pt idx="33">
                  <c:v>0.16313523446985839</c:v>
                </c:pt>
                <c:pt idx="34">
                  <c:v>0.16741311981098012</c:v>
                </c:pt>
                <c:pt idx="35">
                  <c:v>0.17076428313589079</c:v>
                </c:pt>
                <c:pt idx="36">
                  <c:v>0.17442325993502428</c:v>
                </c:pt>
                <c:pt idx="37">
                  <c:v>0.17471925967249682</c:v>
                </c:pt>
                <c:pt idx="38">
                  <c:v>0.16922390312735849</c:v>
                </c:pt>
                <c:pt idx="39">
                  <c:v>0.1707498441243066</c:v>
                </c:pt>
                <c:pt idx="40">
                  <c:v>0.1664870541134772</c:v>
                </c:pt>
                <c:pt idx="41">
                  <c:v>0.17165556394185</c:v>
                </c:pt>
                <c:pt idx="42">
                  <c:v>0.16615298789091959</c:v>
                </c:pt>
                <c:pt idx="43">
                  <c:v>0.17807895514061609</c:v>
                </c:pt>
                <c:pt idx="44">
                  <c:v>0.1814386506087354</c:v>
                </c:pt>
                <c:pt idx="45">
                  <c:v>0.17992321071112113</c:v>
                </c:pt>
                <c:pt idx="46">
                  <c:v>0.1814452137958191</c:v>
                </c:pt>
                <c:pt idx="47">
                  <c:v>0.18051652282348291</c:v>
                </c:pt>
                <c:pt idx="48">
                  <c:v>0.18570537853181487</c:v>
                </c:pt>
                <c:pt idx="49">
                  <c:v>0.1878423522462507</c:v>
                </c:pt>
                <c:pt idx="50">
                  <c:v>0.18509959636399412</c:v>
                </c:pt>
                <c:pt idx="51">
                  <c:v>0.18752928822236073</c:v>
                </c:pt>
                <c:pt idx="52">
                  <c:v>0.18447806254717289</c:v>
                </c:pt>
                <c:pt idx="53">
                  <c:v>0.18232993141469489</c:v>
                </c:pt>
                <c:pt idx="54">
                  <c:v>0.18721425524234547</c:v>
                </c:pt>
                <c:pt idx="55">
                  <c:v>0.18965051028779553</c:v>
                </c:pt>
                <c:pt idx="56">
                  <c:v>0.1817097102352902</c:v>
                </c:pt>
                <c:pt idx="57">
                  <c:v>0.19302136317395699</c:v>
                </c:pt>
                <c:pt idx="58">
                  <c:v>0.19089160896531332</c:v>
                </c:pt>
                <c:pt idx="59">
                  <c:v>0.19668230892921598</c:v>
                </c:pt>
                <c:pt idx="60">
                  <c:v>0.19941193843730487</c:v>
                </c:pt>
                <c:pt idx="61">
                  <c:v>0.20093131624716962</c:v>
                </c:pt>
                <c:pt idx="62">
                  <c:v>0.1939146129360417</c:v>
                </c:pt>
                <c:pt idx="63">
                  <c:v>0.19451776982902888</c:v>
                </c:pt>
                <c:pt idx="64">
                  <c:v>0.2021861976175629</c:v>
                </c:pt>
                <c:pt idx="65">
                  <c:v>0.2037016375151772</c:v>
                </c:pt>
                <c:pt idx="66">
                  <c:v>0.20583598595477942</c:v>
                </c:pt>
                <c:pt idx="67">
                  <c:v>0.20826567781314598</c:v>
                </c:pt>
                <c:pt idx="68">
                  <c:v>0.20978571194171877</c:v>
                </c:pt>
                <c:pt idx="69">
                  <c:v>0.20855642700095131</c:v>
                </c:pt>
                <c:pt idx="70">
                  <c:v>0.21771863616972389</c:v>
                </c:pt>
                <c:pt idx="71">
                  <c:v>0.2164998523282905</c:v>
                </c:pt>
                <c:pt idx="72">
                  <c:v>0.21864732714206009</c:v>
                </c:pt>
                <c:pt idx="73">
                  <c:v>0.22047386210743919</c:v>
                </c:pt>
                <c:pt idx="74">
                  <c:v>0.22168608276178892</c:v>
                </c:pt>
                <c:pt idx="75">
                  <c:v>0.22321399271486222</c:v>
                </c:pt>
                <c:pt idx="76">
                  <c:v>0.22290092869097219</c:v>
                </c:pt>
                <c:pt idx="77">
                  <c:v>0.23207626423391189</c:v>
                </c:pt>
                <c:pt idx="78">
                  <c:v>0.23084894824926963</c:v>
                </c:pt>
                <c:pt idx="79">
                  <c:v>0.22841138056640278</c:v>
                </c:pt>
                <c:pt idx="80">
                  <c:v>0.23330423653726229</c:v>
                </c:pt>
                <c:pt idx="81">
                  <c:v>0.23362255111081923</c:v>
                </c:pt>
                <c:pt idx="82">
                  <c:v>0.23174679224231279</c:v>
                </c:pt>
                <c:pt idx="83">
                  <c:v>0.22409083450923753</c:v>
                </c:pt>
                <c:pt idx="84">
                  <c:v>0.22470317986414171</c:v>
                </c:pt>
                <c:pt idx="85">
                  <c:v>0.24029403078134731</c:v>
                </c:pt>
                <c:pt idx="86">
                  <c:v>0.24182850392150398</c:v>
                </c:pt>
                <c:pt idx="87">
                  <c:v>0.24119515636793218</c:v>
                </c:pt>
                <c:pt idx="88">
                  <c:v>0.24820792176680972</c:v>
                </c:pt>
                <c:pt idx="89">
                  <c:v>0.25249630820726521</c:v>
                </c:pt>
                <c:pt idx="90">
                  <c:v>0.25249105765759827</c:v>
                </c:pt>
                <c:pt idx="91">
                  <c:v>0.26956453253699975</c:v>
                </c:pt>
                <c:pt idx="92">
                  <c:v>0.27627867292357139</c:v>
                </c:pt>
                <c:pt idx="93">
                  <c:v>0.2766009254093787</c:v>
                </c:pt>
                <c:pt idx="94">
                  <c:v>0.28024611951563672</c:v>
                </c:pt>
              </c:numCache>
            </c:numRef>
          </c:xVal>
          <c:yVal>
            <c:numRef>
              <c:f>'DATA-morschbacher24'!$B$3:$B$97</c:f>
              <c:numCache>
                <c:formatCode>0.00E+00</c:formatCode>
                <c:ptCount val="95"/>
                <c:pt idx="0">
                  <c:v>55268817204.301003</c:v>
                </c:pt>
                <c:pt idx="1">
                  <c:v>52043010752.688004</c:v>
                </c:pt>
                <c:pt idx="2">
                  <c:v>56236559139.7845</c:v>
                </c:pt>
                <c:pt idx="3">
                  <c:v>51505376344.085999</c:v>
                </c:pt>
                <c:pt idx="4">
                  <c:v>49139784946.236549</c:v>
                </c:pt>
                <c:pt idx="5">
                  <c:v>44301075268.817154</c:v>
                </c:pt>
                <c:pt idx="6">
                  <c:v>45161290322.580597</c:v>
                </c:pt>
                <c:pt idx="7">
                  <c:v>44193548387.096748</c:v>
                </c:pt>
                <c:pt idx="8">
                  <c:v>42903225806.451599</c:v>
                </c:pt>
                <c:pt idx="9">
                  <c:v>40430107526.881699</c:v>
                </c:pt>
                <c:pt idx="10">
                  <c:v>40215053763.440849</c:v>
                </c:pt>
                <c:pt idx="11">
                  <c:v>43548387096.774147</c:v>
                </c:pt>
                <c:pt idx="12">
                  <c:v>43548387096.774147</c:v>
                </c:pt>
                <c:pt idx="13">
                  <c:v>40322580645.161247</c:v>
                </c:pt>
                <c:pt idx="14">
                  <c:v>38709677419.354797</c:v>
                </c:pt>
                <c:pt idx="15">
                  <c:v>33978494623.655907</c:v>
                </c:pt>
                <c:pt idx="16">
                  <c:v>35591397849.462349</c:v>
                </c:pt>
                <c:pt idx="17">
                  <c:v>35268817204.301048</c:v>
                </c:pt>
                <c:pt idx="18">
                  <c:v>36666666666.666649</c:v>
                </c:pt>
                <c:pt idx="19">
                  <c:v>34086021505.376301</c:v>
                </c:pt>
                <c:pt idx="20">
                  <c:v>30215053763.440899</c:v>
                </c:pt>
                <c:pt idx="21">
                  <c:v>25161290322.580601</c:v>
                </c:pt>
                <c:pt idx="22">
                  <c:v>22365591397.8494</c:v>
                </c:pt>
                <c:pt idx="23">
                  <c:v>30215053763.440899</c:v>
                </c:pt>
                <c:pt idx="24">
                  <c:v>30322580645.161301</c:v>
                </c:pt>
                <c:pt idx="25">
                  <c:v>29354838709.677399</c:v>
                </c:pt>
                <c:pt idx="26">
                  <c:v>28709677419.354801</c:v>
                </c:pt>
                <c:pt idx="27">
                  <c:v>26881720430.107498</c:v>
                </c:pt>
                <c:pt idx="28">
                  <c:v>28387096774.193501</c:v>
                </c:pt>
                <c:pt idx="29">
                  <c:v>28817204301.075199</c:v>
                </c:pt>
                <c:pt idx="30">
                  <c:v>26881720430.107498</c:v>
                </c:pt>
                <c:pt idx="31">
                  <c:v>26666666666.666599</c:v>
                </c:pt>
                <c:pt idx="32">
                  <c:v>26236559139.784901</c:v>
                </c:pt>
                <c:pt idx="33">
                  <c:v>27204301075.268799</c:v>
                </c:pt>
                <c:pt idx="34">
                  <c:v>28064516129.032204</c:v>
                </c:pt>
                <c:pt idx="35">
                  <c:v>27096774193.548351</c:v>
                </c:pt>
                <c:pt idx="36">
                  <c:v>26559139784.946201</c:v>
                </c:pt>
                <c:pt idx="37">
                  <c:v>25053763440.860199</c:v>
                </c:pt>
                <c:pt idx="38">
                  <c:v>24731182795.698898</c:v>
                </c:pt>
                <c:pt idx="39">
                  <c:v>24731182795.698898</c:v>
                </c:pt>
                <c:pt idx="40">
                  <c:v>26344086021.505348</c:v>
                </c:pt>
                <c:pt idx="41">
                  <c:v>23118279569.892452</c:v>
                </c:pt>
                <c:pt idx="42">
                  <c:v>21612903225.806404</c:v>
                </c:pt>
                <c:pt idx="43">
                  <c:v>25483870967.741901</c:v>
                </c:pt>
                <c:pt idx="44">
                  <c:v>25913978494.623653</c:v>
                </c:pt>
                <c:pt idx="45">
                  <c:v>27634408602.150501</c:v>
                </c:pt>
                <c:pt idx="46">
                  <c:v>26989247311.827904</c:v>
                </c:pt>
                <c:pt idx="47">
                  <c:v>24838709677.4193</c:v>
                </c:pt>
                <c:pt idx="48">
                  <c:v>24946236559.139751</c:v>
                </c:pt>
                <c:pt idx="49">
                  <c:v>25053763440.860199</c:v>
                </c:pt>
                <c:pt idx="50">
                  <c:v>25698924731.182751</c:v>
                </c:pt>
                <c:pt idx="51">
                  <c:v>23763440860.215</c:v>
                </c:pt>
                <c:pt idx="52">
                  <c:v>23870967741.935452</c:v>
                </c:pt>
                <c:pt idx="53">
                  <c:v>21935483870.967701</c:v>
                </c:pt>
                <c:pt idx="54">
                  <c:v>22150537634.408546</c:v>
                </c:pt>
                <c:pt idx="55">
                  <c:v>21290322580.645149</c:v>
                </c:pt>
                <c:pt idx="56">
                  <c:v>20322580645.161251</c:v>
                </c:pt>
                <c:pt idx="57">
                  <c:v>23548387096.774151</c:v>
                </c:pt>
                <c:pt idx="58">
                  <c:v>24623655913.978451</c:v>
                </c:pt>
                <c:pt idx="59">
                  <c:v>23333333333.333302</c:v>
                </c:pt>
                <c:pt idx="60">
                  <c:v>20537634408.6021</c:v>
                </c:pt>
                <c:pt idx="61">
                  <c:v>19462365591.3978</c:v>
                </c:pt>
                <c:pt idx="62">
                  <c:v>19892473118.279549</c:v>
                </c:pt>
                <c:pt idx="63">
                  <c:v>18709677419.354801</c:v>
                </c:pt>
                <c:pt idx="64">
                  <c:v>25053763440.860199</c:v>
                </c:pt>
                <c:pt idx="65">
                  <c:v>23333333333.333302</c:v>
                </c:pt>
                <c:pt idx="66">
                  <c:v>23010752688.172001</c:v>
                </c:pt>
                <c:pt idx="67">
                  <c:v>21075268817.20425</c:v>
                </c:pt>
                <c:pt idx="68">
                  <c:v>20107526881.720398</c:v>
                </c:pt>
                <c:pt idx="69">
                  <c:v>18709677419.354801</c:v>
                </c:pt>
                <c:pt idx="70">
                  <c:v>19784946236.559101</c:v>
                </c:pt>
                <c:pt idx="71">
                  <c:v>20107526881.720398</c:v>
                </c:pt>
                <c:pt idx="72">
                  <c:v>21935483870.967701</c:v>
                </c:pt>
                <c:pt idx="73">
                  <c:v>21182795698.924702</c:v>
                </c:pt>
                <c:pt idx="74">
                  <c:v>19784946236.559101</c:v>
                </c:pt>
                <c:pt idx="75">
                  <c:v>20107526881.720398</c:v>
                </c:pt>
                <c:pt idx="76">
                  <c:v>18817204301.075249</c:v>
                </c:pt>
                <c:pt idx="77">
                  <c:v>22043010752.688152</c:v>
                </c:pt>
                <c:pt idx="78">
                  <c:v>20967741935.483852</c:v>
                </c:pt>
                <c:pt idx="79">
                  <c:v>21612903225.806404</c:v>
                </c:pt>
                <c:pt idx="80">
                  <c:v>23225806451.612846</c:v>
                </c:pt>
                <c:pt idx="81">
                  <c:v>25376344086.02145</c:v>
                </c:pt>
                <c:pt idx="82">
                  <c:v>18064516129.032249</c:v>
                </c:pt>
                <c:pt idx="83">
                  <c:v>13763440860.215</c:v>
                </c:pt>
                <c:pt idx="84">
                  <c:v>14086021505.376301</c:v>
                </c:pt>
                <c:pt idx="85">
                  <c:v>18387096774.193501</c:v>
                </c:pt>
                <c:pt idx="86">
                  <c:v>19784946236.559101</c:v>
                </c:pt>
                <c:pt idx="87">
                  <c:v>16021505376.344049</c:v>
                </c:pt>
                <c:pt idx="88">
                  <c:v>14946236559.13975</c:v>
                </c:pt>
                <c:pt idx="89">
                  <c:v>17526881720.430096</c:v>
                </c:pt>
                <c:pt idx="90">
                  <c:v>16666666666.666651</c:v>
                </c:pt>
                <c:pt idx="91">
                  <c:v>13870967741.93545</c:v>
                </c:pt>
                <c:pt idx="92">
                  <c:v>13870967741.93545</c:v>
                </c:pt>
                <c:pt idx="93">
                  <c:v>16666666666.666651</c:v>
                </c:pt>
                <c:pt idx="94">
                  <c:v>13870967741.93545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2-4FFF-9A80-CE764020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32328"/>
        <c:axId val="561632688"/>
      </c:scatterChart>
      <c:valAx>
        <c:axId val="56163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688"/>
        <c:crosses val="autoZero"/>
        <c:crossBetween val="midCat"/>
      </c:valAx>
      <c:valAx>
        <c:axId val="5616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Skempton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Skempton</a:t>
          </a:r>
        </a:p>
      </cx:txPr>
    </cx:title>
    <cx:plotArea>
      <cx:plotAreaRegion>
        <cx:series layoutId="clusteredColumn" uniqueId="{6E13F1CD-5BEC-48A9-B236-2A334D224DA0}">
          <cx:tx>
            <cx:txData>
              <cx:f>_xlchart.v1.2</cx:f>
              <cx:v>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9DE56B7-6AA8-45E5-A63E-7A9F4BCBF9F3}">
          <cx:tx>
            <cx:txData>
              <cx:f>_xlchart.v1.0</cx:f>
              <cx:v>\alpha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280987</xdr:colOff>
      <xdr:row>8</xdr:row>
      <xdr:rowOff>109537</xdr:rowOff>
    </xdr:from>
    <xdr:to>
      <xdr:col>21</xdr:col>
      <xdr:colOff>585787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96D0A-A122-0910-1CA0-4F13DFF9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23</xdr:row>
      <xdr:rowOff>38100</xdr:rowOff>
    </xdr:from>
    <xdr:to>
      <xdr:col>21</xdr:col>
      <xdr:colOff>571500</xdr:colOff>
      <xdr:row>37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1730295-921B-4D8F-A386-8C676318FA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5350" y="4419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347662</xdr:colOff>
      <xdr:row>38</xdr:row>
      <xdr:rowOff>52387</xdr:rowOff>
    </xdr:from>
    <xdr:to>
      <xdr:col>22</xdr:col>
      <xdr:colOff>42862</xdr:colOff>
      <xdr:row>52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93F4D9D-3037-D99C-3F8A-FE11F1067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6312" y="7291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85725</xdr:colOff>
      <xdr:row>8</xdr:row>
      <xdr:rowOff>85725</xdr:rowOff>
    </xdr:from>
    <xdr:to>
      <xdr:col>29</xdr:col>
      <xdr:colOff>390525</xdr:colOff>
      <xdr:row>22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9B67FF-CE9C-4785-9823-7D5552F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152400</xdr:rowOff>
    </xdr:from>
    <xdr:to>
      <xdr:col>11</xdr:col>
      <xdr:colOff>342900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8E-9A87-4C76-9156-E726AFC2C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43E8-3D9A-4FE7-80D7-AB9EA34CEAFD}">
  <dimension ref="A1:H18"/>
  <sheetViews>
    <sheetView tabSelected="1" workbookViewId="0">
      <selection activeCell="C19" sqref="C19"/>
    </sheetView>
  </sheetViews>
  <sheetFormatPr defaultRowHeight="15" x14ac:dyDescent="0.25"/>
  <cols>
    <col min="1" max="7" width="11" style="1" customWidth="1"/>
  </cols>
  <sheetData>
    <row r="1" spans="1:8" x14ac:dyDescent="0.25">
      <c r="A1" s="2"/>
      <c r="B1" s="2" t="s">
        <v>6</v>
      </c>
      <c r="C1" s="2" t="s">
        <v>5</v>
      </c>
      <c r="D1" s="2" t="s">
        <v>7</v>
      </c>
      <c r="E1" s="2" t="s">
        <v>38</v>
      </c>
      <c r="F1" s="2" t="s">
        <v>8</v>
      </c>
      <c r="G1" s="2" t="s">
        <v>9</v>
      </c>
    </row>
    <row r="2" spans="1:8" x14ac:dyDescent="0.25">
      <c r="A2" s="2" t="s">
        <v>1</v>
      </c>
      <c r="B2" s="3">
        <v>31500000</v>
      </c>
      <c r="C2" s="4">
        <v>0.13</v>
      </c>
      <c r="D2" s="3">
        <v>70000000000</v>
      </c>
      <c r="E2" s="3">
        <f>+D2*EXP(-5.8936*C2)</f>
        <v>32535351676.047607</v>
      </c>
      <c r="F2" s="3">
        <f>C2/B2+(1-C2)/D2-E2/D2/D2</f>
        <v>4.1327728307237098E-9</v>
      </c>
      <c r="G2" s="3">
        <f>1/F2</f>
        <v>241968296.09550187</v>
      </c>
      <c r="H2">
        <f>+B2/1000000000</f>
        <v>3.15E-2</v>
      </c>
    </row>
    <row r="3" spans="1:8" x14ac:dyDescent="0.25">
      <c r="A3" s="2" t="s">
        <v>2</v>
      </c>
      <c r="B3" s="3">
        <v>36500000</v>
      </c>
      <c r="C3" s="4">
        <v>0.13</v>
      </c>
      <c r="D3" s="3">
        <v>70000000000</v>
      </c>
      <c r="E3" s="3">
        <f t="shared" ref="E3:E6" si="0">+D3*EXP(-5.8936*C3)</f>
        <v>32535351676.047607</v>
      </c>
      <c r="F3" s="3">
        <f t="shared" ref="F3:F6" si="1">C3/B3+(1-C3)/D3-E3/D3/D3</f>
        <v>3.5674325393560206E-9</v>
      </c>
      <c r="G3" s="3">
        <f>1/F3</f>
        <v>280313639.84265172</v>
      </c>
      <c r="H3">
        <f t="shared" ref="H3:H6" si="2">+B3/1000000000</f>
        <v>3.6499999999999998E-2</v>
      </c>
    </row>
    <row r="4" spans="1:8" x14ac:dyDescent="0.25">
      <c r="A4" s="2" t="s">
        <v>0</v>
      </c>
      <c r="B4" s="3">
        <v>123000000</v>
      </c>
      <c r="C4" s="4">
        <v>0.13</v>
      </c>
      <c r="D4" s="3">
        <v>70000000000</v>
      </c>
      <c r="E4" s="3">
        <f t="shared" si="0"/>
        <v>32535351676.047607</v>
      </c>
      <c r="F4" s="3">
        <f t="shared" si="1"/>
        <v>1.0626992728452733E-9</v>
      </c>
      <c r="G4" s="3">
        <f>1/F4</f>
        <v>940999985.18169475</v>
      </c>
      <c r="H4">
        <f t="shared" si="2"/>
        <v>0.123</v>
      </c>
    </row>
    <row r="5" spans="1:8" x14ac:dyDescent="0.25">
      <c r="A5" s="2" t="s">
        <v>3</v>
      </c>
      <c r="B5" s="3">
        <v>1090000000</v>
      </c>
      <c r="C5" s="4">
        <v>0.13</v>
      </c>
      <c r="D5" s="3">
        <v>70000000000</v>
      </c>
      <c r="E5" s="3">
        <f t="shared" si="0"/>
        <v>32535351676.047607</v>
      </c>
      <c r="F5" s="3">
        <f t="shared" si="1"/>
        <v>1.2505475878545368E-10</v>
      </c>
      <c r="G5" s="3">
        <f>1/F5</f>
        <v>7996496972.3033009</v>
      </c>
      <c r="H5">
        <f t="shared" si="2"/>
        <v>1.0900000000000001</v>
      </c>
    </row>
    <row r="6" spans="1:8" x14ac:dyDescent="0.25">
      <c r="A6" s="2" t="s">
        <v>4</v>
      </c>
      <c r="B6" s="3">
        <v>2490000000</v>
      </c>
      <c r="C6" s="4">
        <v>0.13</v>
      </c>
      <c r="D6" s="3">
        <v>70000000000</v>
      </c>
      <c r="E6" s="3">
        <f t="shared" si="0"/>
        <v>32535351676.047607</v>
      </c>
      <c r="F6" s="3">
        <f t="shared" si="1"/>
        <v>5.7997539080947586E-11</v>
      </c>
      <c r="G6" s="3">
        <f>1/F6</f>
        <v>17242110886.882507</v>
      </c>
      <c r="H6">
        <f t="shared" si="2"/>
        <v>2.4900000000000002</v>
      </c>
    </row>
    <row r="9" spans="1:8" x14ac:dyDescent="0.25">
      <c r="A9" s="2"/>
      <c r="B9" s="2" t="s">
        <v>6</v>
      </c>
      <c r="C9" s="2" t="s">
        <v>5</v>
      </c>
      <c r="D9" s="2" t="s">
        <v>7</v>
      </c>
      <c r="E9" s="2" t="s">
        <v>38</v>
      </c>
      <c r="F9" s="2" t="s">
        <v>8</v>
      </c>
      <c r="G9" s="2" t="s">
        <v>9</v>
      </c>
    </row>
    <row r="10" spans="1:8" x14ac:dyDescent="0.25">
      <c r="A10" s="2" t="s">
        <v>1</v>
      </c>
      <c r="B10" s="3">
        <v>31500000</v>
      </c>
      <c r="C10" s="4">
        <v>0.05</v>
      </c>
      <c r="D10" s="3">
        <v>70000000000</v>
      </c>
      <c r="E10" s="3">
        <f>+D10*EXP(-5.8936*C10)</f>
        <v>52133891298.858749</v>
      </c>
      <c r="F10" s="3">
        <f>C10/B10+(1-C10)/D10-E10/D10/D10</f>
        <v>1.5902334462201877E-9</v>
      </c>
      <c r="G10" s="3">
        <f>1/F10</f>
        <v>628838490.58570075</v>
      </c>
    </row>
    <row r="11" spans="1:8" x14ac:dyDescent="0.25">
      <c r="A11" s="2" t="s">
        <v>2</v>
      </c>
      <c r="B11" s="3">
        <v>36500000</v>
      </c>
      <c r="C11" s="4">
        <v>0.05</v>
      </c>
      <c r="D11" s="3">
        <v>70000000000</v>
      </c>
      <c r="E11" s="3">
        <f t="shared" ref="E11:E14" si="3">+D11*EXP(-5.8936*C11)</f>
        <v>52133891298.858749</v>
      </c>
      <c r="F11" s="3">
        <f t="shared" ref="F11:F14" si="4">C11/B11+(1-C11)/D11-E11/D11/D11</f>
        <v>1.3727948726172304E-9</v>
      </c>
      <c r="G11" s="3">
        <f>1/F11</f>
        <v>728440949.15178561</v>
      </c>
    </row>
    <row r="12" spans="1:8" x14ac:dyDescent="0.25">
      <c r="A12" s="2" t="s">
        <v>0</v>
      </c>
      <c r="B12" s="3">
        <v>123000000</v>
      </c>
      <c r="C12" s="4">
        <v>0.05</v>
      </c>
      <c r="D12" s="3">
        <v>70000000000</v>
      </c>
      <c r="E12" s="3">
        <f t="shared" si="3"/>
        <v>52133891298.858749</v>
      </c>
      <c r="F12" s="3">
        <f t="shared" si="4"/>
        <v>4.0943592395925069E-10</v>
      </c>
      <c r="G12" s="3">
        <f>1/F12</f>
        <v>2442384611.3208313</v>
      </c>
    </row>
    <row r="13" spans="1:8" x14ac:dyDescent="0.25">
      <c r="A13" s="2" t="s">
        <v>3</v>
      </c>
      <c r="B13" s="3">
        <v>1090000000</v>
      </c>
      <c r="C13" s="4">
        <v>0.05</v>
      </c>
      <c r="D13" s="3">
        <v>70000000000</v>
      </c>
      <c r="E13" s="3">
        <f t="shared" si="3"/>
        <v>52133891298.858749</v>
      </c>
      <c r="F13" s="3">
        <f t="shared" si="4"/>
        <v>4.8803418551627788E-11</v>
      </c>
      <c r="G13" s="3">
        <f>1/F13</f>
        <v>20490367881.547634</v>
      </c>
    </row>
    <row r="14" spans="1:8" x14ac:dyDescent="0.25">
      <c r="A14" s="2" t="s">
        <v>4</v>
      </c>
      <c r="B14" s="3">
        <v>2490000000</v>
      </c>
      <c r="C14" s="4">
        <v>0.05</v>
      </c>
      <c r="D14" s="3">
        <v>70000000000</v>
      </c>
      <c r="E14" s="3">
        <f t="shared" si="3"/>
        <v>52133891298.858749</v>
      </c>
      <c r="F14" s="3">
        <f t="shared" si="4"/>
        <v>2.3012180203740819E-11</v>
      </c>
      <c r="G14" s="3">
        <f>1/F14</f>
        <v>43455248096.720612</v>
      </c>
    </row>
    <row r="16" spans="1:8" x14ac:dyDescent="0.25">
      <c r="A16" s="1" t="s">
        <v>39</v>
      </c>
    </row>
    <row r="17" spans="1:7" x14ac:dyDescent="0.25">
      <c r="A17" s="2"/>
      <c r="B17" s="2" t="s">
        <v>6</v>
      </c>
      <c r="C17" s="2" t="s">
        <v>5</v>
      </c>
      <c r="D17" s="2" t="s">
        <v>7</v>
      </c>
      <c r="E17" s="2" t="s">
        <v>38</v>
      </c>
      <c r="F17" s="2" t="s">
        <v>8</v>
      </c>
      <c r="G17" s="2" t="s">
        <v>9</v>
      </c>
    </row>
    <row r="18" spans="1:7" x14ac:dyDescent="0.25">
      <c r="A18" s="2" t="s">
        <v>3</v>
      </c>
      <c r="B18" s="3">
        <v>1090000000</v>
      </c>
      <c r="C18" s="4">
        <v>0.1</v>
      </c>
      <c r="D18" s="3">
        <v>70000000000</v>
      </c>
      <c r="E18" s="3">
        <f t="shared" ref="E18" si="5">+D18*EXP(-5.8936*C18)</f>
        <v>38827751742.303146</v>
      </c>
      <c r="F18" s="3">
        <f t="shared" ref="F18" si="6">C18/B18+(1-C18)/D18-E18/D18/D18</f>
        <v>9.6676231155380952E-11</v>
      </c>
      <c r="G18" s="3">
        <f>1/F18</f>
        <v>10343804139.331516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846C-231E-4478-BA9F-9F8A3906C2F4}">
  <dimension ref="A1:T298"/>
  <sheetViews>
    <sheetView workbookViewId="0">
      <selection activeCell="H5" sqref="H5"/>
    </sheetView>
  </sheetViews>
  <sheetFormatPr defaultRowHeight="15" x14ac:dyDescent="0.25"/>
  <cols>
    <col min="1" max="1" width="4.5703125" customWidth="1"/>
    <col min="2" max="2" width="9.140625" style="9"/>
    <col min="3" max="3" width="9.140625" style="5"/>
    <col min="4" max="4" width="9.42578125" style="5" bestFit="1" customWidth="1"/>
    <col min="5" max="6" width="9.140625" style="5"/>
    <col min="8" max="9" width="9.140625" style="5"/>
    <col min="13" max="13" width="9.140625" style="5"/>
  </cols>
  <sheetData>
    <row r="1" spans="1:20" x14ac:dyDescent="0.25">
      <c r="A1" s="18"/>
      <c r="B1" s="19" t="s">
        <v>17</v>
      </c>
      <c r="C1" s="16" t="s">
        <v>11</v>
      </c>
      <c r="D1" s="16" t="s">
        <v>35</v>
      </c>
      <c r="E1" s="16" t="s">
        <v>22</v>
      </c>
      <c r="F1" s="16" t="s">
        <v>10</v>
      </c>
      <c r="G1" s="15" t="s">
        <v>21</v>
      </c>
      <c r="H1" s="16" t="s">
        <v>14</v>
      </c>
      <c r="I1" s="16" t="s">
        <v>15</v>
      </c>
      <c r="J1" s="15" t="s">
        <v>23</v>
      </c>
      <c r="L1" s="15" t="s">
        <v>12</v>
      </c>
      <c r="M1" s="16" t="s">
        <v>16</v>
      </c>
      <c r="P1" s="13"/>
      <c r="Q1" s="13" t="s">
        <v>24</v>
      </c>
      <c r="R1" s="13" t="s">
        <v>25</v>
      </c>
    </row>
    <row r="2" spans="1:20" x14ac:dyDescent="0.25">
      <c r="A2" s="13" t="s">
        <v>27</v>
      </c>
      <c r="B2" s="20">
        <f ca="1">_xlfn.PERCENTILE.EXC(B5:B298,0.1)</f>
        <v>2.1195053914166206E-2</v>
      </c>
      <c r="C2" s="14">
        <f t="shared" ref="C2:J2" ca="1" si="0">_xlfn.PERCENTILE.EXC(C5:C298,0.1)</f>
        <v>62518877434.262192</v>
      </c>
      <c r="D2" s="14">
        <f t="shared" ca="1" si="0"/>
        <v>-7.5276415030547614</v>
      </c>
      <c r="E2" s="14">
        <f t="shared" si="0"/>
        <v>2490000000</v>
      </c>
      <c r="F2" s="14">
        <f t="shared" ca="1" si="0"/>
        <v>16972293870.414131</v>
      </c>
      <c r="G2" s="17">
        <f t="shared" ca="1" si="0"/>
        <v>0.11234434148283912</v>
      </c>
      <c r="H2" s="14">
        <f t="shared" ca="1" si="0"/>
        <v>1.0135786971113038E-11</v>
      </c>
      <c r="I2" s="14">
        <f t="shared" ca="1" si="0"/>
        <v>10042106461.801052</v>
      </c>
      <c r="J2" s="17">
        <f t="shared" ca="1" si="0"/>
        <v>0.16816953076402888</v>
      </c>
      <c r="L2" s="17">
        <f ca="1">_xlfn.PERCENTILE.EXC(L5:L298,0.1)</f>
        <v>0.11751797425766025</v>
      </c>
      <c r="M2" s="14">
        <f ca="1">_xlfn.PERCENTILE.EXC(M5:M298,0.1)</f>
        <v>11827528774.626766</v>
      </c>
      <c r="P2" s="15" t="s">
        <v>11</v>
      </c>
      <c r="Q2" s="21">
        <v>60000000000</v>
      </c>
      <c r="R2" s="21">
        <v>80000000000</v>
      </c>
    </row>
    <row r="3" spans="1:20" x14ac:dyDescent="0.25">
      <c r="A3" s="13" t="s">
        <v>26</v>
      </c>
      <c r="B3" s="20">
        <f ca="1">_xlfn.PERCENTILE.EXC(B5:B298,0.5)</f>
        <v>0.13623803426038186</v>
      </c>
      <c r="C3" s="14">
        <f t="shared" ref="C3:J3" ca="1" si="1">_xlfn.PERCENTILE.EXC(C5:C298,0.5)</f>
        <v>69839351737.975311</v>
      </c>
      <c r="D3" s="14">
        <f t="shared" ca="1" si="1"/>
        <v>-5.862263825530305</v>
      </c>
      <c r="E3" s="14">
        <f t="shared" si="1"/>
        <v>2490000000</v>
      </c>
      <c r="F3" s="14">
        <f t="shared" ca="1" si="1"/>
        <v>32479749354.533867</v>
      </c>
      <c r="G3" s="17">
        <f t="shared" ca="1" si="1"/>
        <v>0.52877751926054928</v>
      </c>
      <c r="H3" s="14">
        <f t="shared" ca="1" si="1"/>
        <v>6.1472996117243281E-11</v>
      </c>
      <c r="I3" s="14">
        <f t="shared" ca="1" si="1"/>
        <v>16267309580.287155</v>
      </c>
      <c r="J3" s="17">
        <f t="shared" ca="1" si="1"/>
        <v>0.23677741314508965</v>
      </c>
      <c r="L3" s="17">
        <f ca="1">_xlfn.PERCENTILE.EXC(L5:L298,0.5)</f>
        <v>0.19292755321909555</v>
      </c>
      <c r="M3" s="14">
        <f ca="1">_xlfn.PERCENTILE.EXC(M5:M298,0.5)</f>
        <v>25627765281.87294</v>
      </c>
      <c r="P3" s="15" t="s">
        <v>13</v>
      </c>
      <c r="Q3" s="22">
        <v>0</v>
      </c>
      <c r="R3" s="22">
        <v>0.25</v>
      </c>
    </row>
    <row r="4" spans="1:20" x14ac:dyDescent="0.25">
      <c r="A4" s="13" t="s">
        <v>28</v>
      </c>
      <c r="B4" s="20">
        <f ca="1">_xlfn.PERCENTILE.EXC(B5:B298,0.9)</f>
        <v>0.23007398591522418</v>
      </c>
      <c r="C4" s="14">
        <f t="shared" ref="C4:J4" ca="1" si="2">_xlfn.PERCENTILE.EXC(C5:C298,0.9)</f>
        <v>77520209018.080826</v>
      </c>
      <c r="D4" s="14">
        <f t="shared" ca="1" si="2"/>
        <v>-4.3853862524183658</v>
      </c>
      <c r="E4" s="14">
        <f t="shared" si="2"/>
        <v>2490000000</v>
      </c>
      <c r="F4" s="14">
        <f t="shared" ca="1" si="2"/>
        <v>59847519197.920898</v>
      </c>
      <c r="G4" s="17">
        <f t="shared" ca="1" si="2"/>
        <v>0.76152718875099623</v>
      </c>
      <c r="H4" s="14">
        <f t="shared" ca="1" si="2"/>
        <v>9.9581450566531649E-11</v>
      </c>
      <c r="I4" s="14">
        <f t="shared" ca="1" si="2"/>
        <v>98669086026.044922</v>
      </c>
      <c r="J4" s="17">
        <f t="shared" ca="1" si="2"/>
        <v>0.36545880993532165</v>
      </c>
      <c r="L4" s="17">
        <f ca="1">_xlfn.PERCENTILE.EXC(L5:L298,0.9)</f>
        <v>0.27759291846532402</v>
      </c>
      <c r="M4" s="14">
        <f ca="1">_xlfn.PERCENTILE.EXC(M5:M298,0.9)</f>
        <v>49133090214.937126</v>
      </c>
      <c r="P4" s="15" t="s">
        <v>12</v>
      </c>
      <c r="Q4" s="22">
        <v>0.1</v>
      </c>
      <c r="R4" s="22">
        <v>0.3</v>
      </c>
    </row>
    <row r="5" spans="1:20" x14ac:dyDescent="0.25">
      <c r="B5" s="9">
        <f ca="1">RAND()*(CARBONATE!$R$3-CARBONATE!$Q$3)+CARBONATE!$Q$3</f>
        <v>0.2470400800002773</v>
      </c>
      <c r="C5" s="5">
        <f ca="1">RAND()*(CARBONATE!$R$2-CARBONATE!$Q$2)+CARBONATE!$Q$2</f>
        <v>66293144196.160645</v>
      </c>
      <c r="D5" s="5">
        <f ca="1">RAND()*(CARBONATE!$R$5-CARBONATE!$Q$5)+CARBONATE!$Q$5</f>
        <v>-7.0434373246978321</v>
      </c>
      <c r="E5" s="10">
        <v>2490000000</v>
      </c>
      <c r="F5" s="6">
        <f ca="1">C5*EXP(D5*B5)</f>
        <v>11635667508.987263</v>
      </c>
      <c r="G5" s="6">
        <f ca="1">1-F5/C5</f>
        <v>0.82448158629258161</v>
      </c>
      <c r="H5" s="6">
        <f t="shared" ref="H5:H68" ca="1" si="3">+B5/E5+(1-B5)/C5-F5/C5/C5</f>
        <v>1.0792330922447707E-10</v>
      </c>
      <c r="I5" s="6">
        <f t="shared" ref="I5:I68" ca="1" si="4">1/H5</f>
        <v>9265838929.383009</v>
      </c>
      <c r="J5" s="6">
        <f t="shared" ref="J5:J68" ca="1" si="5">G5*I5/(F5+G5^2*I5)</f>
        <v>0.42597208229192041</v>
      </c>
      <c r="L5" s="11">
        <f ca="1">RAND()*(CARBONATE!$R$4-CARBONATE!$Q$4)+CARBONATE!$Q$4</f>
        <v>0.27627547457119328</v>
      </c>
      <c r="M5" s="6">
        <f ca="1">3/2*F5*(1-2*L5)/(1+L5)</f>
        <v>6119017978.5524435</v>
      </c>
      <c r="P5" s="15" t="s">
        <v>35</v>
      </c>
      <c r="Q5" s="21">
        <v>-8</v>
      </c>
      <c r="R5" s="21">
        <v>-4</v>
      </c>
      <c r="S5" t="s">
        <v>36</v>
      </c>
      <c r="T5">
        <v>-5.8936000000000002</v>
      </c>
    </row>
    <row r="6" spans="1:20" x14ac:dyDescent="0.25">
      <c r="B6" s="9">
        <f ca="1">RAND()*(CARBONATE!$R$3-CARBONATE!$Q$3)+CARBONATE!$Q$3</f>
        <v>9.8767328675648747E-2</v>
      </c>
      <c r="C6" s="5">
        <f ca="1">RAND()*(CARBONATE!$R$2-CARBONATE!$Q$2)+CARBONATE!$Q$2</f>
        <v>65188478854.7771</v>
      </c>
      <c r="D6" s="5">
        <f ca="1">RAND()*(CARBONATE!$R$5-CARBONATE!$Q$5)+CARBONATE!$Q$5</f>
        <v>-7.4207006762240368</v>
      </c>
      <c r="E6" s="10">
        <v>2490000000</v>
      </c>
      <c r="F6" s="6">
        <f t="shared" ref="F6:F69" ca="1" si="6">C6*EXP(D6*B6)</f>
        <v>31323229096.284138</v>
      </c>
      <c r="G6" s="6">
        <f t="shared" ref="G6:G69" ca="1" si="7">1-F6/C6</f>
        <v>0.5194974687772036</v>
      </c>
      <c r="H6" s="6">
        <f t="shared" ca="1" si="3"/>
        <v>4.611965056690461E-11</v>
      </c>
      <c r="I6" s="6">
        <f t="shared" ca="1" si="4"/>
        <v>21682731497.484467</v>
      </c>
      <c r="J6" s="6">
        <f t="shared" ca="1" si="5"/>
        <v>0.3030033751014975</v>
      </c>
      <c r="L6" s="11">
        <f ca="1">RAND()*(CARBONATE!$R$4-CARBONATE!$Q$4)+CARBONATE!$Q$4</f>
        <v>0.16707482107450683</v>
      </c>
      <c r="M6" s="6">
        <f t="shared" ref="M6:M69" ca="1" si="8">3/2*F6*(1-2*L6)/(1+L6)</f>
        <v>26806229034.579254</v>
      </c>
    </row>
    <row r="7" spans="1:20" x14ac:dyDescent="0.25">
      <c r="B7" s="9">
        <f ca="1">RAND()*(CARBONATE!$R$3-CARBONATE!$Q$3)+CARBONATE!$Q$3</f>
        <v>0.14965629784273721</v>
      </c>
      <c r="C7" s="5">
        <f ca="1">RAND()*(CARBONATE!$R$2-CARBONATE!$Q$2)+CARBONATE!$Q$2</f>
        <v>76005284092.915665</v>
      </c>
      <c r="D7" s="5">
        <f ca="1">RAND()*(CARBONATE!$R$5-CARBONATE!$Q$5)+CARBONATE!$Q$5</f>
        <v>-4.0939251080531989</v>
      </c>
      <c r="E7" s="10">
        <v>2490000000</v>
      </c>
      <c r="F7" s="6">
        <f t="shared" ca="1" si="6"/>
        <v>41186938940.62751</v>
      </c>
      <c r="G7" s="6">
        <f t="shared" ca="1" si="7"/>
        <v>0.45810426956266737</v>
      </c>
      <c r="H7" s="6">
        <f t="shared" ca="1" si="3"/>
        <v>6.4161174644519934E-11</v>
      </c>
      <c r="I7" s="6">
        <f t="shared" ca="1" si="4"/>
        <v>15585749568.028069</v>
      </c>
      <c r="J7" s="6">
        <f t="shared" ca="1" si="5"/>
        <v>0.16059961007108853</v>
      </c>
      <c r="L7" s="11">
        <f ca="1">RAND()*(CARBONATE!$R$4-CARBONATE!$Q$4)+CARBONATE!$Q$4</f>
        <v>0.25764872518125825</v>
      </c>
      <c r="M7" s="6">
        <f t="shared" ca="1" si="8"/>
        <v>23810401803.661377</v>
      </c>
    </row>
    <row r="8" spans="1:20" x14ac:dyDescent="0.25">
      <c r="B8" s="9">
        <f ca="1">RAND()*(CARBONATE!$R$3-CARBONATE!$Q$3)+CARBONATE!$Q$3</f>
        <v>1.848960137177591E-2</v>
      </c>
      <c r="C8" s="5">
        <f ca="1">RAND()*(CARBONATE!$R$2-CARBONATE!$Q$2)+CARBONATE!$Q$2</f>
        <v>77562428145.668884</v>
      </c>
      <c r="D8" s="5">
        <f ca="1">RAND()*(CARBONATE!$R$5-CARBONATE!$Q$5)+CARBONATE!$Q$5</f>
        <v>-7.4899454326920036</v>
      </c>
      <c r="E8" s="10">
        <v>2490000000</v>
      </c>
      <c r="F8" s="6">
        <f t="shared" ca="1" si="6"/>
        <v>67531694188.585251</v>
      </c>
      <c r="G8" s="6">
        <f t="shared" ca="1" si="7"/>
        <v>0.12932465108293223</v>
      </c>
      <c r="H8" s="6">
        <f t="shared" ca="1" si="3"/>
        <v>8.8545213160684306E-12</v>
      </c>
      <c r="I8" s="6">
        <f t="shared" ca="1" si="4"/>
        <v>112936652847.09239</v>
      </c>
      <c r="J8" s="6">
        <f t="shared" ca="1" si="5"/>
        <v>0.21039151058738412</v>
      </c>
      <c r="L8" s="11">
        <f ca="1">RAND()*(CARBONATE!$R$4-CARBONATE!$Q$4)+CARBONATE!$Q$4</f>
        <v>0.11935566674399137</v>
      </c>
      <c r="M8" s="6">
        <f t="shared" ca="1" si="8"/>
        <v>68893804190.500885</v>
      </c>
    </row>
    <row r="9" spans="1:20" x14ac:dyDescent="0.25">
      <c r="B9" s="9">
        <f ca="1">RAND()*(CARBONATE!$R$3-CARBONATE!$Q$3)+CARBONATE!$Q$3</f>
        <v>0.11561190709325211</v>
      </c>
      <c r="C9" s="5">
        <f ca="1">RAND()*(CARBONATE!$R$2-CARBONATE!$Q$2)+CARBONATE!$Q$2</f>
        <v>66451166939.543358</v>
      </c>
      <c r="D9" s="5">
        <f ca="1">RAND()*(CARBONATE!$R$5-CARBONATE!$Q$5)+CARBONATE!$Q$5</f>
        <v>-4.5108272184086911</v>
      </c>
      <c r="E9" s="10">
        <v>2490000000</v>
      </c>
      <c r="F9" s="6">
        <f t="shared" ca="1" si="6"/>
        <v>39447158187.155212</v>
      </c>
      <c r="G9" s="6">
        <f t="shared" ca="1" si="7"/>
        <v>0.40637373271346966</v>
      </c>
      <c r="H9" s="6">
        <f t="shared" ca="1" si="3"/>
        <v>5.0806056177353418E-11</v>
      </c>
      <c r="I9" s="6">
        <f t="shared" ca="1" si="4"/>
        <v>19682692876.400543</v>
      </c>
      <c r="J9" s="6">
        <f t="shared" ca="1" si="5"/>
        <v>0.18732993566145295</v>
      </c>
      <c r="L9" s="11">
        <f ca="1">RAND()*(CARBONATE!$R$4-CARBONATE!$Q$4)+CARBONATE!$Q$4</f>
        <v>0.25439267599071735</v>
      </c>
      <c r="M9" s="6">
        <f t="shared" ca="1" si="8"/>
        <v>23171000152.243603</v>
      </c>
    </row>
    <row r="10" spans="1:20" x14ac:dyDescent="0.25">
      <c r="B10" s="9">
        <f ca="1">RAND()*(CARBONATE!$R$3-CARBONATE!$Q$3)+CARBONATE!$Q$3</f>
        <v>8.9235887039073203E-2</v>
      </c>
      <c r="C10" s="5">
        <f ca="1">RAND()*(CARBONATE!$R$2-CARBONATE!$Q$2)+CARBONATE!$Q$2</f>
        <v>73424310219.956192</v>
      </c>
      <c r="D10" s="5">
        <f ca="1">RAND()*(CARBONATE!$R$5-CARBONATE!$Q$5)+CARBONATE!$Q$5</f>
        <v>-6.1435673661273125</v>
      </c>
      <c r="E10" s="10">
        <v>2490000000</v>
      </c>
      <c r="F10" s="6">
        <f t="shared" ca="1" si="6"/>
        <v>42437329990.300415</v>
      </c>
      <c r="G10" s="6">
        <f t="shared" ca="1" si="7"/>
        <v>0.42202616731200482</v>
      </c>
      <c r="H10" s="6">
        <f t="shared" ca="1" si="3"/>
        <v>4.0370132014078443E-11</v>
      </c>
      <c r="I10" s="6">
        <f t="shared" ca="1" si="4"/>
        <v>24770788454.475845</v>
      </c>
      <c r="J10" s="6">
        <f t="shared" ca="1" si="5"/>
        <v>0.22313999486584413</v>
      </c>
      <c r="L10" s="11">
        <f ca="1">RAND()*(CARBONATE!$R$4-CARBONATE!$Q$4)+CARBONATE!$Q$4</f>
        <v>0.10816774492138957</v>
      </c>
      <c r="M10" s="6">
        <f t="shared" ca="1" si="8"/>
        <v>45015697630.129425</v>
      </c>
    </row>
    <row r="11" spans="1:20" x14ac:dyDescent="0.25">
      <c r="B11" s="9">
        <f ca="1">RAND()*(CARBONATE!$R$3-CARBONATE!$Q$3)+CARBONATE!$Q$3</f>
        <v>0.12294591920614129</v>
      </c>
      <c r="C11" s="5">
        <f ca="1">RAND()*(CARBONATE!$R$2-CARBONATE!$Q$2)+CARBONATE!$Q$2</f>
        <v>78094428645.169281</v>
      </c>
      <c r="D11" s="5">
        <f ca="1">RAND()*(CARBONATE!$R$5-CARBONATE!$Q$5)+CARBONATE!$Q$5</f>
        <v>-4.0200695961431743</v>
      </c>
      <c r="E11" s="10">
        <v>2490000000</v>
      </c>
      <c r="F11" s="6">
        <f t="shared" ca="1" si="6"/>
        <v>47639753314.721008</v>
      </c>
      <c r="G11" s="6">
        <f t="shared" ca="1" si="7"/>
        <v>0.38997244565066835</v>
      </c>
      <c r="H11" s="6">
        <f t="shared" ca="1" si="3"/>
        <v>5.279514871453869E-11</v>
      </c>
      <c r="I11" s="6">
        <f t="shared" ca="1" si="4"/>
        <v>18941134258.508503</v>
      </c>
      <c r="J11" s="6">
        <f t="shared" ca="1" si="5"/>
        <v>0.14620897953515735</v>
      </c>
      <c r="L11" s="11">
        <f ca="1">RAND()*(CARBONATE!$R$4-CARBONATE!$Q$4)+CARBONATE!$Q$4</f>
        <v>0.1524949568799176</v>
      </c>
      <c r="M11" s="6">
        <f t="shared" ca="1" si="8"/>
        <v>43093606000.708443</v>
      </c>
    </row>
    <row r="12" spans="1:20" x14ac:dyDescent="0.25">
      <c r="B12" s="9">
        <f ca="1">RAND()*(CARBONATE!$R$3-CARBONATE!$Q$3)+CARBONATE!$Q$3</f>
        <v>0.19049046326552763</v>
      </c>
      <c r="C12" s="5">
        <f ca="1">RAND()*(CARBONATE!$R$2-CARBONATE!$Q$2)+CARBONATE!$Q$2</f>
        <v>75996031903.561935</v>
      </c>
      <c r="D12" s="5">
        <f ca="1">RAND()*(CARBONATE!$R$5-CARBONATE!$Q$5)+CARBONATE!$Q$5</f>
        <v>-7.2385572453291172</v>
      </c>
      <c r="E12" s="10">
        <v>2490000000</v>
      </c>
      <c r="F12" s="6">
        <f t="shared" ca="1" si="6"/>
        <v>19140471195.591156</v>
      </c>
      <c r="G12" s="6">
        <f t="shared" ca="1" si="7"/>
        <v>0.74813854465611851</v>
      </c>
      <c r="H12" s="6">
        <f t="shared" ca="1" si="3"/>
        <v>8.3840051960413575E-11</v>
      </c>
      <c r="I12" s="6">
        <f t="shared" ca="1" si="4"/>
        <v>11927473523.897219</v>
      </c>
      <c r="J12" s="6">
        <f t="shared" ca="1" si="5"/>
        <v>0.34564843651282307</v>
      </c>
      <c r="L12" s="11">
        <f ca="1">RAND()*(CARBONATE!$R$4-CARBONATE!$Q$4)+CARBONATE!$Q$4</f>
        <v>0.16213603109320626</v>
      </c>
      <c r="M12" s="6">
        <f t="shared" ca="1" si="8"/>
        <v>16693937865.789991</v>
      </c>
    </row>
    <row r="13" spans="1:20" x14ac:dyDescent="0.25">
      <c r="B13" s="9">
        <f ca="1">RAND()*(CARBONATE!$R$3-CARBONATE!$Q$3)+CARBONATE!$Q$3</f>
        <v>0.14371465769392489</v>
      </c>
      <c r="C13" s="5">
        <f ca="1">RAND()*(CARBONATE!$R$2-CARBONATE!$Q$2)+CARBONATE!$Q$2</f>
        <v>72023577271.149658</v>
      </c>
      <c r="D13" s="5">
        <f ca="1">RAND()*(CARBONATE!$R$5-CARBONATE!$Q$5)+CARBONATE!$Q$5</f>
        <v>-7.4806047432818037</v>
      </c>
      <c r="E13" s="10">
        <v>2490000000</v>
      </c>
      <c r="F13" s="6">
        <f t="shared" ca="1" si="6"/>
        <v>24579701928.729679</v>
      </c>
      <c r="G13" s="6">
        <f t="shared" ca="1" si="7"/>
        <v>0.65872700496125569</v>
      </c>
      <c r="H13" s="6">
        <f t="shared" ca="1" si="3"/>
        <v>6.486733771214852E-11</v>
      </c>
      <c r="I13" s="6">
        <f t="shared" ca="1" si="4"/>
        <v>15416078958.528269</v>
      </c>
      <c r="J13" s="6">
        <f t="shared" ca="1" si="5"/>
        <v>0.32476145518820515</v>
      </c>
      <c r="L13" s="11">
        <f ca="1">RAND()*(CARBONATE!$R$4-CARBONATE!$Q$4)+CARBONATE!$Q$4</f>
        <v>0.2450683393677037</v>
      </c>
      <c r="M13" s="6">
        <f t="shared" ca="1" si="8"/>
        <v>15098313961.754379</v>
      </c>
    </row>
    <row r="14" spans="1:20" x14ac:dyDescent="0.25">
      <c r="B14" s="9">
        <f ca="1">RAND()*(CARBONATE!$R$3-CARBONATE!$Q$3)+CARBONATE!$Q$3</f>
        <v>0.21780427974064387</v>
      </c>
      <c r="C14" s="5">
        <f ca="1">RAND()*(CARBONATE!$R$2-CARBONATE!$Q$2)+CARBONATE!$Q$2</f>
        <v>66368835057.520462</v>
      </c>
      <c r="D14" s="5">
        <f ca="1">RAND()*(CARBONATE!$R$5-CARBONATE!$Q$5)+CARBONATE!$Q$5</f>
        <v>-6.8792649571698998</v>
      </c>
      <c r="E14" s="10">
        <v>2490000000</v>
      </c>
      <c r="F14" s="6">
        <f t="shared" ca="1" si="6"/>
        <v>14833590621.416155</v>
      </c>
      <c r="G14" s="6">
        <f t="shared" ca="1" si="7"/>
        <v>0.77649764970923174</v>
      </c>
      <c r="H14" s="6">
        <f t="shared" ca="1" si="3"/>
        <v>9.5889606070994918E-11</v>
      </c>
      <c r="I14" s="6">
        <f t="shared" ca="1" si="4"/>
        <v>10428658964.972889</v>
      </c>
      <c r="J14" s="6">
        <f t="shared" ca="1" si="5"/>
        <v>0.38339205999453801</v>
      </c>
      <c r="L14" s="11">
        <f ca="1">RAND()*(CARBONATE!$R$4-CARBONATE!$Q$4)+CARBONATE!$Q$4</f>
        <v>0.28690244190558145</v>
      </c>
      <c r="M14" s="6">
        <f t="shared" ca="1" si="8"/>
        <v>7368861468.2758608</v>
      </c>
    </row>
    <row r="15" spans="1:20" x14ac:dyDescent="0.25">
      <c r="B15" s="9">
        <f ca="1">RAND()*(CARBONATE!$R$3-CARBONATE!$Q$3)+CARBONATE!$Q$3</f>
        <v>0.1229357957588269</v>
      </c>
      <c r="C15" s="5">
        <f ca="1">RAND()*(CARBONATE!$R$2-CARBONATE!$Q$2)+CARBONATE!$Q$2</f>
        <v>72880124992.758759</v>
      </c>
      <c r="D15" s="5">
        <f ca="1">RAND()*(CARBONATE!$R$5-CARBONATE!$Q$5)+CARBONATE!$Q$5</f>
        <v>-6.3903696220890147</v>
      </c>
      <c r="E15" s="10">
        <v>2490000000</v>
      </c>
      <c r="F15" s="6">
        <f t="shared" ca="1" si="6"/>
        <v>33221949710.090401</v>
      </c>
      <c r="G15" s="6">
        <f t="shared" ca="1" si="7"/>
        <v>0.5441562468040323</v>
      </c>
      <c r="H15" s="6">
        <f t="shared" ca="1" si="3"/>
        <v>5.5151439562856161E-11</v>
      </c>
      <c r="I15" s="6">
        <f t="shared" ca="1" si="4"/>
        <v>18131892982.780602</v>
      </c>
      <c r="J15" s="6">
        <f t="shared" ca="1" si="5"/>
        <v>0.25567114693785908</v>
      </c>
      <c r="L15" s="11">
        <f ca="1">RAND()*(CARBONATE!$R$4-CARBONATE!$Q$4)+CARBONATE!$Q$4</f>
        <v>0.14274654216415714</v>
      </c>
      <c r="M15" s="6">
        <f t="shared" ca="1" si="8"/>
        <v>31158238433.610569</v>
      </c>
    </row>
    <row r="16" spans="1:20" x14ac:dyDescent="0.25">
      <c r="B16" s="9">
        <f ca="1">RAND()*(CARBONATE!$R$3-CARBONATE!$Q$3)+CARBONATE!$Q$3</f>
        <v>0.20254192160542639</v>
      </c>
      <c r="C16" s="5">
        <f ca="1">RAND()*(CARBONATE!$R$2-CARBONATE!$Q$2)+CARBONATE!$Q$2</f>
        <v>63096025970.704552</v>
      </c>
      <c r="D16" s="5">
        <f ca="1">RAND()*(CARBONATE!$R$5-CARBONATE!$Q$5)+CARBONATE!$Q$5</f>
        <v>-7.3223969837731868</v>
      </c>
      <c r="E16" s="10">
        <v>2490000000</v>
      </c>
      <c r="F16" s="6">
        <f t="shared" ca="1" si="6"/>
        <v>14318686491.200016</v>
      </c>
      <c r="G16" s="6">
        <f t="shared" ca="1" si="7"/>
        <v>0.77306516106342138</v>
      </c>
      <c r="H16" s="6">
        <f t="shared" ca="1" si="3"/>
        <v>9.0384279396893327E-11</v>
      </c>
      <c r="I16" s="6">
        <f t="shared" ca="1" si="4"/>
        <v>11063870915.082737</v>
      </c>
      <c r="J16" s="6">
        <f t="shared" ca="1" si="5"/>
        <v>0.40863700153851545</v>
      </c>
      <c r="L16" s="11">
        <f ca="1">RAND()*(CARBONATE!$R$4-CARBONATE!$Q$4)+CARBONATE!$Q$4</f>
        <v>0.20509891092278662</v>
      </c>
      <c r="M16" s="6">
        <f t="shared" ca="1" si="8"/>
        <v>10511824885.4196</v>
      </c>
    </row>
    <row r="17" spans="2:13" x14ac:dyDescent="0.25">
      <c r="B17" s="9">
        <f ca="1">RAND()*(CARBONATE!$R$3-CARBONATE!$Q$3)+CARBONATE!$Q$3</f>
        <v>0.16064965266155173</v>
      </c>
      <c r="C17" s="5">
        <f ca="1">RAND()*(CARBONATE!$R$2-CARBONATE!$Q$2)+CARBONATE!$Q$2</f>
        <v>71761567400.065826</v>
      </c>
      <c r="D17" s="5">
        <f ca="1">RAND()*(CARBONATE!$R$5-CARBONATE!$Q$5)+CARBONATE!$Q$5</f>
        <v>-4.3969167855497453</v>
      </c>
      <c r="E17" s="10">
        <v>2490000000</v>
      </c>
      <c r="F17" s="6">
        <f t="shared" ca="1" si="6"/>
        <v>35409703947.460587</v>
      </c>
      <c r="G17" s="6">
        <f t="shared" ca="1" si="7"/>
        <v>0.50656451314595863</v>
      </c>
      <c r="H17" s="6">
        <f t="shared" ca="1" si="3"/>
        <v>6.9338268708423479E-11</v>
      </c>
      <c r="I17" s="6">
        <f t="shared" ca="1" si="4"/>
        <v>14422050314.021126</v>
      </c>
      <c r="J17" s="6">
        <f t="shared" ca="1" si="5"/>
        <v>0.18679630024384805</v>
      </c>
      <c r="L17" s="11">
        <f ca="1">RAND()*(CARBONATE!$R$4-CARBONATE!$Q$4)+CARBONATE!$Q$4</f>
        <v>0.25551741011014356</v>
      </c>
      <c r="M17" s="6">
        <f t="shared" ca="1" si="8"/>
        <v>20685629825.432945</v>
      </c>
    </row>
    <row r="18" spans="2:13" x14ac:dyDescent="0.25">
      <c r="B18" s="9">
        <f ca="1">RAND()*(CARBONATE!$R$3-CARBONATE!$Q$3)+CARBONATE!$Q$3</f>
        <v>0.21899167756850163</v>
      </c>
      <c r="C18" s="5">
        <f ca="1">RAND()*(CARBONATE!$R$2-CARBONATE!$Q$2)+CARBONATE!$Q$2</f>
        <v>66825951306.654137</v>
      </c>
      <c r="D18" s="5">
        <f ca="1">RAND()*(CARBONATE!$R$5-CARBONATE!$Q$5)+CARBONATE!$Q$5</f>
        <v>-5.6378941428965827</v>
      </c>
      <c r="E18" s="10">
        <v>2490000000</v>
      </c>
      <c r="F18" s="6">
        <f t="shared" ca="1" si="6"/>
        <v>19442076349.040157</v>
      </c>
      <c r="G18" s="6">
        <f t="shared" ca="1" si="7"/>
        <v>0.70906397935401744</v>
      </c>
      <c r="H18" s="6">
        <f t="shared" ca="1" si="3"/>
        <v>9.5282027555389155E-11</v>
      </c>
      <c r="I18" s="6">
        <f t="shared" ca="1" si="4"/>
        <v>10495158695.260572</v>
      </c>
      <c r="J18" s="6">
        <f t="shared" ca="1" si="5"/>
        <v>0.30105650044681548</v>
      </c>
      <c r="L18" s="11">
        <f ca="1">RAND()*(CARBONATE!$R$4-CARBONATE!$Q$4)+CARBONATE!$Q$4</f>
        <v>0.10440577977758179</v>
      </c>
      <c r="M18" s="6">
        <f t="shared" ca="1" si="8"/>
        <v>20892247687.309818</v>
      </c>
    </row>
    <row r="19" spans="2:13" x14ac:dyDescent="0.25">
      <c r="B19" s="9">
        <f ca="1">RAND()*(CARBONATE!$R$3-CARBONATE!$Q$3)+CARBONATE!$Q$3</f>
        <v>0.10507101789806167</v>
      </c>
      <c r="C19" s="5">
        <f ca="1">RAND()*(CARBONATE!$R$2-CARBONATE!$Q$2)+CARBONATE!$Q$2</f>
        <v>67239430761.491531</v>
      </c>
      <c r="D19" s="5">
        <f ca="1">RAND()*(CARBONATE!$R$5-CARBONATE!$Q$5)+CARBONATE!$Q$5</f>
        <v>-6.1108709631660174</v>
      </c>
      <c r="E19" s="10">
        <v>2490000000</v>
      </c>
      <c r="F19" s="6">
        <f t="shared" ca="1" si="6"/>
        <v>35381334617.410324</v>
      </c>
      <c r="G19" s="6">
        <f t="shared" ca="1" si="7"/>
        <v>0.47380080085875076</v>
      </c>
      <c r="H19" s="6">
        <f t="shared" ca="1" si="3"/>
        <v>4.7681028551107657E-11</v>
      </c>
      <c r="I19" s="6">
        <f t="shared" ca="1" si="4"/>
        <v>20972701940.104633</v>
      </c>
      <c r="J19" s="6">
        <f t="shared" ca="1" si="5"/>
        <v>0.24786785593048702</v>
      </c>
      <c r="L19" s="11">
        <f ca="1">RAND()*(CARBONATE!$R$4-CARBONATE!$Q$4)+CARBONATE!$Q$4</f>
        <v>0.20453259337898189</v>
      </c>
      <c r="M19" s="6">
        <f t="shared" ca="1" si="8"/>
        <v>26036733019.081196</v>
      </c>
    </row>
    <row r="20" spans="2:13" x14ac:dyDescent="0.25">
      <c r="B20" s="9">
        <f ca="1">RAND()*(CARBONATE!$R$3-CARBONATE!$Q$3)+CARBONATE!$Q$3</f>
        <v>5.301089723744884E-2</v>
      </c>
      <c r="C20" s="5">
        <f ca="1">RAND()*(CARBONATE!$R$2-CARBONATE!$Q$2)+CARBONATE!$Q$2</f>
        <v>62672763459.667786</v>
      </c>
      <c r="D20" s="5">
        <f ca="1">RAND()*(CARBONATE!$R$5-CARBONATE!$Q$5)+CARBONATE!$Q$5</f>
        <v>-4.2570106404176897</v>
      </c>
      <c r="E20" s="10">
        <v>2490000000</v>
      </c>
      <c r="F20" s="6">
        <f t="shared" ca="1" si="6"/>
        <v>50011801375.180984</v>
      </c>
      <c r="G20" s="6">
        <f t="shared" ca="1" si="7"/>
        <v>0.20201697492778647</v>
      </c>
      <c r="H20" s="6">
        <f t="shared" ca="1" si="3"/>
        <v>2.3667042214070639E-11</v>
      </c>
      <c r="I20" s="6">
        <f t="shared" ca="1" si="4"/>
        <v>42252850650.068787</v>
      </c>
      <c r="J20" s="6">
        <f t="shared" ca="1" si="5"/>
        <v>0.16498693279687904</v>
      </c>
      <c r="L20" s="11">
        <f ca="1">RAND()*(CARBONATE!$R$4-CARBONATE!$Q$4)+CARBONATE!$Q$4</f>
        <v>0.14765196253705312</v>
      </c>
      <c r="M20" s="6">
        <f t="shared" ca="1" si="8"/>
        <v>46063337945.007339</v>
      </c>
    </row>
    <row r="21" spans="2:13" x14ac:dyDescent="0.25">
      <c r="B21" s="9">
        <f ca="1">RAND()*(CARBONATE!$R$3-CARBONATE!$Q$3)+CARBONATE!$Q$3</f>
        <v>0.15362426451592917</v>
      </c>
      <c r="C21" s="5">
        <f ca="1">RAND()*(CARBONATE!$R$2-CARBONATE!$Q$2)+CARBONATE!$Q$2</f>
        <v>61491161523.213837</v>
      </c>
      <c r="D21" s="5">
        <f ca="1">RAND()*(CARBONATE!$R$5-CARBONATE!$Q$5)+CARBONATE!$Q$5</f>
        <v>-7.0874559372026376</v>
      </c>
      <c r="E21" s="10">
        <v>2490000000</v>
      </c>
      <c r="F21" s="6">
        <f t="shared" ca="1" si="6"/>
        <v>20699059071.869846</v>
      </c>
      <c r="G21" s="6">
        <f t="shared" ca="1" si="7"/>
        <v>0.66338155664768772</v>
      </c>
      <c r="H21" s="6">
        <f t="shared" ca="1" si="3"/>
        <v>6.9986419618450493E-11</v>
      </c>
      <c r="I21" s="6">
        <f t="shared" ca="1" si="4"/>
        <v>14288486329.944651</v>
      </c>
      <c r="J21" s="6">
        <f t="shared" ca="1" si="5"/>
        <v>0.35123189428623991</v>
      </c>
      <c r="L21" s="11">
        <f ca="1">RAND()*(CARBONATE!$R$4-CARBONATE!$Q$4)+CARBONATE!$Q$4</f>
        <v>0.13437150278082541</v>
      </c>
      <c r="M21" s="6">
        <f t="shared" ca="1" si="8"/>
        <v>20015045803.987263</v>
      </c>
    </row>
    <row r="22" spans="2:13" x14ac:dyDescent="0.25">
      <c r="B22" s="9">
        <f ca="1">RAND()*(CARBONATE!$R$3-CARBONATE!$Q$3)+CARBONATE!$Q$3</f>
        <v>0.20411107426649316</v>
      </c>
      <c r="C22" s="5">
        <f ca="1">RAND()*(CARBONATE!$R$2-CARBONATE!$Q$2)+CARBONATE!$Q$2</f>
        <v>66437405249.509491</v>
      </c>
      <c r="D22" s="5">
        <f ca="1">RAND()*(CARBONATE!$R$5-CARBONATE!$Q$5)+CARBONATE!$Q$5</f>
        <v>-5.2192244547926423</v>
      </c>
      <c r="E22" s="10">
        <v>2490000000</v>
      </c>
      <c r="F22" s="6">
        <f t="shared" ca="1" si="6"/>
        <v>22895919791.367722</v>
      </c>
      <c r="G22" s="6">
        <f t="shared" ca="1" si="7"/>
        <v>0.65537606856588115</v>
      </c>
      <c r="H22" s="6">
        <f t="shared" ca="1" si="3"/>
        <v>8.8764652196093384E-11</v>
      </c>
      <c r="I22" s="6">
        <f t="shared" ca="1" si="4"/>
        <v>11265745713.630035</v>
      </c>
      <c r="J22" s="6">
        <f t="shared" ca="1" si="5"/>
        <v>0.26621108911002533</v>
      </c>
      <c r="L22" s="11">
        <f ca="1">RAND()*(CARBONATE!$R$4-CARBONATE!$Q$4)+CARBONATE!$Q$4</f>
        <v>0.2030784414751694</v>
      </c>
      <c r="M22" s="6">
        <f t="shared" ca="1" si="8"/>
        <v>16952241734.071659</v>
      </c>
    </row>
    <row r="23" spans="2:13" x14ac:dyDescent="0.25">
      <c r="B23" s="9">
        <f ca="1">RAND()*(CARBONATE!$R$3-CARBONATE!$Q$3)+CARBONATE!$Q$3</f>
        <v>0.21839867424100251</v>
      </c>
      <c r="C23" s="5">
        <f ca="1">RAND()*(CARBONATE!$R$2-CARBONATE!$Q$2)+CARBONATE!$Q$2</f>
        <v>66757628465.381462</v>
      </c>
      <c r="D23" s="5">
        <f ca="1">RAND()*(CARBONATE!$R$5-CARBONATE!$Q$5)+CARBONATE!$Q$5</f>
        <v>-4.2931987152043707</v>
      </c>
      <c r="E23" s="10">
        <v>2490000000</v>
      </c>
      <c r="F23" s="6">
        <f t="shared" ca="1" si="6"/>
        <v>26139293158.499268</v>
      </c>
      <c r="G23" s="6">
        <f t="shared" ca="1" si="7"/>
        <v>0.60844485103220325</v>
      </c>
      <c r="H23" s="6">
        <f t="shared" ca="1" si="3"/>
        <v>9.3553031626284693E-11</v>
      </c>
      <c r="I23" s="6">
        <f t="shared" ca="1" si="4"/>
        <v>10689124474.284163</v>
      </c>
      <c r="J23" s="6">
        <f t="shared" ca="1" si="5"/>
        <v>0.21609658836455695</v>
      </c>
      <c r="L23" s="11">
        <f ca="1">RAND()*(CARBONATE!$R$4-CARBONATE!$Q$4)+CARBONATE!$Q$4</f>
        <v>0.27508065379235547</v>
      </c>
      <c r="M23" s="6">
        <f t="shared" ca="1" si="8"/>
        <v>13832613748.911211</v>
      </c>
    </row>
    <row r="24" spans="2:13" x14ac:dyDescent="0.25">
      <c r="B24" s="9">
        <f ca="1">RAND()*(CARBONATE!$R$3-CARBONATE!$Q$3)+CARBONATE!$Q$3</f>
        <v>3.884535226187022E-2</v>
      </c>
      <c r="C24" s="5">
        <f ca="1">RAND()*(CARBONATE!$R$2-CARBONATE!$Q$2)+CARBONATE!$Q$2</f>
        <v>67252943379.303452</v>
      </c>
      <c r="D24" s="5">
        <f ca="1">RAND()*(CARBONATE!$R$5-CARBONATE!$Q$5)+CARBONATE!$Q$5</f>
        <v>-6.6219485931536806</v>
      </c>
      <c r="E24" s="10">
        <v>2490000000</v>
      </c>
      <c r="F24" s="6">
        <f t="shared" ca="1" si="6"/>
        <v>51999227332.731735</v>
      </c>
      <c r="G24" s="6">
        <f t="shared" ca="1" si="7"/>
        <v>0.2268111294481413</v>
      </c>
      <c r="H24" s="6">
        <f t="shared" ca="1" si="3"/>
        <v>1.8395450894341765E-11</v>
      </c>
      <c r="I24" s="6">
        <f t="shared" ca="1" si="4"/>
        <v>54361266040.376801</v>
      </c>
      <c r="J24" s="6">
        <f t="shared" ca="1" si="5"/>
        <v>0.22501271054730268</v>
      </c>
      <c r="L24" s="11">
        <f ca="1">RAND()*(CARBONATE!$R$4-CARBONATE!$Q$4)+CARBONATE!$Q$4</f>
        <v>0.26451965907301811</v>
      </c>
      <c r="M24" s="6">
        <f t="shared" ca="1" si="8"/>
        <v>29050072157.583378</v>
      </c>
    </row>
    <row r="25" spans="2:13" x14ac:dyDescent="0.25">
      <c r="B25" s="9">
        <f ca="1">RAND()*(CARBONATE!$R$3-CARBONATE!$Q$3)+CARBONATE!$Q$3</f>
        <v>4.5893194468373727E-2</v>
      </c>
      <c r="C25" s="5">
        <f ca="1">RAND()*(CARBONATE!$R$2-CARBONATE!$Q$2)+CARBONATE!$Q$2</f>
        <v>66415010223.896027</v>
      </c>
      <c r="D25" s="5">
        <f ca="1">RAND()*(CARBONATE!$R$5-CARBONATE!$Q$5)+CARBONATE!$Q$5</f>
        <v>-7.9319680827042349</v>
      </c>
      <c r="E25" s="10">
        <v>2490000000</v>
      </c>
      <c r="F25" s="6">
        <f t="shared" ca="1" si="6"/>
        <v>46150128012.832481</v>
      </c>
      <c r="G25" s="6">
        <f t="shared" ca="1" si="7"/>
        <v>0.30512503337343866</v>
      </c>
      <c r="H25" s="6">
        <f t="shared" ca="1" si="3"/>
        <v>2.2334213403336386E-11</v>
      </c>
      <c r="I25" s="6">
        <f t="shared" ca="1" si="4"/>
        <v>44774355019.398872</v>
      </c>
      <c r="J25" s="6">
        <f t="shared" ca="1" si="5"/>
        <v>0.27150507724923412</v>
      </c>
      <c r="L25" s="11">
        <f ca="1">RAND()*(CARBONATE!$R$4-CARBONATE!$Q$4)+CARBONATE!$Q$4</f>
        <v>0.11935969290559459</v>
      </c>
      <c r="M25" s="6">
        <f t="shared" ca="1" si="8"/>
        <v>47080305849.637794</v>
      </c>
    </row>
    <row r="26" spans="2:13" x14ac:dyDescent="0.25">
      <c r="B26" s="9">
        <f ca="1">RAND()*(CARBONATE!$R$3-CARBONATE!$Q$3)+CARBONATE!$Q$3</f>
        <v>4.9944847354939148E-2</v>
      </c>
      <c r="C26" s="5">
        <f ca="1">RAND()*(CARBONATE!$R$2-CARBONATE!$Q$2)+CARBONATE!$Q$2</f>
        <v>74587475924.073761</v>
      </c>
      <c r="D26" s="5">
        <f ca="1">RAND()*(CARBONATE!$R$5-CARBONATE!$Q$5)+CARBONATE!$Q$5</f>
        <v>-7.8590148879032853</v>
      </c>
      <c r="E26" s="10">
        <v>2490000000</v>
      </c>
      <c r="F26" s="6">
        <f t="shared" ca="1" si="6"/>
        <v>50372999691.641701</v>
      </c>
      <c r="G26" s="6">
        <f t="shared" ca="1" si="7"/>
        <v>0.3246453366659191</v>
      </c>
      <c r="H26" s="6">
        <f t="shared" ca="1" si="3"/>
        <v>2.3741102119268138E-11</v>
      </c>
      <c r="I26" s="6">
        <f t="shared" ca="1" si="4"/>
        <v>42121043706.239983</v>
      </c>
      <c r="J26" s="6">
        <f t="shared" ca="1" si="5"/>
        <v>0.24947672193911169</v>
      </c>
      <c r="L26" s="11">
        <f ca="1">RAND()*(CARBONATE!$R$4-CARBONATE!$Q$4)+CARBONATE!$Q$4</f>
        <v>0.2103429781569327</v>
      </c>
      <c r="M26" s="6">
        <f t="shared" ca="1" si="8"/>
        <v>36165516722.048103</v>
      </c>
    </row>
    <row r="27" spans="2:13" x14ac:dyDescent="0.25">
      <c r="B27" s="9">
        <f ca="1">RAND()*(CARBONATE!$R$3-CARBONATE!$Q$3)+CARBONATE!$Q$3</f>
        <v>0.10355534895471177</v>
      </c>
      <c r="C27" s="5">
        <f ca="1">RAND()*(CARBONATE!$R$2-CARBONATE!$Q$2)+CARBONATE!$Q$2</f>
        <v>75543414233.401337</v>
      </c>
      <c r="D27" s="5">
        <f ca="1">RAND()*(CARBONATE!$R$5-CARBONATE!$Q$5)+CARBONATE!$Q$5</f>
        <v>-6.6545029786253309</v>
      </c>
      <c r="E27" s="10">
        <v>2490000000</v>
      </c>
      <c r="F27" s="6">
        <f t="shared" ca="1" si="6"/>
        <v>37924530136.63269</v>
      </c>
      <c r="G27" s="6">
        <f t="shared" ca="1" si="7"/>
        <v>0.49797701730213229</v>
      </c>
      <c r="H27" s="6">
        <f t="shared" ca="1" si="3"/>
        <v>4.68096193464898E-11</v>
      </c>
      <c r="I27" s="6">
        <f t="shared" ca="1" si="4"/>
        <v>21363130355.705166</v>
      </c>
      <c r="J27" s="6">
        <f t="shared" ca="1" si="5"/>
        <v>0.24613166708563386</v>
      </c>
      <c r="L27" s="11">
        <f ca="1">RAND()*(CARBONATE!$R$4-CARBONATE!$Q$4)+CARBONATE!$Q$4</f>
        <v>0.17211781618081956</v>
      </c>
      <c r="M27" s="6">
        <f t="shared" ca="1" si="8"/>
        <v>31826436531.864388</v>
      </c>
    </row>
    <row r="28" spans="2:13" x14ac:dyDescent="0.25">
      <c r="B28" s="9">
        <f ca="1">RAND()*(CARBONATE!$R$3-CARBONATE!$Q$3)+CARBONATE!$Q$3</f>
        <v>2.1497640757742353E-2</v>
      </c>
      <c r="C28" s="5">
        <f ca="1">RAND()*(CARBONATE!$R$2-CARBONATE!$Q$2)+CARBONATE!$Q$2</f>
        <v>72938157269.829224</v>
      </c>
      <c r="D28" s="5">
        <f ca="1">RAND()*(CARBONATE!$R$5-CARBONATE!$Q$5)+CARBONATE!$Q$5</f>
        <v>-6.9095031663942912</v>
      </c>
      <c r="E28" s="10">
        <v>2490000000</v>
      </c>
      <c r="F28" s="6">
        <f t="shared" ca="1" si="6"/>
        <v>62870301911.085327</v>
      </c>
      <c r="G28" s="6">
        <f t="shared" ca="1" si="7"/>
        <v>0.13803276276227572</v>
      </c>
      <c r="H28" s="6">
        <f t="shared" ca="1" si="3"/>
        <v>1.0231315729932093E-11</v>
      </c>
      <c r="I28" s="6">
        <f t="shared" ca="1" si="4"/>
        <v>97739139949.954132</v>
      </c>
      <c r="J28" s="6">
        <f t="shared" ca="1" si="5"/>
        <v>0.20841458716569158</v>
      </c>
      <c r="L28" s="11">
        <f ca="1">RAND()*(CARBONATE!$R$4-CARBONATE!$Q$4)+CARBONATE!$Q$4</f>
        <v>0.1598634587101036</v>
      </c>
      <c r="M28" s="6">
        <f t="shared" ca="1" si="8"/>
        <v>55311218440.324112</v>
      </c>
    </row>
    <row r="29" spans="2:13" x14ac:dyDescent="0.25">
      <c r="B29" s="9">
        <f ca="1">RAND()*(CARBONATE!$R$3-CARBONATE!$Q$3)+CARBONATE!$Q$3</f>
        <v>6.1804397799605365E-2</v>
      </c>
      <c r="C29" s="5">
        <f ca="1">RAND()*(CARBONATE!$R$2-CARBONATE!$Q$2)+CARBONATE!$Q$2</f>
        <v>63278642554.322777</v>
      </c>
      <c r="D29" s="5">
        <f ca="1">RAND()*(CARBONATE!$R$5-CARBONATE!$Q$5)+CARBONATE!$Q$5</f>
        <v>-6.8716461814611209</v>
      </c>
      <c r="E29" s="10">
        <v>2490000000</v>
      </c>
      <c r="F29" s="6">
        <f t="shared" ca="1" si="6"/>
        <v>41382161969.373627</v>
      </c>
      <c r="G29" s="6">
        <f t="shared" ca="1" si="7"/>
        <v>0.34603271658603763</v>
      </c>
      <c r="H29" s="6">
        <f t="shared" ca="1" si="3"/>
        <v>2.9312737604288832E-11</v>
      </c>
      <c r="I29" s="6">
        <f t="shared" ca="1" si="4"/>
        <v>34114862060.979492</v>
      </c>
      <c r="J29" s="6">
        <f t="shared" ca="1" si="5"/>
        <v>0.25963557781464952</v>
      </c>
      <c r="L29" s="11">
        <f ca="1">RAND()*(CARBONATE!$R$4-CARBONATE!$Q$4)+CARBONATE!$Q$4</f>
        <v>0.25142232818588683</v>
      </c>
      <c r="M29" s="6">
        <f t="shared" ca="1" si="8"/>
        <v>24659975881.74752</v>
      </c>
    </row>
    <row r="30" spans="2:13" x14ac:dyDescent="0.25">
      <c r="B30" s="9">
        <f ca="1">RAND()*(CARBONATE!$R$3-CARBONATE!$Q$3)+CARBONATE!$Q$3</f>
        <v>0.10771508622309922</v>
      </c>
      <c r="C30" s="5">
        <f ca="1">RAND()*(CARBONATE!$R$2-CARBONATE!$Q$2)+CARBONATE!$Q$2</f>
        <v>72358393142.561371</v>
      </c>
      <c r="D30" s="5">
        <f ca="1">RAND()*(CARBONATE!$R$5-CARBONATE!$Q$5)+CARBONATE!$Q$5</f>
        <v>-5.0397677623665746</v>
      </c>
      <c r="E30" s="10">
        <v>2490000000</v>
      </c>
      <c r="F30" s="6">
        <f t="shared" ca="1" si="6"/>
        <v>42046343842.561829</v>
      </c>
      <c r="G30" s="6">
        <f t="shared" ca="1" si="7"/>
        <v>0.41891545657016427</v>
      </c>
      <c r="H30" s="6">
        <f t="shared" ca="1" si="3"/>
        <v>4.7559890025375914E-11</v>
      </c>
      <c r="I30" s="6">
        <f t="shared" ca="1" si="4"/>
        <v>21026120949.111591</v>
      </c>
      <c r="J30" s="6">
        <f t="shared" ca="1" si="5"/>
        <v>0.19258624417506964</v>
      </c>
      <c r="L30" s="11">
        <f ca="1">RAND()*(CARBONATE!$R$4-CARBONATE!$Q$4)+CARBONATE!$Q$4</f>
        <v>0.10894325558986749</v>
      </c>
      <c r="M30" s="6">
        <f t="shared" ca="1" si="8"/>
        <v>44481553734.708931</v>
      </c>
    </row>
    <row r="31" spans="2:13" x14ac:dyDescent="0.25">
      <c r="B31" s="9">
        <f ca="1">RAND()*(CARBONATE!$R$3-CARBONATE!$Q$3)+CARBONATE!$Q$3</f>
        <v>6.981490906256177E-2</v>
      </c>
      <c r="C31" s="5">
        <f ca="1">RAND()*(CARBONATE!$R$2-CARBONATE!$Q$2)+CARBONATE!$Q$2</f>
        <v>64643875993.428505</v>
      </c>
      <c r="D31" s="5">
        <f ca="1">RAND()*(CARBONATE!$R$5-CARBONATE!$Q$5)+CARBONATE!$Q$5</f>
        <v>-4.5906148367657575</v>
      </c>
      <c r="E31" s="10">
        <v>2490000000</v>
      </c>
      <c r="F31" s="6">
        <f t="shared" ca="1" si="6"/>
        <v>46917935285.291832</v>
      </c>
      <c r="G31" s="6">
        <f t="shared" ca="1" si="7"/>
        <v>0.27420912554715371</v>
      </c>
      <c r="H31" s="6">
        <f t="shared" ca="1" si="3"/>
        <v>3.1199965736290322E-11</v>
      </c>
      <c r="I31" s="6">
        <f t="shared" ca="1" si="4"/>
        <v>32051317249.904778</v>
      </c>
      <c r="J31" s="6">
        <f t="shared" ca="1" si="5"/>
        <v>0.17817025776289758</v>
      </c>
      <c r="L31" s="11">
        <f ca="1">RAND()*(CARBONATE!$R$4-CARBONATE!$Q$4)+CARBONATE!$Q$4</f>
        <v>0.2501625827558448</v>
      </c>
      <c r="M31" s="6">
        <f t="shared" ca="1" si="8"/>
        <v>28128795252.213181</v>
      </c>
    </row>
    <row r="32" spans="2:13" x14ac:dyDescent="0.25">
      <c r="B32" s="9">
        <f ca="1">RAND()*(CARBONATE!$R$3-CARBONATE!$Q$3)+CARBONATE!$Q$3</f>
        <v>8.7691336956311677E-2</v>
      </c>
      <c r="C32" s="5">
        <f ca="1">RAND()*(CARBONATE!$R$2-CARBONATE!$Q$2)+CARBONATE!$Q$2</f>
        <v>61171848818.902702</v>
      </c>
      <c r="D32" s="5">
        <f ca="1">RAND()*(CARBONATE!$R$5-CARBONATE!$Q$5)+CARBONATE!$Q$5</f>
        <v>-7.6401695430800061</v>
      </c>
      <c r="E32" s="10">
        <v>2490000000</v>
      </c>
      <c r="F32" s="6">
        <f t="shared" ca="1" si="6"/>
        <v>31302889678.051334</v>
      </c>
      <c r="G32" s="6">
        <f t="shared" ca="1" si="7"/>
        <v>0.48827948995423476</v>
      </c>
      <c r="H32" s="6">
        <f t="shared" ca="1" si="3"/>
        <v>4.1765974710364632E-11</v>
      </c>
      <c r="I32" s="6">
        <f t="shared" ca="1" si="4"/>
        <v>23942934576.164467</v>
      </c>
      <c r="J32" s="6">
        <f t="shared" ca="1" si="5"/>
        <v>0.31587237865451673</v>
      </c>
      <c r="L32" s="11">
        <f ca="1">RAND()*(CARBONATE!$R$4-CARBONATE!$Q$4)+CARBONATE!$Q$4</f>
        <v>0.13515388278744703</v>
      </c>
      <c r="M32" s="6">
        <f t="shared" ca="1" si="8"/>
        <v>30182879862.575657</v>
      </c>
    </row>
    <row r="33" spans="2:13" x14ac:dyDescent="0.25">
      <c r="B33" s="9">
        <f ca="1">RAND()*(CARBONATE!$R$3-CARBONATE!$Q$3)+CARBONATE!$Q$3</f>
        <v>9.0259991822048136E-3</v>
      </c>
      <c r="C33" s="5">
        <f ca="1">RAND()*(CARBONATE!$R$2-CARBONATE!$Q$2)+CARBONATE!$Q$2</f>
        <v>73629241031.444077</v>
      </c>
      <c r="D33" s="5">
        <f ca="1">RAND()*(CARBONATE!$R$5-CARBONATE!$Q$5)+CARBONATE!$Q$5</f>
        <v>-4.0270649136655106</v>
      </c>
      <c r="E33" s="10">
        <v>2490000000</v>
      </c>
      <c r="F33" s="6">
        <f t="shared" ca="1" si="6"/>
        <v>71000999814.666351</v>
      </c>
      <c r="G33" s="6">
        <f t="shared" ca="1" si="7"/>
        <v>3.5695617392759837E-2</v>
      </c>
      <c r="H33" s="6">
        <f t="shared" ca="1" si="3"/>
        <v>3.9871143062293005E-12</v>
      </c>
      <c r="I33" s="6">
        <f t="shared" ca="1" si="4"/>
        <v>250807958637.56448</v>
      </c>
      <c r="J33" s="6">
        <f t="shared" ca="1" si="5"/>
        <v>0.12552822393536972</v>
      </c>
      <c r="L33" s="11">
        <f ca="1">RAND()*(CARBONATE!$R$4-CARBONATE!$Q$4)+CARBONATE!$Q$4</f>
        <v>0.24241165150650001</v>
      </c>
      <c r="M33" s="6">
        <f t="shared" ca="1" si="8"/>
        <v>44161764568.459991</v>
      </c>
    </row>
    <row r="34" spans="2:13" x14ac:dyDescent="0.25">
      <c r="B34" s="9">
        <f ca="1">RAND()*(CARBONATE!$R$3-CARBONATE!$Q$3)+CARBONATE!$Q$3</f>
        <v>0.20552273748910602</v>
      </c>
      <c r="C34" s="5">
        <f ca="1">RAND()*(CARBONATE!$R$2-CARBONATE!$Q$2)+CARBONATE!$Q$2</f>
        <v>78915155538.049484</v>
      </c>
      <c r="D34" s="5">
        <f ca="1">RAND()*(CARBONATE!$R$5-CARBONATE!$Q$5)+CARBONATE!$Q$5</f>
        <v>-4.8893210681522836</v>
      </c>
      <c r="E34" s="10">
        <v>2490000000</v>
      </c>
      <c r="F34" s="6">
        <f t="shared" ca="1" si="6"/>
        <v>28890321545.689426</v>
      </c>
      <c r="G34" s="6">
        <f t="shared" ca="1" si="7"/>
        <v>0.63390655003195473</v>
      </c>
      <c r="H34" s="6">
        <f t="shared" ca="1" si="3"/>
        <v>8.7967661915822768E-11</v>
      </c>
      <c r="I34" s="6">
        <f t="shared" ca="1" si="4"/>
        <v>11367813787.717936</v>
      </c>
      <c r="J34" s="6">
        <f t="shared" ca="1" si="5"/>
        <v>0.21537627304877507</v>
      </c>
      <c r="L34" s="11">
        <f ca="1">RAND()*(CARBONATE!$R$4-CARBONATE!$Q$4)+CARBONATE!$Q$4</f>
        <v>0.17353252203987365</v>
      </c>
      <c r="M34" s="6">
        <f t="shared" ca="1" si="8"/>
        <v>24111177752.663578</v>
      </c>
    </row>
    <row r="35" spans="2:13" x14ac:dyDescent="0.25">
      <c r="B35" s="9">
        <f ca="1">RAND()*(CARBONATE!$R$3-CARBONATE!$Q$3)+CARBONATE!$Q$3</f>
        <v>0.15946511639595476</v>
      </c>
      <c r="C35" s="5">
        <f ca="1">RAND()*(CARBONATE!$R$2-CARBONATE!$Q$2)+CARBONATE!$Q$2</f>
        <v>76133326148.22821</v>
      </c>
      <c r="D35" s="5">
        <f ca="1">RAND()*(CARBONATE!$R$5-CARBONATE!$Q$5)+CARBONATE!$Q$5</f>
        <v>-6.9986598159443432</v>
      </c>
      <c r="E35" s="10">
        <v>2490000000</v>
      </c>
      <c r="F35" s="6">
        <f t="shared" ca="1" si="6"/>
        <v>24939278055.342793</v>
      </c>
      <c r="G35" s="6">
        <f t="shared" ca="1" si="7"/>
        <v>0.67242626433019459</v>
      </c>
      <c r="H35" s="6">
        <f t="shared" ca="1" si="3"/>
        <v>7.0779884373806897E-11</v>
      </c>
      <c r="I35" s="6">
        <f t="shared" ca="1" si="4"/>
        <v>14128307906.222919</v>
      </c>
      <c r="J35" s="6">
        <f t="shared" ca="1" si="5"/>
        <v>0.30325584792624366</v>
      </c>
      <c r="L35" s="11">
        <f ca="1">RAND()*(CARBONATE!$R$4-CARBONATE!$Q$4)+CARBONATE!$Q$4</f>
        <v>0.27076097088728446</v>
      </c>
      <c r="M35" s="6">
        <f t="shared" ca="1" si="8"/>
        <v>13496769303.955746</v>
      </c>
    </row>
    <row r="36" spans="2:13" x14ac:dyDescent="0.25">
      <c r="B36" s="9">
        <f ca="1">RAND()*(CARBONATE!$R$3-CARBONATE!$Q$3)+CARBONATE!$Q$3</f>
        <v>0.16869682222971666</v>
      </c>
      <c r="C36" s="5">
        <f ca="1">RAND()*(CARBONATE!$R$2-CARBONATE!$Q$2)+CARBONATE!$Q$2</f>
        <v>60940489237.221603</v>
      </c>
      <c r="D36" s="5">
        <f ca="1">RAND()*(CARBONATE!$R$5-CARBONATE!$Q$5)+CARBONATE!$Q$5</f>
        <v>-6.5012338593103962</v>
      </c>
      <c r="E36" s="10">
        <v>2490000000</v>
      </c>
      <c r="F36" s="6">
        <f t="shared" ca="1" si="6"/>
        <v>20351615796.71067</v>
      </c>
      <c r="G36" s="6">
        <f t="shared" ca="1" si="7"/>
        <v>0.66604114848030815</v>
      </c>
      <c r="H36" s="6">
        <f t="shared" ca="1" si="3"/>
        <v>7.5910875382905829E-11</v>
      </c>
      <c r="I36" s="6">
        <f t="shared" ca="1" si="4"/>
        <v>13173343015.158897</v>
      </c>
      <c r="J36" s="6">
        <f t="shared" ca="1" si="5"/>
        <v>0.33494318461965983</v>
      </c>
      <c r="L36" s="11">
        <f ca="1">RAND()*(CARBONATE!$R$4-CARBONATE!$Q$4)+CARBONATE!$Q$4</f>
        <v>0.2826017047919005</v>
      </c>
      <c r="M36" s="6">
        <f t="shared" ca="1" si="8"/>
        <v>10348668403.617111</v>
      </c>
    </row>
    <row r="37" spans="2:13" x14ac:dyDescent="0.25">
      <c r="B37" s="9">
        <f ca="1">RAND()*(CARBONATE!$R$3-CARBONATE!$Q$3)+CARBONATE!$Q$3</f>
        <v>9.4563632786666602E-2</v>
      </c>
      <c r="C37" s="5">
        <f ca="1">RAND()*(CARBONATE!$R$2-CARBONATE!$Q$2)+CARBONATE!$Q$2</f>
        <v>66515388566.235641</v>
      </c>
      <c r="D37" s="5">
        <f ca="1">RAND()*(CARBONATE!$R$5-CARBONATE!$Q$5)+CARBONATE!$Q$5</f>
        <v>-7.5262202707308479</v>
      </c>
      <c r="E37" s="10">
        <v>2490000000</v>
      </c>
      <c r="F37" s="6">
        <f t="shared" ca="1" si="6"/>
        <v>32646139112.00605</v>
      </c>
      <c r="G37" s="6">
        <f t="shared" ca="1" si="7"/>
        <v>0.50919419076237959</v>
      </c>
      <c r="H37" s="6">
        <f t="shared" ca="1" si="3"/>
        <v>4.4210966049972905E-11</v>
      </c>
      <c r="I37" s="6">
        <f t="shared" ca="1" si="4"/>
        <v>22618822643.904041</v>
      </c>
      <c r="J37" s="6">
        <f t="shared" ca="1" si="5"/>
        <v>0.29906928553475232</v>
      </c>
      <c r="L37" s="11">
        <f ca="1">RAND()*(CARBONATE!$R$4-CARBONATE!$Q$4)+CARBONATE!$Q$4</f>
        <v>0.26114455273306253</v>
      </c>
      <c r="M37" s="6">
        <f t="shared" ca="1" si="8"/>
        <v>18549122245.118286</v>
      </c>
    </row>
    <row r="38" spans="2:13" x14ac:dyDescent="0.25">
      <c r="B38" s="9">
        <f ca="1">RAND()*(CARBONATE!$R$3-CARBONATE!$Q$3)+CARBONATE!$Q$3</f>
        <v>0.24239983333613258</v>
      </c>
      <c r="C38" s="5">
        <f ca="1">RAND()*(CARBONATE!$R$2-CARBONATE!$Q$2)+CARBONATE!$Q$2</f>
        <v>67624107077.248116</v>
      </c>
      <c r="D38" s="5">
        <f ca="1">RAND()*(CARBONATE!$R$5-CARBONATE!$Q$5)+CARBONATE!$Q$5</f>
        <v>-7.3858522758074914</v>
      </c>
      <c r="E38" s="10">
        <v>2490000000</v>
      </c>
      <c r="F38" s="6">
        <f t="shared" ca="1" si="6"/>
        <v>11286814345.858711</v>
      </c>
      <c r="G38" s="6">
        <f t="shared" ca="1" si="7"/>
        <v>0.83309481139668728</v>
      </c>
      <c r="H38" s="6">
        <f t="shared" ca="1" si="3"/>
        <v>1.0608430703740965E-10</v>
      </c>
      <c r="I38" s="6">
        <f t="shared" ca="1" si="4"/>
        <v>9426464930.8342953</v>
      </c>
      <c r="J38" s="6">
        <f t="shared" ca="1" si="5"/>
        <v>0.44046443901121041</v>
      </c>
      <c r="L38" s="11">
        <f ca="1">RAND()*(CARBONATE!$R$4-CARBONATE!$Q$4)+CARBONATE!$Q$4</f>
        <v>0.28742626611876626</v>
      </c>
      <c r="M38" s="6">
        <f t="shared" ca="1" si="8"/>
        <v>5590876150.9658184</v>
      </c>
    </row>
    <row r="39" spans="2:13" x14ac:dyDescent="0.25">
      <c r="B39" s="9">
        <f ca="1">RAND()*(CARBONATE!$R$3-CARBONATE!$Q$3)+CARBONATE!$Q$3</f>
        <v>2.8292262762364795E-2</v>
      </c>
      <c r="C39" s="5">
        <f ca="1">RAND()*(CARBONATE!$R$2-CARBONATE!$Q$2)+CARBONATE!$Q$2</f>
        <v>60598449748.820557</v>
      </c>
      <c r="D39" s="5">
        <f ca="1">RAND()*(CARBONATE!$R$5-CARBONATE!$Q$5)+CARBONATE!$Q$5</f>
        <v>-5.6457921489887326</v>
      </c>
      <c r="E39" s="10">
        <v>2490000000</v>
      </c>
      <c r="F39" s="6">
        <f t="shared" ca="1" si="6"/>
        <v>51652421434.526115</v>
      </c>
      <c r="G39" s="6">
        <f t="shared" ca="1" si="7"/>
        <v>0.14762800618457339</v>
      </c>
      <c r="H39" s="6">
        <f t="shared" ca="1" si="3"/>
        <v>1.3331641590889691E-11</v>
      </c>
      <c r="I39" s="6">
        <f t="shared" ca="1" si="4"/>
        <v>75009517258.801788</v>
      </c>
      <c r="J39" s="6">
        <f t="shared" ca="1" si="5"/>
        <v>0.20780805582648257</v>
      </c>
      <c r="L39" s="11">
        <f ca="1">RAND()*(CARBONATE!$R$4-CARBONATE!$Q$4)+CARBONATE!$Q$4</f>
        <v>0.11209824032976418</v>
      </c>
      <c r="M39" s="6">
        <f t="shared" ca="1" si="8"/>
        <v>54049357617.201439</v>
      </c>
    </row>
    <row r="40" spans="2:13" x14ac:dyDescent="0.25">
      <c r="B40" s="9">
        <f ca="1">RAND()*(CARBONATE!$R$3-CARBONATE!$Q$3)+CARBONATE!$Q$3</f>
        <v>0.22021514718554866</v>
      </c>
      <c r="C40" s="5">
        <f ca="1">RAND()*(CARBONATE!$R$2-CARBONATE!$Q$2)+CARBONATE!$Q$2</f>
        <v>75381546237.895782</v>
      </c>
      <c r="D40" s="5">
        <f ca="1">RAND()*(CARBONATE!$R$5-CARBONATE!$Q$5)+CARBONATE!$Q$5</f>
        <v>-5.9258897291182278</v>
      </c>
      <c r="E40" s="10">
        <v>2490000000</v>
      </c>
      <c r="F40" s="6">
        <f t="shared" ca="1" si="6"/>
        <v>20442004362.190819</v>
      </c>
      <c r="G40" s="6">
        <f t="shared" ca="1" si="7"/>
        <v>0.72881951376165555</v>
      </c>
      <c r="H40" s="6">
        <f t="shared" ca="1" si="3"/>
        <v>9.5186885459156702E-11</v>
      </c>
      <c r="I40" s="6">
        <f t="shared" ca="1" si="4"/>
        <v>10505648915.565006</v>
      </c>
      <c r="J40" s="6">
        <f t="shared" ca="1" si="5"/>
        <v>0.29423611816449619</v>
      </c>
      <c r="L40" s="11">
        <f ca="1">RAND()*(CARBONATE!$R$4-CARBONATE!$Q$4)+CARBONATE!$Q$4</f>
        <v>0.27072050672302939</v>
      </c>
      <c r="M40" s="6">
        <f t="shared" ca="1" si="8"/>
        <v>11065216253.923996</v>
      </c>
    </row>
    <row r="41" spans="2:13" x14ac:dyDescent="0.25">
      <c r="B41" s="9">
        <f ca="1">RAND()*(CARBONATE!$R$3-CARBONATE!$Q$3)+CARBONATE!$Q$3</f>
        <v>0.11161303049572457</v>
      </c>
      <c r="C41" s="5">
        <f ca="1">RAND()*(CARBONATE!$R$2-CARBONATE!$Q$2)+CARBONATE!$Q$2</f>
        <v>69163200090.838043</v>
      </c>
      <c r="D41" s="5">
        <f ca="1">RAND()*(CARBONATE!$R$5-CARBONATE!$Q$5)+CARBONATE!$Q$5</f>
        <v>-7.3706253712611582</v>
      </c>
      <c r="E41" s="10">
        <v>2490000000</v>
      </c>
      <c r="F41" s="6">
        <f t="shared" ca="1" si="6"/>
        <v>30380808090.65387</v>
      </c>
      <c r="G41" s="6">
        <f t="shared" ca="1" si="7"/>
        <v>0.56073738562194753</v>
      </c>
      <c r="H41" s="6">
        <f t="shared" ca="1" si="3"/>
        <v>5.1318199868071812E-11</v>
      </c>
      <c r="I41" s="6">
        <f t="shared" ca="1" si="4"/>
        <v>19486264182.508106</v>
      </c>
      <c r="J41" s="6">
        <f t="shared" ca="1" si="5"/>
        <v>0.29929701457653546</v>
      </c>
      <c r="L41" s="11">
        <f ca="1">RAND()*(CARBONATE!$R$4-CARBONATE!$Q$4)+CARBONATE!$Q$4</f>
        <v>0.19435941667589646</v>
      </c>
      <c r="M41" s="6">
        <f t="shared" ca="1" si="8"/>
        <v>23323652270.089279</v>
      </c>
    </row>
    <row r="42" spans="2:13" x14ac:dyDescent="0.25">
      <c r="B42" s="9">
        <f ca="1">RAND()*(CARBONATE!$R$3-CARBONATE!$Q$3)+CARBONATE!$Q$3</f>
        <v>0.19871649987327453</v>
      </c>
      <c r="C42" s="5">
        <f ca="1">RAND()*(CARBONATE!$R$2-CARBONATE!$Q$2)+CARBONATE!$Q$2</f>
        <v>70722932966.631927</v>
      </c>
      <c r="D42" s="5">
        <f ca="1">RAND()*(CARBONATE!$R$5-CARBONATE!$Q$5)+CARBONATE!$Q$5</f>
        <v>-7.2003738348754354</v>
      </c>
      <c r="E42" s="10">
        <v>2490000000</v>
      </c>
      <c r="F42" s="6">
        <f t="shared" ca="1" si="6"/>
        <v>16910535062.134756</v>
      </c>
      <c r="G42" s="6">
        <f t="shared" ca="1" si="7"/>
        <v>0.76089035970675334</v>
      </c>
      <c r="H42" s="6">
        <f t="shared" ca="1" si="3"/>
        <v>8.7754784579879578E-11</v>
      </c>
      <c r="I42" s="6">
        <f t="shared" ca="1" si="4"/>
        <v>11395390060.923016</v>
      </c>
      <c r="J42" s="6">
        <f t="shared" ca="1" si="5"/>
        <v>0.36883883581222704</v>
      </c>
      <c r="L42" s="11">
        <f ca="1">RAND()*(CARBONATE!$R$4-CARBONATE!$Q$4)+CARBONATE!$Q$4</f>
        <v>0.12613766783981895</v>
      </c>
      <c r="M42" s="6">
        <f t="shared" ca="1" si="8"/>
        <v>16842200355.131392</v>
      </c>
    </row>
    <row r="43" spans="2:13" x14ac:dyDescent="0.25">
      <c r="B43" s="9">
        <f ca="1">RAND()*(CARBONATE!$R$3-CARBONATE!$Q$3)+CARBONATE!$Q$3</f>
        <v>0.24001184413906471</v>
      </c>
      <c r="C43" s="5">
        <f ca="1">RAND()*(CARBONATE!$R$2-CARBONATE!$Q$2)+CARBONATE!$Q$2</f>
        <v>77102613519.686356</v>
      </c>
      <c r="D43" s="5">
        <f ca="1">RAND()*(CARBONATE!$R$5-CARBONATE!$Q$5)+CARBONATE!$Q$5</f>
        <v>-5.2180610674336148</v>
      </c>
      <c r="E43" s="10">
        <v>2490000000</v>
      </c>
      <c r="F43" s="6">
        <f t="shared" ca="1" si="6"/>
        <v>22037393568.757614</v>
      </c>
      <c r="G43" s="6">
        <f t="shared" ca="1" si="7"/>
        <v>0.71418097827344229</v>
      </c>
      <c r="H43" s="6">
        <f t="shared" ca="1" si="3"/>
        <v>1.0254014400528422E-10</v>
      </c>
      <c r="I43" s="6">
        <f t="shared" ca="1" si="4"/>
        <v>9752278092.6508827</v>
      </c>
      <c r="J43" s="6">
        <f t="shared" ca="1" si="5"/>
        <v>0.25784829346600902</v>
      </c>
      <c r="L43" s="11">
        <f ca="1">RAND()*(CARBONATE!$R$4-CARBONATE!$Q$4)+CARBONATE!$Q$4</f>
        <v>0.11469702018154548</v>
      </c>
      <c r="M43" s="6">
        <f t="shared" ca="1" si="8"/>
        <v>22852147056.313435</v>
      </c>
    </row>
    <row r="44" spans="2:13" x14ac:dyDescent="0.25">
      <c r="B44" s="9">
        <f ca="1">RAND()*(CARBONATE!$R$3-CARBONATE!$Q$3)+CARBONATE!$Q$3</f>
        <v>7.082433307908112E-2</v>
      </c>
      <c r="C44" s="5">
        <f ca="1">RAND()*(CARBONATE!$R$2-CARBONATE!$Q$2)+CARBONATE!$Q$2</f>
        <v>77310463232.814728</v>
      </c>
      <c r="D44" s="5">
        <f ca="1">RAND()*(CARBONATE!$R$5-CARBONATE!$Q$5)+CARBONATE!$Q$5</f>
        <v>-4.8139985317773615</v>
      </c>
      <c r="E44" s="10">
        <v>2490000000</v>
      </c>
      <c r="F44" s="6">
        <f t="shared" ca="1" si="6"/>
        <v>54975139268.574677</v>
      </c>
      <c r="G44" s="6">
        <f t="shared" ca="1" si="7"/>
        <v>0.28890428320134209</v>
      </c>
      <c r="H44" s="6">
        <f t="shared" ca="1" si="3"/>
        <v>3.1264340832264673E-11</v>
      </c>
      <c r="I44" s="6">
        <f t="shared" ca="1" si="4"/>
        <v>31985321723.719315</v>
      </c>
      <c r="J44" s="6">
        <f t="shared" ca="1" si="5"/>
        <v>0.16030403214933239</v>
      </c>
      <c r="L44" s="11">
        <f ca="1">RAND()*(CARBONATE!$R$4-CARBONATE!$Q$4)+CARBONATE!$Q$4</f>
        <v>0.19575066319121256</v>
      </c>
      <c r="M44" s="6">
        <f t="shared" ca="1" si="8"/>
        <v>41963973372.498711</v>
      </c>
    </row>
    <row r="45" spans="2:13" x14ac:dyDescent="0.25">
      <c r="B45" s="9">
        <f ca="1">RAND()*(CARBONATE!$R$3-CARBONATE!$Q$3)+CARBONATE!$Q$3</f>
        <v>1.6473302909146836E-2</v>
      </c>
      <c r="C45" s="5">
        <f ca="1">RAND()*(CARBONATE!$R$2-CARBONATE!$Q$2)+CARBONATE!$Q$2</f>
        <v>61604127398.989746</v>
      </c>
      <c r="D45" s="5">
        <f ca="1">RAND()*(CARBONATE!$R$5-CARBONATE!$Q$5)+CARBONATE!$Q$5</f>
        <v>-6.0447387708276565</v>
      </c>
      <c r="E45" s="10">
        <v>2490000000</v>
      </c>
      <c r="F45" s="6">
        <f t="shared" ca="1" si="6"/>
        <v>55765313751.513435</v>
      </c>
      <c r="G45" s="6">
        <f t="shared" ca="1" si="7"/>
        <v>9.4779585297267932E-2</v>
      </c>
      <c r="H45" s="6">
        <f t="shared" ca="1" si="3"/>
        <v>7.8869050145922398E-12</v>
      </c>
      <c r="I45" s="6">
        <f t="shared" ca="1" si="4"/>
        <v>126792448767.90251</v>
      </c>
      <c r="J45" s="6">
        <f t="shared" ca="1" si="5"/>
        <v>0.21118497567294908</v>
      </c>
      <c r="L45" s="11">
        <f ca="1">RAND()*(CARBONATE!$R$4-CARBONATE!$Q$4)+CARBONATE!$Q$4</f>
        <v>0.13344393901459442</v>
      </c>
      <c r="M45" s="6">
        <f t="shared" ca="1" si="8"/>
        <v>54103550369.173134</v>
      </c>
    </row>
    <row r="46" spans="2:13" x14ac:dyDescent="0.25">
      <c r="B46" s="9">
        <f ca="1">RAND()*(CARBONATE!$R$3-CARBONATE!$Q$3)+CARBONATE!$Q$3</f>
        <v>6.5534127663842312E-2</v>
      </c>
      <c r="C46" s="5">
        <f ca="1">RAND()*(CARBONATE!$R$2-CARBONATE!$Q$2)+CARBONATE!$Q$2</f>
        <v>74842444637.430527</v>
      </c>
      <c r="D46" s="5">
        <f ca="1">RAND()*(CARBONATE!$R$5-CARBONATE!$Q$5)+CARBONATE!$Q$5</f>
        <v>-4.8767374826621737</v>
      </c>
      <c r="E46" s="10">
        <v>2490000000</v>
      </c>
      <c r="F46" s="6">
        <f t="shared" ca="1" si="6"/>
        <v>54368907054.018074</v>
      </c>
      <c r="G46" s="6">
        <f t="shared" ca="1" si="7"/>
        <v>0.27355516889640907</v>
      </c>
      <c r="H46" s="6">
        <f t="shared" ca="1" si="3"/>
        <v>2.9098379558280167E-11</v>
      </c>
      <c r="I46" s="6">
        <f t="shared" ca="1" si="4"/>
        <v>34366174858.539238</v>
      </c>
      <c r="J46" s="6">
        <f t="shared" ca="1" si="5"/>
        <v>0.16510263113557644</v>
      </c>
      <c r="L46" s="11">
        <f ca="1">RAND()*(CARBONATE!$R$4-CARBONATE!$Q$4)+CARBONATE!$Q$4</f>
        <v>0.15647744248431311</v>
      </c>
      <c r="M46" s="6">
        <f t="shared" ca="1" si="8"/>
        <v>48449572765.745407</v>
      </c>
    </row>
    <row r="47" spans="2:13" x14ac:dyDescent="0.25">
      <c r="B47" s="9">
        <f ca="1">RAND()*(CARBONATE!$R$3-CARBONATE!$Q$3)+CARBONATE!$Q$3</f>
        <v>2.9696489670843346E-2</v>
      </c>
      <c r="C47" s="5">
        <f ca="1">RAND()*(CARBONATE!$R$2-CARBONATE!$Q$2)+CARBONATE!$Q$2</f>
        <v>62673178369.912949</v>
      </c>
      <c r="D47" s="5">
        <f ca="1">RAND()*(CARBONATE!$R$5-CARBONATE!$Q$5)+CARBONATE!$Q$5</f>
        <v>-6.2521422211980529</v>
      </c>
      <c r="E47" s="10">
        <v>2490000000</v>
      </c>
      <c r="F47" s="6">
        <f t="shared" ca="1" si="6"/>
        <v>52053232768.08815</v>
      </c>
      <c r="G47" s="6">
        <f t="shared" ca="1" si="7"/>
        <v>0.16944960951466659</v>
      </c>
      <c r="H47" s="6">
        <f t="shared" ca="1" si="3"/>
        <v>1.4156172342582678E-11</v>
      </c>
      <c r="I47" s="6">
        <f t="shared" ca="1" si="4"/>
        <v>70640564115.762817</v>
      </c>
      <c r="J47" s="6">
        <f t="shared" ca="1" si="5"/>
        <v>0.22133272070726659</v>
      </c>
      <c r="L47" s="11">
        <f ca="1">RAND()*(CARBONATE!$R$4-CARBONATE!$Q$4)+CARBONATE!$Q$4</f>
        <v>0.12088317246109059</v>
      </c>
      <c r="M47" s="6">
        <f t="shared" ca="1" si="8"/>
        <v>52817966104.849403</v>
      </c>
    </row>
    <row r="48" spans="2:13" x14ac:dyDescent="0.25">
      <c r="B48" s="9">
        <f ca="1">RAND()*(CARBONATE!$R$3-CARBONATE!$Q$3)+CARBONATE!$Q$3</f>
        <v>0.12223267355979373</v>
      </c>
      <c r="C48" s="5">
        <f ca="1">RAND()*(CARBONATE!$R$2-CARBONATE!$Q$2)+CARBONATE!$Q$2</f>
        <v>68687708527.910454</v>
      </c>
      <c r="D48" s="5">
        <f ca="1">RAND()*(CARBONATE!$R$5-CARBONATE!$Q$5)+CARBONATE!$Q$5</f>
        <v>-4.6992774871367482</v>
      </c>
      <c r="E48" s="10">
        <v>2490000000</v>
      </c>
      <c r="F48" s="6">
        <f t="shared" ca="1" si="6"/>
        <v>38673902440.004059</v>
      </c>
      <c r="G48" s="6">
        <f t="shared" ca="1" si="7"/>
        <v>0.43696036352283663</v>
      </c>
      <c r="H48" s="6">
        <f t="shared" ca="1" si="3"/>
        <v>5.3671436005769316E-11</v>
      </c>
      <c r="I48" s="6">
        <f t="shared" ca="1" si="4"/>
        <v>18631884563.187515</v>
      </c>
      <c r="J48" s="6">
        <f t="shared" ca="1" si="5"/>
        <v>0.19278074973869139</v>
      </c>
      <c r="L48" s="11">
        <f ca="1">RAND()*(CARBONATE!$R$4-CARBONATE!$Q$4)+CARBONATE!$Q$4</f>
        <v>0.15078813346175252</v>
      </c>
      <c r="M48" s="6">
        <f t="shared" ca="1" si="8"/>
        <v>35207312096.881554</v>
      </c>
    </row>
    <row r="49" spans="2:13" x14ac:dyDescent="0.25">
      <c r="B49" s="9">
        <f ca="1">RAND()*(CARBONATE!$R$3-CARBONATE!$Q$3)+CARBONATE!$Q$3</f>
        <v>7.938661615877432E-2</v>
      </c>
      <c r="C49" s="5">
        <f ca="1">RAND()*(CARBONATE!$R$2-CARBONATE!$Q$2)+CARBONATE!$Q$2</f>
        <v>67532285623.967804</v>
      </c>
      <c r="D49" s="5">
        <f ca="1">RAND()*(CARBONATE!$R$5-CARBONATE!$Q$5)+CARBONATE!$Q$5</f>
        <v>-7.1709413470936232</v>
      </c>
      <c r="E49" s="10">
        <v>2490000000</v>
      </c>
      <c r="F49" s="6">
        <f t="shared" ca="1" si="6"/>
        <v>38218856552.527786</v>
      </c>
      <c r="G49" s="6">
        <f t="shared" ca="1" si="7"/>
        <v>0.43406540739140065</v>
      </c>
      <c r="H49" s="6">
        <f t="shared" ca="1" si="3"/>
        <v>3.7134163719796553E-11</v>
      </c>
      <c r="I49" s="6">
        <f t="shared" ca="1" si="4"/>
        <v>26929379844.008472</v>
      </c>
      <c r="J49" s="6">
        <f t="shared" ca="1" si="5"/>
        <v>0.27000194865424038</v>
      </c>
      <c r="L49" s="11">
        <f ca="1">RAND()*(CARBONATE!$R$4-CARBONATE!$Q$4)+CARBONATE!$Q$4</f>
        <v>0.286107569126409</v>
      </c>
      <c r="M49" s="6">
        <f t="shared" ca="1" si="8"/>
        <v>19068523495.546963</v>
      </c>
    </row>
    <row r="50" spans="2:13" x14ac:dyDescent="0.25">
      <c r="B50" s="9">
        <f ca="1">RAND()*(CARBONATE!$R$3-CARBONATE!$Q$3)+CARBONATE!$Q$3</f>
        <v>3.9897823424696333E-3</v>
      </c>
      <c r="C50" s="5">
        <f ca="1">RAND()*(CARBONATE!$R$2-CARBONATE!$Q$2)+CARBONATE!$Q$2</f>
        <v>67659932831.550102</v>
      </c>
      <c r="D50" s="5">
        <f ca="1">RAND()*(CARBONATE!$R$5-CARBONATE!$Q$5)+CARBONATE!$Q$5</f>
        <v>-5.6840291102833795</v>
      </c>
      <c r="E50" s="10">
        <v>2490000000</v>
      </c>
      <c r="F50" s="6">
        <f t="shared" ca="1" si="6"/>
        <v>66142805988.511078</v>
      </c>
      <c r="G50" s="6">
        <f t="shared" ca="1" si="7"/>
        <v>2.2422825142557334E-2</v>
      </c>
      <c r="H50" s="6">
        <f t="shared" ca="1" si="3"/>
        <v>1.8747588368762316E-12</v>
      </c>
      <c r="I50" s="6">
        <f t="shared" ca="1" si="4"/>
        <v>533401939668.26373</v>
      </c>
      <c r="J50" s="6">
        <f t="shared" ca="1" si="5"/>
        <v>0.18009636899679859</v>
      </c>
      <c r="L50" s="11">
        <f ca="1">RAND()*(CARBONATE!$R$4-CARBONATE!$Q$4)+CARBONATE!$Q$4</f>
        <v>0.2805760655720474</v>
      </c>
      <c r="M50" s="6">
        <f t="shared" ca="1" si="8"/>
        <v>34000279517.063885</v>
      </c>
    </row>
    <row r="51" spans="2:13" x14ac:dyDescent="0.25">
      <c r="B51" s="9">
        <f ca="1">RAND()*(CARBONATE!$R$3-CARBONATE!$Q$3)+CARBONATE!$Q$3</f>
        <v>0.1681991418523128</v>
      </c>
      <c r="C51" s="5">
        <f ca="1">RAND()*(CARBONATE!$R$2-CARBONATE!$Q$2)+CARBONATE!$Q$2</f>
        <v>72885523673.746429</v>
      </c>
      <c r="D51" s="5">
        <f ca="1">RAND()*(CARBONATE!$R$5-CARBONATE!$Q$5)+CARBONATE!$Q$5</f>
        <v>-6.1497726516582212</v>
      </c>
      <c r="E51" s="10">
        <v>2490000000</v>
      </c>
      <c r="F51" s="6">
        <f t="shared" ca="1" si="6"/>
        <v>25906750163.85817</v>
      </c>
      <c r="G51" s="6">
        <f t="shared" ca="1" si="7"/>
        <v>0.64455561463997757</v>
      </c>
      <c r="H51" s="6">
        <f t="shared" ca="1" si="3"/>
        <v>7.4085536349761672E-11</v>
      </c>
      <c r="I51" s="6">
        <f t="shared" ca="1" si="4"/>
        <v>13497911323.459251</v>
      </c>
      <c r="J51" s="6">
        <f t="shared" ca="1" si="5"/>
        <v>0.27606844636888123</v>
      </c>
      <c r="L51" s="11">
        <f ca="1">RAND()*(CARBONATE!$R$4-CARBONATE!$Q$4)+CARBONATE!$Q$4</f>
        <v>0.12431659241145343</v>
      </c>
      <c r="M51" s="6">
        <f t="shared" ca="1" si="8"/>
        <v>25969739075.615086</v>
      </c>
    </row>
    <row r="52" spans="2:13" x14ac:dyDescent="0.25">
      <c r="B52" s="9">
        <f ca="1">RAND()*(CARBONATE!$R$3-CARBONATE!$Q$3)+CARBONATE!$Q$3</f>
        <v>9.2695223232895502E-2</v>
      </c>
      <c r="C52" s="5">
        <f ca="1">RAND()*(CARBONATE!$R$2-CARBONATE!$Q$2)+CARBONATE!$Q$2</f>
        <v>60890281807.974556</v>
      </c>
      <c r="D52" s="5">
        <f ca="1">RAND()*(CARBONATE!$R$5-CARBONATE!$Q$5)+CARBONATE!$Q$5</f>
        <v>-5.2998061552139202</v>
      </c>
      <c r="E52" s="10">
        <v>2490000000</v>
      </c>
      <c r="F52" s="6">
        <f t="shared" ca="1" si="6"/>
        <v>37255771451.152618</v>
      </c>
      <c r="G52" s="6">
        <f t="shared" ca="1" si="7"/>
        <v>0.38814913735095602</v>
      </c>
      <c r="H52" s="6">
        <f t="shared" ca="1" si="3"/>
        <v>4.2079231585452724E-11</v>
      </c>
      <c r="I52" s="6">
        <f t="shared" ca="1" si="4"/>
        <v>23764692517.477234</v>
      </c>
      <c r="J52" s="6">
        <f t="shared" ca="1" si="5"/>
        <v>0.22588427073161263</v>
      </c>
      <c r="L52" s="11">
        <f ca="1">RAND()*(CARBONATE!$R$4-CARBONATE!$Q$4)+CARBONATE!$Q$4</f>
        <v>0.24497728805205649</v>
      </c>
      <c r="M52" s="6">
        <f t="shared" ca="1" si="8"/>
        <v>22894557103.250004</v>
      </c>
    </row>
    <row r="53" spans="2:13" x14ac:dyDescent="0.25">
      <c r="B53" s="9">
        <f ca="1">RAND()*(CARBONATE!$R$3-CARBONATE!$Q$3)+CARBONATE!$Q$3</f>
        <v>0.13462040567312611</v>
      </c>
      <c r="C53" s="5">
        <f ca="1">RAND()*(CARBONATE!$R$2-CARBONATE!$Q$2)+CARBONATE!$Q$2</f>
        <v>66466855958.350723</v>
      </c>
      <c r="D53" s="5">
        <f ca="1">RAND()*(CARBONATE!$R$5-CARBONATE!$Q$5)+CARBONATE!$Q$5</f>
        <v>-6.571663656150486</v>
      </c>
      <c r="E53" s="10">
        <v>2490000000</v>
      </c>
      <c r="F53" s="6">
        <f t="shared" ca="1" si="6"/>
        <v>27440592342.109776</v>
      </c>
      <c r="G53" s="6">
        <f t="shared" ca="1" si="7"/>
        <v>0.58715374833880329</v>
      </c>
      <c r="H53" s="6">
        <f t="shared" ca="1" si="3"/>
        <v>6.0872825975491487E-11</v>
      </c>
      <c r="I53" s="6">
        <f t="shared" ca="1" si="4"/>
        <v>16427691403.757372</v>
      </c>
      <c r="J53" s="6">
        <f t="shared" ca="1" si="5"/>
        <v>0.2913717832227648</v>
      </c>
      <c r="L53" s="11">
        <f ca="1">RAND()*(CARBONATE!$R$4-CARBONATE!$Q$4)+CARBONATE!$Q$4</f>
        <v>0.23167179172801566</v>
      </c>
      <c r="M53" s="6">
        <f t="shared" ca="1" si="8"/>
        <v>17934367807.717579</v>
      </c>
    </row>
    <row r="54" spans="2:13" x14ac:dyDescent="0.25">
      <c r="B54" s="9">
        <f ca="1">RAND()*(CARBONATE!$R$3-CARBONATE!$Q$3)+CARBONATE!$Q$3</f>
        <v>5.3641223084749945E-3</v>
      </c>
      <c r="C54" s="5">
        <f ca="1">RAND()*(CARBONATE!$R$2-CARBONATE!$Q$2)+CARBONATE!$Q$2</f>
        <v>60186781739.197403</v>
      </c>
      <c r="D54" s="5">
        <f ca="1">RAND()*(CARBONATE!$R$5-CARBONATE!$Q$5)+CARBONATE!$Q$5</f>
        <v>-5.769627422602996</v>
      </c>
      <c r="E54" s="10">
        <v>2490000000</v>
      </c>
      <c r="F54" s="6">
        <f t="shared" ca="1" si="6"/>
        <v>58352591373.157639</v>
      </c>
      <c r="G54" s="6">
        <f t="shared" ca="1" si="7"/>
        <v>3.0474969969115695E-2</v>
      </c>
      <c r="H54" s="6">
        <f t="shared" ca="1" si="3"/>
        <v>2.5714813116185557E-12</v>
      </c>
      <c r="I54" s="6">
        <f t="shared" ca="1" si="4"/>
        <v>388880912912.63348</v>
      </c>
      <c r="J54" s="6">
        <f t="shared" ca="1" si="5"/>
        <v>0.20184596058897297</v>
      </c>
      <c r="L54" s="11">
        <f ca="1">RAND()*(CARBONATE!$R$4-CARBONATE!$Q$4)+CARBONATE!$Q$4</f>
        <v>0.16546742329152303</v>
      </c>
      <c r="M54" s="6">
        <f t="shared" ca="1" si="8"/>
        <v>50248103961.280197</v>
      </c>
    </row>
    <row r="55" spans="2:13" x14ac:dyDescent="0.25">
      <c r="B55" s="9">
        <f ca="1">RAND()*(CARBONATE!$R$3-CARBONATE!$Q$3)+CARBONATE!$Q$3</f>
        <v>0.20607029029534191</v>
      </c>
      <c r="C55" s="5">
        <f ca="1">RAND()*(CARBONATE!$R$2-CARBONATE!$Q$2)+CARBONATE!$Q$2</f>
        <v>68479849073.163208</v>
      </c>
      <c r="D55" s="5">
        <f ca="1">RAND()*(CARBONATE!$R$5-CARBONATE!$Q$5)+CARBONATE!$Q$5</f>
        <v>-4.4494700397167</v>
      </c>
      <c r="E55" s="10">
        <v>2490000000</v>
      </c>
      <c r="F55" s="6">
        <f t="shared" ca="1" si="6"/>
        <v>27375157598.179989</v>
      </c>
      <c r="G55" s="6">
        <f t="shared" ca="1" si="7"/>
        <v>0.60024506524638166</v>
      </c>
      <c r="H55" s="6">
        <f t="shared" ca="1" si="3"/>
        <v>8.8515222292376736E-11</v>
      </c>
      <c r="I55" s="6">
        <f t="shared" ca="1" si="4"/>
        <v>11297491822.331715</v>
      </c>
      <c r="J55" s="6">
        <f t="shared" ca="1" si="5"/>
        <v>0.21565079150575436</v>
      </c>
      <c r="L55" s="11">
        <f ca="1">RAND()*(CARBONATE!$R$4-CARBONATE!$Q$4)+CARBONATE!$Q$4</f>
        <v>0.13623306052814516</v>
      </c>
      <c r="M55" s="6">
        <f t="shared" ca="1" si="8"/>
        <v>26292609262.102058</v>
      </c>
    </row>
    <row r="56" spans="2:13" x14ac:dyDescent="0.25">
      <c r="B56" s="9">
        <f ca="1">RAND()*(CARBONATE!$R$3-CARBONATE!$Q$3)+CARBONATE!$Q$3</f>
        <v>0.10847995543328967</v>
      </c>
      <c r="C56" s="5">
        <f ca="1">RAND()*(CARBONATE!$R$2-CARBONATE!$Q$2)+CARBONATE!$Q$2</f>
        <v>67288396709.947021</v>
      </c>
      <c r="D56" s="5">
        <f ca="1">RAND()*(CARBONATE!$R$5-CARBONATE!$Q$5)+CARBONATE!$Q$5</f>
        <v>-7.8940553918840983</v>
      </c>
      <c r="E56" s="10">
        <v>2490000000</v>
      </c>
      <c r="F56" s="6">
        <f t="shared" ca="1" si="6"/>
        <v>28578109802.537975</v>
      </c>
      <c r="G56" s="6">
        <f t="shared" ca="1" si="7"/>
        <v>0.57528918506222382</v>
      </c>
      <c r="H56" s="6">
        <f t="shared" ca="1" si="3"/>
        <v>5.0503687381280576E-11</v>
      </c>
      <c r="I56" s="6">
        <f t="shared" ca="1" si="4"/>
        <v>19800534413.466503</v>
      </c>
      <c r="J56" s="6">
        <f t="shared" ca="1" si="5"/>
        <v>0.3242422040820413</v>
      </c>
      <c r="L56" s="11">
        <f ca="1">RAND()*(CARBONATE!$R$4-CARBONATE!$Q$4)+CARBONATE!$Q$4</f>
        <v>0.11369826046556369</v>
      </c>
      <c r="M56" s="6">
        <f t="shared" ca="1" si="8"/>
        <v>29738145208.321182</v>
      </c>
    </row>
    <row r="57" spans="2:13" x14ac:dyDescent="0.25">
      <c r="B57" s="9">
        <f ca="1">RAND()*(CARBONATE!$R$3-CARBONATE!$Q$3)+CARBONATE!$Q$3</f>
        <v>0.18310904331328048</v>
      </c>
      <c r="C57" s="5">
        <f ca="1">RAND()*(CARBONATE!$R$2-CARBONATE!$Q$2)+CARBONATE!$Q$2</f>
        <v>68614864689.430023</v>
      </c>
      <c r="D57" s="5">
        <f ca="1">RAND()*(CARBONATE!$R$5-CARBONATE!$Q$5)+CARBONATE!$Q$5</f>
        <v>-5.4507953260178477</v>
      </c>
      <c r="E57" s="10">
        <v>2490000000</v>
      </c>
      <c r="F57" s="6">
        <f t="shared" ca="1" si="6"/>
        <v>25290258454.196938</v>
      </c>
      <c r="G57" s="6">
        <f t="shared" ca="1" si="7"/>
        <v>0.63141720720914218</v>
      </c>
      <c r="H57" s="6">
        <f t="shared" ca="1" si="3"/>
        <v>8.0071457067172774E-11</v>
      </c>
      <c r="I57" s="6">
        <f t="shared" ca="1" si="4"/>
        <v>12488844797.230175</v>
      </c>
      <c r="J57" s="6">
        <f t="shared" ca="1" si="5"/>
        <v>0.26051621919226581</v>
      </c>
      <c r="L57" s="11">
        <f ca="1">RAND()*(CARBONATE!$R$4-CARBONATE!$Q$4)+CARBONATE!$Q$4</f>
        <v>0.23787921071208332</v>
      </c>
      <c r="M57" s="6">
        <f t="shared" ca="1" si="8"/>
        <v>16065628495.762899</v>
      </c>
    </row>
    <row r="58" spans="2:13" x14ac:dyDescent="0.25">
      <c r="B58" s="9">
        <f ca="1">RAND()*(CARBONATE!$R$3-CARBONATE!$Q$3)+CARBONATE!$Q$3</f>
        <v>1.7833681580422672E-2</v>
      </c>
      <c r="C58" s="5">
        <f ca="1">RAND()*(CARBONATE!$R$2-CARBONATE!$Q$2)+CARBONATE!$Q$2</f>
        <v>67659001538.112396</v>
      </c>
      <c r="D58" s="5">
        <f ca="1">RAND()*(CARBONATE!$R$5-CARBONATE!$Q$5)+CARBONATE!$Q$5</f>
        <v>-4.9097930663143812</v>
      </c>
      <c r="E58" s="10">
        <v>2490000000</v>
      </c>
      <c r="F58" s="6">
        <f t="shared" ca="1" si="6"/>
        <v>61986754183.886261</v>
      </c>
      <c r="G58" s="6">
        <f t="shared" ca="1" si="7"/>
        <v>8.3835812312881286E-2</v>
      </c>
      <c r="H58" s="6">
        <f t="shared" ca="1" si="3"/>
        <v>8.1376325671745255E-12</v>
      </c>
      <c r="I58" s="6">
        <f t="shared" ca="1" si="4"/>
        <v>122885862902.41055</v>
      </c>
      <c r="J58" s="6">
        <f t="shared" ca="1" si="5"/>
        <v>0.16391666333482433</v>
      </c>
      <c r="L58" s="11">
        <f ca="1">RAND()*(CARBONATE!$R$4-CARBONATE!$Q$4)+CARBONATE!$Q$4</f>
        <v>0.27865844690278085</v>
      </c>
      <c r="M58" s="6">
        <f t="shared" ca="1" si="8"/>
        <v>32190561464.832161</v>
      </c>
    </row>
    <row r="59" spans="2:13" x14ac:dyDescent="0.25">
      <c r="B59" s="9">
        <f ca="1">RAND()*(CARBONATE!$R$3-CARBONATE!$Q$3)+CARBONATE!$Q$3</f>
        <v>9.3946915648186108E-2</v>
      </c>
      <c r="C59" s="5">
        <f ca="1">RAND()*(CARBONATE!$R$2-CARBONATE!$Q$2)+CARBONATE!$Q$2</f>
        <v>72766739996.444641</v>
      </c>
      <c r="D59" s="5">
        <f ca="1">RAND()*(CARBONATE!$R$5-CARBONATE!$Q$5)+CARBONATE!$Q$5</f>
        <v>-4.6464941575893377</v>
      </c>
      <c r="E59" s="10">
        <v>2490000000</v>
      </c>
      <c r="F59" s="6">
        <f t="shared" ca="1" si="6"/>
        <v>47027624668.092392</v>
      </c>
      <c r="G59" s="6">
        <f t="shared" ca="1" si="7"/>
        <v>0.35372088030341686</v>
      </c>
      <c r="H59" s="6">
        <f t="shared" ca="1" si="3"/>
        <v>4.1299639688294604E-11</v>
      </c>
      <c r="I59" s="6">
        <f t="shared" ca="1" si="4"/>
        <v>24213286303.401482</v>
      </c>
      <c r="J59" s="6">
        <f t="shared" ca="1" si="5"/>
        <v>0.17109931943389634</v>
      </c>
      <c r="L59" s="11">
        <f ca="1">RAND()*(CARBONATE!$R$4-CARBONATE!$Q$4)+CARBONATE!$Q$4</f>
        <v>0.107192515198025</v>
      </c>
      <c r="M59" s="6">
        <f t="shared" ca="1" si="8"/>
        <v>50053092055.39769</v>
      </c>
    </row>
    <row r="60" spans="2:13" x14ac:dyDescent="0.25">
      <c r="B60" s="9">
        <f ca="1">RAND()*(CARBONATE!$R$3-CARBONATE!$Q$3)+CARBONATE!$Q$3</f>
        <v>1.7125722056892334E-2</v>
      </c>
      <c r="C60" s="5">
        <f ca="1">RAND()*(CARBONATE!$R$2-CARBONATE!$Q$2)+CARBONATE!$Q$2</f>
        <v>61865868999.244423</v>
      </c>
      <c r="D60" s="5">
        <f ca="1">RAND()*(CARBONATE!$R$5-CARBONATE!$Q$5)+CARBONATE!$Q$5</f>
        <v>-5.5535708650891591</v>
      </c>
      <c r="E60" s="10">
        <v>2490000000</v>
      </c>
      <c r="F60" s="6">
        <f t="shared" ca="1" si="6"/>
        <v>56253019925.672806</v>
      </c>
      <c r="G60" s="6">
        <f t="shared" ca="1" si="7"/>
        <v>9.0726100907758456E-2</v>
      </c>
      <c r="H60" s="6">
        <f t="shared" ca="1" si="3"/>
        <v>8.0674766578239879E-12</v>
      </c>
      <c r="I60" s="6">
        <f t="shared" ca="1" si="4"/>
        <v>123954495614.21185</v>
      </c>
      <c r="J60" s="6">
        <f t="shared" ca="1" si="5"/>
        <v>0.19635510223521929</v>
      </c>
      <c r="L60" s="11">
        <f ca="1">RAND()*(CARBONATE!$R$4-CARBONATE!$Q$4)+CARBONATE!$Q$4</f>
        <v>0.14292063716651857</v>
      </c>
      <c r="M60" s="6">
        <f t="shared" ca="1" si="8"/>
        <v>52724901080.577362</v>
      </c>
    </row>
    <row r="61" spans="2:13" x14ac:dyDescent="0.25">
      <c r="B61" s="9">
        <f ca="1">RAND()*(CARBONATE!$R$3-CARBONATE!$Q$3)+CARBONATE!$Q$3</f>
        <v>0.12642695641020679</v>
      </c>
      <c r="C61" s="5">
        <f ca="1">RAND()*(CARBONATE!$R$2-CARBONATE!$Q$2)+CARBONATE!$Q$2</f>
        <v>68430003932.06356</v>
      </c>
      <c r="D61" s="5">
        <f ca="1">RAND()*(CARBONATE!$R$5-CARBONATE!$Q$5)+CARBONATE!$Q$5</f>
        <v>-6.1649325011550928</v>
      </c>
      <c r="E61" s="10">
        <v>2490000000</v>
      </c>
      <c r="F61" s="6">
        <f t="shared" ca="1" si="6"/>
        <v>31387123520.068207</v>
      </c>
      <c r="G61" s="6">
        <f t="shared" ca="1" si="7"/>
        <v>0.54132512470364691</v>
      </c>
      <c r="H61" s="6">
        <f t="shared" ca="1" si="3"/>
        <v>5.6836981166450139E-11</v>
      </c>
      <c r="I61" s="6">
        <f t="shared" ca="1" si="4"/>
        <v>17594178639.985233</v>
      </c>
      <c r="J61" s="6">
        <f t="shared" ca="1" si="5"/>
        <v>0.26063059882518663</v>
      </c>
      <c r="L61" s="11">
        <f ca="1">RAND()*(CARBONATE!$R$4-CARBONATE!$Q$4)+CARBONATE!$Q$4</f>
        <v>0.14635878064420965</v>
      </c>
      <c r="M61" s="6">
        <f t="shared" ca="1" si="8"/>
        <v>29047923270.941605</v>
      </c>
    </row>
    <row r="62" spans="2:13" x14ac:dyDescent="0.25">
      <c r="B62" s="9">
        <f ca="1">RAND()*(CARBONATE!$R$3-CARBONATE!$Q$3)+CARBONATE!$Q$3</f>
        <v>6.5880047870696734E-2</v>
      </c>
      <c r="C62" s="5">
        <f ca="1">RAND()*(CARBONATE!$R$2-CARBONATE!$Q$2)+CARBONATE!$Q$2</f>
        <v>65392683723.053406</v>
      </c>
      <c r="D62" s="5">
        <f ca="1">RAND()*(CARBONATE!$R$5-CARBONATE!$Q$5)+CARBONATE!$Q$5</f>
        <v>-4.4622694166929335</v>
      </c>
      <c r="E62" s="10">
        <v>2490000000</v>
      </c>
      <c r="F62" s="6">
        <f t="shared" ca="1" si="6"/>
        <v>48736871555.180298</v>
      </c>
      <c r="G62" s="6">
        <f t="shared" ca="1" si="7"/>
        <v>0.25470452074444072</v>
      </c>
      <c r="H62" s="6">
        <f t="shared" ca="1" si="3"/>
        <v>2.9345397935344655E-11</v>
      </c>
      <c r="I62" s="6">
        <f t="shared" ca="1" si="4"/>
        <v>34076893494.620632</v>
      </c>
      <c r="J62" s="6">
        <f t="shared" ca="1" si="5"/>
        <v>0.17036211015642841</v>
      </c>
      <c r="L62" s="11">
        <f ca="1">RAND()*(CARBONATE!$R$4-CARBONATE!$Q$4)+CARBONATE!$Q$4</f>
        <v>0.17776624598494012</v>
      </c>
      <c r="M62" s="6">
        <f t="shared" ca="1" si="8"/>
        <v>40002840462.732239</v>
      </c>
    </row>
    <row r="63" spans="2:13" x14ac:dyDescent="0.25">
      <c r="B63" s="9">
        <f ca="1">RAND()*(CARBONATE!$R$3-CARBONATE!$Q$3)+CARBONATE!$Q$3</f>
        <v>5.9098150093888469E-2</v>
      </c>
      <c r="C63" s="5">
        <f ca="1">RAND()*(CARBONATE!$R$2-CARBONATE!$Q$2)+CARBONATE!$Q$2</f>
        <v>78794995866.704941</v>
      </c>
      <c r="D63" s="5">
        <f ca="1">RAND()*(CARBONATE!$R$5-CARBONATE!$Q$5)+CARBONATE!$Q$5</f>
        <v>-7.5803767928386261</v>
      </c>
      <c r="E63" s="10">
        <v>2490000000</v>
      </c>
      <c r="F63" s="6">
        <f t="shared" ca="1" si="6"/>
        <v>50343184379.520203</v>
      </c>
      <c r="G63" s="6">
        <f t="shared" ca="1" si="7"/>
        <v>0.36108652807490194</v>
      </c>
      <c r="H63" s="6">
        <f t="shared" ca="1" si="3"/>
        <v>2.7566780032192969E-11</v>
      </c>
      <c r="I63" s="6">
        <f t="shared" ca="1" si="4"/>
        <v>36275546104.121788</v>
      </c>
      <c r="J63" s="6">
        <f t="shared" ca="1" si="5"/>
        <v>0.23784124512747642</v>
      </c>
      <c r="L63" s="11">
        <f ca="1">RAND()*(CARBONATE!$R$4-CARBONATE!$Q$4)+CARBONATE!$Q$4</f>
        <v>0.29910927421198069</v>
      </c>
      <c r="M63" s="6">
        <f t="shared" ca="1" si="8"/>
        <v>23354799436.598358</v>
      </c>
    </row>
    <row r="64" spans="2:13" x14ac:dyDescent="0.25">
      <c r="B64" s="9">
        <f ca="1">RAND()*(CARBONATE!$R$3-CARBONATE!$Q$3)+CARBONATE!$Q$3</f>
        <v>7.7562283719581265E-2</v>
      </c>
      <c r="C64" s="5">
        <f ca="1">RAND()*(CARBONATE!$R$2-CARBONATE!$Q$2)+CARBONATE!$Q$2</f>
        <v>65459956300.492546</v>
      </c>
      <c r="D64" s="5">
        <f ca="1">RAND()*(CARBONATE!$R$5-CARBONATE!$Q$5)+CARBONATE!$Q$5</f>
        <v>-5.1978569073155434</v>
      </c>
      <c r="E64" s="10">
        <v>2490000000</v>
      </c>
      <c r="F64" s="6">
        <f t="shared" ca="1" si="6"/>
        <v>43740784443.23246</v>
      </c>
      <c r="G64" s="6">
        <f t="shared" ca="1" si="7"/>
        <v>0.33179325323039766</v>
      </c>
      <c r="H64" s="6">
        <f t="shared" ca="1" si="3"/>
        <v>3.5033274736372218E-11</v>
      </c>
      <c r="I64" s="6">
        <f t="shared" ca="1" si="4"/>
        <v>28544291320.896152</v>
      </c>
      <c r="J64" s="6">
        <f t="shared" ca="1" si="5"/>
        <v>0.20200875363054249</v>
      </c>
      <c r="L64" s="11">
        <f ca="1">RAND()*(CARBONATE!$R$4-CARBONATE!$Q$4)+CARBONATE!$Q$4</f>
        <v>0.15068327078662444</v>
      </c>
      <c r="M64" s="6">
        <f t="shared" ca="1" si="8"/>
        <v>39835604139.335526</v>
      </c>
    </row>
    <row r="65" spans="2:13" x14ac:dyDescent="0.25">
      <c r="B65" s="9">
        <f ca="1">RAND()*(CARBONATE!$R$3-CARBONATE!$Q$3)+CARBONATE!$Q$3</f>
        <v>0.12564155797742357</v>
      </c>
      <c r="C65" s="5">
        <f ca="1">RAND()*(CARBONATE!$R$2-CARBONATE!$Q$2)+CARBONATE!$Q$2</f>
        <v>76724661435.606354</v>
      </c>
      <c r="D65" s="5">
        <f ca="1">RAND()*(CARBONATE!$R$5-CARBONATE!$Q$5)+CARBONATE!$Q$5</f>
        <v>-6.2504450206766684</v>
      </c>
      <c r="E65" s="10">
        <v>2490000000</v>
      </c>
      <c r="F65" s="6">
        <f t="shared" ca="1" si="6"/>
        <v>34984585050.565445</v>
      </c>
      <c r="G65" s="6">
        <f t="shared" ca="1" si="7"/>
        <v>0.5440242498831046</v>
      </c>
      <c r="H65" s="6">
        <f t="shared" ca="1" si="3"/>
        <v>5.5911497593969791E-11</v>
      </c>
      <c r="I65" s="6">
        <f t="shared" ca="1" si="4"/>
        <v>17885408959.388218</v>
      </c>
      <c r="J65" s="6">
        <f t="shared" ca="1" si="5"/>
        <v>0.24157350919845588</v>
      </c>
      <c r="L65" s="11">
        <f ca="1">RAND()*(CARBONATE!$R$4-CARBONATE!$Q$4)+CARBONATE!$Q$4</f>
        <v>0.16613510150041469</v>
      </c>
      <c r="M65" s="6">
        <f t="shared" ca="1" si="8"/>
        <v>30048297805.105534</v>
      </c>
    </row>
    <row r="66" spans="2:13" x14ac:dyDescent="0.25">
      <c r="B66" s="9">
        <f ca="1">RAND()*(CARBONATE!$R$3-CARBONATE!$Q$3)+CARBONATE!$Q$3</f>
        <v>0.10808015952832853</v>
      </c>
      <c r="C66" s="5">
        <f ca="1">RAND()*(CARBONATE!$R$2-CARBONATE!$Q$2)+CARBONATE!$Q$2</f>
        <v>62321741841.059624</v>
      </c>
      <c r="D66" s="5">
        <f ca="1">RAND()*(CARBONATE!$R$5-CARBONATE!$Q$5)+CARBONATE!$Q$5</f>
        <v>-5.0252834763000198</v>
      </c>
      <c r="E66" s="10">
        <v>2490000000</v>
      </c>
      <c r="F66" s="6">
        <f t="shared" ca="1" si="6"/>
        <v>36204264339.627449</v>
      </c>
      <c r="G66" s="6">
        <f t="shared" ca="1" si="7"/>
        <v>0.41907489633457451</v>
      </c>
      <c r="H66" s="6">
        <f t="shared" ca="1" si="3"/>
        <v>4.8395834900966152E-11</v>
      </c>
      <c r="I66" s="6">
        <f t="shared" ca="1" si="4"/>
        <v>20662935189.491615</v>
      </c>
      <c r="J66" s="6">
        <f t="shared" ca="1" si="5"/>
        <v>0.21738963026075753</v>
      </c>
      <c r="L66" s="11">
        <f ca="1">RAND()*(CARBONATE!$R$4-CARBONATE!$Q$4)+CARBONATE!$Q$4</f>
        <v>0.13574413922658005</v>
      </c>
      <c r="M66" s="6">
        <f t="shared" ca="1" si="8"/>
        <v>34834295019.157944</v>
      </c>
    </row>
    <row r="67" spans="2:13" x14ac:dyDescent="0.25">
      <c r="B67" s="9">
        <f ca="1">RAND()*(CARBONATE!$R$3-CARBONATE!$Q$3)+CARBONATE!$Q$3</f>
        <v>8.694130859632615E-2</v>
      </c>
      <c r="C67" s="5">
        <f ca="1">RAND()*(CARBONATE!$R$2-CARBONATE!$Q$2)+CARBONATE!$Q$2</f>
        <v>72901326736.537537</v>
      </c>
      <c r="D67" s="5">
        <f ca="1">RAND()*(CARBONATE!$R$5-CARBONATE!$Q$5)+CARBONATE!$Q$5</f>
        <v>-6.5551597672610207</v>
      </c>
      <c r="E67" s="10">
        <v>2490000000</v>
      </c>
      <c r="F67" s="6">
        <f t="shared" ca="1" si="6"/>
        <v>41231093570.587883</v>
      </c>
      <c r="G67" s="6">
        <f t="shared" ca="1" si="7"/>
        <v>0.43442601916429591</v>
      </c>
      <c r="H67" s="6">
        <f t="shared" ca="1" si="3"/>
        <v>3.9682695553003414E-11</v>
      </c>
      <c r="I67" s="6">
        <f t="shared" ca="1" si="4"/>
        <v>25199901016.409512</v>
      </c>
      <c r="J67" s="6">
        <f t="shared" ca="1" si="5"/>
        <v>0.2380564073631613</v>
      </c>
      <c r="L67" s="11">
        <f ca="1">RAND()*(CARBONATE!$R$4-CARBONATE!$Q$4)+CARBONATE!$Q$4</f>
        <v>0.25054082407717665</v>
      </c>
      <c r="M67" s="6">
        <f t="shared" ca="1" si="8"/>
        <v>24674463463.691551</v>
      </c>
    </row>
    <row r="68" spans="2:13" x14ac:dyDescent="0.25">
      <c r="B68" s="9">
        <f ca="1">RAND()*(CARBONATE!$R$3-CARBONATE!$Q$3)+CARBONATE!$Q$3</f>
        <v>9.4011528220104529E-2</v>
      </c>
      <c r="C68" s="5">
        <f ca="1">RAND()*(CARBONATE!$R$2-CARBONATE!$Q$2)+CARBONATE!$Q$2</f>
        <v>79355241262.66478</v>
      </c>
      <c r="D68" s="5">
        <f ca="1">RAND()*(CARBONATE!$R$5-CARBONATE!$Q$5)+CARBONATE!$Q$5</f>
        <v>-5.2078001947759915</v>
      </c>
      <c r="E68" s="10">
        <v>2490000000</v>
      </c>
      <c r="F68" s="6">
        <f t="shared" ca="1" si="6"/>
        <v>48634893292.657814</v>
      </c>
      <c r="G68" s="6">
        <f t="shared" ca="1" si="7"/>
        <v>0.38712437239429498</v>
      </c>
      <c r="H68" s="6">
        <f t="shared" ca="1" si="3"/>
        <v>4.1449313528800236E-11</v>
      </c>
      <c r="I68" s="6">
        <f t="shared" ca="1" si="4"/>
        <v>24125851910.796299</v>
      </c>
      <c r="J68" s="6">
        <f t="shared" ca="1" si="5"/>
        <v>0.17874855847897148</v>
      </c>
      <c r="L68" s="11">
        <f ca="1">RAND()*(CARBONATE!$R$4-CARBONATE!$Q$4)+CARBONATE!$Q$4</f>
        <v>0.23034727692534654</v>
      </c>
      <c r="M68" s="6">
        <f t="shared" ca="1" si="8"/>
        <v>31977633450.574448</v>
      </c>
    </row>
    <row r="69" spans="2:13" x14ac:dyDescent="0.25">
      <c r="B69" s="9">
        <f ca="1">RAND()*(CARBONATE!$R$3-CARBONATE!$Q$3)+CARBONATE!$Q$3</f>
        <v>7.2825048386977675E-2</v>
      </c>
      <c r="C69" s="5">
        <f ca="1">RAND()*(CARBONATE!$R$2-CARBONATE!$Q$2)+CARBONATE!$Q$2</f>
        <v>71541348178.479828</v>
      </c>
      <c r="D69" s="5">
        <f ca="1">RAND()*(CARBONATE!$R$5-CARBONATE!$Q$5)+CARBONATE!$Q$5</f>
        <v>-4.7499032891698914</v>
      </c>
      <c r="E69" s="10">
        <v>2490000000</v>
      </c>
      <c r="F69" s="6">
        <f t="shared" ca="1" si="6"/>
        <v>50620854815.485878</v>
      </c>
      <c r="G69" s="6">
        <f t="shared" ca="1" si="7"/>
        <v>0.29242520438393127</v>
      </c>
      <c r="H69" s="6">
        <f t="shared" ref="H69:H132" ca="1" si="9">+B69/E69+(1-B69)/C69-F69/C69/C69</f>
        <v>3.2316563125004385E-11</v>
      </c>
      <c r="I69" s="6">
        <f t="shared" ref="I69:I132" ca="1" si="10">1/H69</f>
        <v>30943884599.72921</v>
      </c>
      <c r="J69" s="6">
        <f t="shared" ref="J69:J132" ca="1" si="11">G69*I69/(F69+G69^2*I69)</f>
        <v>0.16987593319784014</v>
      </c>
      <c r="L69" s="11">
        <f ca="1">RAND()*(CARBONATE!$R$4-CARBONATE!$Q$4)+CARBONATE!$Q$4</f>
        <v>0.16715885758843529</v>
      </c>
      <c r="M69" s="6">
        <f t="shared" ca="1" si="8"/>
        <v>43306966409.308136</v>
      </c>
    </row>
    <row r="70" spans="2:13" x14ac:dyDescent="0.25">
      <c r="B70" s="9">
        <f ca="1">RAND()*(CARBONATE!$R$3-CARBONATE!$Q$3)+CARBONATE!$Q$3</f>
        <v>6.6550445816545789E-2</v>
      </c>
      <c r="C70" s="5">
        <f ca="1">RAND()*(CARBONATE!$R$2-CARBONATE!$Q$2)+CARBONATE!$Q$2</f>
        <v>60103439817.400238</v>
      </c>
      <c r="D70" s="5">
        <f ca="1">RAND()*(CARBONATE!$R$5-CARBONATE!$Q$5)+CARBONATE!$Q$5</f>
        <v>-7.8290415030028377</v>
      </c>
      <c r="E70" s="10">
        <v>2490000000</v>
      </c>
      <c r="F70" s="6">
        <f t="shared" ref="F70:F133" ca="1" si="12">C70*EXP(D70*B70)</f>
        <v>35696079772.459</v>
      </c>
      <c r="G70" s="6">
        <f t="shared" ref="G70:G133" ca="1" si="13">1-F70/C70</f>
        <v>0.40608923747281411</v>
      </c>
      <c r="H70" s="6">
        <f t="shared" ca="1" si="9"/>
        <v>3.237632726066926E-11</v>
      </c>
      <c r="I70" s="6">
        <f t="shared" ca="1" si="10"/>
        <v>30886764639.755768</v>
      </c>
      <c r="J70" s="6">
        <f t="shared" ca="1" si="11"/>
        <v>0.30749976179601729</v>
      </c>
      <c r="L70" s="11">
        <f ca="1">RAND()*(CARBONATE!$R$4-CARBONATE!$Q$4)+CARBONATE!$Q$4</f>
        <v>0.23226911348635762</v>
      </c>
      <c r="M70" s="6">
        <f t="shared" ref="M70:M133" ca="1" si="14">3/2*F70*(1-2*L70)/(1+L70)</f>
        <v>23266694696.672565</v>
      </c>
    </row>
    <row r="71" spans="2:13" x14ac:dyDescent="0.25">
      <c r="B71" s="9">
        <f ca="1">RAND()*(CARBONATE!$R$3-CARBONATE!$Q$3)+CARBONATE!$Q$3</f>
        <v>0.18822888155870879</v>
      </c>
      <c r="C71" s="5">
        <f ca="1">RAND()*(CARBONATE!$R$2-CARBONATE!$Q$2)+CARBONATE!$Q$2</f>
        <v>61490829584.02829</v>
      </c>
      <c r="D71" s="5">
        <f ca="1">RAND()*(CARBONATE!$R$5-CARBONATE!$Q$5)+CARBONATE!$Q$5</f>
        <v>-6.5300315192194134</v>
      </c>
      <c r="E71" s="10">
        <v>2490000000</v>
      </c>
      <c r="F71" s="6">
        <f t="shared" ca="1" si="12"/>
        <v>17988767257.178261</v>
      </c>
      <c r="G71" s="6">
        <f t="shared" ca="1" si="13"/>
        <v>0.70745609745602311</v>
      </c>
      <c r="H71" s="6">
        <f t="shared" ca="1" si="9"/>
        <v>8.4037906396807763E-11</v>
      </c>
      <c r="I71" s="6">
        <f t="shared" ca="1" si="10"/>
        <v>11899392106.20299</v>
      </c>
      <c r="J71" s="6">
        <f t="shared" ca="1" si="11"/>
        <v>0.35157771700443874</v>
      </c>
      <c r="L71" s="11">
        <f ca="1">RAND()*(CARBONATE!$R$4-CARBONATE!$Q$4)+CARBONATE!$Q$4</f>
        <v>0.19547344329632799</v>
      </c>
      <c r="M71" s="6">
        <f t="shared" ca="1" si="14"/>
        <v>13746998855.283766</v>
      </c>
    </row>
    <row r="72" spans="2:13" x14ac:dyDescent="0.25">
      <c r="B72" s="9">
        <f ca="1">RAND()*(CARBONATE!$R$3-CARBONATE!$Q$3)+CARBONATE!$Q$3</f>
        <v>5.3868544472184171E-2</v>
      </c>
      <c r="C72" s="5">
        <f ca="1">RAND()*(CARBONATE!$R$2-CARBONATE!$Q$2)+CARBONATE!$Q$2</f>
        <v>67417266405.893661</v>
      </c>
      <c r="D72" s="5">
        <f ca="1">RAND()*(CARBONATE!$R$5-CARBONATE!$Q$5)+CARBONATE!$Q$5</f>
        <v>-4.6322776830491676</v>
      </c>
      <c r="E72" s="10">
        <v>2490000000</v>
      </c>
      <c r="F72" s="6">
        <f t="shared" ca="1" si="12"/>
        <v>52529089762.610718</v>
      </c>
      <c r="G72" s="6">
        <f t="shared" ca="1" si="13"/>
        <v>0.22083625511670713</v>
      </c>
      <c r="H72" s="6">
        <f t="shared" ca="1" si="9"/>
        <v>2.4110584881085507E-11</v>
      </c>
      <c r="I72" s="6">
        <f t="shared" ca="1" si="10"/>
        <v>41475559590.613213</v>
      </c>
      <c r="J72" s="6">
        <f t="shared" ca="1" si="11"/>
        <v>0.16790111019610221</v>
      </c>
      <c r="L72" s="11">
        <f ca="1">RAND()*(CARBONATE!$R$4-CARBONATE!$Q$4)+CARBONATE!$Q$4</f>
        <v>0.21295130588285066</v>
      </c>
      <c r="M72" s="6">
        <f t="shared" ca="1" si="14"/>
        <v>37293516762.929878</v>
      </c>
    </row>
    <row r="73" spans="2:13" x14ac:dyDescent="0.25">
      <c r="B73" s="9">
        <f ca="1">RAND()*(CARBONATE!$R$3-CARBONATE!$Q$3)+CARBONATE!$Q$3</f>
        <v>8.0522327992076759E-2</v>
      </c>
      <c r="C73" s="5">
        <f ca="1">RAND()*(CARBONATE!$R$2-CARBONATE!$Q$2)+CARBONATE!$Q$2</f>
        <v>70022691613.185257</v>
      </c>
      <c r="D73" s="5">
        <f ca="1">RAND()*(CARBONATE!$R$5-CARBONATE!$Q$5)+CARBONATE!$Q$5</f>
        <v>-4.1096819573164307</v>
      </c>
      <c r="E73" s="10">
        <v>2490000000</v>
      </c>
      <c r="F73" s="6">
        <f t="shared" ca="1" si="12"/>
        <v>50294624213.516602</v>
      </c>
      <c r="G73" s="6">
        <f t="shared" ca="1" si="13"/>
        <v>0.28173820436165387</v>
      </c>
      <c r="H73" s="6">
        <f t="shared" ca="1" si="9"/>
        <v>3.5211865336753226E-11</v>
      </c>
      <c r="I73" s="6">
        <f t="shared" ca="1" si="10"/>
        <v>28399517902.172199</v>
      </c>
      <c r="J73" s="6">
        <f t="shared" ca="1" si="11"/>
        <v>0.15226261271318686</v>
      </c>
      <c r="L73" s="11">
        <f ca="1">RAND()*(CARBONATE!$R$4-CARBONATE!$Q$4)+CARBONATE!$Q$4</f>
        <v>0.15021364707756343</v>
      </c>
      <c r="M73" s="6">
        <f t="shared" ca="1" si="14"/>
        <v>45884622965.347542</v>
      </c>
    </row>
    <row r="74" spans="2:13" x14ac:dyDescent="0.25">
      <c r="B74" s="9">
        <f ca="1">RAND()*(CARBONATE!$R$3-CARBONATE!$Q$3)+CARBONATE!$Q$3</f>
        <v>3.6463279045416463E-2</v>
      </c>
      <c r="C74" s="5">
        <f ca="1">RAND()*(CARBONATE!$R$2-CARBONATE!$Q$2)+CARBONATE!$Q$2</f>
        <v>70358564482.335464</v>
      </c>
      <c r="D74" s="5">
        <f ca="1">RAND()*(CARBONATE!$R$5-CARBONATE!$Q$5)+CARBONATE!$Q$5</f>
        <v>-7.33242454539318</v>
      </c>
      <c r="E74" s="10">
        <v>2490000000</v>
      </c>
      <c r="F74" s="6">
        <f t="shared" ca="1" si="12"/>
        <v>53852039408.793594</v>
      </c>
      <c r="G74" s="6">
        <f t="shared" ca="1" si="13"/>
        <v>0.23460576825279134</v>
      </c>
      <c r="H74" s="6">
        <f t="shared" ca="1" si="9"/>
        <v>1.7460068688802315E-11</v>
      </c>
      <c r="I74" s="6">
        <f t="shared" ca="1" si="10"/>
        <v>57273543296.042763</v>
      </c>
      <c r="J74" s="6">
        <f t="shared" ca="1" si="11"/>
        <v>0.23571358116270291</v>
      </c>
      <c r="L74" s="11">
        <f ca="1">RAND()*(CARBONATE!$R$4-CARBONATE!$Q$4)+CARBONATE!$Q$4</f>
        <v>0.19648578602773065</v>
      </c>
      <c r="M74" s="6">
        <f t="shared" ca="1" si="14"/>
        <v>40982165278.104286</v>
      </c>
    </row>
    <row r="75" spans="2:13" x14ac:dyDescent="0.25">
      <c r="B75" s="9">
        <f ca="1">RAND()*(CARBONATE!$R$3-CARBONATE!$Q$3)+CARBONATE!$Q$3</f>
        <v>0.14897394701700697</v>
      </c>
      <c r="C75" s="5">
        <f ca="1">RAND()*(CARBONATE!$R$2-CARBONATE!$Q$2)+CARBONATE!$Q$2</f>
        <v>75543117535.895004</v>
      </c>
      <c r="D75" s="5">
        <f ca="1">RAND()*(CARBONATE!$R$5-CARBONATE!$Q$5)+CARBONATE!$Q$5</f>
        <v>-5.7255074782409716</v>
      </c>
      <c r="E75" s="10">
        <v>2490000000</v>
      </c>
      <c r="F75" s="6">
        <f t="shared" ca="1" si="12"/>
        <v>32193099834.251408</v>
      </c>
      <c r="G75" s="6">
        <f t="shared" ca="1" si="13"/>
        <v>0.5738447010880301</v>
      </c>
      <c r="H75" s="6">
        <f t="shared" ca="1" si="9"/>
        <v>6.5453109639543798E-11</v>
      </c>
      <c r="I75" s="6">
        <f t="shared" ca="1" si="10"/>
        <v>15278112919.418047</v>
      </c>
      <c r="J75" s="6">
        <f t="shared" ca="1" si="11"/>
        <v>0.2355262547269735</v>
      </c>
      <c r="L75" s="11">
        <f ca="1">RAND()*(CARBONATE!$R$4-CARBONATE!$Q$4)+CARBONATE!$Q$4</f>
        <v>0.14634965142971615</v>
      </c>
      <c r="M75" s="6">
        <f t="shared" ca="1" si="14"/>
        <v>29794838678.77895</v>
      </c>
    </row>
    <row r="76" spans="2:13" x14ac:dyDescent="0.25">
      <c r="B76" s="9">
        <f ca="1">RAND()*(CARBONATE!$R$3-CARBONATE!$Q$3)+CARBONATE!$Q$3</f>
        <v>0.24968325569603225</v>
      </c>
      <c r="C76" s="5">
        <f ca="1">RAND()*(CARBONATE!$R$2-CARBONATE!$Q$2)+CARBONATE!$Q$2</f>
        <v>65252301307.233597</v>
      </c>
      <c r="D76" s="5">
        <f ca="1">RAND()*(CARBONATE!$R$5-CARBONATE!$Q$5)+CARBONATE!$Q$5</f>
        <v>-7.7400212457612509</v>
      </c>
      <c r="E76" s="10">
        <v>2490000000</v>
      </c>
      <c r="F76" s="6">
        <f t="shared" ca="1" si="12"/>
        <v>9447098061.0502071</v>
      </c>
      <c r="G76" s="6">
        <f t="shared" ca="1" si="13"/>
        <v>0.85522199413979993</v>
      </c>
      <c r="H76" s="6">
        <f t="shared" ca="1" si="9"/>
        <v>1.0955435976152552E-10</v>
      </c>
      <c r="I76" s="6">
        <f t="shared" ca="1" si="10"/>
        <v>9127888677.1532288</v>
      </c>
      <c r="J76" s="6">
        <f t="shared" ca="1" si="11"/>
        <v>0.48416773426802601</v>
      </c>
      <c r="L76" s="11">
        <f ca="1">RAND()*(CARBONATE!$R$4-CARBONATE!$Q$4)+CARBONATE!$Q$4</f>
        <v>0.25547723902954012</v>
      </c>
      <c r="M76" s="6">
        <f t="shared" ca="1" si="14"/>
        <v>5519886213.5460558</v>
      </c>
    </row>
    <row r="77" spans="2:13" x14ac:dyDescent="0.25">
      <c r="B77" s="9">
        <f ca="1">RAND()*(CARBONATE!$R$3-CARBONATE!$Q$3)+CARBONATE!$Q$3</f>
        <v>0.22892829079328902</v>
      </c>
      <c r="C77" s="5">
        <f ca="1">RAND()*(CARBONATE!$R$2-CARBONATE!$Q$2)+CARBONATE!$Q$2</f>
        <v>63392747498.425316</v>
      </c>
      <c r="D77" s="5">
        <f ca="1">RAND()*(CARBONATE!$R$5-CARBONATE!$Q$5)+CARBONATE!$Q$5</f>
        <v>-6.668634796577722</v>
      </c>
      <c r="E77" s="10">
        <v>2490000000</v>
      </c>
      <c r="F77" s="6">
        <f t="shared" ca="1" si="12"/>
        <v>13773001959.762049</v>
      </c>
      <c r="G77" s="6">
        <f t="shared" ca="1" si="13"/>
        <v>0.78273536795192267</v>
      </c>
      <c r="H77" s="6">
        <f t="shared" ca="1" si="9"/>
        <v>1.0067519935745704E-10</v>
      </c>
      <c r="I77" s="6">
        <f t="shared" ca="1" si="10"/>
        <v>9932932900.8766422</v>
      </c>
      <c r="J77" s="6">
        <f t="shared" ca="1" si="11"/>
        <v>0.39150972873791123</v>
      </c>
      <c r="L77" s="11">
        <f ca="1">RAND()*(CARBONATE!$R$4-CARBONATE!$Q$4)+CARBONATE!$Q$4</f>
        <v>0.26884260705721541</v>
      </c>
      <c r="M77" s="6">
        <f t="shared" ca="1" si="14"/>
        <v>7527484989.013052</v>
      </c>
    </row>
    <row r="78" spans="2:13" x14ac:dyDescent="0.25">
      <c r="B78" s="9">
        <f ca="1">RAND()*(CARBONATE!$R$3-CARBONATE!$Q$3)+CARBONATE!$Q$3</f>
        <v>4.9551518351390045E-3</v>
      </c>
      <c r="C78" s="5">
        <f ca="1">RAND()*(CARBONATE!$R$2-CARBONATE!$Q$2)+CARBONATE!$Q$2</f>
        <v>75954746694.099701</v>
      </c>
      <c r="D78" s="5">
        <f ca="1">RAND()*(CARBONATE!$R$5-CARBONATE!$Q$5)+CARBONATE!$Q$5</f>
        <v>-5.4994179361214126</v>
      </c>
      <c r="E78" s="10">
        <v>2490000000</v>
      </c>
      <c r="F78" s="6">
        <f t="shared" ca="1" si="12"/>
        <v>73912892674.631912</v>
      </c>
      <c r="G78" s="6">
        <f t="shared" ca="1" si="13"/>
        <v>2.6882507128766497E-2</v>
      </c>
      <c r="H78" s="6">
        <f t="shared" ca="1" si="9"/>
        <v>2.2787105470390662E-12</v>
      </c>
      <c r="I78" s="6">
        <f t="shared" ca="1" si="10"/>
        <v>438844679636.64362</v>
      </c>
      <c r="J78" s="6">
        <f t="shared" ca="1" si="11"/>
        <v>0.15892819763834329</v>
      </c>
      <c r="L78" s="11">
        <f ca="1">RAND()*(CARBONATE!$R$4-CARBONATE!$Q$4)+CARBONATE!$Q$4</f>
        <v>0.22268683407398893</v>
      </c>
      <c r="M78" s="6">
        <f t="shared" ca="1" si="14"/>
        <v>50291745275.580444</v>
      </c>
    </row>
    <row r="79" spans="2:13" x14ac:dyDescent="0.25">
      <c r="B79" s="9">
        <f ca="1">RAND()*(CARBONATE!$R$3-CARBONATE!$Q$3)+CARBONATE!$Q$3</f>
        <v>8.2606805831205943E-2</v>
      </c>
      <c r="C79" s="5">
        <f ca="1">RAND()*(CARBONATE!$R$2-CARBONATE!$Q$2)+CARBONATE!$Q$2</f>
        <v>77527046855.39563</v>
      </c>
      <c r="D79" s="5">
        <f ca="1">RAND()*(CARBONATE!$R$5-CARBONATE!$Q$5)+CARBONATE!$Q$5</f>
        <v>-6.8004306909153991</v>
      </c>
      <c r="E79" s="10">
        <v>2490000000</v>
      </c>
      <c r="F79" s="6">
        <f t="shared" ca="1" si="12"/>
        <v>44206198177.185326</v>
      </c>
      <c r="G79" s="6">
        <f t="shared" ca="1" si="13"/>
        <v>0.42979643917510169</v>
      </c>
      <c r="H79" s="6">
        <f t="shared" ca="1" si="9"/>
        <v>3.7653727374672589E-11</v>
      </c>
      <c r="I79" s="6">
        <f t="shared" ca="1" si="10"/>
        <v>26557795727.618729</v>
      </c>
      <c r="J79" s="6">
        <f t="shared" ca="1" si="11"/>
        <v>0.23241623119250354</v>
      </c>
      <c r="L79" s="11">
        <f ca="1">RAND()*(CARBONATE!$R$4-CARBONATE!$Q$4)+CARBONATE!$Q$4</f>
        <v>0.18542456162411244</v>
      </c>
      <c r="M79" s="6">
        <f t="shared" ca="1" si="14"/>
        <v>35192920631.238686</v>
      </c>
    </row>
    <row r="80" spans="2:13" x14ac:dyDescent="0.25">
      <c r="B80" s="9">
        <f ca="1">RAND()*(CARBONATE!$R$3-CARBONATE!$Q$3)+CARBONATE!$Q$3</f>
        <v>0.10902263329268544</v>
      </c>
      <c r="C80" s="5">
        <f ca="1">RAND()*(CARBONATE!$R$2-CARBONATE!$Q$2)+CARBONATE!$Q$2</f>
        <v>76037232171.883255</v>
      </c>
      <c r="D80" s="5">
        <f ca="1">RAND()*(CARBONATE!$R$5-CARBONATE!$Q$5)+CARBONATE!$Q$5</f>
        <v>-6.5126878163517574</v>
      </c>
      <c r="E80" s="10">
        <v>2490000000</v>
      </c>
      <c r="F80" s="6">
        <f t="shared" ca="1" si="12"/>
        <v>37382128468.270828</v>
      </c>
      <c r="G80" s="6">
        <f t="shared" ca="1" si="13"/>
        <v>0.50837073627603924</v>
      </c>
      <c r="H80" s="6">
        <f t="shared" ca="1" si="9"/>
        <v>4.9036197437154796E-11</v>
      </c>
      <c r="I80" s="6">
        <f t="shared" ca="1" si="10"/>
        <v>20393098410.242931</v>
      </c>
      <c r="J80" s="6">
        <f t="shared" ca="1" si="11"/>
        <v>0.24306301858346316</v>
      </c>
      <c r="L80" s="11">
        <f ca="1">RAND()*(CARBONATE!$R$4-CARBONATE!$Q$4)+CARBONATE!$Q$4</f>
        <v>0.28698929290847341</v>
      </c>
      <c r="M80" s="6">
        <f t="shared" ca="1" si="14"/>
        <v>18561444904.372509</v>
      </c>
    </row>
    <row r="81" spans="2:13" x14ac:dyDescent="0.25">
      <c r="B81" s="9">
        <f ca="1">RAND()*(CARBONATE!$R$3-CARBONATE!$Q$3)+CARBONATE!$Q$3</f>
        <v>0.2356582604786881</v>
      </c>
      <c r="C81" s="5">
        <f ca="1">RAND()*(CARBONATE!$R$2-CARBONATE!$Q$2)+CARBONATE!$Q$2</f>
        <v>72416455658.826248</v>
      </c>
      <c r="D81" s="5">
        <f ca="1">RAND()*(CARBONATE!$R$5-CARBONATE!$Q$5)+CARBONATE!$Q$5</f>
        <v>-5.4303212762269073</v>
      </c>
      <c r="E81" s="10">
        <v>2490000000</v>
      </c>
      <c r="F81" s="6">
        <f t="shared" ca="1" si="12"/>
        <v>20140515763.496162</v>
      </c>
      <c r="G81" s="6">
        <f t="shared" ca="1" si="13"/>
        <v>0.72187929414298257</v>
      </c>
      <c r="H81" s="6">
        <f t="shared" ca="1" si="9"/>
        <v>1.0135610574613265E-10</v>
      </c>
      <c r="I81" s="6">
        <f t="shared" ca="1" si="10"/>
        <v>9866203842.7631283</v>
      </c>
      <c r="J81" s="6">
        <f t="shared" ca="1" si="11"/>
        <v>0.28171185548838812</v>
      </c>
      <c r="L81" s="11">
        <f ca="1">RAND()*(CARBONATE!$R$4-CARBONATE!$Q$4)+CARBONATE!$Q$4</f>
        <v>0.26775802181568276</v>
      </c>
      <c r="M81" s="6">
        <f t="shared" ca="1" si="14"/>
        <v>11068689313.125458</v>
      </c>
    </row>
    <row r="82" spans="2:13" x14ac:dyDescent="0.25">
      <c r="B82" s="9">
        <f ca="1">RAND()*(CARBONATE!$R$3-CARBONATE!$Q$3)+CARBONATE!$Q$3</f>
        <v>7.6468208299445561E-3</v>
      </c>
      <c r="C82" s="5">
        <f ca="1">RAND()*(CARBONATE!$R$2-CARBONATE!$Q$2)+CARBONATE!$Q$2</f>
        <v>66605758819.090576</v>
      </c>
      <c r="D82" s="5">
        <f ca="1">RAND()*(CARBONATE!$R$5-CARBONATE!$Q$5)+CARBONATE!$Q$5</f>
        <v>-6.5881120900495613</v>
      </c>
      <c r="E82" s="10">
        <v>2490000000</v>
      </c>
      <c r="F82" s="6">
        <f t="shared" ca="1" si="12"/>
        <v>63333405933.050896</v>
      </c>
      <c r="G82" s="6">
        <f t="shared" ca="1" si="13"/>
        <v>4.9130179492854253E-2</v>
      </c>
      <c r="H82" s="6">
        <f t="shared" ca="1" si="9"/>
        <v>3.6938317802826097E-12</v>
      </c>
      <c r="I82" s="6">
        <f t="shared" ca="1" si="10"/>
        <v>270721586548.12686</v>
      </c>
      <c r="J82" s="6">
        <f t="shared" ca="1" si="11"/>
        <v>0.20786453226684393</v>
      </c>
      <c r="L82" s="11">
        <f ca="1">RAND()*(CARBONATE!$R$4-CARBONATE!$Q$4)+CARBONATE!$Q$4</f>
        <v>0.14806280656187423</v>
      </c>
      <c r="M82" s="6">
        <f t="shared" ca="1" si="14"/>
        <v>58244325155.970985</v>
      </c>
    </row>
    <row r="83" spans="2:13" x14ac:dyDescent="0.25">
      <c r="B83" s="9">
        <f ca="1">RAND()*(CARBONATE!$R$3-CARBONATE!$Q$3)+CARBONATE!$Q$3</f>
        <v>0.1853192009107211</v>
      </c>
      <c r="C83" s="5">
        <f ca="1">RAND()*(CARBONATE!$R$2-CARBONATE!$Q$2)+CARBONATE!$Q$2</f>
        <v>70245224227.905518</v>
      </c>
      <c r="D83" s="5">
        <f ca="1">RAND()*(CARBONATE!$R$5-CARBONATE!$Q$5)+CARBONATE!$Q$5</f>
        <v>-5.7935715892370911</v>
      </c>
      <c r="E83" s="10">
        <v>2490000000</v>
      </c>
      <c r="F83" s="6">
        <f t="shared" ca="1" si="12"/>
        <v>24006683387.146027</v>
      </c>
      <c r="G83" s="6">
        <f t="shared" ca="1" si="13"/>
        <v>0.65824461874791529</v>
      </c>
      <c r="H83" s="6">
        <f t="shared" ca="1" si="9"/>
        <v>8.1157874001252824E-11</v>
      </c>
      <c r="I83" s="6">
        <f t="shared" ca="1" si="10"/>
        <v>12321663329.728956</v>
      </c>
      <c r="J83" s="6">
        <f t="shared" ca="1" si="11"/>
        <v>0.27638554740125404</v>
      </c>
      <c r="L83" s="11">
        <f ca="1">RAND()*(CARBONATE!$R$4-CARBONATE!$Q$4)+CARBONATE!$Q$4</f>
        <v>0.13390582664745013</v>
      </c>
      <c r="M83" s="6">
        <f t="shared" ca="1" si="14"/>
        <v>23252478388.453072</v>
      </c>
    </row>
    <row r="84" spans="2:13" x14ac:dyDescent="0.25">
      <c r="B84" s="9">
        <f ca="1">RAND()*(CARBONATE!$R$3-CARBONATE!$Q$3)+CARBONATE!$Q$3</f>
        <v>0.16304580222171464</v>
      </c>
      <c r="C84" s="5">
        <f ca="1">RAND()*(CARBONATE!$R$2-CARBONATE!$Q$2)+CARBONATE!$Q$2</f>
        <v>71103230309.17807</v>
      </c>
      <c r="D84" s="5">
        <f ca="1">RAND()*(CARBONATE!$R$5-CARBONATE!$Q$5)+CARBONATE!$Q$5</f>
        <v>-7.0624397303274433</v>
      </c>
      <c r="E84" s="10">
        <v>2490000000</v>
      </c>
      <c r="F84" s="6">
        <f t="shared" ca="1" si="12"/>
        <v>22480125721.992092</v>
      </c>
      <c r="G84" s="6">
        <f t="shared" ca="1" si="13"/>
        <v>0.68383819378892075</v>
      </c>
      <c r="H84" s="6">
        <f t="shared" ca="1" si="9"/>
        <v>7.2804696586263128E-11</v>
      </c>
      <c r="I84" s="6">
        <f t="shared" ca="1" si="10"/>
        <v>13735377618.326359</v>
      </c>
      <c r="J84" s="6">
        <f t="shared" ca="1" si="11"/>
        <v>0.32497283472361654</v>
      </c>
      <c r="L84" s="11">
        <f ca="1">RAND()*(CARBONATE!$R$4-CARBONATE!$Q$4)+CARBONATE!$Q$4</f>
        <v>0.16921856209304023</v>
      </c>
      <c r="M84" s="6">
        <f t="shared" ca="1" si="14"/>
        <v>19079431044.966743</v>
      </c>
    </row>
    <row r="85" spans="2:13" x14ac:dyDescent="0.25">
      <c r="B85" s="9">
        <f ca="1">RAND()*(CARBONATE!$R$3-CARBONATE!$Q$3)+CARBONATE!$Q$3</f>
        <v>0.20711334754721988</v>
      </c>
      <c r="C85" s="5">
        <f ca="1">RAND()*(CARBONATE!$R$2-CARBONATE!$Q$2)+CARBONATE!$Q$2</f>
        <v>72777802632.231476</v>
      </c>
      <c r="D85" s="5">
        <f ca="1">RAND()*(CARBONATE!$R$5-CARBONATE!$Q$5)+CARBONATE!$Q$5</f>
        <v>-7.1655927049743005</v>
      </c>
      <c r="E85" s="10">
        <v>2490000000</v>
      </c>
      <c r="F85" s="6">
        <f t="shared" ca="1" si="12"/>
        <v>16499352001.902666</v>
      </c>
      <c r="G85" s="6">
        <f t="shared" ca="1" si="13"/>
        <v>0.7732914239623454</v>
      </c>
      <c r="H85" s="6">
        <f t="shared" ca="1" si="9"/>
        <v>9.095759465512571E-11</v>
      </c>
      <c r="I85" s="6">
        <f t="shared" ca="1" si="10"/>
        <v>10994134176.388395</v>
      </c>
      <c r="J85" s="6">
        <f t="shared" ca="1" si="11"/>
        <v>0.368458420514234</v>
      </c>
      <c r="L85" s="11">
        <f ca="1">RAND()*(CARBONATE!$R$4-CARBONATE!$Q$4)+CARBONATE!$Q$4</f>
        <v>0.10977315450521107</v>
      </c>
      <c r="M85" s="6">
        <f t="shared" ca="1" si="14"/>
        <v>17404881506.47649</v>
      </c>
    </row>
    <row r="86" spans="2:13" x14ac:dyDescent="0.25">
      <c r="B86" s="9">
        <f ca="1">RAND()*(CARBONATE!$R$3-CARBONATE!$Q$3)+CARBONATE!$Q$3</f>
        <v>0.23280524139436573</v>
      </c>
      <c r="C86" s="5">
        <f ca="1">RAND()*(CARBONATE!$R$2-CARBONATE!$Q$2)+CARBONATE!$Q$2</f>
        <v>72288435528.514267</v>
      </c>
      <c r="D86" s="5">
        <f ca="1">RAND()*(CARBONATE!$R$5-CARBONATE!$Q$5)+CARBONATE!$Q$5</f>
        <v>-4.3662127372575785</v>
      </c>
      <c r="E86" s="10">
        <v>2490000000</v>
      </c>
      <c r="F86" s="6">
        <f t="shared" ca="1" si="12"/>
        <v>26158834030.562702</v>
      </c>
      <c r="G86" s="6">
        <f t="shared" ca="1" si="13"/>
        <v>0.63813251954741346</v>
      </c>
      <c r="H86" s="6">
        <f t="shared" ca="1" si="9"/>
        <v>9.9103164160770013E-11</v>
      </c>
      <c r="I86" s="6">
        <f t="shared" ca="1" si="10"/>
        <v>10090495177.104042</v>
      </c>
      <c r="J86" s="6">
        <f t="shared" ca="1" si="11"/>
        <v>0.21273662808888857</v>
      </c>
      <c r="L86" s="11">
        <f ca="1">RAND()*(CARBONATE!$R$4-CARBONATE!$Q$4)+CARBONATE!$Q$4</f>
        <v>0.20169018688281432</v>
      </c>
      <c r="M86" s="6">
        <f t="shared" ca="1" si="14"/>
        <v>19481153236.166706</v>
      </c>
    </row>
    <row r="87" spans="2:13" x14ac:dyDescent="0.25">
      <c r="B87" s="9">
        <f ca="1">RAND()*(CARBONATE!$R$3-CARBONATE!$Q$3)+CARBONATE!$Q$3</f>
        <v>6.2425613693606302E-2</v>
      </c>
      <c r="C87" s="5">
        <f ca="1">RAND()*(CARBONATE!$R$2-CARBONATE!$Q$2)+CARBONATE!$Q$2</f>
        <v>77574472505.979919</v>
      </c>
      <c r="D87" s="5">
        <f ca="1">RAND()*(CARBONATE!$R$5-CARBONATE!$Q$5)+CARBONATE!$Q$5</f>
        <v>-5.7112513756509085</v>
      </c>
      <c r="E87" s="10">
        <v>2490000000</v>
      </c>
      <c r="F87" s="6">
        <f t="shared" ca="1" si="12"/>
        <v>54310090501.558983</v>
      </c>
      <c r="G87" s="6">
        <f t="shared" ca="1" si="13"/>
        <v>0.29989739218178468</v>
      </c>
      <c r="H87" s="6">
        <f t="shared" ca="1" si="9"/>
        <v>2.8131737942396779E-11</v>
      </c>
      <c r="I87" s="6">
        <f t="shared" ca="1" si="10"/>
        <v>35547039505.615471</v>
      </c>
      <c r="J87" s="6">
        <f t="shared" ca="1" si="11"/>
        <v>0.18537637571779292</v>
      </c>
      <c r="L87" s="11">
        <f ca="1">RAND()*(CARBONATE!$R$4-CARBONATE!$Q$4)+CARBONATE!$Q$4</f>
        <v>0.1983690688023898</v>
      </c>
      <c r="M87" s="6">
        <f t="shared" ca="1" si="14"/>
        <v>41009744655.166084</v>
      </c>
    </row>
    <row r="88" spans="2:13" x14ac:dyDescent="0.25">
      <c r="B88" s="9">
        <f ca="1">RAND()*(CARBONATE!$R$3-CARBONATE!$Q$3)+CARBONATE!$Q$3</f>
        <v>0.20481523104681421</v>
      </c>
      <c r="C88" s="5">
        <f ca="1">RAND()*(CARBONATE!$R$2-CARBONATE!$Q$2)+CARBONATE!$Q$2</f>
        <v>78503393629.610855</v>
      </c>
      <c r="D88" s="5">
        <f ca="1">RAND()*(CARBONATE!$R$5-CARBONATE!$Q$5)+CARBONATE!$Q$5</f>
        <v>-4.1776973023068074</v>
      </c>
      <c r="E88" s="10">
        <v>2490000000</v>
      </c>
      <c r="F88" s="6">
        <f t="shared" ca="1" si="12"/>
        <v>33364278330.635445</v>
      </c>
      <c r="G88" s="6">
        <f t="shared" ca="1" si="13"/>
        <v>0.57499571944555139</v>
      </c>
      <c r="H88" s="6">
        <f t="shared" ca="1" si="9"/>
        <v>8.6970584027355418E-11</v>
      </c>
      <c r="I88" s="6">
        <f t="shared" ca="1" si="10"/>
        <v>11498140563.08353</v>
      </c>
      <c r="J88" s="6">
        <f t="shared" ca="1" si="11"/>
        <v>0.1778888814998219</v>
      </c>
      <c r="L88" s="11">
        <f ca="1">RAND()*(CARBONATE!$R$4-CARBONATE!$Q$4)+CARBONATE!$Q$4</f>
        <v>0.22597387388745807</v>
      </c>
      <c r="M88" s="6">
        <f t="shared" ca="1" si="14"/>
        <v>22372460301.688141</v>
      </c>
    </row>
    <row r="89" spans="2:13" x14ac:dyDescent="0.25">
      <c r="B89" s="9">
        <f ca="1">RAND()*(CARBONATE!$R$3-CARBONATE!$Q$3)+CARBONATE!$Q$3</f>
        <v>0.14386081140418772</v>
      </c>
      <c r="C89" s="5">
        <f ca="1">RAND()*(CARBONATE!$R$2-CARBONATE!$Q$2)+CARBONATE!$Q$2</f>
        <v>68186848497.432068</v>
      </c>
      <c r="D89" s="5">
        <f ca="1">RAND()*(CARBONATE!$R$5-CARBONATE!$Q$5)+CARBONATE!$Q$5</f>
        <v>-5.8719227968406411</v>
      </c>
      <c r="E89" s="10">
        <v>2490000000</v>
      </c>
      <c r="F89" s="6">
        <f t="shared" ca="1" si="12"/>
        <v>29297791299.635056</v>
      </c>
      <c r="G89" s="6">
        <f t="shared" ca="1" si="13"/>
        <v>0.57033076105961378</v>
      </c>
      <c r="H89" s="6">
        <f t="shared" ca="1" si="9"/>
        <v>6.4029857422502052E-11</v>
      </c>
      <c r="I89" s="6">
        <f t="shared" ca="1" si="10"/>
        <v>15617713989.295397</v>
      </c>
      <c r="J89" s="6">
        <f t="shared" ca="1" si="11"/>
        <v>0.25909868282991727</v>
      </c>
      <c r="L89" s="11">
        <f ca="1">RAND()*(CARBONATE!$R$4-CARBONATE!$Q$4)+CARBONATE!$Q$4</f>
        <v>0.29418087422333039</v>
      </c>
      <c r="M89" s="6">
        <f t="shared" ca="1" si="14"/>
        <v>13978059587.915751</v>
      </c>
    </row>
    <row r="90" spans="2:13" x14ac:dyDescent="0.25">
      <c r="B90" s="9">
        <f ca="1">RAND()*(CARBONATE!$R$3-CARBONATE!$Q$3)+CARBONATE!$Q$3</f>
        <v>0.17922563685081153</v>
      </c>
      <c r="C90" s="5">
        <f ca="1">RAND()*(CARBONATE!$R$2-CARBONATE!$Q$2)+CARBONATE!$Q$2</f>
        <v>74332435040.761032</v>
      </c>
      <c r="D90" s="5">
        <f ca="1">RAND()*(CARBONATE!$R$5-CARBONATE!$Q$5)+CARBONATE!$Q$5</f>
        <v>-5.47449839523681</v>
      </c>
      <c r="E90" s="10">
        <v>2490000000</v>
      </c>
      <c r="F90" s="6">
        <f t="shared" ca="1" si="12"/>
        <v>27865153695.933456</v>
      </c>
      <c r="G90" s="6">
        <f t="shared" ca="1" si="13"/>
        <v>0.62512793129065014</v>
      </c>
      <c r="H90" s="6">
        <f t="shared" ca="1" si="9"/>
        <v>7.797692547830062E-11</v>
      </c>
      <c r="I90" s="6">
        <f t="shared" ca="1" si="10"/>
        <v>12824306599.242355</v>
      </c>
      <c r="J90" s="6">
        <f t="shared" ca="1" si="11"/>
        <v>0.24384540986772024</v>
      </c>
      <c r="L90" s="11">
        <f ca="1">RAND()*(CARBONATE!$R$4-CARBONATE!$Q$4)+CARBONATE!$Q$4</f>
        <v>0.28960335317792052</v>
      </c>
      <c r="M90" s="6">
        <f t="shared" ca="1" si="14"/>
        <v>13638460739.945255</v>
      </c>
    </row>
    <row r="91" spans="2:13" x14ac:dyDescent="0.25">
      <c r="B91" s="9">
        <f ca="1">RAND()*(CARBONATE!$R$3-CARBONATE!$Q$3)+CARBONATE!$Q$3</f>
        <v>1.5737647926427595E-2</v>
      </c>
      <c r="C91" s="5">
        <f ca="1">RAND()*(CARBONATE!$R$2-CARBONATE!$Q$2)+CARBONATE!$Q$2</f>
        <v>64969495893.57869</v>
      </c>
      <c r="D91" s="5">
        <f ca="1">RAND()*(CARBONATE!$R$5-CARBONATE!$Q$5)+CARBONATE!$Q$5</f>
        <v>-7.7150695333344892</v>
      </c>
      <c r="E91" s="10">
        <v>2490000000</v>
      </c>
      <c r="F91" s="6">
        <f t="shared" ca="1" si="12"/>
        <v>57541177259.204994</v>
      </c>
      <c r="G91" s="6">
        <f t="shared" ca="1" si="13"/>
        <v>0.11433548209364941</v>
      </c>
      <c r="H91" s="6">
        <f t="shared" ca="1" si="9"/>
        <v>7.8379424905302864E-12</v>
      </c>
      <c r="I91" s="6">
        <f t="shared" ca="1" si="10"/>
        <v>127584503357.63354</v>
      </c>
      <c r="J91" s="6">
        <f t="shared" ca="1" si="11"/>
        <v>0.24637177036572444</v>
      </c>
      <c r="L91" s="11">
        <f ca="1">RAND()*(CARBONATE!$R$4-CARBONATE!$Q$4)+CARBONATE!$Q$4</f>
        <v>0.15174386659111586</v>
      </c>
      <c r="M91" s="6">
        <f t="shared" ca="1" si="14"/>
        <v>52196677973.367699</v>
      </c>
    </row>
    <row r="92" spans="2:13" x14ac:dyDescent="0.25">
      <c r="B92" s="9">
        <f ca="1">RAND()*(CARBONATE!$R$3-CARBONATE!$Q$3)+CARBONATE!$Q$3</f>
        <v>0.23862780848252466</v>
      </c>
      <c r="C92" s="5">
        <f ca="1">RAND()*(CARBONATE!$R$2-CARBONATE!$Q$2)+CARBONATE!$Q$2</f>
        <v>73396576819.876007</v>
      </c>
      <c r="D92" s="5">
        <f ca="1">RAND()*(CARBONATE!$R$5-CARBONATE!$Q$5)+CARBONATE!$Q$5</f>
        <v>-4.0919284350214626</v>
      </c>
      <c r="E92" s="10">
        <v>2490000000</v>
      </c>
      <c r="F92" s="6">
        <f t="shared" ca="1" si="12"/>
        <v>27644571574.79768</v>
      </c>
      <c r="G92" s="6">
        <f t="shared" ca="1" si="13"/>
        <v>0.62335339367882558</v>
      </c>
      <c r="H92" s="6">
        <f t="shared" ca="1" si="9"/>
        <v>1.010761986849337E-10</v>
      </c>
      <c r="I92" s="6">
        <f t="shared" ca="1" si="10"/>
        <v>9893526003.2593498</v>
      </c>
      <c r="J92" s="6">
        <f t="shared" ca="1" si="11"/>
        <v>0.19585200720431242</v>
      </c>
      <c r="L92" s="11">
        <f ca="1">RAND()*(CARBONATE!$R$4-CARBONATE!$Q$4)+CARBONATE!$Q$4</f>
        <v>0.23349824129268912</v>
      </c>
      <c r="M92" s="6">
        <f t="shared" ca="1" si="14"/>
        <v>17918129179.510281</v>
      </c>
    </row>
    <row r="93" spans="2:13" x14ac:dyDescent="0.25">
      <c r="B93" s="9">
        <f ca="1">RAND()*(CARBONATE!$R$3-CARBONATE!$Q$3)+CARBONATE!$Q$3</f>
        <v>0.12988085202628594</v>
      </c>
      <c r="C93" s="5">
        <f ca="1">RAND()*(CARBONATE!$R$2-CARBONATE!$Q$2)+CARBONATE!$Q$2</f>
        <v>70735395125.171768</v>
      </c>
      <c r="D93" s="5">
        <f ca="1">RAND()*(CARBONATE!$R$5-CARBONATE!$Q$5)+CARBONATE!$Q$5</f>
        <v>-7.3416194473904817</v>
      </c>
      <c r="E93" s="10">
        <v>2490000000</v>
      </c>
      <c r="F93" s="6">
        <f t="shared" ca="1" si="12"/>
        <v>27259723872.304577</v>
      </c>
      <c r="G93" s="6">
        <f t="shared" ca="1" si="13"/>
        <v>0.61462399659934919</v>
      </c>
      <c r="H93" s="6">
        <f t="shared" ca="1" si="9"/>
        <v>5.9013892600175766E-11</v>
      </c>
      <c r="I93" s="6">
        <f t="shared" ca="1" si="10"/>
        <v>16945162502.244795</v>
      </c>
      <c r="J93" s="6">
        <f t="shared" ca="1" si="11"/>
        <v>0.30940589120392081</v>
      </c>
      <c r="L93" s="11">
        <f ca="1">RAND()*(CARBONATE!$R$4-CARBONATE!$Q$4)+CARBONATE!$Q$4</f>
        <v>0.27386958665560202</v>
      </c>
      <c r="M93" s="6">
        <f t="shared" ca="1" si="14"/>
        <v>14516994576.537279</v>
      </c>
    </row>
    <row r="94" spans="2:13" x14ac:dyDescent="0.25">
      <c r="B94" s="9">
        <f ca="1">RAND()*(CARBONATE!$R$3-CARBONATE!$Q$3)+CARBONATE!$Q$3</f>
        <v>0.24774876637512178</v>
      </c>
      <c r="C94" s="5">
        <f ca="1">RAND()*(CARBONATE!$R$2-CARBONATE!$Q$2)+CARBONATE!$Q$2</f>
        <v>62559111621.974136</v>
      </c>
      <c r="D94" s="5">
        <f ca="1">RAND()*(CARBONATE!$R$5-CARBONATE!$Q$5)+CARBONATE!$Q$5</f>
        <v>-4.7360343352032057</v>
      </c>
      <c r="E94" s="10">
        <v>2490000000</v>
      </c>
      <c r="F94" s="6">
        <f t="shared" ca="1" si="12"/>
        <v>19351408967.124607</v>
      </c>
      <c r="G94" s="6">
        <f t="shared" ca="1" si="13"/>
        <v>0.69067001647882498</v>
      </c>
      <c r="H94" s="6">
        <f t="shared" ca="1" si="9"/>
        <v>1.0657754033189415E-10</v>
      </c>
      <c r="I94" s="6">
        <f t="shared" ca="1" si="10"/>
        <v>9382839919.9858646</v>
      </c>
      <c r="J94" s="6">
        <f t="shared" ca="1" si="11"/>
        <v>0.27197615312404111</v>
      </c>
      <c r="L94" s="11">
        <f ca="1">RAND()*(CARBONATE!$R$4-CARBONATE!$Q$4)+CARBONATE!$Q$4</f>
        <v>0.25508095642744189</v>
      </c>
      <c r="M94" s="6">
        <f t="shared" ca="1" si="14"/>
        <v>11328819591.448202</v>
      </c>
    </row>
    <row r="95" spans="2:13" x14ac:dyDescent="0.25">
      <c r="B95" s="9">
        <f ca="1">RAND()*(CARBONATE!$R$3-CARBONATE!$Q$3)+CARBONATE!$Q$3</f>
        <v>0.15161720204809151</v>
      </c>
      <c r="C95" s="5">
        <f ca="1">RAND()*(CARBONATE!$R$2-CARBONATE!$Q$2)+CARBONATE!$Q$2</f>
        <v>70949926454.482758</v>
      </c>
      <c r="D95" s="5">
        <f ca="1">RAND()*(CARBONATE!$R$5-CARBONATE!$Q$5)+CARBONATE!$Q$5</f>
        <v>-5.6167025899643566</v>
      </c>
      <c r="E95" s="10">
        <v>2490000000</v>
      </c>
      <c r="F95" s="6">
        <f t="shared" ca="1" si="12"/>
        <v>30276917865.657864</v>
      </c>
      <c r="G95" s="6">
        <f t="shared" ca="1" si="13"/>
        <v>0.57326357645935366</v>
      </c>
      <c r="H95" s="6">
        <f t="shared" ca="1" si="9"/>
        <v>6.6833315196824044E-11</v>
      </c>
      <c r="I95" s="6">
        <f t="shared" ca="1" si="10"/>
        <v>14962597576.597855</v>
      </c>
      <c r="J95" s="6">
        <f t="shared" ca="1" si="11"/>
        <v>0.24372022186882528</v>
      </c>
      <c r="L95" s="11">
        <f ca="1">RAND()*(CARBONATE!$R$4-CARBONATE!$Q$4)+CARBONATE!$Q$4</f>
        <v>0.22751904248055888</v>
      </c>
      <c r="M95" s="6">
        <f t="shared" ca="1" si="14"/>
        <v>20162335455.344078</v>
      </c>
    </row>
    <row r="96" spans="2:13" x14ac:dyDescent="0.25">
      <c r="B96" s="9">
        <f ca="1">RAND()*(CARBONATE!$R$3-CARBONATE!$Q$3)+CARBONATE!$Q$3</f>
        <v>8.1361111098476879E-3</v>
      </c>
      <c r="C96" s="5">
        <f ca="1">RAND()*(CARBONATE!$R$2-CARBONATE!$Q$2)+CARBONATE!$Q$2</f>
        <v>70002031573.417236</v>
      </c>
      <c r="D96" s="5">
        <f ca="1">RAND()*(CARBONATE!$R$5-CARBONATE!$Q$5)+CARBONATE!$Q$5</f>
        <v>-5.1813308996141174</v>
      </c>
      <c r="E96" s="10">
        <v>2490000000</v>
      </c>
      <c r="F96" s="6">
        <f t="shared" ca="1" si="12"/>
        <v>67112370101.249054</v>
      </c>
      <c r="G96" s="6">
        <f t="shared" ca="1" si="13"/>
        <v>4.1279680135247854E-2</v>
      </c>
      <c r="H96" s="6">
        <f t="shared" ca="1" si="9"/>
        <v>3.7409803183016282E-12</v>
      </c>
      <c r="I96" s="6">
        <f t="shared" ca="1" si="10"/>
        <v>267309612699.05615</v>
      </c>
      <c r="J96" s="6">
        <f t="shared" ca="1" si="11"/>
        <v>0.16330921029590276</v>
      </c>
      <c r="L96" s="11">
        <f ca="1">RAND()*(CARBONATE!$R$4-CARBONATE!$Q$4)+CARBONATE!$Q$4</f>
        <v>0.1324619807840906</v>
      </c>
      <c r="M96" s="6">
        <f t="shared" ca="1" si="14"/>
        <v>65343511721.65538</v>
      </c>
    </row>
    <row r="97" spans="2:13" x14ac:dyDescent="0.25">
      <c r="B97" s="9">
        <f ca="1">RAND()*(CARBONATE!$R$3-CARBONATE!$Q$3)+CARBONATE!$Q$3</f>
        <v>0.18940497339229057</v>
      </c>
      <c r="C97" s="5">
        <f ca="1">RAND()*(CARBONATE!$R$2-CARBONATE!$Q$2)+CARBONATE!$Q$2</f>
        <v>79279908831.036041</v>
      </c>
      <c r="D97" s="5">
        <f ca="1">RAND()*(CARBONATE!$R$5-CARBONATE!$Q$5)+CARBONATE!$Q$5</f>
        <v>-7.9326962233436156</v>
      </c>
      <c r="E97" s="10">
        <v>2490000000</v>
      </c>
      <c r="F97" s="6">
        <f t="shared" ca="1" si="12"/>
        <v>17645708740.138165</v>
      </c>
      <c r="G97" s="6">
        <f t="shared" ca="1" si="13"/>
        <v>0.77742521402559528</v>
      </c>
      <c r="H97" s="6">
        <f t="shared" ca="1" si="9"/>
        <v>8.348326896617524E-11</v>
      </c>
      <c r="I97" s="6">
        <f t="shared" ca="1" si="10"/>
        <v>11978448045.741573</v>
      </c>
      <c r="J97" s="6">
        <f t="shared" ca="1" si="11"/>
        <v>0.3742098404080218</v>
      </c>
      <c r="L97" s="11">
        <f ca="1">RAND()*(CARBONATE!$R$4-CARBONATE!$Q$4)+CARBONATE!$Q$4</f>
        <v>0.20720910109049284</v>
      </c>
      <c r="M97" s="6">
        <f t="shared" ca="1" si="14"/>
        <v>12839125183.665552</v>
      </c>
    </row>
    <row r="98" spans="2:13" x14ac:dyDescent="0.25">
      <c r="B98" s="9">
        <f ca="1">RAND()*(CARBONATE!$R$3-CARBONATE!$Q$3)+CARBONATE!$Q$3</f>
        <v>0.17476480983137227</v>
      </c>
      <c r="C98" s="5">
        <f ca="1">RAND()*(CARBONATE!$R$2-CARBONATE!$Q$2)+CARBONATE!$Q$2</f>
        <v>75658359597.944672</v>
      </c>
      <c r="D98" s="5">
        <f ca="1">RAND()*(CARBONATE!$R$5-CARBONATE!$Q$5)+CARBONATE!$Q$5</f>
        <v>-6.7549982325622544</v>
      </c>
      <c r="E98" s="10">
        <v>2490000000</v>
      </c>
      <c r="F98" s="6">
        <f t="shared" ca="1" si="12"/>
        <v>23235748032.087505</v>
      </c>
      <c r="G98" s="6">
        <f t="shared" ca="1" si="13"/>
        <v>0.69288591299673485</v>
      </c>
      <c r="H98" s="6">
        <f t="shared" ca="1" si="9"/>
        <v>7.7034837901726567E-11</v>
      </c>
      <c r="I98" s="6">
        <f t="shared" ca="1" si="10"/>
        <v>12981139796.460676</v>
      </c>
      <c r="J98" s="6">
        <f t="shared" ca="1" si="11"/>
        <v>0.30522896234724062</v>
      </c>
      <c r="L98" s="11">
        <f ca="1">RAND()*(CARBONATE!$R$4-CARBONATE!$Q$4)+CARBONATE!$Q$4</f>
        <v>0.23834708646987549</v>
      </c>
      <c r="M98" s="6">
        <f t="shared" ca="1" si="14"/>
        <v>14728587575.504705</v>
      </c>
    </row>
    <row r="99" spans="2:13" x14ac:dyDescent="0.25">
      <c r="B99" s="9">
        <f ca="1">RAND()*(CARBONATE!$R$3-CARBONATE!$Q$3)+CARBONATE!$Q$3</f>
        <v>0.16904261963596526</v>
      </c>
      <c r="C99" s="5">
        <f ca="1">RAND()*(CARBONATE!$R$2-CARBONATE!$Q$2)+CARBONATE!$Q$2</f>
        <v>79220687556.844559</v>
      </c>
      <c r="D99" s="5">
        <f ca="1">RAND()*(CARBONATE!$R$5-CARBONATE!$Q$5)+CARBONATE!$Q$5</f>
        <v>-6.2817208084100677</v>
      </c>
      <c r="E99" s="10">
        <v>2490000000</v>
      </c>
      <c r="F99" s="6">
        <f t="shared" ca="1" si="12"/>
        <v>27394956578.190704</v>
      </c>
      <c r="G99" s="6">
        <f t="shared" ca="1" si="13"/>
        <v>0.65419441028540004</v>
      </c>
      <c r="H99" s="6">
        <f t="shared" ca="1" si="9"/>
        <v>7.4012656542838989E-11</v>
      </c>
      <c r="I99" s="6">
        <f t="shared" ca="1" si="10"/>
        <v>13511202633.581917</v>
      </c>
      <c r="J99" s="6">
        <f t="shared" ca="1" si="11"/>
        <v>0.26641528446018686</v>
      </c>
      <c r="L99" s="11">
        <f ca="1">RAND()*(CARBONATE!$R$4-CARBONATE!$Q$4)+CARBONATE!$Q$4</f>
        <v>0.29094313525545756</v>
      </c>
      <c r="M99" s="6">
        <f t="shared" ca="1" si="14"/>
        <v>13309115426.488842</v>
      </c>
    </row>
    <row r="100" spans="2:13" x14ac:dyDescent="0.25">
      <c r="B100" s="9">
        <f ca="1">RAND()*(CARBONATE!$R$3-CARBONATE!$Q$3)+CARBONATE!$Q$3</f>
        <v>0.16092659726493092</v>
      </c>
      <c r="C100" s="5">
        <f ca="1">RAND()*(CARBONATE!$R$2-CARBONATE!$Q$2)+CARBONATE!$Q$2</f>
        <v>76354548785.393738</v>
      </c>
      <c r="D100" s="5">
        <f ca="1">RAND()*(CARBONATE!$R$5-CARBONATE!$Q$5)+CARBONATE!$Q$5</f>
        <v>-4.3891082899305687</v>
      </c>
      <c r="E100" s="10">
        <v>2490000000</v>
      </c>
      <c r="F100" s="6">
        <f t="shared" ca="1" si="12"/>
        <v>37677509288.225815</v>
      </c>
      <c r="G100" s="6">
        <f t="shared" ca="1" si="13"/>
        <v>0.50654532195423907</v>
      </c>
      <c r="H100" s="6">
        <f t="shared" ca="1" si="9"/>
        <v>6.9155653689454525E-11</v>
      </c>
      <c r="I100" s="6">
        <f t="shared" ca="1" si="10"/>
        <v>14460133722.262667</v>
      </c>
      <c r="J100" s="6">
        <f t="shared" ca="1" si="11"/>
        <v>0.17697755372918522</v>
      </c>
      <c r="L100" s="11">
        <f ca="1">RAND()*(CARBONATE!$R$4-CARBONATE!$Q$4)+CARBONATE!$Q$4</f>
        <v>0.10798221099143619</v>
      </c>
      <c r="M100" s="6">
        <f t="shared" ca="1" si="14"/>
        <v>39992304226.536194</v>
      </c>
    </row>
    <row r="101" spans="2:13" x14ac:dyDescent="0.25">
      <c r="B101" s="9">
        <f ca="1">RAND()*(CARBONATE!$R$3-CARBONATE!$Q$3)+CARBONATE!$Q$3</f>
        <v>7.6129537477854503E-2</v>
      </c>
      <c r="C101" s="5">
        <f ca="1">RAND()*(CARBONATE!$R$2-CARBONATE!$Q$2)+CARBONATE!$Q$2</f>
        <v>78701071401.734406</v>
      </c>
      <c r="D101" s="5">
        <f ca="1">RAND()*(CARBONATE!$R$5-CARBONATE!$Q$5)+CARBONATE!$Q$5</f>
        <v>-6.0653681382540405</v>
      </c>
      <c r="E101" s="10">
        <v>2490000000</v>
      </c>
      <c r="F101" s="6">
        <f t="shared" ca="1" si="12"/>
        <v>49595648502.487411</v>
      </c>
      <c r="G101" s="6">
        <f t="shared" ca="1" si="13"/>
        <v>0.36982244816816523</v>
      </c>
      <c r="H101" s="6">
        <f t="shared" ca="1" si="9"/>
        <v>3.4305863819155382E-11</v>
      </c>
      <c r="I101" s="6">
        <f t="shared" ca="1" si="10"/>
        <v>29149535638.325176</v>
      </c>
      <c r="J101" s="6">
        <f t="shared" ca="1" si="11"/>
        <v>0.20118834645977146</v>
      </c>
      <c r="L101" s="11">
        <f ca="1">RAND()*(CARBONATE!$R$4-CARBONATE!$Q$4)+CARBONATE!$Q$4</f>
        <v>0.14802368639833133</v>
      </c>
      <c r="M101" s="6">
        <f t="shared" ca="1" si="14"/>
        <v>45617073247.039436</v>
      </c>
    </row>
    <row r="102" spans="2:13" x14ac:dyDescent="0.25">
      <c r="B102" s="9">
        <f ca="1">RAND()*(CARBONATE!$R$3-CARBONATE!$Q$3)+CARBONATE!$Q$3</f>
        <v>4.3887573437268484E-2</v>
      </c>
      <c r="C102" s="5">
        <f ca="1">RAND()*(CARBONATE!$R$2-CARBONATE!$Q$2)+CARBONATE!$Q$2</f>
        <v>72724235484.34375</v>
      </c>
      <c r="D102" s="5">
        <f ca="1">RAND()*(CARBONATE!$R$5-CARBONATE!$Q$5)+CARBONATE!$Q$5</f>
        <v>-6.0078777401130044</v>
      </c>
      <c r="E102" s="10">
        <v>2490000000</v>
      </c>
      <c r="F102" s="6">
        <f t="shared" ca="1" si="12"/>
        <v>55868656505.504921</v>
      </c>
      <c r="G102" s="6">
        <f t="shared" ca="1" si="13"/>
        <v>0.23177389032116447</v>
      </c>
      <c r="H102" s="6">
        <f t="shared" ca="1" si="9"/>
        <v>2.0209076252293742E-11</v>
      </c>
      <c r="I102" s="6">
        <f t="shared" ca="1" si="10"/>
        <v>49482716949.34594</v>
      </c>
      <c r="J102" s="6">
        <f t="shared" ca="1" si="11"/>
        <v>0.19595803716647012</v>
      </c>
      <c r="L102" s="11">
        <f ca="1">RAND()*(CARBONATE!$R$4-CARBONATE!$Q$4)+CARBONATE!$Q$4</f>
        <v>0.16544349869277333</v>
      </c>
      <c r="M102" s="6">
        <f t="shared" ca="1" si="14"/>
        <v>48113586649.671333</v>
      </c>
    </row>
    <row r="103" spans="2:13" x14ac:dyDescent="0.25">
      <c r="B103" s="9">
        <f ca="1">RAND()*(CARBONATE!$R$3-CARBONATE!$Q$3)+CARBONATE!$Q$3</f>
        <v>0.227857788307261</v>
      </c>
      <c r="C103" s="5">
        <f ca="1">RAND()*(CARBONATE!$R$2-CARBONATE!$Q$2)+CARBONATE!$Q$2</f>
        <v>78789971595.427856</v>
      </c>
      <c r="D103" s="5">
        <f ca="1">RAND()*(CARBONATE!$R$5-CARBONATE!$Q$5)+CARBONATE!$Q$5</f>
        <v>-7.770912421940233</v>
      </c>
      <c r="E103" s="10">
        <v>2490000000</v>
      </c>
      <c r="F103" s="6">
        <f t="shared" ca="1" si="12"/>
        <v>13411637593.221924</v>
      </c>
      <c r="G103" s="6">
        <f t="shared" ca="1" si="13"/>
        <v>0.82977989049052792</v>
      </c>
      <c r="H103" s="6">
        <f t="shared" ca="1" si="9"/>
        <v>9.9148729531619426E-11</v>
      </c>
      <c r="I103" s="6">
        <f t="shared" ca="1" si="10"/>
        <v>10085857930.041262</v>
      </c>
      <c r="J103" s="6">
        <f t="shared" ca="1" si="11"/>
        <v>0.41113189243371662</v>
      </c>
      <c r="L103" s="11">
        <f ca="1">RAND()*(CARBONATE!$R$4-CARBONATE!$Q$4)+CARBONATE!$Q$4</f>
        <v>0.29959610815478699</v>
      </c>
      <c r="M103" s="6">
        <f t="shared" ca="1" si="14"/>
        <v>6204414631.9783802</v>
      </c>
    </row>
    <row r="104" spans="2:13" x14ac:dyDescent="0.25">
      <c r="B104" s="9">
        <f ca="1">RAND()*(CARBONATE!$R$3-CARBONATE!$Q$3)+CARBONATE!$Q$3</f>
        <v>0.18432284274530056</v>
      </c>
      <c r="C104" s="5">
        <f ca="1">RAND()*(CARBONATE!$R$2-CARBONATE!$Q$2)+CARBONATE!$Q$2</f>
        <v>60298480411.672455</v>
      </c>
      <c r="D104" s="5">
        <f ca="1">RAND()*(CARBONATE!$R$5-CARBONATE!$Q$5)+CARBONATE!$Q$5</f>
        <v>-7.7683364462843176</v>
      </c>
      <c r="E104" s="10">
        <v>2490000000</v>
      </c>
      <c r="F104" s="6">
        <f t="shared" ca="1" si="12"/>
        <v>14402834763.219688</v>
      </c>
      <c r="G104" s="6">
        <f t="shared" ca="1" si="13"/>
        <v>0.76114099949305491</v>
      </c>
      <c r="H104" s="6">
        <f t="shared" ca="1" si="9"/>
        <v>8.359128603046422E-11</v>
      </c>
      <c r="I104" s="6">
        <f t="shared" ca="1" si="10"/>
        <v>11962969437.21571</v>
      </c>
      <c r="J104" s="6">
        <f t="shared" ca="1" si="11"/>
        <v>0.42681910213655394</v>
      </c>
      <c r="L104" s="11">
        <f ca="1">RAND()*(CARBONATE!$R$4-CARBONATE!$Q$4)+CARBONATE!$Q$4</f>
        <v>0.17865227297872824</v>
      </c>
      <c r="M104" s="6">
        <f t="shared" ca="1" si="14"/>
        <v>11780365558.011698</v>
      </c>
    </row>
    <row r="105" spans="2:13" x14ac:dyDescent="0.25">
      <c r="B105" s="9">
        <f ca="1">RAND()*(CARBONATE!$R$3-CARBONATE!$Q$3)+CARBONATE!$Q$3</f>
        <v>0.12795217906660872</v>
      </c>
      <c r="C105" s="5">
        <f ca="1">RAND()*(CARBONATE!$R$2-CARBONATE!$Q$2)+CARBONATE!$Q$2</f>
        <v>72492661349.450806</v>
      </c>
      <c r="D105" s="5">
        <f ca="1">RAND()*(CARBONATE!$R$5-CARBONATE!$Q$5)+CARBONATE!$Q$5</f>
        <v>-4.9589818405697255</v>
      </c>
      <c r="E105" s="10">
        <v>2490000000</v>
      </c>
      <c r="F105" s="6">
        <f t="shared" ca="1" si="12"/>
        <v>38435165221.555679</v>
      </c>
      <c r="G105" s="6">
        <f t="shared" ca="1" si="13"/>
        <v>0.46980612235659269</v>
      </c>
      <c r="H105" s="6">
        <f t="shared" ca="1" si="9"/>
        <v>5.6102121436444249E-11</v>
      </c>
      <c r="I105" s="6">
        <f t="shared" ca="1" si="10"/>
        <v>17824637899.528599</v>
      </c>
      <c r="J105" s="6">
        <f t="shared" ca="1" si="11"/>
        <v>0.19764565880681809</v>
      </c>
      <c r="L105" s="11">
        <f ca="1">RAND()*(CARBONATE!$R$4-CARBONATE!$Q$4)+CARBONATE!$Q$4</f>
        <v>0.22701488787652049</v>
      </c>
      <c r="M105" s="6">
        <f t="shared" ca="1" si="14"/>
        <v>25653057655.189705</v>
      </c>
    </row>
    <row r="106" spans="2:13" x14ac:dyDescent="0.25">
      <c r="B106" s="9">
        <f ca="1">RAND()*(CARBONATE!$R$3-CARBONATE!$Q$3)+CARBONATE!$Q$3</f>
        <v>0.21364436106289289</v>
      </c>
      <c r="C106" s="5">
        <f ca="1">RAND()*(CARBONATE!$R$2-CARBONATE!$Q$2)+CARBONATE!$Q$2</f>
        <v>64008296103.240196</v>
      </c>
      <c r="D106" s="5">
        <f ca="1">RAND()*(CARBONATE!$R$5-CARBONATE!$Q$5)+CARBONATE!$Q$5</f>
        <v>-6.9687706545269741</v>
      </c>
      <c r="E106" s="10">
        <v>2490000000</v>
      </c>
      <c r="F106" s="6">
        <f t="shared" ca="1" si="12"/>
        <v>14442484099.082857</v>
      </c>
      <c r="G106" s="6">
        <f t="shared" ca="1" si="13"/>
        <v>0.77436543419640014</v>
      </c>
      <c r="H106" s="6">
        <f t="shared" ca="1" si="9"/>
        <v>9.4561079439599505E-11</v>
      </c>
      <c r="I106" s="6">
        <f t="shared" ca="1" si="10"/>
        <v>10575175388.503742</v>
      </c>
      <c r="J106" s="6">
        <f t="shared" ca="1" si="11"/>
        <v>0.39401118469648261</v>
      </c>
      <c r="L106" s="11">
        <f ca="1">RAND()*(CARBONATE!$R$4-CARBONATE!$Q$4)+CARBONATE!$Q$4</f>
        <v>0.24964530266107712</v>
      </c>
      <c r="M106" s="6">
        <f t="shared" ca="1" si="14"/>
        <v>8680248053.7841225</v>
      </c>
    </row>
    <row r="107" spans="2:13" x14ac:dyDescent="0.25">
      <c r="B107" s="9">
        <f ca="1">RAND()*(CARBONATE!$R$3-CARBONATE!$Q$3)+CARBONATE!$Q$3</f>
        <v>6.1800763474571668E-2</v>
      </c>
      <c r="C107" s="5">
        <f ca="1">RAND()*(CARBONATE!$R$2-CARBONATE!$Q$2)+CARBONATE!$Q$2</f>
        <v>66959588293.494812</v>
      </c>
      <c r="D107" s="5">
        <f ca="1">RAND()*(CARBONATE!$R$5-CARBONATE!$Q$5)+CARBONATE!$Q$5</f>
        <v>-5.544182379106724</v>
      </c>
      <c r="E107" s="10">
        <v>2490000000</v>
      </c>
      <c r="F107" s="6">
        <f t="shared" ca="1" si="12"/>
        <v>47534443460.448921</v>
      </c>
      <c r="G107" s="6">
        <f t="shared" ca="1" si="13"/>
        <v>0.29010251299488743</v>
      </c>
      <c r="H107" s="6">
        <f t="shared" ca="1" si="9"/>
        <v>2.8229129024194351E-11</v>
      </c>
      <c r="I107" s="6">
        <f t="shared" ca="1" si="10"/>
        <v>35424401480.574539</v>
      </c>
      <c r="J107" s="6">
        <f t="shared" ca="1" si="11"/>
        <v>0.20343574961312116</v>
      </c>
      <c r="L107" s="11">
        <f ca="1">RAND()*(CARBONATE!$R$4-CARBONATE!$Q$4)+CARBONATE!$Q$4</f>
        <v>0.16728872845140336</v>
      </c>
      <c r="M107" s="6">
        <f t="shared" ca="1" si="14"/>
        <v>40646100850.461327</v>
      </c>
    </row>
    <row r="108" spans="2:13" x14ac:dyDescent="0.25">
      <c r="B108" s="9">
        <f ca="1">RAND()*(CARBONATE!$R$3-CARBONATE!$Q$3)+CARBONATE!$Q$3</f>
        <v>3.5283313516404902E-2</v>
      </c>
      <c r="C108" s="5">
        <f ca="1">RAND()*(CARBONATE!$R$2-CARBONATE!$Q$2)+CARBONATE!$Q$2</f>
        <v>71288974143.883682</v>
      </c>
      <c r="D108" s="5">
        <f ca="1">RAND()*(CARBONATE!$R$5-CARBONATE!$Q$5)+CARBONATE!$Q$5</f>
        <v>-5.6776519712667648</v>
      </c>
      <c r="E108" s="10">
        <v>2490000000</v>
      </c>
      <c r="F108" s="6">
        <f t="shared" ca="1" si="12"/>
        <v>58347429263.704803</v>
      </c>
      <c r="G108" s="6">
        <f t="shared" ca="1" si="13"/>
        <v>0.18153641619331973</v>
      </c>
      <c r="H108" s="6">
        <f t="shared" ca="1" si="9"/>
        <v>1.6221558342779482E-11</v>
      </c>
      <c r="I108" s="6">
        <f t="shared" ca="1" si="10"/>
        <v>61646358436.649132</v>
      </c>
      <c r="J108" s="6">
        <f t="shared" ca="1" si="11"/>
        <v>0.18534683227996118</v>
      </c>
      <c r="L108" s="11">
        <f ca="1">RAND()*(CARBONATE!$R$4-CARBONATE!$Q$4)+CARBONATE!$Q$4</f>
        <v>0.29672318593329244</v>
      </c>
      <c r="M108" s="6">
        <f t="shared" ca="1" si="14"/>
        <v>27439964809.078331</v>
      </c>
    </row>
    <row r="109" spans="2:13" x14ac:dyDescent="0.25">
      <c r="B109" s="9">
        <f ca="1">RAND()*(CARBONATE!$R$3-CARBONATE!$Q$3)+CARBONATE!$Q$3</f>
        <v>0.20695975038940811</v>
      </c>
      <c r="C109" s="5">
        <f ca="1">RAND()*(CARBONATE!$R$2-CARBONATE!$Q$2)+CARBONATE!$Q$2</f>
        <v>77964863895.970306</v>
      </c>
      <c r="D109" s="5">
        <f ca="1">RAND()*(CARBONATE!$R$5-CARBONATE!$Q$5)+CARBONATE!$Q$5</f>
        <v>-7.293409055646805</v>
      </c>
      <c r="E109" s="10">
        <v>2490000000</v>
      </c>
      <c r="F109" s="6">
        <f t="shared" ca="1" si="12"/>
        <v>17232827574.092186</v>
      </c>
      <c r="G109" s="6">
        <f t="shared" ca="1" si="13"/>
        <v>0.77896674587816628</v>
      </c>
      <c r="H109" s="6">
        <f t="shared" ca="1" si="9"/>
        <v>9.0453093560864247E-11</v>
      </c>
      <c r="I109" s="6">
        <f t="shared" ca="1" si="10"/>
        <v>11055453833.948954</v>
      </c>
      <c r="J109" s="6">
        <f t="shared" ca="1" si="11"/>
        <v>0.35970821001980274</v>
      </c>
      <c r="L109" s="11">
        <f ca="1">RAND()*(CARBONATE!$R$4-CARBONATE!$Q$4)+CARBONATE!$Q$4</f>
        <v>0.14474637518701289</v>
      </c>
      <c r="M109" s="6">
        <f t="shared" ca="1" si="14"/>
        <v>16043792566.209208</v>
      </c>
    </row>
    <row r="110" spans="2:13" x14ac:dyDescent="0.25">
      <c r="B110" s="9">
        <f ca="1">RAND()*(CARBONATE!$R$3-CARBONATE!$Q$3)+CARBONATE!$Q$3</f>
        <v>1.4527889585925713E-2</v>
      </c>
      <c r="C110" s="5">
        <f ca="1">RAND()*(CARBONATE!$R$2-CARBONATE!$Q$2)+CARBONATE!$Q$2</f>
        <v>71139235913.383057</v>
      </c>
      <c r="D110" s="5">
        <f ca="1">RAND()*(CARBONATE!$R$5-CARBONATE!$Q$5)+CARBONATE!$Q$5</f>
        <v>-4.348801429711175</v>
      </c>
      <c r="E110" s="10">
        <v>2490000000</v>
      </c>
      <c r="F110" s="6">
        <f t="shared" ca="1" si="12"/>
        <v>66783772130.789413</v>
      </c>
      <c r="G110" s="6">
        <f t="shared" ca="1" si="13"/>
        <v>6.1224494846932598E-2</v>
      </c>
      <c r="H110" s="6">
        <f t="shared" ca="1" si="9"/>
        <v>6.490905207080901E-12</v>
      </c>
      <c r="I110" s="6">
        <f t="shared" ca="1" si="10"/>
        <v>154061716832.51578</v>
      </c>
      <c r="J110" s="6">
        <f t="shared" ca="1" si="11"/>
        <v>0.14002633505101483</v>
      </c>
      <c r="L110" s="11">
        <f ca="1">RAND()*(CARBONATE!$R$4-CARBONATE!$Q$4)+CARBONATE!$Q$4</f>
        <v>0.26267195849499458</v>
      </c>
      <c r="M110" s="6">
        <f t="shared" ca="1" si="14"/>
        <v>37657433676.617859</v>
      </c>
    </row>
    <row r="111" spans="2:13" x14ac:dyDescent="0.25">
      <c r="B111" s="9">
        <f ca="1">RAND()*(CARBONATE!$R$3-CARBONATE!$Q$3)+CARBONATE!$Q$3</f>
        <v>0.2359310634047585</v>
      </c>
      <c r="C111" s="5">
        <f ca="1">RAND()*(CARBONATE!$R$2-CARBONATE!$Q$2)+CARBONATE!$Q$2</f>
        <v>74916516608.147507</v>
      </c>
      <c r="D111" s="5">
        <f ca="1">RAND()*(CARBONATE!$R$5-CARBONATE!$Q$5)+CARBONATE!$Q$5</f>
        <v>-5.4229913299212713</v>
      </c>
      <c r="E111" s="10">
        <v>2490000000</v>
      </c>
      <c r="F111" s="6">
        <f t="shared" ca="1" si="12"/>
        <v>20841001458.741505</v>
      </c>
      <c r="G111" s="6">
        <f t="shared" ca="1" si="13"/>
        <v>0.7218103243140519</v>
      </c>
      <c r="H111" s="6">
        <f t="shared" ca="1" si="9"/>
        <v>1.0123704044060073E-10</v>
      </c>
      <c r="I111" s="6">
        <f t="shared" ca="1" si="10"/>
        <v>9877807526.2555161</v>
      </c>
      <c r="J111" s="6">
        <f t="shared" ca="1" si="11"/>
        <v>0.27435959922390929</v>
      </c>
      <c r="L111" s="11">
        <f ca="1">RAND()*(CARBONATE!$R$4-CARBONATE!$Q$4)+CARBONATE!$Q$4</f>
        <v>0.15216539434513449</v>
      </c>
      <c r="M111" s="6">
        <f t="shared" ca="1" si="14"/>
        <v>18875471072.382259</v>
      </c>
    </row>
    <row r="112" spans="2:13" x14ac:dyDescent="0.25">
      <c r="B112" s="9">
        <f ca="1">RAND()*(CARBONATE!$R$3-CARBONATE!$Q$3)+CARBONATE!$Q$3</f>
        <v>0.19564085147534765</v>
      </c>
      <c r="C112" s="5">
        <f ca="1">RAND()*(CARBONATE!$R$2-CARBONATE!$Q$2)+CARBONATE!$Q$2</f>
        <v>64480185612.857727</v>
      </c>
      <c r="D112" s="5">
        <f ca="1">RAND()*(CARBONATE!$R$5-CARBONATE!$Q$5)+CARBONATE!$Q$5</f>
        <v>-6.7239357063968743</v>
      </c>
      <c r="E112" s="10">
        <v>2490000000</v>
      </c>
      <c r="F112" s="6">
        <f t="shared" ca="1" si="12"/>
        <v>17303027218.783405</v>
      </c>
      <c r="G112" s="6">
        <f t="shared" ca="1" si="13"/>
        <v>0.73165357614396997</v>
      </c>
      <c r="H112" s="6">
        <f t="shared" ca="1" si="9"/>
        <v>8.6883451582791028E-11</v>
      </c>
      <c r="I112" s="6">
        <f t="shared" ca="1" si="10"/>
        <v>11509671655.333611</v>
      </c>
      <c r="J112" s="6">
        <f t="shared" ca="1" si="11"/>
        <v>0.35888880653304439</v>
      </c>
      <c r="L112" s="11">
        <f ca="1">RAND()*(CARBONATE!$R$4-CARBONATE!$Q$4)+CARBONATE!$Q$4</f>
        <v>0.12141001313066078</v>
      </c>
      <c r="M112" s="6">
        <f t="shared" ca="1" si="14"/>
        <v>17524596991.793854</v>
      </c>
    </row>
    <row r="113" spans="2:13" x14ac:dyDescent="0.25">
      <c r="B113" s="9">
        <f ca="1">RAND()*(CARBONATE!$R$3-CARBONATE!$Q$3)+CARBONATE!$Q$3</f>
        <v>0.14415965434821726</v>
      </c>
      <c r="C113" s="5">
        <f ca="1">RAND()*(CARBONATE!$R$2-CARBONATE!$Q$2)+CARBONATE!$Q$2</f>
        <v>69675841945.537277</v>
      </c>
      <c r="D113" s="5">
        <f ca="1">RAND()*(CARBONATE!$R$5-CARBONATE!$Q$5)+CARBONATE!$Q$5</f>
        <v>-5.2022897470144169</v>
      </c>
      <c r="E113" s="10">
        <v>2490000000</v>
      </c>
      <c r="F113" s="6">
        <f t="shared" ca="1" si="12"/>
        <v>32913844194.384041</v>
      </c>
      <c r="G113" s="6">
        <f t="shared" ca="1" si="13"/>
        <v>0.52761469003687922</v>
      </c>
      <c r="H113" s="6">
        <f t="shared" ca="1" si="9"/>
        <v>6.3398857967784787E-11</v>
      </c>
      <c r="I113" s="6">
        <f t="shared" ca="1" si="10"/>
        <v>15773154786.291821</v>
      </c>
      <c r="J113" s="6">
        <f t="shared" ca="1" si="11"/>
        <v>0.22308559173877016</v>
      </c>
      <c r="L113" s="11">
        <f ca="1">RAND()*(CARBONATE!$R$4-CARBONATE!$Q$4)+CARBONATE!$Q$4</f>
        <v>0.1506056587428814</v>
      </c>
      <c r="M113" s="6">
        <f t="shared" ca="1" si="14"/>
        <v>29983976238.481358</v>
      </c>
    </row>
    <row r="114" spans="2:13" x14ac:dyDescent="0.25">
      <c r="B114" s="9">
        <f ca="1">RAND()*(CARBONATE!$R$3-CARBONATE!$Q$3)+CARBONATE!$Q$3</f>
        <v>0.18018803091922403</v>
      </c>
      <c r="C114" s="5">
        <f ca="1">RAND()*(CARBONATE!$R$2-CARBONATE!$Q$2)+CARBONATE!$Q$2</f>
        <v>74535945442.580017</v>
      </c>
      <c r="D114" s="5">
        <f ca="1">RAND()*(CARBONATE!$R$5-CARBONATE!$Q$5)+CARBONATE!$Q$5</f>
        <v>-7.5262022372238206</v>
      </c>
      <c r="E114" s="10">
        <v>2490000000</v>
      </c>
      <c r="F114" s="6">
        <f t="shared" ca="1" si="12"/>
        <v>19204601979.810158</v>
      </c>
      <c r="G114" s="6">
        <f t="shared" ca="1" si="13"/>
        <v>0.74234442367669784</v>
      </c>
      <c r="H114" s="6">
        <f t="shared" ca="1" si="9"/>
        <v>7.9906755470622929E-11</v>
      </c>
      <c r="I114" s="6">
        <f t="shared" ca="1" si="10"/>
        <v>12514586459.059046</v>
      </c>
      <c r="J114" s="6">
        <f t="shared" ca="1" si="11"/>
        <v>0.35592907276591929</v>
      </c>
      <c r="L114" s="11">
        <f ca="1">RAND()*(CARBONATE!$R$4-CARBONATE!$Q$4)+CARBONATE!$Q$4</f>
        <v>0.24561217858829398</v>
      </c>
      <c r="M114" s="6">
        <f t="shared" ca="1" si="14"/>
        <v>11766303210.66633</v>
      </c>
    </row>
    <row r="115" spans="2:13" x14ac:dyDescent="0.25">
      <c r="B115" s="9">
        <f ca="1">RAND()*(CARBONATE!$R$3-CARBONATE!$Q$3)+CARBONATE!$Q$3</f>
        <v>0.24783044076856292</v>
      </c>
      <c r="C115" s="5">
        <f ca="1">RAND()*(CARBONATE!$R$2-CARBONATE!$Q$2)+CARBONATE!$Q$2</f>
        <v>65504500152.891235</v>
      </c>
      <c r="D115" s="5">
        <f ca="1">RAND()*(CARBONATE!$R$5-CARBONATE!$Q$5)+CARBONATE!$Q$5</f>
        <v>-4.0280100539942794</v>
      </c>
      <c r="E115" s="10">
        <v>2490000000</v>
      </c>
      <c r="F115" s="6">
        <f t="shared" ca="1" si="12"/>
        <v>24139640850.997429</v>
      </c>
      <c r="G115" s="6">
        <f t="shared" ca="1" si="13"/>
        <v>0.63148118381707929</v>
      </c>
      <c r="H115" s="6">
        <f t="shared" ca="1" si="9"/>
        <v>1.0538715835663906E-10</v>
      </c>
      <c r="I115" s="6">
        <f t="shared" ca="1" si="10"/>
        <v>9488822125.8980656</v>
      </c>
      <c r="J115" s="6">
        <f t="shared" ca="1" si="11"/>
        <v>0.21458685499417068</v>
      </c>
      <c r="L115" s="11">
        <f ca="1">RAND()*(CARBONATE!$R$4-CARBONATE!$Q$4)+CARBONATE!$Q$4</f>
        <v>0.15711202047855727</v>
      </c>
      <c r="M115" s="6">
        <f t="shared" ca="1" si="14"/>
        <v>21459960309.672997</v>
      </c>
    </row>
    <row r="116" spans="2:13" x14ac:dyDescent="0.25">
      <c r="B116" s="9">
        <f ca="1">RAND()*(CARBONATE!$R$3-CARBONATE!$Q$3)+CARBONATE!$Q$3</f>
        <v>3.1354190255235309E-2</v>
      </c>
      <c r="C116" s="5">
        <f ca="1">RAND()*(CARBONATE!$R$2-CARBONATE!$Q$2)+CARBONATE!$Q$2</f>
        <v>70127195465.38208</v>
      </c>
      <c r="D116" s="5">
        <f ca="1">RAND()*(CARBONATE!$R$5-CARBONATE!$Q$5)+CARBONATE!$Q$5</f>
        <v>-7.0393203576634757</v>
      </c>
      <c r="E116" s="10">
        <v>2490000000</v>
      </c>
      <c r="F116" s="6">
        <f t="shared" ca="1" si="12"/>
        <v>56238325983.548973</v>
      </c>
      <c r="G116" s="6">
        <f t="shared" ca="1" si="13"/>
        <v>0.19805254423284724</v>
      </c>
      <c r="H116" s="6">
        <f t="shared" ca="1" si="9"/>
        <v>1.4969129985709837E-11</v>
      </c>
      <c r="I116" s="6">
        <f t="shared" ca="1" si="10"/>
        <v>66804149670.331017</v>
      </c>
      <c r="J116" s="6">
        <f t="shared" ca="1" si="11"/>
        <v>0.22478801673821192</v>
      </c>
      <c r="L116" s="11">
        <f ca="1">RAND()*(CARBONATE!$R$4-CARBONATE!$Q$4)+CARBONATE!$Q$4</f>
        <v>0.23382749569743314</v>
      </c>
      <c r="M116" s="6">
        <f t="shared" ca="1" si="14"/>
        <v>36396731594.226433</v>
      </c>
    </row>
    <row r="117" spans="2:13" x14ac:dyDescent="0.25">
      <c r="B117" s="9">
        <f ca="1">RAND()*(CARBONATE!$R$3-CARBONATE!$Q$3)+CARBONATE!$Q$3</f>
        <v>0.2044220951103928</v>
      </c>
      <c r="C117" s="5">
        <f ca="1">RAND()*(CARBONATE!$R$2-CARBONATE!$Q$2)+CARBONATE!$Q$2</f>
        <v>64387391670.131073</v>
      </c>
      <c r="D117" s="5">
        <f ca="1">RAND()*(CARBONATE!$R$5-CARBONATE!$Q$5)+CARBONATE!$Q$5</f>
        <v>-7.1050589465312353</v>
      </c>
      <c r="E117" s="10">
        <v>2490000000</v>
      </c>
      <c r="F117" s="6">
        <f t="shared" ca="1" si="12"/>
        <v>15066696777.732466</v>
      </c>
      <c r="G117" s="6">
        <f t="shared" ca="1" si="13"/>
        <v>0.76599926807220209</v>
      </c>
      <c r="H117" s="6">
        <f t="shared" ca="1" si="9"/>
        <v>9.0819076966310581E-11</v>
      </c>
      <c r="I117" s="6">
        <f t="shared" ca="1" si="10"/>
        <v>11010902482.205923</v>
      </c>
      <c r="J117" s="6">
        <f t="shared" ca="1" si="11"/>
        <v>0.39179576775348995</v>
      </c>
      <c r="L117" s="11">
        <f ca="1">RAND()*(CARBONATE!$R$4-CARBONATE!$Q$4)+CARBONATE!$Q$4</f>
        <v>0.15652499450503449</v>
      </c>
      <c r="M117" s="6">
        <f t="shared" ca="1" si="14"/>
        <v>13423921963.928062</v>
      </c>
    </row>
    <row r="118" spans="2:13" x14ac:dyDescent="0.25">
      <c r="B118" s="9">
        <f ca="1">RAND()*(CARBONATE!$R$3-CARBONATE!$Q$3)+CARBONATE!$Q$3</f>
        <v>3.1118775817708083E-2</v>
      </c>
      <c r="C118" s="5">
        <f ca="1">RAND()*(CARBONATE!$R$2-CARBONATE!$Q$2)+CARBONATE!$Q$2</f>
        <v>70011181608.771667</v>
      </c>
      <c r="D118" s="5">
        <f ca="1">RAND()*(CARBONATE!$R$5-CARBONATE!$Q$5)+CARBONATE!$Q$5</f>
        <v>-5.6987206979173699</v>
      </c>
      <c r="E118" s="10">
        <v>2490000000</v>
      </c>
      <c r="F118" s="6">
        <f t="shared" ca="1" si="12"/>
        <v>58634177169.187378</v>
      </c>
      <c r="G118" s="6">
        <f t="shared" ca="1" si="13"/>
        <v>0.16250267711749167</v>
      </c>
      <c r="H118" s="6">
        <f t="shared" ca="1" si="9"/>
        <v>1.4374113439056309E-11</v>
      </c>
      <c r="I118" s="6">
        <f t="shared" ca="1" si="10"/>
        <v>69569508007.559738</v>
      </c>
      <c r="J118" s="6">
        <f t="shared" ca="1" si="11"/>
        <v>0.18695199029995285</v>
      </c>
      <c r="L118" s="11">
        <f ca="1">RAND()*(CARBONATE!$R$4-CARBONATE!$Q$4)+CARBONATE!$Q$4</f>
        <v>0.11320702771726743</v>
      </c>
      <c r="M118" s="6">
        <f t="shared" ca="1" si="14"/>
        <v>61118786802.29393</v>
      </c>
    </row>
    <row r="119" spans="2:13" x14ac:dyDescent="0.25">
      <c r="B119" s="9">
        <f ca="1">RAND()*(CARBONATE!$R$3-CARBONATE!$Q$3)+CARBONATE!$Q$3</f>
        <v>2.8286032209753786E-2</v>
      </c>
      <c r="C119" s="5">
        <f ca="1">RAND()*(CARBONATE!$R$2-CARBONATE!$Q$2)+CARBONATE!$Q$2</f>
        <v>64500912095.491295</v>
      </c>
      <c r="D119" s="5">
        <f ca="1">RAND()*(CARBONATE!$R$5-CARBONATE!$Q$5)+CARBONATE!$Q$5</f>
        <v>-7.2524906438790424</v>
      </c>
      <c r="E119" s="10">
        <v>2490000000</v>
      </c>
      <c r="F119" s="6">
        <f t="shared" ca="1" si="12"/>
        <v>52537919273.628479</v>
      </c>
      <c r="G119" s="6">
        <f t="shared" ca="1" si="13"/>
        <v>0.18547013419208758</v>
      </c>
      <c r="H119" s="6">
        <f t="shared" ca="1" si="9"/>
        <v>1.3796780653863938E-11</v>
      </c>
      <c r="I119" s="6">
        <f t="shared" ca="1" si="10"/>
        <v>72480676839.632095</v>
      </c>
      <c r="J119" s="6">
        <f t="shared" ca="1" si="11"/>
        <v>0.24427964893107809</v>
      </c>
      <c r="L119" s="11">
        <f ca="1">RAND()*(CARBONATE!$R$4-CARBONATE!$Q$4)+CARBONATE!$Q$4</f>
        <v>0.11924028395891149</v>
      </c>
      <c r="M119" s="6">
        <f t="shared" ca="1" si="14"/>
        <v>53619379620.410782</v>
      </c>
    </row>
    <row r="120" spans="2:13" x14ac:dyDescent="0.25">
      <c r="B120" s="9">
        <f ca="1">RAND()*(CARBONATE!$R$3-CARBONATE!$Q$3)+CARBONATE!$Q$3</f>
        <v>0.21456225844695537</v>
      </c>
      <c r="C120" s="5">
        <f ca="1">RAND()*(CARBONATE!$R$2-CARBONATE!$Q$2)+CARBONATE!$Q$2</f>
        <v>64963502108.331757</v>
      </c>
      <c r="D120" s="5">
        <f ca="1">RAND()*(CARBONATE!$R$5-CARBONATE!$Q$5)+CARBONATE!$Q$5</f>
        <v>-6.5188147682517092</v>
      </c>
      <c r="E120" s="10">
        <v>2490000000</v>
      </c>
      <c r="F120" s="6">
        <f t="shared" ca="1" si="12"/>
        <v>16040776108.635592</v>
      </c>
      <c r="G120" s="6">
        <f t="shared" ca="1" si="13"/>
        <v>0.75308018213232508</v>
      </c>
      <c r="H120" s="6">
        <f t="shared" ca="1" si="9"/>
        <v>9.4459127469121884E-11</v>
      </c>
      <c r="I120" s="6">
        <f t="shared" ca="1" si="10"/>
        <v>10586589425.430527</v>
      </c>
      <c r="J120" s="6">
        <f t="shared" ca="1" si="11"/>
        <v>0.36165309772796028</v>
      </c>
      <c r="L120" s="11">
        <f ca="1">RAND()*(CARBONATE!$R$4-CARBONATE!$Q$4)+CARBONATE!$Q$4</f>
        <v>0.21645853655795211</v>
      </c>
      <c r="M120" s="6">
        <f t="shared" ca="1" si="14"/>
        <v>11216720494.538853</v>
      </c>
    </row>
    <row r="121" spans="2:13" x14ac:dyDescent="0.25">
      <c r="B121" s="9">
        <f ca="1">RAND()*(CARBONATE!$R$3-CARBONATE!$Q$3)+CARBONATE!$Q$3</f>
        <v>0.12499472648277701</v>
      </c>
      <c r="C121" s="5">
        <f ca="1">RAND()*(CARBONATE!$R$2-CARBONATE!$Q$2)+CARBONATE!$Q$2</f>
        <v>61566419933.605896</v>
      </c>
      <c r="D121" s="5">
        <f ca="1">RAND()*(CARBONATE!$R$5-CARBONATE!$Q$5)+CARBONATE!$Q$5</f>
        <v>-6.0445695334096197</v>
      </c>
      <c r="E121" s="10">
        <v>2490000000</v>
      </c>
      <c r="F121" s="6">
        <f t="shared" ca="1" si="12"/>
        <v>28921268983.313305</v>
      </c>
      <c r="G121" s="6">
        <f t="shared" ca="1" si="13"/>
        <v>0.5302428009537925</v>
      </c>
      <c r="H121" s="6">
        <f t="shared" ca="1" si="9"/>
        <v>5.6780976052473803E-11</v>
      </c>
      <c r="I121" s="6">
        <f t="shared" ca="1" si="10"/>
        <v>17611532409.655231</v>
      </c>
      <c r="J121" s="6">
        <f t="shared" ca="1" si="11"/>
        <v>0.27568921463222745</v>
      </c>
      <c r="L121" s="11">
        <f ca="1">RAND()*(CARBONATE!$R$4-CARBONATE!$Q$4)+CARBONATE!$Q$4</f>
        <v>0.11669388141269038</v>
      </c>
      <c r="M121" s="6">
        <f t="shared" ca="1" si="14"/>
        <v>29781750065.441135</v>
      </c>
    </row>
    <row r="122" spans="2:13" x14ac:dyDescent="0.25">
      <c r="B122" s="9">
        <f ca="1">RAND()*(CARBONATE!$R$3-CARBONATE!$Q$3)+CARBONATE!$Q$3</f>
        <v>3.8320453584884895E-2</v>
      </c>
      <c r="C122" s="5">
        <f ca="1">RAND()*(CARBONATE!$R$2-CARBONATE!$Q$2)+CARBONATE!$Q$2</f>
        <v>71236644532.347321</v>
      </c>
      <c r="D122" s="5">
        <f ca="1">RAND()*(CARBONATE!$R$5-CARBONATE!$Q$5)+CARBONATE!$Q$5</f>
        <v>-6.8416693500143975</v>
      </c>
      <c r="E122" s="10">
        <v>2490000000</v>
      </c>
      <c r="F122" s="6">
        <f t="shared" ca="1" si="12"/>
        <v>54807743222.256607</v>
      </c>
      <c r="G122" s="6">
        <f t="shared" ca="1" si="13"/>
        <v>0.23062430042771931</v>
      </c>
      <c r="H122" s="6">
        <f t="shared" ca="1" si="9"/>
        <v>1.8089247764324545E-11</v>
      </c>
      <c r="I122" s="6">
        <f t="shared" ca="1" si="10"/>
        <v>55281458523.233414</v>
      </c>
      <c r="J122" s="6">
        <f t="shared" ca="1" si="11"/>
        <v>0.22077372677601453</v>
      </c>
      <c r="L122" s="11">
        <f ca="1">RAND()*(CARBONATE!$R$4-CARBONATE!$Q$4)+CARBONATE!$Q$4</f>
        <v>0.15586588924120878</v>
      </c>
      <c r="M122" s="6">
        <f t="shared" ca="1" si="14"/>
        <v>48953466363.306038</v>
      </c>
    </row>
    <row r="123" spans="2:13" x14ac:dyDescent="0.25">
      <c r="B123" s="9">
        <f ca="1">RAND()*(CARBONATE!$R$3-CARBONATE!$Q$3)+CARBONATE!$Q$3</f>
        <v>0.16068725490673297</v>
      </c>
      <c r="C123" s="5">
        <f ca="1">RAND()*(CARBONATE!$R$2-CARBONATE!$Q$2)+CARBONATE!$Q$2</f>
        <v>66184347345.891747</v>
      </c>
      <c r="D123" s="5">
        <f ca="1">RAND()*(CARBONATE!$R$5-CARBONATE!$Q$5)+CARBONATE!$Q$5</f>
        <v>-6.7513227895399694</v>
      </c>
      <c r="E123" s="10">
        <v>2490000000</v>
      </c>
      <c r="F123" s="6">
        <f t="shared" ca="1" si="12"/>
        <v>22367129856.262402</v>
      </c>
      <c r="G123" s="6">
        <f t="shared" ca="1" si="13"/>
        <v>0.66204804076456925</v>
      </c>
      <c r="H123" s="6">
        <f t="shared" ca="1" si="9"/>
        <v>7.2108250988932558E-11</v>
      </c>
      <c r="I123" s="6">
        <f t="shared" ca="1" si="10"/>
        <v>13868038487.765896</v>
      </c>
      <c r="J123" s="6">
        <f t="shared" ca="1" si="11"/>
        <v>0.32276727491840701</v>
      </c>
      <c r="L123" s="11">
        <f ca="1">RAND()*(CARBONATE!$R$4-CARBONATE!$Q$4)+CARBONATE!$Q$4</f>
        <v>0.24082929812592288</v>
      </c>
      <c r="M123" s="6">
        <f t="shared" ca="1" si="14"/>
        <v>14015396201.18125</v>
      </c>
    </row>
    <row r="124" spans="2:13" x14ac:dyDescent="0.25">
      <c r="B124" s="9">
        <f ca="1">RAND()*(CARBONATE!$R$3-CARBONATE!$Q$3)+CARBONATE!$Q$3</f>
        <v>0.12414434404818092</v>
      </c>
      <c r="C124" s="5">
        <f ca="1">RAND()*(CARBONATE!$R$2-CARBONATE!$Q$2)+CARBONATE!$Q$2</f>
        <v>68964638519.168427</v>
      </c>
      <c r="D124" s="5">
        <f ca="1">RAND()*(CARBONATE!$R$5-CARBONATE!$Q$5)+CARBONATE!$Q$5</f>
        <v>-5.6237406128639833</v>
      </c>
      <c r="E124" s="10">
        <v>2490000000</v>
      </c>
      <c r="F124" s="6">
        <f t="shared" ca="1" si="12"/>
        <v>34310049463.078194</v>
      </c>
      <c r="G124" s="6">
        <f t="shared" ca="1" si="13"/>
        <v>0.50249794387681934</v>
      </c>
      <c r="H124" s="6">
        <f t="shared" ca="1" si="9"/>
        <v>5.5343363384152314E-11</v>
      </c>
      <c r="I124" s="6">
        <f t="shared" ca="1" si="10"/>
        <v>18069013859.145973</v>
      </c>
      <c r="J124" s="6">
        <f t="shared" ca="1" si="11"/>
        <v>0.23357464497278582</v>
      </c>
      <c r="L124" s="11">
        <f ca="1">RAND()*(CARBONATE!$R$4-CARBONATE!$Q$4)+CARBONATE!$Q$4</f>
        <v>0.16016454786548864</v>
      </c>
      <c r="M124" s="6">
        <f t="shared" ca="1" si="14"/>
        <v>30150303748.277817</v>
      </c>
    </row>
    <row r="125" spans="2:13" x14ac:dyDescent="0.25">
      <c r="B125" s="9">
        <f ca="1">RAND()*(CARBONATE!$R$3-CARBONATE!$Q$3)+CARBONATE!$Q$3</f>
        <v>6.4451153100163167E-2</v>
      </c>
      <c r="C125" s="5">
        <f ca="1">RAND()*(CARBONATE!$R$2-CARBONATE!$Q$2)+CARBONATE!$Q$2</f>
        <v>66375185455.98201</v>
      </c>
      <c r="D125" s="5">
        <f ca="1">RAND()*(CARBONATE!$R$5-CARBONATE!$Q$5)+CARBONATE!$Q$5</f>
        <v>-4.7284818072386372</v>
      </c>
      <c r="E125" s="10">
        <v>2490000000</v>
      </c>
      <c r="F125" s="6">
        <f t="shared" ca="1" si="12"/>
        <v>48938635117.560028</v>
      </c>
      <c r="G125" s="6">
        <f t="shared" ca="1" si="13"/>
        <v>0.26269682289604102</v>
      </c>
      <c r="H125" s="6">
        <f t="shared" ca="1" si="9"/>
        <v>2.8870740971148936E-11</v>
      </c>
      <c r="I125" s="6">
        <f t="shared" ca="1" si="10"/>
        <v>34637143570.347519</v>
      </c>
      <c r="J125" s="6">
        <f t="shared" ca="1" si="11"/>
        <v>0.17726976476705311</v>
      </c>
      <c r="L125" s="11">
        <f ca="1">RAND()*(CARBONATE!$R$4-CARBONATE!$Q$4)+CARBONATE!$Q$4</f>
        <v>0.25302863636604095</v>
      </c>
      <c r="M125" s="6">
        <f t="shared" ca="1" si="14"/>
        <v>28937346917.515629</v>
      </c>
    </row>
    <row r="126" spans="2:13" x14ac:dyDescent="0.25">
      <c r="B126" s="9">
        <f ca="1">RAND()*(CARBONATE!$R$3-CARBONATE!$Q$3)+CARBONATE!$Q$3</f>
        <v>3.2326786126431195E-2</v>
      </c>
      <c r="C126" s="5">
        <f ca="1">RAND()*(CARBONATE!$R$2-CARBONATE!$Q$2)+CARBONATE!$Q$2</f>
        <v>74244101738.008698</v>
      </c>
      <c r="D126" s="5">
        <f ca="1">RAND()*(CARBONATE!$R$5-CARBONATE!$Q$5)+CARBONATE!$Q$5</f>
        <v>-7.4781746102938955</v>
      </c>
      <c r="E126" s="10">
        <v>2490000000</v>
      </c>
      <c r="F126" s="6">
        <f t="shared" ca="1" si="12"/>
        <v>58300635010.322609</v>
      </c>
      <c r="G126" s="6">
        <f t="shared" ca="1" si="13"/>
        <v>0.21474388341241057</v>
      </c>
      <c r="H126" s="6">
        <f t="shared" ca="1" si="9"/>
        <v>1.5439636131883199E-11</v>
      </c>
      <c r="I126" s="6">
        <f t="shared" ca="1" si="10"/>
        <v>64768365747.6213</v>
      </c>
      <c r="J126" s="6">
        <f t="shared" ca="1" si="11"/>
        <v>0.22694069143944118</v>
      </c>
      <c r="L126" s="11">
        <f ca="1">RAND()*(CARBONATE!$R$4-CARBONATE!$Q$4)+CARBONATE!$Q$4</f>
        <v>0.11731085971711515</v>
      </c>
      <c r="M126" s="6">
        <f t="shared" ca="1" si="14"/>
        <v>59905494597.167183</v>
      </c>
    </row>
    <row r="127" spans="2:13" x14ac:dyDescent="0.25">
      <c r="B127" s="9">
        <f ca="1">RAND()*(CARBONATE!$R$3-CARBONATE!$Q$3)+CARBONATE!$Q$3</f>
        <v>0.1005133584664184</v>
      </c>
      <c r="C127" s="5">
        <f ca="1">RAND()*(CARBONATE!$R$2-CARBONATE!$Q$2)+CARBONATE!$Q$2</f>
        <v>66141785922.076988</v>
      </c>
      <c r="D127" s="5">
        <f ca="1">RAND()*(CARBONATE!$R$5-CARBONATE!$Q$5)+CARBONATE!$Q$5</f>
        <v>-4.2114459947293135</v>
      </c>
      <c r="E127" s="10">
        <v>2490000000</v>
      </c>
      <c r="F127" s="6">
        <f t="shared" ca="1" si="12"/>
        <v>43314789189.220322</v>
      </c>
      <c r="G127" s="6">
        <f t="shared" ca="1" si="13"/>
        <v>0.34512217072199447</v>
      </c>
      <c r="H127" s="6">
        <f t="shared" ca="1" si="9"/>
        <v>4.4065059910464679E-11</v>
      </c>
      <c r="I127" s="6">
        <f t="shared" ca="1" si="10"/>
        <v>22693717018.242783</v>
      </c>
      <c r="J127" s="6">
        <f t="shared" ca="1" si="11"/>
        <v>0.17019720838921393</v>
      </c>
      <c r="L127" s="11">
        <f ca="1">RAND()*(CARBONATE!$R$4-CARBONATE!$Q$4)+CARBONATE!$Q$4</f>
        <v>0.20500386279478411</v>
      </c>
      <c r="M127" s="6">
        <f t="shared" ca="1" si="14"/>
        <v>31811588051.782837</v>
      </c>
    </row>
    <row r="128" spans="2:13" x14ac:dyDescent="0.25">
      <c r="B128" s="9">
        <f ca="1">RAND()*(CARBONATE!$R$3-CARBONATE!$Q$3)+CARBONATE!$Q$3</f>
        <v>7.72917238894682E-2</v>
      </c>
      <c r="C128" s="5">
        <f ca="1">RAND()*(CARBONATE!$R$2-CARBONATE!$Q$2)+CARBONATE!$Q$2</f>
        <v>63814433993.307907</v>
      </c>
      <c r="D128" s="5">
        <f ca="1">RAND()*(CARBONATE!$R$5-CARBONATE!$Q$5)+CARBONATE!$Q$5</f>
        <v>-4.8042987537414827</v>
      </c>
      <c r="E128" s="10">
        <v>2490000000</v>
      </c>
      <c r="F128" s="6">
        <f t="shared" ca="1" si="12"/>
        <v>44020122994.136581</v>
      </c>
      <c r="G128" s="6">
        <f t="shared" ca="1" si="13"/>
        <v>0.31018548250772104</v>
      </c>
      <c r="H128" s="6">
        <f t="shared" ca="1" si="9"/>
        <v>3.4690399693131906E-11</v>
      </c>
      <c r="I128" s="6">
        <f t="shared" ca="1" si="10"/>
        <v>28826419091.330982</v>
      </c>
      <c r="J128" s="6">
        <f t="shared" ca="1" si="11"/>
        <v>0.19108437170733619</v>
      </c>
      <c r="L128" s="11">
        <f ca="1">RAND()*(CARBONATE!$R$4-CARBONATE!$Q$4)+CARBONATE!$Q$4</f>
        <v>0.13199439735919088</v>
      </c>
      <c r="M128" s="6">
        <f t="shared" ca="1" si="14"/>
        <v>42932152125.235725</v>
      </c>
    </row>
    <row r="129" spans="2:13" x14ac:dyDescent="0.25">
      <c r="B129" s="9">
        <f ca="1">RAND()*(CARBONATE!$R$3-CARBONATE!$Q$3)+CARBONATE!$Q$3</f>
        <v>0.24333431194510735</v>
      </c>
      <c r="C129" s="5">
        <f ca="1">RAND()*(CARBONATE!$R$2-CARBONATE!$Q$2)+CARBONATE!$Q$2</f>
        <v>74254262789.397034</v>
      </c>
      <c r="D129" s="5">
        <f ca="1">RAND()*(CARBONATE!$R$5-CARBONATE!$Q$5)+CARBONATE!$Q$5</f>
        <v>-4.4164213878318321</v>
      </c>
      <c r="E129" s="10">
        <v>2490000000</v>
      </c>
      <c r="F129" s="6">
        <f t="shared" ca="1" si="12"/>
        <v>25351257331.225967</v>
      </c>
      <c r="G129" s="6">
        <f t="shared" ca="1" si="13"/>
        <v>0.65858852571025805</v>
      </c>
      <c r="H129" s="6">
        <f t="shared" ca="1" si="9"/>
        <v>1.0331695155190119E-10</v>
      </c>
      <c r="I129" s="6">
        <f t="shared" ca="1" si="10"/>
        <v>9678953791.9888268</v>
      </c>
      <c r="J129" s="6">
        <f t="shared" ca="1" si="11"/>
        <v>0.2157217696968676</v>
      </c>
      <c r="L129" s="11">
        <f ca="1">RAND()*(CARBONATE!$R$4-CARBONATE!$Q$4)+CARBONATE!$Q$4</f>
        <v>0.18630701228806518</v>
      </c>
      <c r="M129" s="6">
        <f t="shared" ca="1" si="14"/>
        <v>20110759454.624115</v>
      </c>
    </row>
    <row r="130" spans="2:13" x14ac:dyDescent="0.25">
      <c r="B130" s="9">
        <f ca="1">RAND()*(CARBONATE!$R$3-CARBONATE!$Q$3)+CARBONATE!$Q$3</f>
        <v>0.18460383778470751</v>
      </c>
      <c r="C130" s="5">
        <f ca="1">RAND()*(CARBONATE!$R$2-CARBONATE!$Q$2)+CARBONATE!$Q$2</f>
        <v>76454302198.865463</v>
      </c>
      <c r="D130" s="5">
        <f ca="1">RAND()*(CARBONATE!$R$5-CARBONATE!$Q$5)+CARBONATE!$Q$5</f>
        <v>-5.4481509976889786</v>
      </c>
      <c r="E130" s="10">
        <v>2490000000</v>
      </c>
      <c r="F130" s="6">
        <f t="shared" ca="1" si="12"/>
        <v>27964717392.414719</v>
      </c>
      <c r="G130" s="6">
        <f t="shared" ca="1" si="13"/>
        <v>0.63422964322301145</v>
      </c>
      <c r="H130" s="6">
        <f t="shared" ca="1" si="9"/>
        <v>8.0019062013329434E-11</v>
      </c>
      <c r="I130" s="6">
        <f t="shared" ca="1" si="10"/>
        <v>12497022269.936403</v>
      </c>
      <c r="J130" s="6">
        <f t="shared" ca="1" si="11"/>
        <v>0.24024235096330995</v>
      </c>
      <c r="L130" s="11">
        <f ca="1">RAND()*(CARBONATE!$R$4-CARBONATE!$Q$4)+CARBONATE!$Q$4</f>
        <v>0.2248214278129933</v>
      </c>
      <c r="M130" s="6">
        <f t="shared" ca="1" si="14"/>
        <v>18848358206.955109</v>
      </c>
    </row>
    <row r="131" spans="2:13" x14ac:dyDescent="0.25">
      <c r="B131" s="9">
        <f ca="1">RAND()*(CARBONATE!$R$3-CARBONATE!$Q$3)+CARBONATE!$Q$3</f>
        <v>9.4260480369812993E-2</v>
      </c>
      <c r="C131" s="5">
        <f ca="1">RAND()*(CARBONATE!$R$2-CARBONATE!$Q$2)+CARBONATE!$Q$2</f>
        <v>70947543636.215591</v>
      </c>
      <c r="D131" s="5">
        <f ca="1">RAND()*(CARBONATE!$R$5-CARBONATE!$Q$5)+CARBONATE!$Q$5</f>
        <v>-7.0447223592200245</v>
      </c>
      <c r="E131" s="10">
        <v>2490000000</v>
      </c>
      <c r="F131" s="6">
        <f t="shared" ca="1" si="12"/>
        <v>36521527027.122185</v>
      </c>
      <c r="G131" s="6">
        <f t="shared" ca="1" si="13"/>
        <v>0.48523197343678637</v>
      </c>
      <c r="H131" s="6">
        <f t="shared" ca="1" si="9"/>
        <v>4.3366326789307696E-11</v>
      </c>
      <c r="I131" s="6">
        <f t="shared" ca="1" si="10"/>
        <v>23059365965.174568</v>
      </c>
      <c r="J131" s="6">
        <f t="shared" ca="1" si="11"/>
        <v>0.26672022068102452</v>
      </c>
      <c r="L131" s="11">
        <f ca="1">RAND()*(CARBONATE!$R$4-CARBONATE!$Q$4)+CARBONATE!$Q$4</f>
        <v>0.26452936910045299</v>
      </c>
      <c r="M131" s="6">
        <f t="shared" ca="1" si="14"/>
        <v>20402247398.830078</v>
      </c>
    </row>
    <row r="132" spans="2:13" x14ac:dyDescent="0.25">
      <c r="B132" s="9">
        <f ca="1">RAND()*(CARBONATE!$R$3-CARBONATE!$Q$3)+CARBONATE!$Q$3</f>
        <v>1.2867541393180332E-2</v>
      </c>
      <c r="C132" s="5">
        <f ca="1">RAND()*(CARBONATE!$R$2-CARBONATE!$Q$2)+CARBONATE!$Q$2</f>
        <v>77502428321.435455</v>
      </c>
      <c r="D132" s="5">
        <f ca="1">RAND()*(CARBONATE!$R$5-CARBONATE!$Q$5)+CARBONATE!$Q$5</f>
        <v>-4.0169665862325594</v>
      </c>
      <c r="E132" s="10">
        <v>2490000000</v>
      </c>
      <c r="F132" s="6">
        <f t="shared" ca="1" si="12"/>
        <v>73598215920.0905</v>
      </c>
      <c r="G132" s="6">
        <f t="shared" ca="1" si="13"/>
        <v>5.037535579082153E-2</v>
      </c>
      <c r="H132" s="6">
        <f t="shared" ca="1" si="9"/>
        <v>5.651643941277106E-12</v>
      </c>
      <c r="I132" s="6">
        <f t="shared" ca="1" si="10"/>
        <v>176939667535.74878</v>
      </c>
      <c r="J132" s="6">
        <f t="shared" ca="1" si="11"/>
        <v>0.120374503123197</v>
      </c>
      <c r="L132" s="11">
        <f ca="1">RAND()*(CARBONATE!$R$4-CARBONATE!$Q$4)+CARBONATE!$Q$4</f>
        <v>0.15557486117340052</v>
      </c>
      <c r="M132" s="6">
        <f t="shared" ca="1" si="14"/>
        <v>65809001010.788101</v>
      </c>
    </row>
    <row r="133" spans="2:13" x14ac:dyDescent="0.25">
      <c r="B133" s="9">
        <f ca="1">RAND()*(CARBONATE!$R$3-CARBONATE!$Q$3)+CARBONATE!$Q$3</f>
        <v>4.4252210406977133E-2</v>
      </c>
      <c r="C133" s="5">
        <f ca="1">RAND()*(CARBONATE!$R$2-CARBONATE!$Q$2)+CARBONATE!$Q$2</f>
        <v>63343921352.090927</v>
      </c>
      <c r="D133" s="5">
        <f ca="1">RAND()*(CARBONATE!$R$5-CARBONATE!$Q$5)+CARBONATE!$Q$5</f>
        <v>-7.4209073664126119</v>
      </c>
      <c r="E133" s="10">
        <v>2490000000</v>
      </c>
      <c r="F133" s="6">
        <f t="shared" ca="1" si="12"/>
        <v>45612755102.817947</v>
      </c>
      <c r="G133" s="6">
        <f t="shared" ca="1" si="13"/>
        <v>0.27991898623888545</v>
      </c>
      <c r="H133" s="6">
        <f t="shared" ref="H133:H196" ca="1" si="15">+B133/E133+(1-B133)/C133-F133/C133/C133</f>
        <v>2.1492404427165199E-11</v>
      </c>
      <c r="I133" s="6">
        <f t="shared" ref="I133:I196" ca="1" si="16">1/H133</f>
        <v>46528065456.280724</v>
      </c>
      <c r="J133" s="6">
        <f t="shared" ref="J133:J196" ca="1" si="17">G133*I133/(F133+G133^2*I133)</f>
        <v>0.26440316881673098</v>
      </c>
      <c r="L133" s="11">
        <f ca="1">RAND()*(CARBONATE!$R$4-CARBONATE!$Q$4)+CARBONATE!$Q$4</f>
        <v>0.2200234460961234</v>
      </c>
      <c r="M133" s="6">
        <f t="shared" ca="1" si="14"/>
        <v>31402270248.031609</v>
      </c>
    </row>
    <row r="134" spans="2:13" x14ac:dyDescent="0.25">
      <c r="B134" s="9">
        <f ca="1">RAND()*(CARBONATE!$R$3-CARBONATE!$Q$3)+CARBONATE!$Q$3</f>
        <v>9.3535514286928717E-2</v>
      </c>
      <c r="C134" s="5">
        <f ca="1">RAND()*(CARBONATE!$R$2-CARBONATE!$Q$2)+CARBONATE!$Q$2</f>
        <v>65254906194.574219</v>
      </c>
      <c r="D134" s="5">
        <f ca="1">RAND()*(CARBONATE!$R$5-CARBONATE!$Q$5)+CARBONATE!$Q$5</f>
        <v>-6.4415311349859721</v>
      </c>
      <c r="E134" s="10">
        <v>2490000000</v>
      </c>
      <c r="F134" s="6">
        <f t="shared" ref="F134:F197" ca="1" si="18">C134*EXP(D134*B134)</f>
        <v>35722805937.030579</v>
      </c>
      <c r="G134" s="6">
        <f t="shared" ref="G134:G197" ca="1" si="19">1-F134/C134</f>
        <v>0.45256520895894203</v>
      </c>
      <c r="H134" s="6">
        <f t="shared" ca="1" si="15"/>
        <v>4.3066420672494802E-11</v>
      </c>
      <c r="I134" s="6">
        <f t="shared" ca="1" si="16"/>
        <v>23219946872.405609</v>
      </c>
      <c r="J134" s="6">
        <f t="shared" ca="1" si="17"/>
        <v>0.25960726551555119</v>
      </c>
      <c r="L134" s="11">
        <f ca="1">RAND()*(CARBONATE!$R$4-CARBONATE!$Q$4)+CARBONATE!$Q$4</f>
        <v>0.1561719731459314</v>
      </c>
      <c r="M134" s="6">
        <f t="shared" ref="M134:M197" ca="1" si="20">3/2*F134*(1-2*L134)/(1+L134)</f>
        <v>31870263674.354977</v>
      </c>
    </row>
    <row r="135" spans="2:13" x14ac:dyDescent="0.25">
      <c r="B135" s="9">
        <f ca="1">RAND()*(CARBONATE!$R$3-CARBONATE!$Q$3)+CARBONATE!$Q$3</f>
        <v>0.13404552703628664</v>
      </c>
      <c r="C135" s="5">
        <f ca="1">RAND()*(CARBONATE!$R$2-CARBONATE!$Q$2)+CARBONATE!$Q$2</f>
        <v>74341266346.587723</v>
      </c>
      <c r="D135" s="5">
        <f ca="1">RAND()*(CARBONATE!$R$5-CARBONATE!$Q$5)+CARBONATE!$Q$5</f>
        <v>-5.2969113798148992</v>
      </c>
      <c r="E135" s="10">
        <v>2490000000</v>
      </c>
      <c r="F135" s="6">
        <f t="shared" ca="1" si="18"/>
        <v>36548455264.490242</v>
      </c>
      <c r="G135" s="6">
        <f t="shared" ca="1" si="19"/>
        <v>0.50836921321602135</v>
      </c>
      <c r="H135" s="6">
        <f t="shared" ca="1" si="15"/>
        <v>5.8868752283464459E-11</v>
      </c>
      <c r="I135" s="6">
        <f t="shared" ca="1" si="16"/>
        <v>16986940629.976427</v>
      </c>
      <c r="J135" s="6">
        <f t="shared" ca="1" si="17"/>
        <v>0.21094147579150035</v>
      </c>
      <c r="L135" s="11">
        <f ca="1">RAND()*(CARBONATE!$R$4-CARBONATE!$Q$4)+CARBONATE!$Q$4</f>
        <v>0.19003826950217123</v>
      </c>
      <c r="M135" s="6">
        <f t="shared" ca="1" si="20"/>
        <v>28558633947.653584</v>
      </c>
    </row>
    <row r="136" spans="2:13" x14ac:dyDescent="0.25">
      <c r="B136" s="9">
        <f ca="1">RAND()*(CARBONATE!$R$3-CARBONATE!$Q$3)+CARBONATE!$Q$3</f>
        <v>0.19642410804070684</v>
      </c>
      <c r="C136" s="5">
        <f ca="1">RAND()*(CARBONATE!$R$2-CARBONATE!$Q$2)+CARBONATE!$Q$2</f>
        <v>75751566439.616348</v>
      </c>
      <c r="D136" s="5">
        <f ca="1">RAND()*(CARBONATE!$R$5-CARBONATE!$Q$5)+CARBONATE!$Q$5</f>
        <v>-4.6520759351592345</v>
      </c>
      <c r="E136" s="10">
        <v>2490000000</v>
      </c>
      <c r="F136" s="6">
        <f t="shared" ca="1" si="18"/>
        <v>30376802976.349731</v>
      </c>
      <c r="G136" s="6">
        <f t="shared" ca="1" si="19"/>
        <v>0.59899439174549718</v>
      </c>
      <c r="H136" s="6">
        <f t="shared" ca="1" si="15"/>
        <v>8.4199533247107864E-11</v>
      </c>
      <c r="I136" s="6">
        <f t="shared" ca="1" si="16"/>
        <v>11876550396.843781</v>
      </c>
      <c r="J136" s="6">
        <f t="shared" ca="1" si="17"/>
        <v>0.20538075496231303</v>
      </c>
      <c r="L136" s="11">
        <f ca="1">RAND()*(CARBONATE!$R$4-CARBONATE!$Q$4)+CARBONATE!$Q$4</f>
        <v>0.10531649954423086</v>
      </c>
      <c r="M136" s="6">
        <f t="shared" ca="1" si="20"/>
        <v>32540606069.767185</v>
      </c>
    </row>
    <row r="137" spans="2:13" x14ac:dyDescent="0.25">
      <c r="B137" s="9">
        <f ca="1">RAND()*(CARBONATE!$R$3-CARBONATE!$Q$3)+CARBONATE!$Q$3</f>
        <v>0.22913635013548977</v>
      </c>
      <c r="C137" s="5">
        <f ca="1">RAND()*(CARBONATE!$R$2-CARBONATE!$Q$2)+CARBONATE!$Q$2</f>
        <v>60707422203.590935</v>
      </c>
      <c r="D137" s="5">
        <f ca="1">RAND()*(CARBONATE!$R$5-CARBONATE!$Q$5)+CARBONATE!$Q$5</f>
        <v>-7.5958473993602498</v>
      </c>
      <c r="E137" s="10">
        <v>2490000000</v>
      </c>
      <c r="F137" s="6">
        <f t="shared" ca="1" si="18"/>
        <v>10650227124.209143</v>
      </c>
      <c r="G137" s="6">
        <f t="shared" ca="1" si="19"/>
        <v>0.82456466215132473</v>
      </c>
      <c r="H137" s="6">
        <f t="shared" ca="1" si="15"/>
        <v>1.01830793901556E-10</v>
      </c>
      <c r="I137" s="6">
        <f t="shared" ca="1" si="16"/>
        <v>9820212154.7509594</v>
      </c>
      <c r="J137" s="6">
        <f t="shared" ca="1" si="17"/>
        <v>0.46732690613619549</v>
      </c>
      <c r="L137" s="11">
        <f ca="1">RAND()*(CARBONATE!$R$4-CARBONATE!$Q$4)+CARBONATE!$Q$4</f>
        <v>0.16132315097450223</v>
      </c>
      <c r="M137" s="6">
        <f t="shared" ca="1" si="20"/>
        <v>9317782119.8336773</v>
      </c>
    </row>
    <row r="138" spans="2:13" x14ac:dyDescent="0.25">
      <c r="B138" s="9">
        <f ca="1">RAND()*(CARBONATE!$R$3-CARBONATE!$Q$3)+CARBONATE!$Q$3</f>
        <v>9.6020308468542009E-2</v>
      </c>
      <c r="C138" s="5">
        <f ca="1">RAND()*(CARBONATE!$R$2-CARBONATE!$Q$2)+CARBONATE!$Q$2</f>
        <v>74771598108.980331</v>
      </c>
      <c r="D138" s="5">
        <f ca="1">RAND()*(CARBONATE!$R$5-CARBONATE!$Q$5)+CARBONATE!$Q$5</f>
        <v>-4.535864311007975</v>
      </c>
      <c r="E138" s="10">
        <v>2490000000</v>
      </c>
      <c r="F138" s="6">
        <f t="shared" ca="1" si="18"/>
        <v>48371123711.020432</v>
      </c>
      <c r="G138" s="6">
        <f t="shared" ca="1" si="19"/>
        <v>0.35308158532977929</v>
      </c>
      <c r="H138" s="6">
        <f t="shared" ca="1" si="15"/>
        <v>4.2000326371468135E-11</v>
      </c>
      <c r="I138" s="6">
        <f t="shared" ca="1" si="16"/>
        <v>23809338793.122448</v>
      </c>
      <c r="J138" s="6">
        <f t="shared" ca="1" si="17"/>
        <v>0.16374649402718999</v>
      </c>
      <c r="L138" s="11">
        <f ca="1">RAND()*(CARBONATE!$R$4-CARBONATE!$Q$4)+CARBONATE!$Q$4</f>
        <v>0.11955171280693316</v>
      </c>
      <c r="M138" s="6">
        <f t="shared" ca="1" si="20"/>
        <v>49312714066.568214</v>
      </c>
    </row>
    <row r="139" spans="2:13" x14ac:dyDescent="0.25">
      <c r="B139" s="9">
        <f ca="1">RAND()*(CARBONATE!$R$3-CARBONATE!$Q$3)+CARBONATE!$Q$3</f>
        <v>0.24535038473001669</v>
      </c>
      <c r="C139" s="5">
        <f ca="1">RAND()*(CARBONATE!$R$2-CARBONATE!$Q$2)+CARBONATE!$Q$2</f>
        <v>62301107149.172241</v>
      </c>
      <c r="D139" s="5">
        <f ca="1">RAND()*(CARBONATE!$R$5-CARBONATE!$Q$5)+CARBONATE!$Q$5</f>
        <v>-7.6037617810277869</v>
      </c>
      <c r="E139" s="10">
        <v>2490000000</v>
      </c>
      <c r="F139" s="6">
        <f t="shared" ca="1" si="18"/>
        <v>9644553178.3528557</v>
      </c>
      <c r="G139" s="6">
        <f t="shared" ca="1" si="19"/>
        <v>0.84519451387500744</v>
      </c>
      <c r="H139" s="6">
        <f t="shared" ca="1" si="15"/>
        <v>1.0816243663169849E-10</v>
      </c>
      <c r="I139" s="6">
        <f t="shared" ca="1" si="16"/>
        <v>9245353850.570858</v>
      </c>
      <c r="J139" s="6">
        <f t="shared" ca="1" si="17"/>
        <v>0.48089846863489571</v>
      </c>
      <c r="L139" s="11">
        <f ca="1">RAND()*(CARBONATE!$R$4-CARBONATE!$Q$4)+CARBONATE!$Q$4</f>
        <v>0.15251612888888533</v>
      </c>
      <c r="M139" s="6">
        <f t="shared" ca="1" si="20"/>
        <v>8723504833.1566353</v>
      </c>
    </row>
    <row r="140" spans="2:13" x14ac:dyDescent="0.25">
      <c r="B140" s="9">
        <f ca="1">RAND()*(CARBONATE!$R$3-CARBONATE!$Q$3)+CARBONATE!$Q$3</f>
        <v>0.11402681457232627</v>
      </c>
      <c r="C140" s="5">
        <f ca="1">RAND()*(CARBONATE!$R$2-CARBONATE!$Q$2)+CARBONATE!$Q$2</f>
        <v>66900447422.477188</v>
      </c>
      <c r="D140" s="5">
        <f ca="1">RAND()*(CARBONATE!$R$5-CARBONATE!$Q$5)+CARBONATE!$Q$5</f>
        <v>-5.6642510158031101</v>
      </c>
      <c r="E140" s="10">
        <v>2490000000</v>
      </c>
      <c r="F140" s="6">
        <f t="shared" ca="1" si="18"/>
        <v>35069406993.023605</v>
      </c>
      <c r="G140" s="6">
        <f t="shared" ca="1" si="19"/>
        <v>0.47579712327542667</v>
      </c>
      <c r="H140" s="6">
        <f t="shared" ca="1" si="15"/>
        <v>5.120149320185897E-11</v>
      </c>
      <c r="I140" s="6">
        <f t="shared" ca="1" si="16"/>
        <v>19530680405.306873</v>
      </c>
      <c r="J140" s="6">
        <f t="shared" ca="1" si="17"/>
        <v>0.2353114410279441</v>
      </c>
      <c r="L140" s="11">
        <f ca="1">RAND()*(CARBONATE!$R$4-CARBONATE!$Q$4)+CARBONATE!$Q$4</f>
        <v>0.23781191225532219</v>
      </c>
      <c r="M140" s="6">
        <f t="shared" ca="1" si="20"/>
        <v>22284760713.978558</v>
      </c>
    </row>
    <row r="141" spans="2:13" x14ac:dyDescent="0.25">
      <c r="B141" s="9">
        <f ca="1">RAND()*(CARBONATE!$R$3-CARBONATE!$Q$3)+CARBONATE!$Q$3</f>
        <v>4.5196228996991578E-2</v>
      </c>
      <c r="C141" s="5">
        <f ca="1">RAND()*(CARBONATE!$R$2-CARBONATE!$Q$2)+CARBONATE!$Q$2</f>
        <v>74125835928.30806</v>
      </c>
      <c r="D141" s="5">
        <f ca="1">RAND()*(CARBONATE!$R$5-CARBONATE!$Q$5)+CARBONATE!$Q$5</f>
        <v>-6.4352406899836385</v>
      </c>
      <c r="E141" s="10">
        <v>2490000000</v>
      </c>
      <c r="F141" s="6">
        <f t="shared" ca="1" si="18"/>
        <v>55418613587.573814</v>
      </c>
      <c r="G141" s="6">
        <f t="shared" ca="1" si="19"/>
        <v>0.25237114841884845</v>
      </c>
      <c r="H141" s="6">
        <f t="shared" ca="1" si="15"/>
        <v>2.0946004354785962E-11</v>
      </c>
      <c r="I141" s="6">
        <f t="shared" ca="1" si="16"/>
        <v>47741802353.416847</v>
      </c>
      <c r="J141" s="6">
        <f t="shared" ca="1" si="17"/>
        <v>0.20610311764096814</v>
      </c>
      <c r="L141" s="11">
        <f ca="1">RAND()*(CARBONATE!$R$4-CARBONATE!$Q$4)+CARBONATE!$Q$4</f>
        <v>0.1793438023789827</v>
      </c>
      <c r="M141" s="6">
        <f t="shared" ca="1" si="20"/>
        <v>45203922404.747658</v>
      </c>
    </row>
    <row r="142" spans="2:13" x14ac:dyDescent="0.25">
      <c r="B142" s="9">
        <f ca="1">RAND()*(CARBONATE!$R$3-CARBONATE!$Q$3)+CARBONATE!$Q$3</f>
        <v>0.2058805341011791</v>
      </c>
      <c r="C142" s="5">
        <f ca="1">RAND()*(CARBONATE!$R$2-CARBONATE!$Q$2)+CARBONATE!$Q$2</f>
        <v>77075676316.207077</v>
      </c>
      <c r="D142" s="5">
        <f ca="1">RAND()*(CARBONATE!$R$5-CARBONATE!$Q$5)+CARBONATE!$Q$5</f>
        <v>-6.2514300655678783</v>
      </c>
      <c r="E142" s="10">
        <v>2490000000</v>
      </c>
      <c r="F142" s="6">
        <f t="shared" ca="1" si="18"/>
        <v>21279411046.814198</v>
      </c>
      <c r="G142" s="6">
        <f t="shared" ca="1" si="19"/>
        <v>0.72391535094010362</v>
      </c>
      <c r="H142" s="6">
        <f t="shared" ca="1" si="15"/>
        <v>8.9404064737593323E-11</v>
      </c>
      <c r="I142" s="6">
        <f t="shared" ca="1" si="16"/>
        <v>11185173771.853262</v>
      </c>
      <c r="J142" s="6">
        <f t="shared" ca="1" si="17"/>
        <v>0.29833488547299153</v>
      </c>
      <c r="L142" s="11">
        <f ca="1">RAND()*(CARBONATE!$R$4-CARBONATE!$Q$4)+CARBONATE!$Q$4</f>
        <v>0.13140095663089146</v>
      </c>
      <c r="M142" s="6">
        <f t="shared" ca="1" si="20"/>
        <v>20797853782.98732</v>
      </c>
    </row>
    <row r="143" spans="2:13" x14ac:dyDescent="0.25">
      <c r="B143" s="9">
        <f ca="1">RAND()*(CARBONATE!$R$3-CARBONATE!$Q$3)+CARBONATE!$Q$3</f>
        <v>0.12038586418451869</v>
      </c>
      <c r="C143" s="5">
        <f ca="1">RAND()*(CARBONATE!$R$2-CARBONATE!$Q$2)+CARBONATE!$Q$2</f>
        <v>74125205493.987183</v>
      </c>
      <c r="D143" s="5">
        <f ca="1">RAND()*(CARBONATE!$R$5-CARBONATE!$Q$5)+CARBONATE!$Q$5</f>
        <v>-6.5407894774258519</v>
      </c>
      <c r="E143" s="10">
        <v>2490000000</v>
      </c>
      <c r="F143" s="6">
        <f t="shared" ca="1" si="18"/>
        <v>33728292860.454208</v>
      </c>
      <c r="G143" s="6">
        <f t="shared" ca="1" si="19"/>
        <v>0.54498213346349311</v>
      </c>
      <c r="H143" s="6">
        <f t="shared" ca="1" si="15"/>
        <v>5.4075832299071157E-11</v>
      </c>
      <c r="I143" s="6">
        <f t="shared" ca="1" si="16"/>
        <v>18492549397.472271</v>
      </c>
      <c r="J143" s="6">
        <f t="shared" ca="1" si="17"/>
        <v>0.25695904441226275</v>
      </c>
      <c r="L143" s="11">
        <f ca="1">RAND()*(CARBONATE!$R$4-CARBONATE!$Q$4)+CARBONATE!$Q$4</f>
        <v>0.20624814338575576</v>
      </c>
      <c r="M143" s="6">
        <f t="shared" ca="1" si="20"/>
        <v>24641070834.010574</v>
      </c>
    </row>
    <row r="144" spans="2:13" x14ac:dyDescent="0.25">
      <c r="B144" s="9">
        <f ca="1">RAND()*(CARBONATE!$R$3-CARBONATE!$Q$3)+CARBONATE!$Q$3</f>
        <v>3.2234247205473271E-2</v>
      </c>
      <c r="C144" s="5">
        <f ca="1">RAND()*(CARBONATE!$R$2-CARBONATE!$Q$2)+CARBONATE!$Q$2</f>
        <v>60860421046.274353</v>
      </c>
      <c r="D144" s="5">
        <f ca="1">RAND()*(CARBONATE!$R$5-CARBONATE!$Q$5)+CARBONATE!$Q$5</f>
        <v>-5.7608932202953724</v>
      </c>
      <c r="E144" s="10">
        <v>2490000000</v>
      </c>
      <c r="F144" s="6">
        <f t="shared" ca="1" si="18"/>
        <v>50546060340.46669</v>
      </c>
      <c r="G144" s="6">
        <f t="shared" ca="1" si="19"/>
        <v>0.1694756711913854</v>
      </c>
      <c r="H144" s="6">
        <f t="shared" ca="1" si="15"/>
        <v>1.5200500104103654E-11</v>
      </c>
      <c r="I144" s="6">
        <f t="shared" ca="1" si="16"/>
        <v>65787309177.415268</v>
      </c>
      <c r="J144" s="6">
        <f t="shared" ca="1" si="17"/>
        <v>0.2126293511408999</v>
      </c>
      <c r="L144" s="11">
        <f ca="1">RAND()*(CARBONATE!$R$4-CARBONATE!$Q$4)+CARBONATE!$Q$4</f>
        <v>0.24839205786979582</v>
      </c>
      <c r="M144" s="6">
        <f t="shared" ca="1" si="20"/>
        <v>30562010095.0219</v>
      </c>
    </row>
    <row r="145" spans="2:13" x14ac:dyDescent="0.25">
      <c r="B145" s="9">
        <f ca="1">RAND()*(CARBONATE!$R$3-CARBONATE!$Q$3)+CARBONATE!$Q$3</f>
        <v>9.9262122890567461E-2</v>
      </c>
      <c r="C145" s="5">
        <f ca="1">RAND()*(CARBONATE!$R$2-CARBONATE!$Q$2)+CARBONATE!$Q$2</f>
        <v>74075674221.867889</v>
      </c>
      <c r="D145" s="5">
        <f ca="1">RAND()*(CARBONATE!$R$5-CARBONATE!$Q$5)+CARBONATE!$Q$5</f>
        <v>-6.5937340449194979</v>
      </c>
      <c r="E145" s="10">
        <v>2490000000</v>
      </c>
      <c r="F145" s="6">
        <f t="shared" ca="1" si="18"/>
        <v>38496955345.253609</v>
      </c>
      <c r="G145" s="6">
        <f t="shared" ca="1" si="19"/>
        <v>0.48030232934567174</v>
      </c>
      <c r="H145" s="6">
        <f t="shared" ca="1" si="15"/>
        <v>4.5008238049710626E-11</v>
      </c>
      <c r="I145" s="6">
        <f t="shared" ca="1" si="16"/>
        <v>22218154794.14061</v>
      </c>
      <c r="J145" s="6">
        <f t="shared" ca="1" si="17"/>
        <v>0.24463153522684983</v>
      </c>
      <c r="L145" s="11">
        <f ca="1">RAND()*(CARBONATE!$R$4-CARBONATE!$Q$4)+CARBONATE!$Q$4</f>
        <v>0.14175481715168187</v>
      </c>
      <c r="M145" s="6">
        <f t="shared" ca="1" si="20"/>
        <v>36237242706.369263</v>
      </c>
    </row>
    <row r="146" spans="2:13" x14ac:dyDescent="0.25">
      <c r="B146" s="9">
        <f ca="1">RAND()*(CARBONATE!$R$3-CARBONATE!$Q$3)+CARBONATE!$Q$3</f>
        <v>0.24384136992553129</v>
      </c>
      <c r="C146" s="5">
        <f ca="1">RAND()*(CARBONATE!$R$2-CARBONATE!$Q$2)+CARBONATE!$Q$2</f>
        <v>64138839801.416069</v>
      </c>
      <c r="D146" s="5">
        <f ca="1">RAND()*(CARBONATE!$R$5-CARBONATE!$Q$5)+CARBONATE!$Q$5</f>
        <v>-4.178752454142975</v>
      </c>
      <c r="E146" s="10">
        <v>2490000000</v>
      </c>
      <c r="F146" s="6">
        <f t="shared" ca="1" si="18"/>
        <v>23152375359.014236</v>
      </c>
      <c r="G146" s="6">
        <f t="shared" ca="1" si="19"/>
        <v>0.63902721922165062</v>
      </c>
      <c r="H146" s="6">
        <f t="shared" ca="1" si="15"/>
        <v>1.0408967351439707E-10</v>
      </c>
      <c r="I146" s="6">
        <f t="shared" ca="1" si="16"/>
        <v>9607100937.4593334</v>
      </c>
      <c r="J146" s="6">
        <f t="shared" ca="1" si="17"/>
        <v>0.22674377659508466</v>
      </c>
      <c r="L146" s="11">
        <f ca="1">RAND()*(CARBONATE!$R$4-CARBONATE!$Q$4)+CARBONATE!$Q$4</f>
        <v>0.15911471817212694</v>
      </c>
      <c r="M146" s="6">
        <f t="shared" ca="1" si="20"/>
        <v>20426720174.051682</v>
      </c>
    </row>
    <row r="147" spans="2:13" x14ac:dyDescent="0.25">
      <c r="B147" s="9">
        <f ca="1">RAND()*(CARBONATE!$R$3-CARBONATE!$Q$3)+CARBONATE!$Q$3</f>
        <v>8.7708280738879596E-3</v>
      </c>
      <c r="C147" s="5">
        <f ca="1">RAND()*(CARBONATE!$R$2-CARBONATE!$Q$2)+CARBONATE!$Q$2</f>
        <v>62335392398.036232</v>
      </c>
      <c r="D147" s="5">
        <f ca="1">RAND()*(CARBONATE!$R$5-CARBONATE!$Q$5)+CARBONATE!$Q$5</f>
        <v>-4.3602011567720034</v>
      </c>
      <c r="E147" s="10">
        <v>2490000000</v>
      </c>
      <c r="F147" s="6">
        <f t="shared" ca="1" si="18"/>
        <v>59996533529.866005</v>
      </c>
      <c r="G147" s="6">
        <f t="shared" ca="1" si="19"/>
        <v>3.7520560602806285E-2</v>
      </c>
      <c r="H147" s="6">
        <f t="shared" ca="1" si="15"/>
        <v>3.9836313335313506E-12</v>
      </c>
      <c r="I147" s="6">
        <f t="shared" ca="1" si="16"/>
        <v>251027245313.2692</v>
      </c>
      <c r="J147" s="6">
        <f t="shared" ca="1" si="17"/>
        <v>0.15606784158409162</v>
      </c>
      <c r="L147" s="11">
        <f ca="1">RAND()*(CARBONATE!$R$4-CARBONATE!$Q$4)+CARBONATE!$Q$4</f>
        <v>0.29068042864568622</v>
      </c>
      <c r="M147" s="6">
        <f t="shared" ca="1" si="20"/>
        <v>29190297774.315544</v>
      </c>
    </row>
    <row r="148" spans="2:13" x14ac:dyDescent="0.25">
      <c r="B148" s="9">
        <f ca="1">RAND()*(CARBONATE!$R$3-CARBONATE!$Q$3)+CARBONATE!$Q$3</f>
        <v>3.234396258365782E-2</v>
      </c>
      <c r="C148" s="5">
        <f ca="1">RAND()*(CARBONATE!$R$2-CARBONATE!$Q$2)+CARBONATE!$Q$2</f>
        <v>70855611854.524963</v>
      </c>
      <c r="D148" s="5">
        <f ca="1">RAND()*(CARBONATE!$R$5-CARBONATE!$Q$5)+CARBONATE!$Q$5</f>
        <v>-7.0343536715110062</v>
      </c>
      <c r="E148" s="10">
        <v>2490000000</v>
      </c>
      <c r="F148" s="6">
        <f t="shared" ca="1" si="18"/>
        <v>56437018444.323799</v>
      </c>
      <c r="G148" s="6">
        <f t="shared" ca="1" si="19"/>
        <v>0.20349261029322929</v>
      </c>
      <c r="H148" s="6">
        <f t="shared" ca="1" si="15"/>
        <v>1.540499969914816E-11</v>
      </c>
      <c r="I148" s="6">
        <f t="shared" ca="1" si="16"/>
        <v>64913990232.3592</v>
      </c>
      <c r="J148" s="6">
        <f t="shared" ca="1" si="17"/>
        <v>0.22341656570444673</v>
      </c>
      <c r="L148" s="11">
        <f ca="1">RAND()*(CARBONATE!$R$4-CARBONATE!$Q$4)+CARBONATE!$Q$4</f>
        <v>0.15755129211992655</v>
      </c>
      <c r="M148" s="6">
        <f t="shared" ca="1" si="20"/>
        <v>50088797380.548988</v>
      </c>
    </row>
    <row r="149" spans="2:13" x14ac:dyDescent="0.25">
      <c r="B149" s="9">
        <f ca="1">RAND()*(CARBONATE!$R$3-CARBONATE!$Q$3)+CARBONATE!$Q$3</f>
        <v>9.0562773202948865E-2</v>
      </c>
      <c r="C149" s="5">
        <f ca="1">RAND()*(CARBONATE!$R$2-CARBONATE!$Q$2)+CARBONATE!$Q$2</f>
        <v>68014364500.793472</v>
      </c>
      <c r="D149" s="5">
        <f ca="1">RAND()*(CARBONATE!$R$5-CARBONATE!$Q$5)+CARBONATE!$Q$5</f>
        <v>-7.4449061629596551</v>
      </c>
      <c r="E149" s="10">
        <v>2490000000</v>
      </c>
      <c r="F149" s="6">
        <f t="shared" ca="1" si="18"/>
        <v>34656578980.251411</v>
      </c>
      <c r="G149" s="6">
        <f t="shared" ca="1" si="19"/>
        <v>0.49045206502154259</v>
      </c>
      <c r="H149" s="6">
        <f t="shared" ca="1" si="15"/>
        <v>4.2250074529859873E-11</v>
      </c>
      <c r="I149" s="6">
        <f t="shared" ca="1" si="16"/>
        <v>23668597301.367096</v>
      </c>
      <c r="J149" s="6">
        <f t="shared" ca="1" si="17"/>
        <v>0.28769123309105454</v>
      </c>
      <c r="L149" s="11">
        <f ca="1">RAND()*(CARBONATE!$R$4-CARBONATE!$Q$4)+CARBONATE!$Q$4</f>
        <v>0.27533166715470503</v>
      </c>
      <c r="M149" s="6">
        <f t="shared" ca="1" si="20"/>
        <v>18315790367.659389</v>
      </c>
    </row>
    <row r="150" spans="2:13" x14ac:dyDescent="0.25">
      <c r="B150" s="9">
        <f ca="1">RAND()*(CARBONATE!$R$3-CARBONATE!$Q$3)+CARBONATE!$Q$3</f>
        <v>0.13340640068540829</v>
      </c>
      <c r="C150" s="5">
        <f ca="1">RAND()*(CARBONATE!$R$2-CARBONATE!$Q$2)+CARBONATE!$Q$2</f>
        <v>61367997631.179253</v>
      </c>
      <c r="D150" s="5">
        <f ca="1">RAND()*(CARBONATE!$R$5-CARBONATE!$Q$5)+CARBONATE!$Q$5</f>
        <v>-7.7844960804460452</v>
      </c>
      <c r="E150" s="10">
        <v>2490000000</v>
      </c>
      <c r="F150" s="6">
        <f t="shared" ca="1" si="18"/>
        <v>21723331880.880466</v>
      </c>
      <c r="G150" s="6">
        <f t="shared" ca="1" si="19"/>
        <v>0.64601530570644705</v>
      </c>
      <c r="H150" s="6">
        <f t="shared" ca="1" si="15"/>
        <v>6.1929900674486167E-11</v>
      </c>
      <c r="I150" s="6">
        <f t="shared" ca="1" si="16"/>
        <v>16147288936.505259</v>
      </c>
      <c r="J150" s="6">
        <f t="shared" ca="1" si="17"/>
        <v>0.36650032713825015</v>
      </c>
      <c r="L150" s="11">
        <f ca="1">RAND()*(CARBONATE!$R$4-CARBONATE!$Q$4)+CARBONATE!$Q$4</f>
        <v>0.13048239178630211</v>
      </c>
      <c r="M150" s="6">
        <f t="shared" ca="1" si="20"/>
        <v>21301933663.127895</v>
      </c>
    </row>
    <row r="151" spans="2:13" x14ac:dyDescent="0.25">
      <c r="B151" s="9">
        <f ca="1">RAND()*(CARBONATE!$R$3-CARBONATE!$Q$3)+CARBONATE!$Q$3</f>
        <v>0.17878359275513012</v>
      </c>
      <c r="C151" s="5">
        <f ca="1">RAND()*(CARBONATE!$R$2-CARBONATE!$Q$2)+CARBONATE!$Q$2</f>
        <v>63158301851.003464</v>
      </c>
      <c r="D151" s="5">
        <f ca="1">RAND()*(CARBONATE!$R$5-CARBONATE!$Q$5)+CARBONATE!$Q$5</f>
        <v>-5.5777291801773039</v>
      </c>
      <c r="E151" s="10">
        <v>2490000000</v>
      </c>
      <c r="F151" s="6">
        <f t="shared" ca="1" si="18"/>
        <v>23299638380.846493</v>
      </c>
      <c r="G151" s="6">
        <f t="shared" ca="1" si="19"/>
        <v>0.63109143694501801</v>
      </c>
      <c r="H151" s="6">
        <f t="shared" ca="1" si="15"/>
        <v>7.8962134364224473E-11</v>
      </c>
      <c r="I151" s="6">
        <f t="shared" ca="1" si="16"/>
        <v>12664297996.142717</v>
      </c>
      <c r="J151" s="6">
        <f t="shared" ca="1" si="17"/>
        <v>0.28198076190334048</v>
      </c>
      <c r="L151" s="11">
        <f ca="1">RAND()*(CARBONATE!$R$4-CARBONATE!$Q$4)+CARBONATE!$Q$4</f>
        <v>0.13433238747920495</v>
      </c>
      <c r="M151" s="6">
        <f t="shared" ca="1" si="20"/>
        <v>22532874578.999561</v>
      </c>
    </row>
    <row r="152" spans="2:13" x14ac:dyDescent="0.25">
      <c r="B152" s="9">
        <f ca="1">RAND()*(CARBONATE!$R$3-CARBONATE!$Q$3)+CARBONATE!$Q$3</f>
        <v>2.4178635528627923E-2</v>
      </c>
      <c r="C152" s="5">
        <f ca="1">RAND()*(CARBONATE!$R$2-CARBONATE!$Q$2)+CARBONATE!$Q$2</f>
        <v>62478643246.550247</v>
      </c>
      <c r="D152" s="5">
        <f ca="1">RAND()*(CARBONATE!$R$5-CARBONATE!$Q$5)+CARBONATE!$Q$5</f>
        <v>-5.1366585214528229</v>
      </c>
      <c r="E152" s="10">
        <v>2490000000</v>
      </c>
      <c r="F152" s="6">
        <f t="shared" ca="1" si="18"/>
        <v>55181480349.017662</v>
      </c>
      <c r="G152" s="6">
        <f t="shared" ca="1" si="19"/>
        <v>0.11679451598743695</v>
      </c>
      <c r="H152" s="6">
        <f t="shared" ca="1" si="15"/>
        <v>1.1192656014929417E-11</v>
      </c>
      <c r="I152" s="6">
        <f t="shared" ca="1" si="16"/>
        <v>89344298499.493042</v>
      </c>
      <c r="J152" s="6">
        <f t="shared" ca="1" si="17"/>
        <v>0.18501565564127626</v>
      </c>
      <c r="L152" s="11">
        <f ca="1">RAND()*(CARBONATE!$R$4-CARBONATE!$Q$4)+CARBONATE!$Q$4</f>
        <v>0.10698887328110628</v>
      </c>
      <c r="M152" s="6">
        <f t="shared" ca="1" si="20"/>
        <v>58772774386.712715</v>
      </c>
    </row>
    <row r="153" spans="2:13" x14ac:dyDescent="0.25">
      <c r="B153" s="9">
        <f ca="1">RAND()*(CARBONATE!$R$3-CARBONATE!$Q$3)+CARBONATE!$Q$3</f>
        <v>0.23101162169495859</v>
      </c>
      <c r="C153" s="5">
        <f ca="1">RAND()*(CARBONATE!$R$2-CARBONATE!$Q$2)+CARBONATE!$Q$2</f>
        <v>67417228414.073463</v>
      </c>
      <c r="D153" s="5">
        <f ca="1">RAND()*(CARBONATE!$R$5-CARBONATE!$Q$5)+CARBONATE!$Q$5</f>
        <v>-4.8177362333007263</v>
      </c>
      <c r="E153" s="10">
        <v>2490000000</v>
      </c>
      <c r="F153" s="6">
        <f t="shared" ca="1" si="18"/>
        <v>22152437587.942326</v>
      </c>
      <c r="G153" s="6">
        <f t="shared" ca="1" si="19"/>
        <v>0.6714128108043379</v>
      </c>
      <c r="H153" s="6">
        <f t="shared" ca="1" si="15"/>
        <v>9.9308224162001513E-11</v>
      </c>
      <c r="I153" s="6">
        <f t="shared" ca="1" si="16"/>
        <v>10069659471.190422</v>
      </c>
      <c r="J153" s="6">
        <f t="shared" ca="1" si="17"/>
        <v>0.25329504029027139</v>
      </c>
      <c r="L153" s="11">
        <f ca="1">RAND()*(CARBONATE!$R$4-CARBONATE!$Q$4)+CARBONATE!$Q$4</f>
        <v>0.27940375848963062</v>
      </c>
      <c r="M153" s="6">
        <f t="shared" ca="1" si="20"/>
        <v>11458644950.274429</v>
      </c>
    </row>
    <row r="154" spans="2:13" x14ac:dyDescent="0.25">
      <c r="B154" s="9">
        <f ca="1">RAND()*(CARBONATE!$R$3-CARBONATE!$Q$3)+CARBONATE!$Q$3</f>
        <v>0.18787991406000767</v>
      </c>
      <c r="C154" s="5">
        <f ca="1">RAND()*(CARBONATE!$R$2-CARBONATE!$Q$2)+CARBONATE!$Q$2</f>
        <v>77694644283.579681</v>
      </c>
      <c r="D154" s="5">
        <f ca="1">RAND()*(CARBONATE!$R$5-CARBONATE!$Q$5)+CARBONATE!$Q$5</f>
        <v>-7.4674439439896219</v>
      </c>
      <c r="E154" s="10">
        <v>2490000000</v>
      </c>
      <c r="F154" s="6">
        <f t="shared" ca="1" si="18"/>
        <v>19102201695.290123</v>
      </c>
      <c r="G154" s="6">
        <f t="shared" ca="1" si="19"/>
        <v>0.75413747148943111</v>
      </c>
      <c r="H154" s="6">
        <f t="shared" ca="1" si="15"/>
        <v>8.274202516397588E-11</v>
      </c>
      <c r="I154" s="6">
        <f t="shared" ca="1" si="16"/>
        <v>12085756881.321522</v>
      </c>
      <c r="J154" s="6">
        <f t="shared" ca="1" si="17"/>
        <v>0.35087941559423919</v>
      </c>
      <c r="L154" s="11">
        <f ca="1">RAND()*(CARBONATE!$R$4-CARBONATE!$Q$4)+CARBONATE!$Q$4</f>
        <v>0.23631249092036333</v>
      </c>
      <c r="M154" s="6">
        <f t="shared" ca="1" si="20"/>
        <v>12222667052.125553</v>
      </c>
    </row>
    <row r="155" spans="2:13" x14ac:dyDescent="0.25">
      <c r="B155" s="9">
        <f ca="1">RAND()*(CARBONATE!$R$3-CARBONATE!$Q$3)+CARBONATE!$Q$3</f>
        <v>2.6353534908941184E-2</v>
      </c>
      <c r="C155" s="5">
        <f ca="1">RAND()*(CARBONATE!$R$2-CARBONATE!$Q$2)+CARBONATE!$Q$2</f>
        <v>67515909882.760368</v>
      </c>
      <c r="D155" s="5">
        <f ca="1">RAND()*(CARBONATE!$R$5-CARBONATE!$Q$5)+CARBONATE!$Q$5</f>
        <v>-4.3498516547199246</v>
      </c>
      <c r="E155" s="10">
        <v>2490000000</v>
      </c>
      <c r="F155" s="6">
        <f t="shared" ca="1" si="18"/>
        <v>60203428627.646843</v>
      </c>
      <c r="G155" s="6">
        <f t="shared" ca="1" si="19"/>
        <v>0.10830752733409743</v>
      </c>
      <c r="H155" s="6">
        <f t="shared" ca="1" si="15"/>
        <v>1.1797596074375141E-11</v>
      </c>
      <c r="I155" s="6">
        <f t="shared" ca="1" si="16"/>
        <v>84763030849.313507</v>
      </c>
      <c r="J155" s="6">
        <f t="shared" ca="1" si="17"/>
        <v>0.15001328179899071</v>
      </c>
      <c r="L155" s="11">
        <f ca="1">RAND()*(CARBONATE!$R$4-CARBONATE!$Q$4)+CARBONATE!$Q$4</f>
        <v>0.21724422641548558</v>
      </c>
      <c r="M155" s="6">
        <f t="shared" ca="1" si="20"/>
        <v>41954276712.847404</v>
      </c>
    </row>
    <row r="156" spans="2:13" x14ac:dyDescent="0.25">
      <c r="B156" s="9">
        <f ca="1">RAND()*(CARBONATE!$R$3-CARBONATE!$Q$3)+CARBONATE!$Q$3</f>
        <v>6.021582897359673E-2</v>
      </c>
      <c r="C156" s="5">
        <f ca="1">RAND()*(CARBONATE!$R$2-CARBONATE!$Q$2)+CARBONATE!$Q$2</f>
        <v>67701430215.536232</v>
      </c>
      <c r="D156" s="5">
        <f ca="1">RAND()*(CARBONATE!$R$5-CARBONATE!$Q$5)+CARBONATE!$Q$5</f>
        <v>-5.3754828861935646</v>
      </c>
      <c r="E156" s="10">
        <v>2490000000</v>
      </c>
      <c r="F156" s="6">
        <f t="shared" ca="1" si="18"/>
        <v>48980298574.611229</v>
      </c>
      <c r="G156" s="6">
        <f t="shared" ca="1" si="19"/>
        <v>0.27652490621429804</v>
      </c>
      <c r="H156" s="6">
        <f t="shared" ca="1" si="15"/>
        <v>2.7378108270793212E-11</v>
      </c>
      <c r="I156" s="6">
        <f t="shared" ca="1" si="16"/>
        <v>36525533105.104767</v>
      </c>
      <c r="J156" s="6">
        <f t="shared" ca="1" si="17"/>
        <v>0.19508563782105595</v>
      </c>
      <c r="L156" s="11">
        <f ca="1">RAND()*(CARBONATE!$R$4-CARBONATE!$Q$4)+CARBONATE!$Q$4</f>
        <v>0.17516056276627007</v>
      </c>
      <c r="M156" s="6">
        <f t="shared" ca="1" si="20"/>
        <v>40617596765.833496</v>
      </c>
    </row>
    <row r="157" spans="2:13" x14ac:dyDescent="0.25">
      <c r="B157" s="9">
        <f ca="1">RAND()*(CARBONATE!$R$3-CARBONATE!$Q$3)+CARBONATE!$Q$3</f>
        <v>0.18377984568558062</v>
      </c>
      <c r="C157" s="5">
        <f ca="1">RAND()*(CARBONATE!$R$2-CARBONATE!$Q$2)+CARBONATE!$Q$2</f>
        <v>79945735504.243225</v>
      </c>
      <c r="D157" s="5">
        <f ca="1">RAND()*(CARBONATE!$R$5-CARBONATE!$Q$5)+CARBONATE!$Q$5</f>
        <v>-5.2727347825729147</v>
      </c>
      <c r="E157" s="10">
        <v>2490000000</v>
      </c>
      <c r="F157" s="6">
        <f t="shared" ca="1" si="18"/>
        <v>30335714465.816833</v>
      </c>
      <c r="G157" s="6">
        <f t="shared" ca="1" si="19"/>
        <v>0.62054618330196332</v>
      </c>
      <c r="H157" s="6">
        <f t="shared" ca="1" si="15"/>
        <v>7.9270451942276471E-11</v>
      </c>
      <c r="I157" s="6">
        <f t="shared" ca="1" si="16"/>
        <v>12615040983.091463</v>
      </c>
      <c r="J157" s="6">
        <f t="shared" ca="1" si="17"/>
        <v>0.22243366393073208</v>
      </c>
      <c r="L157" s="11">
        <f ca="1">RAND()*(CARBONATE!$R$4-CARBONATE!$Q$4)+CARBONATE!$Q$4</f>
        <v>0.23658302037614576</v>
      </c>
      <c r="M157" s="6">
        <f t="shared" ca="1" si="20"/>
        <v>19386346442.521355</v>
      </c>
    </row>
    <row r="158" spans="2:13" x14ac:dyDescent="0.25">
      <c r="B158" s="9">
        <f ca="1">RAND()*(CARBONATE!$R$3-CARBONATE!$Q$3)+CARBONATE!$Q$3</f>
        <v>5.734984660528436E-3</v>
      </c>
      <c r="C158" s="5">
        <f ca="1">RAND()*(CARBONATE!$R$2-CARBONATE!$Q$2)+CARBONATE!$Q$2</f>
        <v>71843172549.257416</v>
      </c>
      <c r="D158" s="5">
        <f ca="1">RAND()*(CARBONATE!$R$5-CARBONATE!$Q$5)+CARBONATE!$Q$5</f>
        <v>-4.1239983144567018</v>
      </c>
      <c r="E158" s="10">
        <v>2490000000</v>
      </c>
      <c r="F158" s="6">
        <f t="shared" ca="1" si="18"/>
        <v>70163940941.882523</v>
      </c>
      <c r="G158" s="6">
        <f t="shared" ca="1" si="19"/>
        <v>2.33735725718901E-2</v>
      </c>
      <c r="H158" s="6">
        <f t="shared" ca="1" si="15"/>
        <v>2.5487218496950296E-12</v>
      </c>
      <c r="I158" s="6">
        <f t="shared" ca="1" si="16"/>
        <v>392353524226.13562</v>
      </c>
      <c r="J158" s="6">
        <f t="shared" ca="1" si="17"/>
        <v>0.13030585391101174</v>
      </c>
      <c r="L158" s="11">
        <f ca="1">RAND()*(CARBONATE!$R$4-CARBONATE!$Q$4)+CARBONATE!$Q$4</f>
        <v>0.27039248449261721</v>
      </c>
      <c r="M158" s="6">
        <f t="shared" ca="1" si="20"/>
        <v>38043758179.913895</v>
      </c>
    </row>
    <row r="159" spans="2:13" x14ac:dyDescent="0.25">
      <c r="B159" s="9">
        <f ca="1">RAND()*(CARBONATE!$R$3-CARBONATE!$Q$3)+CARBONATE!$Q$3</f>
        <v>0.16481805845403349</v>
      </c>
      <c r="C159" s="5">
        <f ca="1">RAND()*(CARBONATE!$R$2-CARBONATE!$Q$2)+CARBONATE!$Q$2</f>
        <v>65042713829.293709</v>
      </c>
      <c r="D159" s="5">
        <f ca="1">RAND()*(CARBONATE!$R$5-CARBONATE!$Q$5)+CARBONATE!$Q$5</f>
        <v>-5.9435851884010757</v>
      </c>
      <c r="E159" s="10">
        <v>2490000000</v>
      </c>
      <c r="F159" s="6">
        <f t="shared" ca="1" si="18"/>
        <v>24420770468.544643</v>
      </c>
      <c r="G159" s="6">
        <f t="shared" ca="1" si="19"/>
        <v>0.62454256548031517</v>
      </c>
      <c r="H159" s="6">
        <f t="shared" ca="1" si="15"/>
        <v>7.3260031408073282E-11</v>
      </c>
      <c r="I159" s="6">
        <f t="shared" ca="1" si="16"/>
        <v>13650007797.973721</v>
      </c>
      <c r="J159" s="6">
        <f t="shared" ca="1" si="17"/>
        <v>0.28660313102611157</v>
      </c>
      <c r="L159" s="11">
        <f ca="1">RAND()*(CARBONATE!$R$4-CARBONATE!$Q$4)+CARBONATE!$Q$4</f>
        <v>0.10677026338954108</v>
      </c>
      <c r="M159" s="6">
        <f t="shared" ca="1" si="20"/>
        <v>26029719419.170193</v>
      </c>
    </row>
    <row r="160" spans="2:13" x14ac:dyDescent="0.25">
      <c r="B160" s="9">
        <f ca="1">RAND()*(CARBONATE!$R$3-CARBONATE!$Q$3)+CARBONATE!$Q$3</f>
        <v>0.15800051925883546</v>
      </c>
      <c r="C160" s="5">
        <f ca="1">RAND()*(CARBONATE!$R$2-CARBONATE!$Q$2)+CARBONATE!$Q$2</f>
        <v>76167842604.810135</v>
      </c>
      <c r="D160" s="5">
        <f ca="1">RAND()*(CARBONATE!$R$5-CARBONATE!$Q$5)+CARBONATE!$Q$5</f>
        <v>-7.074344557069443</v>
      </c>
      <c r="E160" s="10">
        <v>2490000000</v>
      </c>
      <c r="F160" s="6">
        <f t="shared" ca="1" si="18"/>
        <v>24908005233.587315</v>
      </c>
      <c r="G160" s="6">
        <f t="shared" ca="1" si="19"/>
        <v>0.67298528641778377</v>
      </c>
      <c r="H160" s="6">
        <f t="shared" ca="1" si="15"/>
        <v>7.0215207384181292E-11</v>
      </c>
      <c r="I160" s="6">
        <f t="shared" ca="1" si="16"/>
        <v>14241929024.413719</v>
      </c>
      <c r="J160" s="6">
        <f t="shared" ca="1" si="17"/>
        <v>0.30564816633713476</v>
      </c>
      <c r="L160" s="11">
        <f ca="1">RAND()*(CARBONATE!$R$4-CARBONATE!$Q$4)+CARBONATE!$Q$4</f>
        <v>0.16072197166848995</v>
      </c>
      <c r="M160" s="6">
        <f t="shared" ca="1" si="20"/>
        <v>21841765155.46143</v>
      </c>
    </row>
    <row r="161" spans="2:13" x14ac:dyDescent="0.25">
      <c r="B161" s="9">
        <f ca="1">RAND()*(CARBONATE!$R$3-CARBONATE!$Q$3)+CARBONATE!$Q$3</f>
        <v>0.22800455580477469</v>
      </c>
      <c r="C161" s="5">
        <f ca="1">RAND()*(CARBONATE!$R$2-CARBONATE!$Q$2)+CARBONATE!$Q$2</f>
        <v>67826500801.9105</v>
      </c>
      <c r="D161" s="5">
        <f ca="1">RAND()*(CARBONATE!$R$5-CARBONATE!$Q$5)+CARBONATE!$Q$5</f>
        <v>-4.4877218542410091</v>
      </c>
      <c r="E161" s="10">
        <v>2490000000</v>
      </c>
      <c r="F161" s="6">
        <f t="shared" ca="1" si="18"/>
        <v>24379240181.291611</v>
      </c>
      <c r="G161" s="6">
        <f t="shared" ca="1" si="19"/>
        <v>0.64056467762516633</v>
      </c>
      <c r="H161" s="6">
        <f t="shared" ca="1" si="15"/>
        <v>9.765067476813042E-11</v>
      </c>
      <c r="I161" s="6">
        <f t="shared" ca="1" si="16"/>
        <v>10240584638.810535</v>
      </c>
      <c r="J161" s="6">
        <f t="shared" ca="1" si="17"/>
        <v>0.22951308538427892</v>
      </c>
      <c r="L161" s="11">
        <f ca="1">RAND()*(CARBONATE!$R$4-CARBONATE!$Q$4)+CARBONATE!$Q$4</f>
        <v>0.25856457698586865</v>
      </c>
      <c r="M161" s="6">
        <f t="shared" ca="1" si="20"/>
        <v>14030298342.011902</v>
      </c>
    </row>
    <row r="162" spans="2:13" x14ac:dyDescent="0.25">
      <c r="B162" s="9">
        <f ca="1">RAND()*(CARBONATE!$R$3-CARBONATE!$Q$3)+CARBONATE!$Q$3</f>
        <v>0.17931646286262048</v>
      </c>
      <c r="C162" s="5">
        <f ca="1">RAND()*(CARBONATE!$R$2-CARBONATE!$Q$2)+CARBONATE!$Q$2</f>
        <v>62707502283.804398</v>
      </c>
      <c r="D162" s="5">
        <f ca="1">RAND()*(CARBONATE!$R$5-CARBONATE!$Q$5)+CARBONATE!$Q$5</f>
        <v>-6.6641531012897897</v>
      </c>
      <c r="E162" s="10">
        <v>2490000000</v>
      </c>
      <c r="F162" s="6">
        <f t="shared" ca="1" si="18"/>
        <v>18981953879.938469</v>
      </c>
      <c r="G162" s="6">
        <f t="shared" ca="1" si="19"/>
        <v>0.69729373378596549</v>
      </c>
      <c r="H162" s="6">
        <f t="shared" ca="1" si="15"/>
        <v>8.0274855848598893E-11</v>
      </c>
      <c r="I162" s="6">
        <f t="shared" ca="1" si="16"/>
        <v>12457200818.72254</v>
      </c>
      <c r="J162" s="6">
        <f t="shared" ca="1" si="17"/>
        <v>0.34691365805085433</v>
      </c>
      <c r="L162" s="11">
        <f ca="1">RAND()*(CARBONATE!$R$4-CARBONATE!$Q$4)+CARBONATE!$Q$4</f>
        <v>0.22451539004444648</v>
      </c>
      <c r="M162" s="6">
        <f t="shared" ca="1" si="20"/>
        <v>12811360812.588924</v>
      </c>
    </row>
    <row r="163" spans="2:13" x14ac:dyDescent="0.25">
      <c r="B163" s="9">
        <f ca="1">RAND()*(CARBONATE!$R$3-CARBONATE!$Q$3)+CARBONATE!$Q$3</f>
        <v>4.2349515981860431E-3</v>
      </c>
      <c r="C163" s="5">
        <f ca="1">RAND()*(CARBONATE!$R$2-CARBONATE!$Q$2)+CARBONATE!$Q$2</f>
        <v>68336504366.319595</v>
      </c>
      <c r="D163" s="5">
        <f ca="1">RAND()*(CARBONATE!$R$5-CARBONATE!$Q$5)+CARBONATE!$Q$5</f>
        <v>-4.3816642149061629</v>
      </c>
      <c r="E163" s="10">
        <v>2490000000</v>
      </c>
      <c r="F163" s="6">
        <f t="shared" ca="1" si="18"/>
        <v>67080135631.183945</v>
      </c>
      <c r="G163" s="6">
        <f t="shared" ca="1" si="19"/>
        <v>1.8385030764828891E-2</v>
      </c>
      <c r="H163" s="6">
        <f t="shared" ca="1" si="15"/>
        <v>1.9078484947267964E-12</v>
      </c>
      <c r="I163" s="6">
        <f t="shared" ca="1" si="16"/>
        <v>524150635002.70227</v>
      </c>
      <c r="J163" s="6">
        <f t="shared" ca="1" si="17"/>
        <v>0.14327849996409117</v>
      </c>
      <c r="L163" s="11">
        <f ca="1">RAND()*(CARBONATE!$R$4-CARBONATE!$Q$4)+CARBONATE!$Q$4</f>
        <v>0.26979908483570297</v>
      </c>
      <c r="M163" s="6">
        <f t="shared" ca="1" si="20"/>
        <v>36482721076.244232</v>
      </c>
    </row>
    <row r="164" spans="2:13" x14ac:dyDescent="0.25">
      <c r="B164" s="9">
        <f ca="1">RAND()*(CARBONATE!$R$3-CARBONATE!$Q$3)+CARBONATE!$Q$3</f>
        <v>0.20680161772249508</v>
      </c>
      <c r="C164" s="5">
        <f ca="1">RAND()*(CARBONATE!$R$2-CARBONATE!$Q$2)+CARBONATE!$Q$2</f>
        <v>76494142071.708038</v>
      </c>
      <c r="D164" s="5">
        <f ca="1">RAND()*(CARBONATE!$R$5-CARBONATE!$Q$5)+CARBONATE!$Q$5</f>
        <v>-7.8336376232245382</v>
      </c>
      <c r="E164" s="10">
        <v>2490000000</v>
      </c>
      <c r="F164" s="6">
        <f t="shared" ca="1" si="18"/>
        <v>15137955973.505383</v>
      </c>
      <c r="G164" s="6">
        <f t="shared" ca="1" si="19"/>
        <v>0.80210306876421233</v>
      </c>
      <c r="H164" s="6">
        <f t="shared" ca="1" si="15"/>
        <v>9.0835172762050839E-11</v>
      </c>
      <c r="I164" s="6">
        <f t="shared" ca="1" si="16"/>
        <v>11008951374.150745</v>
      </c>
      <c r="J164" s="6">
        <f t="shared" ca="1" si="17"/>
        <v>0.39738994782873283</v>
      </c>
      <c r="L164" s="11">
        <f ca="1">RAND()*(CARBONATE!$R$4-CARBONATE!$Q$4)+CARBONATE!$Q$4</f>
        <v>0.24760075507930229</v>
      </c>
      <c r="M164" s="6">
        <f t="shared" ca="1" si="20"/>
        <v>9187575372.490036</v>
      </c>
    </row>
    <row r="165" spans="2:13" x14ac:dyDescent="0.25">
      <c r="B165" s="9">
        <f ca="1">RAND()*(CARBONATE!$R$3-CARBONATE!$Q$3)+CARBONATE!$Q$3</f>
        <v>3.1024734398560155E-2</v>
      </c>
      <c r="C165" s="5">
        <f ca="1">RAND()*(CARBONATE!$R$2-CARBONATE!$Q$2)+CARBONATE!$Q$2</f>
        <v>77625792049.233673</v>
      </c>
      <c r="D165" s="5">
        <f ca="1">RAND()*(CARBONATE!$R$5-CARBONATE!$Q$5)+CARBONATE!$Q$5</f>
        <v>-6.9067195894940578</v>
      </c>
      <c r="E165" s="10">
        <v>2490000000</v>
      </c>
      <c r="F165" s="6">
        <f t="shared" ca="1" si="18"/>
        <v>62653566237.414207</v>
      </c>
      <c r="G165" s="6">
        <f t="shared" ca="1" si="19"/>
        <v>0.19287694742391071</v>
      </c>
      <c r="H165" s="6">
        <f t="shared" ca="1" si="15"/>
        <v>1.4544764079271265E-11</v>
      </c>
      <c r="I165" s="6">
        <f t="shared" ca="1" si="16"/>
        <v>68753263686.495132</v>
      </c>
      <c r="J165" s="6">
        <f t="shared" ca="1" si="17"/>
        <v>0.20335311925036856</v>
      </c>
      <c r="L165" s="11">
        <f ca="1">RAND()*(CARBONATE!$R$4-CARBONATE!$Q$4)+CARBONATE!$Q$4</f>
        <v>0.28829036368235261</v>
      </c>
      <c r="M165" s="6">
        <f t="shared" ca="1" si="20"/>
        <v>30888293732.663021</v>
      </c>
    </row>
    <row r="166" spans="2:13" x14ac:dyDescent="0.25">
      <c r="B166" s="9">
        <f ca="1">RAND()*(CARBONATE!$R$3-CARBONATE!$Q$3)+CARBONATE!$Q$3</f>
        <v>0.1972412166226932</v>
      </c>
      <c r="C166" s="5">
        <f ca="1">RAND()*(CARBONATE!$R$2-CARBONATE!$Q$2)+CARBONATE!$Q$2</f>
        <v>64608839340.846848</v>
      </c>
      <c r="D166" s="5">
        <f ca="1">RAND()*(CARBONATE!$R$5-CARBONATE!$Q$5)+CARBONATE!$Q$5</f>
        <v>-4.4345299088853878</v>
      </c>
      <c r="E166" s="10">
        <v>2490000000</v>
      </c>
      <c r="F166" s="6">
        <f t="shared" ca="1" si="18"/>
        <v>26941804716.333668</v>
      </c>
      <c r="G166" s="6">
        <f t="shared" ca="1" si="19"/>
        <v>0.58300125816839143</v>
      </c>
      <c r="H166" s="6">
        <f t="shared" ca="1" si="15"/>
        <v>8.5184040697770354E-11</v>
      </c>
      <c r="I166" s="6">
        <f t="shared" ca="1" si="16"/>
        <v>11739288155.488667</v>
      </c>
      <c r="J166" s="6">
        <f t="shared" ca="1" si="17"/>
        <v>0.22126105692933715</v>
      </c>
      <c r="L166" s="11">
        <f ca="1">RAND()*(CARBONATE!$R$4-CARBONATE!$Q$4)+CARBONATE!$Q$4</f>
        <v>0.13875170021572714</v>
      </c>
      <c r="M166" s="6">
        <f t="shared" ca="1" si="20"/>
        <v>25640395035.331226</v>
      </c>
    </row>
    <row r="167" spans="2:13" x14ac:dyDescent="0.25">
      <c r="B167" s="9">
        <f ca="1">RAND()*(CARBONATE!$R$3-CARBONATE!$Q$3)+CARBONATE!$Q$3</f>
        <v>0.2348818556576619</v>
      </c>
      <c r="C167" s="5">
        <f ca="1">RAND()*(CARBONATE!$R$2-CARBONATE!$Q$2)+CARBONATE!$Q$2</f>
        <v>65280866183.464943</v>
      </c>
      <c r="D167" s="5">
        <f ca="1">RAND()*(CARBONATE!$R$5-CARBONATE!$Q$5)+CARBONATE!$Q$5</f>
        <v>-4.485171132785176</v>
      </c>
      <c r="E167" s="10">
        <v>2490000000</v>
      </c>
      <c r="F167" s="6">
        <f t="shared" ca="1" si="18"/>
        <v>22764758508.160324</v>
      </c>
      <c r="G167" s="6">
        <f t="shared" ca="1" si="19"/>
        <v>0.65127977248061653</v>
      </c>
      <c r="H167" s="6">
        <f t="shared" ca="1" si="15"/>
        <v>1.0070862243682768E-10</v>
      </c>
      <c r="I167" s="6">
        <f t="shared" ca="1" si="16"/>
        <v>9929636368.7953148</v>
      </c>
      <c r="J167" s="6">
        <f t="shared" ca="1" si="17"/>
        <v>0.2397255190873035</v>
      </c>
      <c r="L167" s="11">
        <f ca="1">RAND()*(CARBONATE!$R$4-CARBONATE!$Q$4)+CARBONATE!$Q$4</f>
        <v>0.15510698166774123</v>
      </c>
      <c r="M167" s="6">
        <f t="shared" ca="1" si="20"/>
        <v>20391374300.625912</v>
      </c>
    </row>
    <row r="168" spans="2:13" x14ac:dyDescent="0.25">
      <c r="B168" s="9">
        <f ca="1">RAND()*(CARBONATE!$R$3-CARBONATE!$Q$3)+CARBONATE!$Q$3</f>
        <v>0.17739770595248344</v>
      </c>
      <c r="C168" s="5">
        <f ca="1">RAND()*(CARBONATE!$R$2-CARBONATE!$Q$2)+CARBONATE!$Q$2</f>
        <v>70504073750.108582</v>
      </c>
      <c r="D168" s="5">
        <f ca="1">RAND()*(CARBONATE!$R$5-CARBONATE!$Q$5)+CARBONATE!$Q$5</f>
        <v>-6.1277701734907595</v>
      </c>
      <c r="E168" s="10">
        <v>2490000000</v>
      </c>
      <c r="F168" s="6">
        <f t="shared" ca="1" si="18"/>
        <v>23774608001.638546</v>
      </c>
      <c r="G168" s="6">
        <f t="shared" ca="1" si="19"/>
        <v>0.6627910028872348</v>
      </c>
      <c r="H168" s="6">
        <f t="shared" ca="1" si="15"/>
        <v>7.812867210112636E-11</v>
      </c>
      <c r="I168" s="6">
        <f t="shared" ca="1" si="16"/>
        <v>12799398391.228811</v>
      </c>
      <c r="J168" s="6">
        <f t="shared" ca="1" si="17"/>
        <v>0.28857520269571746</v>
      </c>
      <c r="L168" s="11">
        <f ca="1">RAND()*(CARBONATE!$R$4-CARBONATE!$Q$4)+CARBONATE!$Q$4</f>
        <v>0.27149049552740889</v>
      </c>
      <c r="M168" s="6">
        <f t="shared" ca="1" si="20"/>
        <v>12818162414.728201</v>
      </c>
    </row>
    <row r="169" spans="2:13" x14ac:dyDescent="0.25">
      <c r="B169" s="9">
        <f ca="1">RAND()*(CARBONATE!$R$3-CARBONATE!$Q$3)+CARBONATE!$Q$3</f>
        <v>4.2856555737133317E-2</v>
      </c>
      <c r="C169" s="5">
        <f ca="1">RAND()*(CARBONATE!$R$2-CARBONATE!$Q$2)+CARBONATE!$Q$2</f>
        <v>67957738801.285164</v>
      </c>
      <c r="D169" s="5">
        <f ca="1">RAND()*(CARBONATE!$R$5-CARBONATE!$Q$5)+CARBONATE!$Q$5</f>
        <v>-4.5361130041263511</v>
      </c>
      <c r="E169" s="10">
        <v>2490000000</v>
      </c>
      <c r="F169" s="6">
        <f t="shared" ca="1" si="18"/>
        <v>55951421663.17347</v>
      </c>
      <c r="G169" s="6">
        <f t="shared" ca="1" si="19"/>
        <v>0.17667328769162405</v>
      </c>
      <c r="H169" s="6">
        <f t="shared" ca="1" si="15"/>
        <v>1.9180585067451235E-11</v>
      </c>
      <c r="I169" s="6">
        <f t="shared" ca="1" si="16"/>
        <v>52136053018.370338</v>
      </c>
      <c r="J169" s="6">
        <f t="shared" ca="1" si="17"/>
        <v>0.15997299437846771</v>
      </c>
      <c r="L169" s="11">
        <f ca="1">RAND()*(CARBONATE!$R$4-CARBONATE!$Q$4)+CARBONATE!$Q$4</f>
        <v>0.26992930020155576</v>
      </c>
      <c r="M169" s="6">
        <f t="shared" ca="1" si="20"/>
        <v>30409841086.557487</v>
      </c>
    </row>
    <row r="170" spans="2:13" x14ac:dyDescent="0.25">
      <c r="B170" s="9">
        <f ca="1">RAND()*(CARBONATE!$R$3-CARBONATE!$Q$3)+CARBONATE!$Q$3</f>
        <v>0.19160685361661042</v>
      </c>
      <c r="C170" s="5">
        <f ca="1">RAND()*(CARBONATE!$R$2-CARBONATE!$Q$2)+CARBONATE!$Q$2</f>
        <v>67753219513.483101</v>
      </c>
      <c r="D170" s="5">
        <f ca="1">RAND()*(CARBONATE!$R$5-CARBONATE!$Q$5)+CARBONATE!$Q$5</f>
        <v>-5.7599414851676407</v>
      </c>
      <c r="E170" s="10">
        <v>2490000000</v>
      </c>
      <c r="F170" s="6">
        <f t="shared" ca="1" si="18"/>
        <v>22471047754.215717</v>
      </c>
      <c r="G170" s="6">
        <f t="shared" ca="1" si="19"/>
        <v>0.66833977904557129</v>
      </c>
      <c r="H170" s="6">
        <f t="shared" ca="1" si="15"/>
        <v>8.398685759782597E-11</v>
      </c>
      <c r="I170" s="6">
        <f t="shared" ca="1" si="16"/>
        <v>11906624781.564459</v>
      </c>
      <c r="J170" s="6">
        <f t="shared" ca="1" si="17"/>
        <v>0.2863555623873143</v>
      </c>
      <c r="L170" s="11">
        <f ca="1">RAND()*(CARBONATE!$R$4-CARBONATE!$Q$4)+CARBONATE!$Q$4</f>
        <v>0.10306922538862467</v>
      </c>
      <c r="M170" s="6">
        <f t="shared" ca="1" si="20"/>
        <v>24258088756.671513</v>
      </c>
    </row>
    <row r="171" spans="2:13" x14ac:dyDescent="0.25">
      <c r="B171" s="9">
        <f ca="1">RAND()*(CARBONATE!$R$3-CARBONATE!$Q$3)+CARBONATE!$Q$3</f>
        <v>0.10089957436222097</v>
      </c>
      <c r="C171" s="5">
        <f ca="1">RAND()*(CARBONATE!$R$2-CARBONATE!$Q$2)+CARBONATE!$Q$2</f>
        <v>66558709801.906334</v>
      </c>
      <c r="D171" s="5">
        <f ca="1">RAND()*(CARBONATE!$R$5-CARBONATE!$Q$5)+CARBONATE!$Q$5</f>
        <v>-6.2005173409618735</v>
      </c>
      <c r="E171" s="10">
        <v>2490000000</v>
      </c>
      <c r="F171" s="6">
        <f t="shared" ca="1" si="18"/>
        <v>35603888229.036369</v>
      </c>
      <c r="G171" s="6">
        <f t="shared" ca="1" si="19"/>
        <v>0.46507544489667041</v>
      </c>
      <c r="H171" s="6">
        <f t="shared" ca="1" si="15"/>
        <v>4.599341575966652E-11</v>
      </c>
      <c r="I171" s="6">
        <f t="shared" ca="1" si="16"/>
        <v>21742242525.003769</v>
      </c>
      <c r="J171" s="6">
        <f t="shared" ca="1" si="17"/>
        <v>0.25087145837079722</v>
      </c>
      <c r="L171" s="11">
        <f ca="1">RAND()*(CARBONATE!$R$4-CARBONATE!$Q$4)+CARBONATE!$Q$4</f>
        <v>0.13955665600720862</v>
      </c>
      <c r="M171" s="6">
        <f t="shared" ca="1" si="20"/>
        <v>33784677044.626743</v>
      </c>
    </row>
    <row r="172" spans="2:13" x14ac:dyDescent="0.25">
      <c r="B172" s="9">
        <f ca="1">RAND()*(CARBONATE!$R$3-CARBONATE!$Q$3)+CARBONATE!$Q$3</f>
        <v>0.15836987687139503</v>
      </c>
      <c r="C172" s="5">
        <f ca="1">RAND()*(CARBONATE!$R$2-CARBONATE!$Q$2)+CARBONATE!$Q$2</f>
        <v>69384792131.804764</v>
      </c>
      <c r="D172" s="5">
        <f ca="1">RAND()*(CARBONATE!$R$5-CARBONATE!$Q$5)+CARBONATE!$Q$5</f>
        <v>-7.7868020538775049</v>
      </c>
      <c r="E172" s="10">
        <v>2490000000</v>
      </c>
      <c r="F172" s="6">
        <f t="shared" ca="1" si="18"/>
        <v>20215968814.248592</v>
      </c>
      <c r="G172" s="6">
        <f t="shared" ca="1" si="19"/>
        <v>0.70863977259100341</v>
      </c>
      <c r="H172" s="6">
        <f t="shared" ca="1" si="15"/>
        <v>7.1533059104926412E-11</v>
      </c>
      <c r="I172" s="6">
        <f t="shared" ca="1" si="16"/>
        <v>13979550329.773762</v>
      </c>
      <c r="J172" s="6">
        <f t="shared" ca="1" si="17"/>
        <v>0.36372575813656532</v>
      </c>
      <c r="L172" s="11">
        <f ca="1">RAND()*(CARBONATE!$R$4-CARBONATE!$Q$4)+CARBONATE!$Q$4</f>
        <v>0.1870007217095957</v>
      </c>
      <c r="M172" s="6">
        <f t="shared" ca="1" si="20"/>
        <v>15992198319.023088</v>
      </c>
    </row>
    <row r="173" spans="2:13" x14ac:dyDescent="0.25">
      <c r="B173" s="9">
        <f ca="1">RAND()*(CARBONATE!$R$3-CARBONATE!$Q$3)+CARBONATE!$Q$3</f>
        <v>0.14110327194758007</v>
      </c>
      <c r="C173" s="5">
        <f ca="1">RAND()*(CARBONATE!$R$2-CARBONATE!$Q$2)+CARBONATE!$Q$2</f>
        <v>65128557614.449799</v>
      </c>
      <c r="D173" s="5">
        <f ca="1">RAND()*(CARBONATE!$R$5-CARBONATE!$Q$5)+CARBONATE!$Q$5</f>
        <v>-4.7350029450945534</v>
      </c>
      <c r="E173" s="10">
        <v>2490000000</v>
      </c>
      <c r="F173" s="6">
        <f t="shared" ca="1" si="18"/>
        <v>33389407795.831902</v>
      </c>
      <c r="G173" s="6">
        <f t="shared" ca="1" si="19"/>
        <v>0.48733076519993535</v>
      </c>
      <c r="H173" s="6">
        <f t="shared" ca="1" si="15"/>
        <v>6.1984043362123739E-11</v>
      </c>
      <c r="I173" s="6">
        <f t="shared" ca="1" si="16"/>
        <v>16133184377.111235</v>
      </c>
      <c r="J173" s="6">
        <f t="shared" ca="1" si="17"/>
        <v>0.21123071829949688</v>
      </c>
      <c r="L173" s="11">
        <f ca="1">RAND()*(CARBONATE!$R$4-CARBONATE!$Q$4)+CARBONATE!$Q$4</f>
        <v>0.20598561356698314</v>
      </c>
      <c r="M173" s="6">
        <f t="shared" ca="1" si="20"/>
        <v>24420605360.500141</v>
      </c>
    </row>
    <row r="174" spans="2:13" x14ac:dyDescent="0.25">
      <c r="B174" s="9">
        <f ca="1">RAND()*(CARBONATE!$R$3-CARBONATE!$Q$3)+CARBONATE!$Q$3</f>
        <v>0.20081446685999876</v>
      </c>
      <c r="C174" s="5">
        <f ca="1">RAND()*(CARBONATE!$R$2-CARBONATE!$Q$2)+CARBONATE!$Q$2</f>
        <v>77847544407.123199</v>
      </c>
      <c r="D174" s="5">
        <f ca="1">RAND()*(CARBONATE!$R$5-CARBONATE!$Q$5)+CARBONATE!$Q$5</f>
        <v>-4.8610821199247756</v>
      </c>
      <c r="E174" s="10">
        <v>2490000000</v>
      </c>
      <c r="F174" s="6">
        <f t="shared" ca="1" si="18"/>
        <v>29328998629.271072</v>
      </c>
      <c r="G174" s="6">
        <f t="shared" ca="1" si="19"/>
        <v>0.62325081860144826</v>
      </c>
      <c r="H174" s="6">
        <f t="shared" ca="1" si="15"/>
        <v>8.6074837258130887E-11</v>
      </c>
      <c r="I174" s="6">
        <f t="shared" ca="1" si="16"/>
        <v>11617797161.801046</v>
      </c>
      <c r="J174" s="6">
        <f t="shared" ca="1" si="17"/>
        <v>0.21396008146817305</v>
      </c>
      <c r="L174" s="11">
        <f ca="1">RAND()*(CARBONATE!$R$4-CARBONATE!$Q$4)+CARBONATE!$Q$4</f>
        <v>0.13915783457599068</v>
      </c>
      <c r="M174" s="6">
        <f t="shared" ca="1" si="20"/>
        <v>27870956211.374756</v>
      </c>
    </row>
    <row r="175" spans="2:13" x14ac:dyDescent="0.25">
      <c r="B175" s="9">
        <f ca="1">RAND()*(CARBONATE!$R$3-CARBONATE!$Q$3)+CARBONATE!$Q$3</f>
        <v>1.4016392390820726E-2</v>
      </c>
      <c r="C175" s="5">
        <f ca="1">RAND()*(CARBONATE!$R$2-CARBONATE!$Q$2)+CARBONATE!$Q$2</f>
        <v>73657085742.010498</v>
      </c>
      <c r="D175" s="5">
        <f ca="1">RAND()*(CARBONATE!$R$5-CARBONATE!$Q$5)+CARBONATE!$Q$5</f>
        <v>-6.5750565608079974</v>
      </c>
      <c r="E175" s="10">
        <v>2490000000</v>
      </c>
      <c r="F175" s="6">
        <f t="shared" ca="1" si="18"/>
        <v>67172354656.316444</v>
      </c>
      <c r="G175" s="6">
        <f t="shared" ca="1" si="19"/>
        <v>8.8039474008071883E-2</v>
      </c>
      <c r="H175" s="6">
        <f t="shared" ca="1" si="15"/>
        <v>6.6340421653715307E-12</v>
      </c>
      <c r="I175" s="6">
        <f t="shared" ca="1" si="16"/>
        <v>150737661153.22787</v>
      </c>
      <c r="J175" s="6">
        <f t="shared" ca="1" si="17"/>
        <v>0.19418679601344471</v>
      </c>
      <c r="L175" s="11">
        <f ca="1">RAND()*(CARBONATE!$R$4-CARBONATE!$Q$4)+CARBONATE!$Q$4</f>
        <v>0.15766460379744579</v>
      </c>
      <c r="M175" s="6">
        <f t="shared" ca="1" si="20"/>
        <v>59591028100.100861</v>
      </c>
    </row>
    <row r="176" spans="2:13" x14ac:dyDescent="0.25">
      <c r="B176" s="9">
        <f ca="1">RAND()*(CARBONATE!$R$3-CARBONATE!$Q$3)+CARBONATE!$Q$3</f>
        <v>2.341662773909875E-3</v>
      </c>
      <c r="C176" s="5">
        <f ca="1">RAND()*(CARBONATE!$R$2-CARBONATE!$Q$2)+CARBONATE!$Q$2</f>
        <v>66721582055.683807</v>
      </c>
      <c r="D176" s="5">
        <f ca="1">RAND()*(CARBONATE!$R$5-CARBONATE!$Q$5)+CARBONATE!$Q$5</f>
        <v>-7.4981821409912452</v>
      </c>
      <c r="E176" s="10">
        <v>2490000000</v>
      </c>
      <c r="F176" s="6">
        <f t="shared" ca="1" si="18"/>
        <v>65560295136.571121</v>
      </c>
      <c r="G176" s="6">
        <f t="shared" ca="1" si="19"/>
        <v>1.7404966778867936E-2</v>
      </c>
      <c r="H176" s="6">
        <f t="shared" ca="1" si="15"/>
        <v>1.1661904084737308E-12</v>
      </c>
      <c r="I176" s="6">
        <f t="shared" ca="1" si="16"/>
        <v>857492904017.93396</v>
      </c>
      <c r="J176" s="6">
        <f t="shared" ca="1" si="17"/>
        <v>0.22674904852387795</v>
      </c>
      <c r="L176" s="11">
        <f ca="1">RAND()*(CARBONATE!$R$4-CARBONATE!$Q$4)+CARBONATE!$Q$4</f>
        <v>0.28911437605688561</v>
      </c>
      <c r="M176" s="6">
        <f t="shared" ca="1" si="20"/>
        <v>32174934984.575253</v>
      </c>
    </row>
    <row r="177" spans="2:13" x14ac:dyDescent="0.25">
      <c r="B177" s="9">
        <f ca="1">RAND()*(CARBONATE!$R$3-CARBONATE!$Q$3)+CARBONATE!$Q$3</f>
        <v>0.13248143866720538</v>
      </c>
      <c r="C177" s="5">
        <f ca="1">RAND()*(CARBONATE!$R$2-CARBONATE!$Q$2)+CARBONATE!$Q$2</f>
        <v>77066625964.033829</v>
      </c>
      <c r="D177" s="5">
        <f ca="1">RAND()*(CARBONATE!$R$5-CARBONATE!$Q$5)+CARBONATE!$Q$5</f>
        <v>-5.4844169601553583</v>
      </c>
      <c r="E177" s="10">
        <v>2490000000</v>
      </c>
      <c r="F177" s="6">
        <f t="shared" ca="1" si="18"/>
        <v>37266204518.016335</v>
      </c>
      <c r="G177" s="6">
        <f t="shared" ca="1" si="19"/>
        <v>0.51644172750720818</v>
      </c>
      <c r="H177" s="6">
        <f t="shared" ca="1" si="15"/>
        <v>5.8187583365155801E-11</v>
      </c>
      <c r="I177" s="6">
        <f t="shared" ca="1" si="16"/>
        <v>17185797075.030708</v>
      </c>
      <c r="J177" s="6">
        <f t="shared" ca="1" si="17"/>
        <v>0.21207865257607264</v>
      </c>
      <c r="L177" s="11">
        <f ca="1">RAND()*(CARBONATE!$R$4-CARBONATE!$Q$4)+CARBONATE!$Q$4</f>
        <v>0.22038676224775694</v>
      </c>
      <c r="M177" s="6">
        <f t="shared" ca="1" si="20"/>
        <v>25615135528.414658</v>
      </c>
    </row>
    <row r="178" spans="2:13" x14ac:dyDescent="0.25">
      <c r="B178" s="9">
        <f ca="1">RAND()*(CARBONATE!$R$3-CARBONATE!$Q$3)+CARBONATE!$Q$3</f>
        <v>0.21203823072552763</v>
      </c>
      <c r="C178" s="5">
        <f ca="1">RAND()*(CARBONATE!$R$2-CARBONATE!$Q$2)+CARBONATE!$Q$2</f>
        <v>71600205952.206772</v>
      </c>
      <c r="D178" s="5">
        <f ca="1">RAND()*(CARBONATE!$R$5-CARBONATE!$Q$5)+CARBONATE!$Q$5</f>
        <v>-7.7161785252711468</v>
      </c>
      <c r="E178" s="10">
        <v>2490000000</v>
      </c>
      <c r="F178" s="6">
        <f t="shared" ca="1" si="18"/>
        <v>13942937503.657639</v>
      </c>
      <c r="G178" s="6">
        <f t="shared" ca="1" si="19"/>
        <v>0.80526679611837193</v>
      </c>
      <c r="H178" s="6">
        <f t="shared" ca="1" si="15"/>
        <v>9.3441207281105539E-11</v>
      </c>
      <c r="I178" s="6">
        <f t="shared" ca="1" si="16"/>
        <v>10701916521.600925</v>
      </c>
      <c r="J178" s="6">
        <f t="shared" ca="1" si="17"/>
        <v>0.41268231004907063</v>
      </c>
      <c r="L178" s="11">
        <f ca="1">RAND()*(CARBONATE!$R$4-CARBONATE!$Q$4)+CARBONATE!$Q$4</f>
        <v>0.19074655157733877</v>
      </c>
      <c r="M178" s="6">
        <f t="shared" ca="1" si="20"/>
        <v>10863524647.884027</v>
      </c>
    </row>
    <row r="179" spans="2:13" x14ac:dyDescent="0.25">
      <c r="B179" s="9">
        <f ca="1">RAND()*(CARBONATE!$R$3-CARBONATE!$Q$3)+CARBONATE!$Q$3</f>
        <v>1.3934037346194861E-2</v>
      </c>
      <c r="C179" s="5">
        <f ca="1">RAND()*(CARBONATE!$R$2-CARBONATE!$Q$2)+CARBONATE!$Q$2</f>
        <v>61550249578.764999</v>
      </c>
      <c r="D179" s="5">
        <f ca="1">RAND()*(CARBONATE!$R$5-CARBONATE!$Q$5)+CARBONATE!$Q$5</f>
        <v>-6.5973785770493816</v>
      </c>
      <c r="E179" s="10">
        <v>2490000000</v>
      </c>
      <c r="F179" s="6">
        <f t="shared" ca="1" si="18"/>
        <v>56144335135.564537</v>
      </c>
      <c r="G179" s="6">
        <f t="shared" ca="1" si="19"/>
        <v>8.782928550570035E-2</v>
      </c>
      <c r="H179" s="6">
        <f t="shared" ca="1" si="15"/>
        <v>6.7965667412541989E-12</v>
      </c>
      <c r="I179" s="6">
        <f t="shared" ca="1" si="16"/>
        <v>147133109711.13422</v>
      </c>
      <c r="J179" s="6">
        <f t="shared" ca="1" si="17"/>
        <v>0.22560666684062275</v>
      </c>
      <c r="L179" s="11">
        <f ca="1">RAND()*(CARBONATE!$R$4-CARBONATE!$Q$4)+CARBONATE!$Q$4</f>
        <v>0.27652739002786719</v>
      </c>
      <c r="M179" s="6">
        <f t="shared" ca="1" si="20"/>
        <v>29486373436.031384</v>
      </c>
    </row>
    <row r="180" spans="2:13" x14ac:dyDescent="0.25">
      <c r="B180" s="9">
        <f ca="1">RAND()*(CARBONATE!$R$3-CARBONATE!$Q$3)+CARBONATE!$Q$3</f>
        <v>7.8935247884881848E-2</v>
      </c>
      <c r="C180" s="5">
        <f ca="1">RAND()*(CARBONATE!$R$2-CARBONATE!$Q$2)+CARBONATE!$Q$2</f>
        <v>63845502759.653358</v>
      </c>
      <c r="D180" s="5">
        <f ca="1">RAND()*(CARBONATE!$R$5-CARBONATE!$Q$5)+CARBONATE!$Q$5</f>
        <v>-4.6531280315642682</v>
      </c>
      <c r="E180" s="10">
        <v>2490000000</v>
      </c>
      <c r="F180" s="6">
        <f t="shared" ca="1" si="18"/>
        <v>44219697337.06105</v>
      </c>
      <c r="G180" s="6">
        <f t="shared" ca="1" si="19"/>
        <v>0.30739526786207205</v>
      </c>
      <c r="H180" s="6">
        <f t="shared" ca="1" si="15"/>
        <v>3.5279228725374144E-11</v>
      </c>
      <c r="I180" s="6">
        <f t="shared" ca="1" si="16"/>
        <v>28345290873.118282</v>
      </c>
      <c r="J180" s="6">
        <f t="shared" ca="1" si="17"/>
        <v>0.18579023376950118</v>
      </c>
      <c r="L180" s="11">
        <f ca="1">RAND()*(CARBONATE!$R$4-CARBONATE!$Q$4)+CARBONATE!$Q$4</f>
        <v>0.1284096860812784</v>
      </c>
      <c r="M180" s="6">
        <f t="shared" ca="1" si="20"/>
        <v>43685227318.278671</v>
      </c>
    </row>
    <row r="181" spans="2:13" x14ac:dyDescent="0.25">
      <c r="B181" s="9">
        <f ca="1">RAND()*(CARBONATE!$R$3-CARBONATE!$Q$3)+CARBONATE!$Q$3</f>
        <v>0.16528103746529491</v>
      </c>
      <c r="C181" s="5">
        <f ca="1">RAND()*(CARBONATE!$R$2-CARBONATE!$Q$2)+CARBONATE!$Q$2</f>
        <v>61782010466.562111</v>
      </c>
      <c r="D181" s="5">
        <f ca="1">RAND()*(CARBONATE!$R$5-CARBONATE!$Q$5)+CARBONATE!$Q$5</f>
        <v>-4.6320004351741941</v>
      </c>
      <c r="E181" s="10">
        <v>2490000000</v>
      </c>
      <c r="F181" s="6">
        <f t="shared" ca="1" si="18"/>
        <v>28732543259.333424</v>
      </c>
      <c r="G181" s="6">
        <f t="shared" ca="1" si="19"/>
        <v>0.53493673898999838</v>
      </c>
      <c r="H181" s="6">
        <f t="shared" ca="1" si="15"/>
        <v>7.2361152210045032E-11</v>
      </c>
      <c r="I181" s="6">
        <f t="shared" ca="1" si="16"/>
        <v>13819569886.024866</v>
      </c>
      <c r="J181" s="6">
        <f t="shared" ca="1" si="17"/>
        <v>0.22616238277705328</v>
      </c>
      <c r="L181" s="11">
        <f ca="1">RAND()*(CARBONATE!$R$4-CARBONATE!$Q$4)+CARBONATE!$Q$4</f>
        <v>0.19732500493490768</v>
      </c>
      <c r="M181" s="6">
        <f t="shared" ca="1" si="20"/>
        <v>21790129714.276913</v>
      </c>
    </row>
    <row r="182" spans="2:13" x14ac:dyDescent="0.25">
      <c r="B182" s="9">
        <f ca="1">RAND()*(CARBONATE!$R$3-CARBONATE!$Q$3)+CARBONATE!$Q$3</f>
        <v>0.10521880210518914</v>
      </c>
      <c r="C182" s="5">
        <f ca="1">RAND()*(CARBONATE!$R$2-CARBONATE!$Q$2)+CARBONATE!$Q$2</f>
        <v>63695491012.302109</v>
      </c>
      <c r="D182" s="5">
        <f ca="1">RAND()*(CARBONATE!$R$5-CARBONATE!$Q$5)+CARBONATE!$Q$5</f>
        <v>-5.7120112232126727</v>
      </c>
      <c r="E182" s="10">
        <v>2490000000</v>
      </c>
      <c r="F182" s="6">
        <f t="shared" ca="1" si="18"/>
        <v>34921503891.77047</v>
      </c>
      <c r="G182" s="6">
        <f t="shared" ca="1" si="19"/>
        <v>0.45174292031086227</v>
      </c>
      <c r="H182" s="6">
        <f t="shared" ca="1" si="15"/>
        <v>4.7696871183420183E-11</v>
      </c>
      <c r="I182" s="6">
        <f t="shared" ca="1" si="16"/>
        <v>20965735805.907707</v>
      </c>
      <c r="J182" s="6">
        <f t="shared" ca="1" si="17"/>
        <v>0.24161017158607984</v>
      </c>
      <c r="L182" s="11">
        <f ca="1">RAND()*(CARBONATE!$R$4-CARBONATE!$Q$4)+CARBONATE!$Q$4</f>
        <v>0.11161607545960923</v>
      </c>
      <c r="M182" s="6">
        <f t="shared" ca="1" si="20"/>
        <v>36603331937.415352</v>
      </c>
    </row>
    <row r="183" spans="2:13" x14ac:dyDescent="0.25">
      <c r="B183" s="9">
        <f ca="1">RAND()*(CARBONATE!$R$3-CARBONATE!$Q$3)+CARBONATE!$Q$3</f>
        <v>0.15963841777983967</v>
      </c>
      <c r="C183" s="5">
        <f ca="1">RAND()*(CARBONATE!$R$2-CARBONATE!$Q$2)+CARBONATE!$Q$2</f>
        <v>77737215669.869629</v>
      </c>
      <c r="D183" s="5">
        <f ca="1">RAND()*(CARBONATE!$R$5-CARBONATE!$Q$5)+CARBONATE!$Q$5</f>
        <v>-7.023399441458162</v>
      </c>
      <c r="E183" s="10">
        <v>2490000000</v>
      </c>
      <c r="F183" s="6">
        <f t="shared" ca="1" si="18"/>
        <v>25333553302.803509</v>
      </c>
      <c r="G183" s="6">
        <f t="shared" ca="1" si="19"/>
        <v>0.67411293182420207</v>
      </c>
      <c r="H183" s="6">
        <f t="shared" ca="1" si="15"/>
        <v>7.0729938129199396E-11</v>
      </c>
      <c r="I183" s="6">
        <f t="shared" ca="1" si="16"/>
        <v>14138284670.535725</v>
      </c>
      <c r="J183" s="6">
        <f t="shared" ca="1" si="17"/>
        <v>0.30010339859939816</v>
      </c>
      <c r="L183" s="11">
        <f ca="1">RAND()*(CARBONATE!$R$4-CARBONATE!$Q$4)+CARBONATE!$Q$4</f>
        <v>0.13488423246839676</v>
      </c>
      <c r="M183" s="6">
        <f t="shared" ca="1" si="20"/>
        <v>24450986701.095425</v>
      </c>
    </row>
    <row r="184" spans="2:13" x14ac:dyDescent="0.25">
      <c r="B184" s="9">
        <f ca="1">RAND()*(CARBONATE!$R$3-CARBONATE!$Q$3)+CARBONATE!$Q$3</f>
        <v>0.2108951813834064</v>
      </c>
      <c r="C184" s="5">
        <f ca="1">RAND()*(CARBONATE!$R$2-CARBONATE!$Q$2)+CARBONATE!$Q$2</f>
        <v>75725032814.751816</v>
      </c>
      <c r="D184" s="5">
        <f ca="1">RAND()*(CARBONATE!$R$5-CARBONATE!$Q$5)+CARBONATE!$Q$5</f>
        <v>-7.1992381033694386</v>
      </c>
      <c r="E184" s="10">
        <v>2490000000</v>
      </c>
      <c r="F184" s="6">
        <f t="shared" ca="1" si="18"/>
        <v>16590399167.161322</v>
      </c>
      <c r="G184" s="6">
        <f t="shared" ca="1" si="19"/>
        <v>0.78091261831808167</v>
      </c>
      <c r="H184" s="6">
        <f t="shared" ca="1" si="15"/>
        <v>9.2224323709715189E-11</v>
      </c>
      <c r="I184" s="6">
        <f t="shared" ca="1" si="16"/>
        <v>10843126409.33638</v>
      </c>
      <c r="J184" s="6">
        <f t="shared" ca="1" si="17"/>
        <v>0.36493582493295368</v>
      </c>
      <c r="L184" s="11">
        <f ca="1">RAND()*(CARBONATE!$R$4-CARBONATE!$Q$4)+CARBONATE!$Q$4</f>
        <v>0.18005191387534975</v>
      </c>
      <c r="M184" s="6">
        <f t="shared" ca="1" si="20"/>
        <v>13494490536.80689</v>
      </c>
    </row>
    <row r="185" spans="2:13" x14ac:dyDescent="0.25">
      <c r="B185" s="9">
        <f ca="1">RAND()*(CARBONATE!$R$3-CARBONATE!$Q$3)+CARBONATE!$Q$3</f>
        <v>2.9103041251264561E-2</v>
      </c>
      <c r="C185" s="5">
        <f ca="1">RAND()*(CARBONATE!$R$2-CARBONATE!$Q$2)+CARBONATE!$Q$2</f>
        <v>68361395794.512573</v>
      </c>
      <c r="D185" s="5">
        <f ca="1">RAND()*(CARBONATE!$R$5-CARBONATE!$Q$5)+CARBONATE!$Q$5</f>
        <v>-4.0678053890678409</v>
      </c>
      <c r="E185" s="10">
        <v>2490000000</v>
      </c>
      <c r="F185" s="6">
        <f t="shared" ca="1" si="18"/>
        <v>60729086529.429764</v>
      </c>
      <c r="G185" s="6">
        <f t="shared" ca="1" si="19"/>
        <v>0.1116464808299813</v>
      </c>
      <c r="H185" s="6">
        <f t="shared" ca="1" si="15"/>
        <v>1.2895425281798654E-11</v>
      </c>
      <c r="I185" s="6">
        <f t="shared" ca="1" si="16"/>
        <v>77546880242.209427</v>
      </c>
      <c r="J185" s="6">
        <f t="shared" ca="1" si="17"/>
        <v>0.14033126765433326</v>
      </c>
      <c r="L185" s="11">
        <f ca="1">RAND()*(CARBONATE!$R$4-CARBONATE!$Q$4)+CARBONATE!$Q$4</f>
        <v>0.21235924191870009</v>
      </c>
      <c r="M185" s="6">
        <f t="shared" ca="1" si="20"/>
        <v>43225208872.737999</v>
      </c>
    </row>
    <row r="186" spans="2:13" x14ac:dyDescent="0.25">
      <c r="B186" s="9">
        <f ca="1">RAND()*(CARBONATE!$R$3-CARBONATE!$Q$3)+CARBONATE!$Q$3</f>
        <v>2.304005975980597E-2</v>
      </c>
      <c r="C186" s="5">
        <f ca="1">RAND()*(CARBONATE!$R$2-CARBONATE!$Q$2)+CARBONATE!$Q$2</f>
        <v>66255580630.972687</v>
      </c>
      <c r="D186" s="5">
        <f ca="1">RAND()*(CARBONATE!$R$5-CARBONATE!$Q$5)+CARBONATE!$Q$5</f>
        <v>-5.0348148664588157</v>
      </c>
      <c r="E186" s="10">
        <v>2490000000</v>
      </c>
      <c r="F186" s="6">
        <f t="shared" ca="1" si="18"/>
        <v>58998809271.030571</v>
      </c>
      <c r="G186" s="6">
        <f t="shared" ca="1" si="19"/>
        <v>0.10952694536571261</v>
      </c>
      <c r="H186" s="6">
        <f t="shared" ca="1" si="15"/>
        <v>1.0558388514763919E-11</v>
      </c>
      <c r="I186" s="6">
        <f t="shared" ca="1" si="16"/>
        <v>94711422922.322678</v>
      </c>
      <c r="J186" s="6">
        <f t="shared" ca="1" si="17"/>
        <v>0.1725028015418909</v>
      </c>
      <c r="L186" s="11">
        <f ca="1">RAND()*(CARBONATE!$R$4-CARBONATE!$Q$4)+CARBONATE!$Q$4</f>
        <v>0.17018918709957767</v>
      </c>
      <c r="M186" s="6">
        <f t="shared" ca="1" si="20"/>
        <v>49885382962.899673</v>
      </c>
    </row>
    <row r="187" spans="2:13" x14ac:dyDescent="0.25">
      <c r="B187" s="9">
        <f ca="1">RAND()*(CARBONATE!$R$3-CARBONATE!$Q$3)+CARBONATE!$Q$3</f>
        <v>5.9484012197535685E-3</v>
      </c>
      <c r="C187" s="5">
        <f ca="1">RAND()*(CARBONATE!$R$2-CARBONATE!$Q$2)+CARBONATE!$Q$2</f>
        <v>62712453051.060989</v>
      </c>
      <c r="D187" s="5">
        <f ca="1">RAND()*(CARBONATE!$R$5-CARBONATE!$Q$5)+CARBONATE!$Q$5</f>
        <v>-4.3657214619137346</v>
      </c>
      <c r="E187" s="10">
        <v>2490000000</v>
      </c>
      <c r="F187" s="6">
        <f t="shared" ca="1" si="18"/>
        <v>61104833942.091507</v>
      </c>
      <c r="G187" s="6">
        <f t="shared" ca="1" si="19"/>
        <v>2.5634766792817731E-2</v>
      </c>
      <c r="H187" s="6">
        <f t="shared" ca="1" si="15"/>
        <v>2.7028309272538243E-12</v>
      </c>
      <c r="I187" s="6">
        <f t="shared" ca="1" si="16"/>
        <v>369982446891.72504</v>
      </c>
      <c r="J187" s="6">
        <f t="shared" ca="1" si="17"/>
        <v>0.15460030000192143</v>
      </c>
      <c r="L187" s="11">
        <f ca="1">RAND()*(CARBONATE!$R$4-CARBONATE!$Q$4)+CARBONATE!$Q$4</f>
        <v>0.16978988511682033</v>
      </c>
      <c r="M187" s="6">
        <f t="shared" ca="1" si="20"/>
        <v>51746303740.489212</v>
      </c>
    </row>
    <row r="188" spans="2:13" x14ac:dyDescent="0.25">
      <c r="B188" s="9">
        <f ca="1">RAND()*(CARBONATE!$R$3-CARBONATE!$Q$3)+CARBONATE!$Q$3</f>
        <v>0.23260138854835058</v>
      </c>
      <c r="C188" s="5">
        <f ca="1">RAND()*(CARBONATE!$R$2-CARBONATE!$Q$2)+CARBONATE!$Q$2</f>
        <v>66206363518.413551</v>
      </c>
      <c r="D188" s="5">
        <f ca="1">RAND()*(CARBONATE!$R$5-CARBONATE!$Q$5)+CARBONATE!$Q$5</f>
        <v>-4.6254071802545056</v>
      </c>
      <c r="E188" s="10">
        <v>2490000000</v>
      </c>
      <c r="F188" s="6">
        <f t="shared" ca="1" si="18"/>
        <v>22576294757.336643</v>
      </c>
      <c r="G188" s="6">
        <f t="shared" ca="1" si="19"/>
        <v>0.65900113587936837</v>
      </c>
      <c r="H188" s="6">
        <f t="shared" ca="1" si="15"/>
        <v>9.9854676971061786E-11</v>
      </c>
      <c r="I188" s="6">
        <f t="shared" ca="1" si="16"/>
        <v>10014553452.41168</v>
      </c>
      <c r="J188" s="6">
        <f t="shared" ca="1" si="17"/>
        <v>0.24510656431894218</v>
      </c>
      <c r="L188" s="11">
        <f ca="1">RAND()*(CARBONATE!$R$4-CARBONATE!$Q$4)+CARBONATE!$Q$4</f>
        <v>0.24019266948104087</v>
      </c>
      <c r="M188" s="6">
        <f t="shared" ca="1" si="20"/>
        <v>14188489461.965343</v>
      </c>
    </row>
    <row r="189" spans="2:13" x14ac:dyDescent="0.25">
      <c r="B189" s="9">
        <f ca="1">RAND()*(CARBONATE!$R$3-CARBONATE!$Q$3)+CARBONATE!$Q$3</f>
        <v>8.0518427976824541E-2</v>
      </c>
      <c r="C189" s="5">
        <f ca="1">RAND()*(CARBONATE!$R$2-CARBONATE!$Q$2)+CARBONATE!$Q$2</f>
        <v>74652075746.937469</v>
      </c>
      <c r="D189" s="5">
        <f ca="1">RAND()*(CARBONATE!$R$5-CARBONATE!$Q$5)+CARBONATE!$Q$5</f>
        <v>-4.7589065153173191</v>
      </c>
      <c r="E189" s="10">
        <v>2490000000</v>
      </c>
      <c r="F189" s="6">
        <f t="shared" ca="1" si="18"/>
        <v>50889603969.700005</v>
      </c>
      <c r="G189" s="6">
        <f t="shared" ca="1" si="19"/>
        <v>0.31830959205728848</v>
      </c>
      <c r="H189" s="6">
        <f t="shared" ca="1" si="15"/>
        <v>3.5522043610881452E-11</v>
      </c>
      <c r="I189" s="6">
        <f t="shared" ca="1" si="16"/>
        <v>28151533480.288574</v>
      </c>
      <c r="J189" s="6">
        <f t="shared" ca="1" si="17"/>
        <v>0.16673946342168489</v>
      </c>
      <c r="L189" s="11">
        <f ca="1">RAND()*(CARBONATE!$R$4-CARBONATE!$Q$4)+CARBONATE!$Q$4</f>
        <v>0.2515175262661728</v>
      </c>
      <c r="M189" s="6">
        <f t="shared" ca="1" si="20"/>
        <v>30311620292.171139</v>
      </c>
    </row>
    <row r="190" spans="2:13" x14ac:dyDescent="0.25">
      <c r="B190" s="9">
        <f ca="1">RAND()*(CARBONATE!$R$3-CARBONATE!$Q$3)+CARBONATE!$Q$3</f>
        <v>0.14489117728245277</v>
      </c>
      <c r="C190" s="5">
        <f ca="1">RAND()*(CARBONATE!$R$2-CARBONATE!$Q$2)+CARBONATE!$Q$2</f>
        <v>73743745966.42897</v>
      </c>
      <c r="D190" s="5">
        <f ca="1">RAND()*(CARBONATE!$R$5-CARBONATE!$Q$5)+CARBONATE!$Q$5</f>
        <v>-5.7317436914289273</v>
      </c>
      <c r="E190" s="10">
        <v>2490000000</v>
      </c>
      <c r="F190" s="6">
        <f t="shared" ca="1" si="18"/>
        <v>32140505872.385021</v>
      </c>
      <c r="G190" s="6">
        <f t="shared" ca="1" si="19"/>
        <v>0.56415957107716452</v>
      </c>
      <c r="H190" s="6">
        <f t="shared" ca="1" si="15"/>
        <v>6.3874705125439177E-11</v>
      </c>
      <c r="I190" s="6">
        <f t="shared" ca="1" si="16"/>
        <v>15655649572.646452</v>
      </c>
      <c r="J190" s="6">
        <f t="shared" ca="1" si="17"/>
        <v>0.23791739691735872</v>
      </c>
      <c r="L190" s="11">
        <f ca="1">RAND()*(CARBONATE!$R$4-CARBONATE!$Q$4)+CARBONATE!$Q$4</f>
        <v>0.11436434121127564</v>
      </c>
      <c r="M190" s="6">
        <f t="shared" ca="1" si="20"/>
        <v>33367520919.848274</v>
      </c>
    </row>
    <row r="191" spans="2:13" x14ac:dyDescent="0.25">
      <c r="B191" s="9">
        <f ca="1">RAND()*(CARBONATE!$R$3-CARBONATE!$Q$3)+CARBONATE!$Q$3</f>
        <v>0.17311238630822068</v>
      </c>
      <c r="C191" s="5">
        <f ca="1">RAND()*(CARBONATE!$R$2-CARBONATE!$Q$2)+CARBONATE!$Q$2</f>
        <v>62745626641.962265</v>
      </c>
      <c r="D191" s="5">
        <f ca="1">RAND()*(CARBONATE!$R$5-CARBONATE!$Q$5)+CARBONATE!$Q$5</f>
        <v>-7.4245271831534598</v>
      </c>
      <c r="E191" s="10">
        <v>2490000000</v>
      </c>
      <c r="F191" s="6">
        <f t="shared" ca="1" si="18"/>
        <v>17353795837.93399</v>
      </c>
      <c r="G191" s="6">
        <f t="shared" ca="1" si="19"/>
        <v>0.72342620885822306</v>
      </c>
      <c r="H191" s="6">
        <f t="shared" ca="1" si="15"/>
        <v>7.8293599368566489E-11</v>
      </c>
      <c r="I191" s="6">
        <f t="shared" ca="1" si="16"/>
        <v>12772436164.194061</v>
      </c>
      <c r="J191" s="6">
        <f t="shared" ca="1" si="17"/>
        <v>0.38438476793629672</v>
      </c>
      <c r="L191" s="11">
        <f ca="1">RAND()*(CARBONATE!$R$4-CARBONATE!$Q$4)+CARBONATE!$Q$4</f>
        <v>0.29598057614429796</v>
      </c>
      <c r="M191" s="6">
        <f t="shared" ca="1" si="20"/>
        <v>8195751141.0353794</v>
      </c>
    </row>
    <row r="192" spans="2:13" x14ac:dyDescent="0.25">
      <c r="B192" s="9">
        <f ca="1">RAND()*(CARBONATE!$R$3-CARBONATE!$Q$3)+CARBONATE!$Q$3</f>
        <v>0.22132230089665472</v>
      </c>
      <c r="C192" s="5">
        <f ca="1">RAND()*(CARBONATE!$R$2-CARBONATE!$Q$2)+CARBONATE!$Q$2</f>
        <v>76599019297.562698</v>
      </c>
      <c r="D192" s="5">
        <f ca="1">RAND()*(CARBONATE!$R$5-CARBONATE!$Q$5)+CARBONATE!$Q$5</f>
        <v>-6.5179351232124336</v>
      </c>
      <c r="E192" s="10">
        <v>2490000000</v>
      </c>
      <c r="F192" s="6">
        <f t="shared" ca="1" si="18"/>
        <v>18101953763.771912</v>
      </c>
      <c r="G192" s="6">
        <f t="shared" ca="1" si="19"/>
        <v>0.76367904015256893</v>
      </c>
      <c r="H192" s="6">
        <f t="shared" ca="1" si="15"/>
        <v>9.5964924028059669E-11</v>
      </c>
      <c r="I192" s="6">
        <f t="shared" ca="1" si="16"/>
        <v>10420474044.324831</v>
      </c>
      <c r="J192" s="6">
        <f t="shared" ca="1" si="17"/>
        <v>0.32912117154702358</v>
      </c>
      <c r="L192" s="11">
        <f ca="1">RAND()*(CARBONATE!$R$4-CARBONATE!$Q$4)+CARBONATE!$Q$4</f>
        <v>0.23342191852204844</v>
      </c>
      <c r="M192" s="6">
        <f t="shared" ca="1" si="20"/>
        <v>11737064258.914351</v>
      </c>
    </row>
    <row r="193" spans="2:13" x14ac:dyDescent="0.25">
      <c r="B193" s="9">
        <f ca="1">RAND()*(CARBONATE!$R$3-CARBONATE!$Q$3)+CARBONATE!$Q$3</f>
        <v>0.19018524963224731</v>
      </c>
      <c r="C193" s="5">
        <f ca="1">RAND()*(CARBONATE!$R$2-CARBONATE!$Q$2)+CARBONATE!$Q$2</f>
        <v>68481520057.886932</v>
      </c>
      <c r="D193" s="5">
        <f ca="1">RAND()*(CARBONATE!$R$5-CARBONATE!$Q$5)+CARBONATE!$Q$5</f>
        <v>-7.7322149051580844</v>
      </c>
      <c r="E193" s="10">
        <v>2490000000</v>
      </c>
      <c r="F193" s="6">
        <f t="shared" ca="1" si="18"/>
        <v>15736938297.354006</v>
      </c>
      <c r="G193" s="6">
        <f t="shared" ca="1" si="19"/>
        <v>0.77020167945963103</v>
      </c>
      <c r="H193" s="6">
        <f t="shared" ca="1" si="15"/>
        <v>8.4849296413622066E-11</v>
      </c>
      <c r="I193" s="6">
        <f t="shared" ca="1" si="16"/>
        <v>11785601557.91057</v>
      </c>
      <c r="J193" s="6">
        <f t="shared" ca="1" si="17"/>
        <v>0.3993830223747718</v>
      </c>
      <c r="L193" s="11">
        <f ca="1">RAND()*(CARBONATE!$R$4-CARBONATE!$Q$4)+CARBONATE!$Q$4</f>
        <v>0.29510056783085709</v>
      </c>
      <c r="M193" s="6">
        <f t="shared" ca="1" si="20"/>
        <v>7469280304.4847403</v>
      </c>
    </row>
    <row r="194" spans="2:13" x14ac:dyDescent="0.25">
      <c r="B194" s="9">
        <f ca="1">RAND()*(CARBONATE!$R$3-CARBONATE!$Q$3)+CARBONATE!$Q$3</f>
        <v>0.24418899314782927</v>
      </c>
      <c r="C194" s="5">
        <f ca="1">RAND()*(CARBONATE!$R$2-CARBONATE!$Q$2)+CARBONATE!$Q$2</f>
        <v>75199785506.897659</v>
      </c>
      <c r="D194" s="5">
        <f ca="1">RAND()*(CARBONATE!$R$5-CARBONATE!$Q$5)+CARBONATE!$Q$5</f>
        <v>-5.1472177784392521</v>
      </c>
      <c r="E194" s="10">
        <v>2490000000</v>
      </c>
      <c r="F194" s="6">
        <f t="shared" ca="1" si="18"/>
        <v>21397079736.825077</v>
      </c>
      <c r="G194" s="6">
        <f t="shared" ca="1" si="19"/>
        <v>0.71546355361794967</v>
      </c>
      <c r="H194" s="6">
        <f t="shared" ca="1" si="15"/>
        <v>1.0433483555177112E-10</v>
      </c>
      <c r="I194" s="6">
        <f t="shared" ca="1" si="16"/>
        <v>9584526536.2382088</v>
      </c>
      <c r="J194" s="6">
        <f t="shared" ca="1" si="17"/>
        <v>0.26070429880663082</v>
      </c>
      <c r="L194" s="11">
        <f ca="1">RAND()*(CARBONATE!$R$4-CARBONATE!$Q$4)+CARBONATE!$Q$4</f>
        <v>0.2426277051690495</v>
      </c>
      <c r="M194" s="6">
        <f t="shared" ca="1" si="20"/>
        <v>13295250439.788757</v>
      </c>
    </row>
    <row r="195" spans="2:13" x14ac:dyDescent="0.25">
      <c r="B195" s="9">
        <f ca="1">RAND()*(CARBONATE!$R$3-CARBONATE!$Q$3)+CARBONATE!$Q$3</f>
        <v>0.13904607931713844</v>
      </c>
      <c r="C195" s="5">
        <f ca="1">RAND()*(CARBONATE!$R$2-CARBONATE!$Q$2)+CARBONATE!$Q$2</f>
        <v>66649585599.475311</v>
      </c>
      <c r="D195" s="5">
        <f ca="1">RAND()*(CARBONATE!$R$5-CARBONATE!$Q$5)+CARBONATE!$Q$5</f>
        <v>-5.1638441584216324</v>
      </c>
      <c r="E195" s="10">
        <v>2490000000</v>
      </c>
      <c r="F195" s="6">
        <f t="shared" ca="1" si="18"/>
        <v>32506385423.616024</v>
      </c>
      <c r="G195" s="6">
        <f t="shared" ca="1" si="19"/>
        <v>0.51227925678397734</v>
      </c>
      <c r="H195" s="6">
        <f t="shared" ca="1" si="15"/>
        <v>6.1441731376885932E-11</v>
      </c>
      <c r="I195" s="6">
        <f t="shared" ca="1" si="16"/>
        <v>16275583021.350126</v>
      </c>
      <c r="J195" s="6">
        <f t="shared" ca="1" si="17"/>
        <v>0.22670447387180295</v>
      </c>
      <c r="L195" s="11">
        <f ca="1">RAND()*(CARBONATE!$R$4-CARBONATE!$Q$4)+CARBONATE!$Q$4</f>
        <v>0.14188535505139604</v>
      </c>
      <c r="M195" s="6">
        <f t="shared" ca="1" si="20"/>
        <v>30583663998.432045</v>
      </c>
    </row>
    <row r="196" spans="2:13" x14ac:dyDescent="0.25">
      <c r="B196" s="9">
        <f ca="1">RAND()*(CARBONATE!$R$3-CARBONATE!$Q$3)+CARBONATE!$Q$3</f>
        <v>0.23231879323133661</v>
      </c>
      <c r="C196" s="5">
        <f ca="1">RAND()*(CARBONATE!$R$2-CARBONATE!$Q$2)+CARBONATE!$Q$2</f>
        <v>74196858314.570084</v>
      </c>
      <c r="D196" s="5">
        <f ca="1">RAND()*(CARBONATE!$R$5-CARBONATE!$Q$5)+CARBONATE!$Q$5</f>
        <v>-7.1934427697167784</v>
      </c>
      <c r="E196" s="10">
        <v>2490000000</v>
      </c>
      <c r="F196" s="6">
        <f t="shared" ca="1" si="18"/>
        <v>13950981511.835863</v>
      </c>
      <c r="G196" s="6">
        <f t="shared" ca="1" si="19"/>
        <v>0.8119734200511789</v>
      </c>
      <c r="H196" s="6">
        <f t="shared" ca="1" si="15"/>
        <v>1.0111310792099846E-10</v>
      </c>
      <c r="I196" s="6">
        <f t="shared" ca="1" si="16"/>
        <v>9889914577.4583302</v>
      </c>
      <c r="J196" s="6">
        <f t="shared" ca="1" si="17"/>
        <v>0.39227134755885956</v>
      </c>
      <c r="L196" s="11">
        <f ca="1">RAND()*(CARBONATE!$R$4-CARBONATE!$Q$4)+CARBONATE!$Q$4</f>
        <v>0.19300223163253538</v>
      </c>
      <c r="M196" s="6">
        <f t="shared" ca="1" si="20"/>
        <v>10770106066.294214</v>
      </c>
    </row>
    <row r="197" spans="2:13" x14ac:dyDescent="0.25">
      <c r="B197" s="9">
        <f ca="1">RAND()*(CARBONATE!$R$3-CARBONATE!$Q$3)+CARBONATE!$Q$3</f>
        <v>2.0549760262737499E-2</v>
      </c>
      <c r="C197" s="5">
        <f ca="1">RAND()*(CARBONATE!$R$2-CARBONATE!$Q$2)+CARBONATE!$Q$2</f>
        <v>65329776576.087936</v>
      </c>
      <c r="D197" s="5">
        <f ca="1">RAND()*(CARBONATE!$R$5-CARBONATE!$Q$5)+CARBONATE!$Q$5</f>
        <v>-5.6194916892075124</v>
      </c>
      <c r="E197" s="10">
        <v>2490000000</v>
      </c>
      <c r="F197" s="6">
        <f t="shared" ca="1" si="18"/>
        <v>58204852171.518951</v>
      </c>
      <c r="G197" s="6">
        <f t="shared" ca="1" si="19"/>
        <v>0.10906090266925628</v>
      </c>
      <c r="H197" s="6">
        <f t="shared" ref="H197:H260" ca="1" si="21">+B197/E197+(1-B197)/C197-F197/C197/C197</f>
        <v>9.6077519094398215E-12</v>
      </c>
      <c r="I197" s="6">
        <f t="shared" ref="I197:I260" ca="1" si="22">1/H197</f>
        <v>104082620932.11198</v>
      </c>
      <c r="J197" s="6">
        <f t="shared" ref="J197:J260" ca="1" si="23">G197*I197/(F197+G197^2*I197)</f>
        <v>0.19096235273663006</v>
      </c>
      <c r="L197" s="11">
        <f ca="1">RAND()*(CARBONATE!$R$4-CARBONATE!$Q$4)+CARBONATE!$Q$4</f>
        <v>0.25213558881992848</v>
      </c>
      <c r="M197" s="6">
        <f t="shared" ca="1" si="20"/>
        <v>34565533174.198624</v>
      </c>
    </row>
    <row r="198" spans="2:13" x14ac:dyDescent="0.25">
      <c r="B198" s="9">
        <f ca="1">RAND()*(CARBONATE!$R$3-CARBONATE!$Q$3)+CARBONATE!$Q$3</f>
        <v>4.3781783881717301E-2</v>
      </c>
      <c r="C198" s="5">
        <f ca="1">RAND()*(CARBONATE!$R$2-CARBONATE!$Q$2)+CARBONATE!$Q$2</f>
        <v>78741051863.222931</v>
      </c>
      <c r="D198" s="5">
        <f ca="1">RAND()*(CARBONATE!$R$5-CARBONATE!$Q$5)+CARBONATE!$Q$5</f>
        <v>-6.6937533261964042</v>
      </c>
      <c r="E198" s="10">
        <v>2490000000</v>
      </c>
      <c r="F198" s="6">
        <f t="shared" ref="F198:F261" ca="1" si="24">C198*EXP(D198*B198)</f>
        <v>58738781560.621895</v>
      </c>
      <c r="G198" s="6">
        <f t="shared" ref="G198:G261" ca="1" si="25">1-F198/C198</f>
        <v>0.25402594744792029</v>
      </c>
      <c r="H198" s="6">
        <f t="shared" ca="1" si="21"/>
        <v>2.0253116284488848E-11</v>
      </c>
      <c r="I198" s="6">
        <f t="shared" ca="1" si="22"/>
        <v>49375117683.290298</v>
      </c>
      <c r="J198" s="6">
        <f t="shared" ca="1" si="23"/>
        <v>0.2025446549341981</v>
      </c>
      <c r="L198" s="11">
        <f ca="1">RAND()*(CARBONATE!$R$4-CARBONATE!$Q$4)+CARBONATE!$Q$4</f>
        <v>0.24361840594507553</v>
      </c>
      <c r="M198" s="6">
        <f t="shared" ref="M198:M261" ca="1" si="26">3/2*F198*(1-2*L198)/(1+L198)</f>
        <v>36328368197.265205</v>
      </c>
    </row>
    <row r="199" spans="2:13" x14ac:dyDescent="0.25">
      <c r="B199" s="9">
        <f ca="1">RAND()*(CARBONATE!$R$3-CARBONATE!$Q$3)+CARBONATE!$Q$3</f>
        <v>0.17429632769593936</v>
      </c>
      <c r="C199" s="5">
        <f ca="1">RAND()*(CARBONATE!$R$2-CARBONATE!$Q$2)+CARBONATE!$Q$2</f>
        <v>75143887540.7556</v>
      </c>
      <c r="D199" s="5">
        <f ca="1">RAND()*(CARBONATE!$R$5-CARBONATE!$Q$5)+CARBONATE!$Q$5</f>
        <v>-4.8664447340477217</v>
      </c>
      <c r="E199" s="10">
        <v>2490000000</v>
      </c>
      <c r="F199" s="6">
        <f t="shared" ca="1" si="24"/>
        <v>32175372477.523273</v>
      </c>
      <c r="G199" s="6">
        <f t="shared" ca="1" si="25"/>
        <v>0.57181650390296346</v>
      </c>
      <c r="H199" s="6">
        <f t="shared" ca="1" si="21"/>
        <v>7.5288645097248089E-11</v>
      </c>
      <c r="I199" s="6">
        <f t="shared" ca="1" si="22"/>
        <v>13282215381.991932</v>
      </c>
      <c r="J199" s="6">
        <f t="shared" ca="1" si="23"/>
        <v>0.20797756856867974</v>
      </c>
      <c r="L199" s="11">
        <f ca="1">RAND()*(CARBONATE!$R$4-CARBONATE!$Q$4)+CARBONATE!$Q$4</f>
        <v>0.10259766656199146</v>
      </c>
      <c r="M199" s="6">
        <f t="shared" ca="1" si="26"/>
        <v>34790300640.689575</v>
      </c>
    </row>
    <row r="200" spans="2:13" x14ac:dyDescent="0.25">
      <c r="B200" s="9">
        <f ca="1">RAND()*(CARBONATE!$R$3-CARBONATE!$Q$3)+CARBONATE!$Q$3</f>
        <v>0.17970718753643264</v>
      </c>
      <c r="C200" s="5">
        <f ca="1">RAND()*(CARBONATE!$R$2-CARBONATE!$Q$2)+CARBONATE!$Q$2</f>
        <v>70422657705.943039</v>
      </c>
      <c r="D200" s="5">
        <f ca="1">RAND()*(CARBONATE!$R$5-CARBONATE!$Q$5)+CARBONATE!$Q$5</f>
        <v>-6.4975966051395773</v>
      </c>
      <c r="E200" s="10">
        <v>2490000000</v>
      </c>
      <c r="F200" s="6">
        <f t="shared" ca="1" si="24"/>
        <v>21907964404.357868</v>
      </c>
      <c r="G200" s="6">
        <f t="shared" ca="1" si="25"/>
        <v>0.68890744658009362</v>
      </c>
      <c r="H200" s="6">
        <f t="shared" ca="1" si="21"/>
        <v>7.9402192360895377E-11</v>
      </c>
      <c r="I200" s="6">
        <f t="shared" ca="1" si="22"/>
        <v>12594110694.763233</v>
      </c>
      <c r="J200" s="6">
        <f t="shared" ca="1" si="23"/>
        <v>0.31114082789867548</v>
      </c>
      <c r="L200" s="11">
        <f ca="1">RAND()*(CARBONATE!$R$4-CARBONATE!$Q$4)+CARBONATE!$Q$4</f>
        <v>0.1377078262603903</v>
      </c>
      <c r="M200" s="6">
        <f t="shared" ca="1" si="26"/>
        <v>20929145066.234844</v>
      </c>
    </row>
    <row r="201" spans="2:13" x14ac:dyDescent="0.25">
      <c r="B201" s="9">
        <f ca="1">RAND()*(CARBONATE!$R$3-CARBONATE!$Q$3)+CARBONATE!$Q$3</f>
        <v>7.0298592385252351E-2</v>
      </c>
      <c r="C201" s="5">
        <f ca="1">RAND()*(CARBONATE!$R$2-CARBONATE!$Q$2)+CARBONATE!$Q$2</f>
        <v>63384964532.451866</v>
      </c>
      <c r="D201" s="5">
        <f ca="1">RAND()*(CARBONATE!$R$5-CARBONATE!$Q$5)+CARBONATE!$Q$5</f>
        <v>-7.9825737753073636</v>
      </c>
      <c r="E201" s="10">
        <v>2490000000</v>
      </c>
      <c r="F201" s="6">
        <f t="shared" ca="1" si="24"/>
        <v>36163957758.391037</v>
      </c>
      <c r="G201" s="6">
        <f t="shared" ca="1" si="25"/>
        <v>0.42945526553263602</v>
      </c>
      <c r="H201" s="6">
        <f t="shared" ca="1" si="21"/>
        <v>3.3898641944214602E-11</v>
      </c>
      <c r="I201" s="6">
        <f t="shared" ca="1" si="22"/>
        <v>29499706850.960369</v>
      </c>
      <c r="J201" s="6">
        <f t="shared" ca="1" si="23"/>
        <v>0.3045045857292048</v>
      </c>
      <c r="L201" s="11">
        <f ca="1">RAND()*(CARBONATE!$R$4-CARBONATE!$Q$4)+CARBONATE!$Q$4</f>
        <v>0.20600036598276039</v>
      </c>
      <c r="M201" s="6">
        <f t="shared" ca="1" si="26"/>
        <v>26448226664.304001</v>
      </c>
    </row>
    <row r="202" spans="2:13" x14ac:dyDescent="0.25">
      <c r="B202" s="9">
        <f ca="1">RAND()*(CARBONATE!$R$3-CARBONATE!$Q$3)+CARBONATE!$Q$3</f>
        <v>0.2380698825168025</v>
      </c>
      <c r="C202" s="5">
        <f ca="1">RAND()*(CARBONATE!$R$2-CARBONATE!$Q$2)+CARBONATE!$Q$2</f>
        <v>77513371180.766022</v>
      </c>
      <c r="D202" s="5">
        <f ca="1">RAND()*(CARBONATE!$R$5-CARBONATE!$Q$5)+CARBONATE!$Q$5</f>
        <v>-4.6317526269730953</v>
      </c>
      <c r="E202" s="10">
        <v>2490000000</v>
      </c>
      <c r="F202" s="6">
        <f t="shared" ca="1" si="24"/>
        <v>25732882508.047237</v>
      </c>
      <c r="G202" s="6">
        <f t="shared" ca="1" si="25"/>
        <v>0.66802008329586715</v>
      </c>
      <c r="H202" s="6">
        <f t="shared" ca="1" si="21"/>
        <v>1.0115718211642012E-10</v>
      </c>
      <c r="I202" s="6">
        <f t="shared" ca="1" si="22"/>
        <v>9885605540.5845203</v>
      </c>
      <c r="J202" s="6">
        <f t="shared" ca="1" si="23"/>
        <v>0.21907205645232133</v>
      </c>
      <c r="L202" s="11">
        <f ca="1">RAND()*(CARBONATE!$R$4-CARBONATE!$Q$4)+CARBONATE!$Q$4</f>
        <v>0.29864991683277919</v>
      </c>
      <c r="M202" s="6">
        <f t="shared" ca="1" si="26"/>
        <v>11969318211.094467</v>
      </c>
    </row>
    <row r="203" spans="2:13" x14ac:dyDescent="0.25">
      <c r="B203" s="9">
        <f ca="1">RAND()*(CARBONATE!$R$3-CARBONATE!$Q$3)+CARBONATE!$Q$3</f>
        <v>0.11136312203584964</v>
      </c>
      <c r="C203" s="5">
        <f ca="1">RAND()*(CARBONATE!$R$2-CARBONATE!$Q$2)+CARBONATE!$Q$2</f>
        <v>63974521303.405067</v>
      </c>
      <c r="D203" s="5">
        <f ca="1">RAND()*(CARBONATE!$R$5-CARBONATE!$Q$5)+CARBONATE!$Q$5</f>
        <v>-4.4541776755992597</v>
      </c>
      <c r="E203" s="10">
        <v>2490000000</v>
      </c>
      <c r="F203" s="6">
        <f t="shared" ca="1" si="24"/>
        <v>38956816655.054565</v>
      </c>
      <c r="G203" s="6">
        <f t="shared" ca="1" si="25"/>
        <v>0.39105731686059408</v>
      </c>
      <c r="H203" s="6">
        <f t="shared" ca="1" si="21"/>
        <v>4.9096107688509824E-11</v>
      </c>
      <c r="I203" s="6">
        <f t="shared" ca="1" si="22"/>
        <v>20368213430.370049</v>
      </c>
      <c r="J203" s="6">
        <f t="shared" ca="1" si="23"/>
        <v>0.18932322153799494</v>
      </c>
      <c r="L203" s="11">
        <f ca="1">RAND()*(CARBONATE!$R$4-CARBONATE!$Q$4)+CARBONATE!$Q$4</f>
        <v>0.2310077679069667</v>
      </c>
      <c r="M203" s="6">
        <f t="shared" ca="1" si="26"/>
        <v>25537810582.055092</v>
      </c>
    </row>
    <row r="204" spans="2:13" x14ac:dyDescent="0.25">
      <c r="B204" s="9">
        <f ca="1">RAND()*(CARBONATE!$R$3-CARBONATE!$Q$3)+CARBONATE!$Q$3</f>
        <v>9.7999728756137272E-2</v>
      </c>
      <c r="C204" s="5">
        <f ca="1">RAND()*(CARBONATE!$R$2-CARBONATE!$Q$2)+CARBONATE!$Q$2</f>
        <v>66403108259.13324</v>
      </c>
      <c r="D204" s="5">
        <f ca="1">RAND()*(CARBONATE!$R$5-CARBONATE!$Q$5)+CARBONATE!$Q$5</f>
        <v>-5.4221249603297927</v>
      </c>
      <c r="E204" s="10">
        <v>2490000000</v>
      </c>
      <c r="F204" s="6">
        <f t="shared" ca="1" si="24"/>
        <v>39031815324.844597</v>
      </c>
      <c r="G204" s="6">
        <f t="shared" ca="1" si="25"/>
        <v>0.41219897158238716</v>
      </c>
      <c r="H204" s="6">
        <f t="shared" ca="1" si="21"/>
        <v>4.4089015597233378E-11</v>
      </c>
      <c r="I204" s="6">
        <f t="shared" ca="1" si="22"/>
        <v>22681386428.204826</v>
      </c>
      <c r="J204" s="6">
        <f t="shared" ca="1" si="23"/>
        <v>0.21800445778227262</v>
      </c>
      <c r="L204" s="11">
        <f ca="1">RAND()*(CARBONATE!$R$4-CARBONATE!$Q$4)+CARBONATE!$Q$4</f>
        <v>0.24946656394959812</v>
      </c>
      <c r="M204" s="6">
        <f t="shared" ca="1" si="26"/>
        <v>23479079210.508221</v>
      </c>
    </row>
    <row r="205" spans="2:13" x14ac:dyDescent="0.25">
      <c r="B205" s="9">
        <f ca="1">RAND()*(CARBONATE!$R$3-CARBONATE!$Q$3)+CARBONATE!$Q$3</f>
        <v>0.15325165834612939</v>
      </c>
      <c r="C205" s="5">
        <f ca="1">RAND()*(CARBONATE!$R$2-CARBONATE!$Q$2)+CARBONATE!$Q$2</f>
        <v>73960648999.607742</v>
      </c>
      <c r="D205" s="5">
        <f ca="1">RAND()*(CARBONATE!$R$5-CARBONATE!$Q$5)+CARBONATE!$Q$5</f>
        <v>-4.3797310020354558</v>
      </c>
      <c r="E205" s="10">
        <v>2490000000</v>
      </c>
      <c r="F205" s="6">
        <f t="shared" ca="1" si="24"/>
        <v>37800870910.360474</v>
      </c>
      <c r="G205" s="6">
        <f t="shared" ca="1" si="25"/>
        <v>0.48890563533912534</v>
      </c>
      <c r="H205" s="6">
        <f t="shared" ca="1" si="21"/>
        <v>6.6085128616653175E-11</v>
      </c>
      <c r="I205" s="6">
        <f t="shared" ca="1" si="22"/>
        <v>15131997484.65049</v>
      </c>
      <c r="J205" s="6">
        <f t="shared" ca="1" si="23"/>
        <v>0.17862149593550372</v>
      </c>
      <c r="L205" s="11">
        <f ca="1">RAND()*(CARBONATE!$R$4-CARBONATE!$Q$4)+CARBONATE!$Q$4</f>
        <v>0.12603151542681382</v>
      </c>
      <c r="M205" s="6">
        <f t="shared" ca="1" si="26"/>
        <v>37662359044.726753</v>
      </c>
    </row>
    <row r="206" spans="2:13" x14ac:dyDescent="0.25">
      <c r="B206" s="9">
        <f ca="1">RAND()*(CARBONATE!$R$3-CARBONATE!$Q$3)+CARBONATE!$Q$3</f>
        <v>1.9323836119854054E-2</v>
      </c>
      <c r="C206" s="5">
        <f ca="1">RAND()*(CARBONATE!$R$2-CARBONATE!$Q$2)+CARBONATE!$Q$2</f>
        <v>61210368640.327438</v>
      </c>
      <c r="D206" s="5">
        <f ca="1">RAND()*(CARBONATE!$R$5-CARBONATE!$Q$5)+CARBONATE!$Q$5</f>
        <v>-5.5062846667886625</v>
      </c>
      <c r="E206" s="10">
        <v>2490000000</v>
      </c>
      <c r="F206" s="6">
        <f t="shared" ca="1" si="24"/>
        <v>55031957110.36116</v>
      </c>
      <c r="G206" s="6">
        <f t="shared" ca="1" si="25"/>
        <v>0.10093733573588926</v>
      </c>
      <c r="H206" s="6">
        <f t="shared" ca="1" si="21"/>
        <v>9.0939047748529434E-12</v>
      </c>
      <c r="I206" s="6">
        <f t="shared" ca="1" si="22"/>
        <v>109963764164.90141</v>
      </c>
      <c r="J206" s="6">
        <f t="shared" ca="1" si="23"/>
        <v>0.19766684898693937</v>
      </c>
      <c r="L206" s="11">
        <f ca="1">RAND()*(CARBONATE!$R$4-CARBONATE!$Q$4)+CARBONATE!$Q$4</f>
        <v>0.22081710588195369</v>
      </c>
      <c r="M206" s="6">
        <f t="shared" ca="1" si="26"/>
        <v>37754994538.558929</v>
      </c>
    </row>
    <row r="207" spans="2:13" x14ac:dyDescent="0.25">
      <c r="B207" s="9">
        <f ca="1">RAND()*(CARBONATE!$R$3-CARBONATE!$Q$3)+CARBONATE!$Q$3</f>
        <v>4.2501775175103285E-2</v>
      </c>
      <c r="C207" s="5">
        <f ca="1">RAND()*(CARBONATE!$R$2-CARBONATE!$Q$2)+CARBONATE!$Q$2</f>
        <v>74388981874.027649</v>
      </c>
      <c r="D207" s="5">
        <f ca="1">RAND()*(CARBONATE!$R$5-CARBONATE!$Q$5)+CARBONATE!$Q$5</f>
        <v>-4.5141798237514514</v>
      </c>
      <c r="E207" s="10">
        <v>2490000000</v>
      </c>
      <c r="F207" s="6">
        <f t="shared" ca="1" si="24"/>
        <v>61402293127.681862</v>
      </c>
      <c r="G207" s="6">
        <f t="shared" ca="1" si="25"/>
        <v>0.17457812190974464</v>
      </c>
      <c r="H207" s="6">
        <f t="shared" ca="1" si="21"/>
        <v>1.8844468664986828E-11</v>
      </c>
      <c r="I207" s="6">
        <f t="shared" ca="1" si="22"/>
        <v>53065969530.783745</v>
      </c>
      <c r="J207" s="6">
        <f t="shared" ca="1" si="23"/>
        <v>0.14700435243009058</v>
      </c>
      <c r="L207" s="11">
        <f ca="1">RAND()*(CARBONATE!$R$4-CARBONATE!$Q$4)+CARBONATE!$Q$4</f>
        <v>0.26142830022967145</v>
      </c>
      <c r="M207" s="6">
        <f t="shared" ca="1" si="26"/>
        <v>34838720770.573822</v>
      </c>
    </row>
    <row r="208" spans="2:13" x14ac:dyDescent="0.25">
      <c r="B208" s="9">
        <f ca="1">RAND()*(CARBONATE!$R$3-CARBONATE!$Q$3)+CARBONATE!$Q$3</f>
        <v>4.0465643420284442E-2</v>
      </c>
      <c r="C208" s="5">
        <f ca="1">RAND()*(CARBONATE!$R$2-CARBONATE!$Q$2)+CARBONATE!$Q$2</f>
        <v>70672532288.540207</v>
      </c>
      <c r="D208" s="5">
        <f ca="1">RAND()*(CARBONATE!$R$5-CARBONATE!$Q$5)+CARBONATE!$Q$5</f>
        <v>-6.258600757350905</v>
      </c>
      <c r="E208" s="10">
        <v>2490000000</v>
      </c>
      <c r="F208" s="6">
        <f t="shared" ca="1" si="24"/>
        <v>54860778719.967773</v>
      </c>
      <c r="G208" s="6">
        <f t="shared" ca="1" si="25"/>
        <v>0.2237326590197245</v>
      </c>
      <c r="H208" s="6">
        <f t="shared" ca="1" si="21"/>
        <v>1.8844448336908368E-11</v>
      </c>
      <c r="I208" s="6">
        <f t="shared" ca="1" si="22"/>
        <v>53066026774.655937</v>
      </c>
      <c r="J208" s="6">
        <f t="shared" ca="1" si="23"/>
        <v>0.20641878530867633</v>
      </c>
      <c r="L208" s="11">
        <f ca="1">RAND()*(CARBONATE!$R$4-CARBONATE!$Q$4)+CARBONATE!$Q$4</f>
        <v>0.24515465073869017</v>
      </c>
      <c r="M208" s="6">
        <f t="shared" ca="1" si="26"/>
        <v>33685006851.181168</v>
      </c>
    </row>
    <row r="209" spans="2:13" x14ac:dyDescent="0.25">
      <c r="B209" s="9">
        <f ca="1">RAND()*(CARBONATE!$R$3-CARBONATE!$Q$3)+CARBONATE!$Q$3</f>
        <v>0.15687467515559489</v>
      </c>
      <c r="C209" s="5">
        <f ca="1">RAND()*(CARBONATE!$R$2-CARBONATE!$Q$2)+CARBONATE!$Q$2</f>
        <v>68046615233.52182</v>
      </c>
      <c r="D209" s="5">
        <f ca="1">RAND()*(CARBONATE!$R$5-CARBONATE!$Q$5)+CARBONATE!$Q$5</f>
        <v>-7.0660804131952437</v>
      </c>
      <c r="E209" s="10">
        <v>2490000000</v>
      </c>
      <c r="F209" s="6">
        <f t="shared" ca="1" si="24"/>
        <v>22459280611.03458</v>
      </c>
      <c r="G209" s="6">
        <f t="shared" ca="1" si="25"/>
        <v>0.66994272185384962</v>
      </c>
      <c r="H209" s="6">
        <f t="shared" ca="1" si="21"/>
        <v>7.0541827134126571E-11</v>
      </c>
      <c r="I209" s="6">
        <f t="shared" ca="1" si="22"/>
        <v>14175986653.969475</v>
      </c>
      <c r="J209" s="6">
        <f t="shared" ca="1" si="23"/>
        <v>0.32951104315380653</v>
      </c>
      <c r="L209" s="11">
        <f ca="1">RAND()*(CARBONATE!$R$4-CARBONATE!$Q$4)+CARBONATE!$Q$4</f>
        <v>0.22732650712982619</v>
      </c>
      <c r="M209" s="6">
        <f t="shared" ca="1" si="26"/>
        <v>14969245239.924664</v>
      </c>
    </row>
    <row r="210" spans="2:13" x14ac:dyDescent="0.25">
      <c r="B210" s="9">
        <f ca="1">RAND()*(CARBONATE!$R$3-CARBONATE!$Q$3)+CARBONATE!$Q$3</f>
        <v>1.2759926300958402E-3</v>
      </c>
      <c r="C210" s="5">
        <f ca="1">RAND()*(CARBONATE!$R$2-CARBONATE!$Q$2)+CARBONATE!$Q$2</f>
        <v>73234156928.658081</v>
      </c>
      <c r="D210" s="5">
        <f ca="1">RAND()*(CARBONATE!$R$5-CARBONATE!$Q$5)+CARBONATE!$Q$5</f>
        <v>-4.354239257827091</v>
      </c>
      <c r="E210" s="10">
        <v>2490000000</v>
      </c>
      <c r="F210" s="6">
        <f t="shared" ca="1" si="24"/>
        <v>72828397860.150421</v>
      </c>
      <c r="G210" s="6">
        <f t="shared" ca="1" si="25"/>
        <v>5.5405713061316142E-3</v>
      </c>
      <c r="H210" s="6">
        <f t="shared" ca="1" si="21"/>
        <v>5.7067893839024742E-13</v>
      </c>
      <c r="I210" s="6">
        <f t="shared" ca="1" si="22"/>
        <v>1752298766835.1096</v>
      </c>
      <c r="J210" s="6">
        <f t="shared" ca="1" si="23"/>
        <v>0.13321136882927304</v>
      </c>
      <c r="L210" s="11">
        <f ca="1">RAND()*(CARBONATE!$R$4-CARBONATE!$Q$4)+CARBONATE!$Q$4</f>
        <v>0.2604365648414142</v>
      </c>
      <c r="M210" s="6">
        <f t="shared" ca="1" si="26"/>
        <v>41526138613.732582</v>
      </c>
    </row>
    <row r="211" spans="2:13" x14ac:dyDescent="0.25">
      <c r="B211" s="9">
        <f ca="1">RAND()*(CARBONATE!$R$3-CARBONATE!$Q$3)+CARBONATE!$Q$3</f>
        <v>0.16632061907159465</v>
      </c>
      <c r="C211" s="5">
        <f ca="1">RAND()*(CARBONATE!$R$2-CARBONATE!$Q$2)+CARBONATE!$Q$2</f>
        <v>79525085679.952026</v>
      </c>
      <c r="D211" s="5">
        <f ca="1">RAND()*(CARBONATE!$R$5-CARBONATE!$Q$5)+CARBONATE!$Q$5</f>
        <v>-7.3471531065816897</v>
      </c>
      <c r="E211" s="10">
        <v>2490000000</v>
      </c>
      <c r="F211" s="6">
        <f t="shared" ca="1" si="24"/>
        <v>23431691927.583393</v>
      </c>
      <c r="G211" s="6">
        <f t="shared" ca="1" si="25"/>
        <v>0.70535471006112438</v>
      </c>
      <c r="H211" s="6">
        <f t="shared" ca="1" si="21"/>
        <v>7.3573593574085379E-11</v>
      </c>
      <c r="I211" s="6">
        <f t="shared" ca="1" si="22"/>
        <v>13591833039.839815</v>
      </c>
      <c r="J211" s="6">
        <f t="shared" ca="1" si="23"/>
        <v>0.31751580616793768</v>
      </c>
      <c r="L211" s="11">
        <f ca="1">RAND()*(CARBONATE!$R$4-CARBONATE!$Q$4)+CARBONATE!$Q$4</f>
        <v>0.16172911412841209</v>
      </c>
      <c r="M211" s="6">
        <f t="shared" ca="1" si="26"/>
        <v>20468435600.22282</v>
      </c>
    </row>
    <row r="212" spans="2:13" x14ac:dyDescent="0.25">
      <c r="B212" s="9">
        <f ca="1">RAND()*(CARBONATE!$R$3-CARBONATE!$Q$3)+CARBONATE!$Q$3</f>
        <v>2.0892467070590059E-2</v>
      </c>
      <c r="C212" s="5">
        <f ca="1">RAND()*(CARBONATE!$R$2-CARBONATE!$Q$2)+CARBONATE!$Q$2</f>
        <v>72850163810.779755</v>
      </c>
      <c r="D212" s="5">
        <f ca="1">RAND()*(CARBONATE!$R$5-CARBONATE!$Q$5)+CARBONATE!$Q$5</f>
        <v>-7.2788228893508276</v>
      </c>
      <c r="E212" s="10">
        <v>2490000000</v>
      </c>
      <c r="F212" s="6">
        <f t="shared" ca="1" si="24"/>
        <v>62572896038.359505</v>
      </c>
      <c r="G212" s="6">
        <f t="shared" ca="1" si="25"/>
        <v>0.14107405165366982</v>
      </c>
      <c r="H212" s="6">
        <f t="shared" ca="1" si="21"/>
        <v>1.0040258212293982E-11</v>
      </c>
      <c r="I212" s="6">
        <f t="shared" ca="1" si="22"/>
        <v>99599032102.135712</v>
      </c>
      <c r="J212" s="6">
        <f t="shared" ca="1" si="23"/>
        <v>0.21765651279617654</v>
      </c>
      <c r="L212" s="11">
        <f ca="1">RAND()*(CARBONATE!$R$4-CARBONATE!$Q$4)+CARBONATE!$Q$4</f>
        <v>0.17942201511384973</v>
      </c>
      <c r="M212" s="6">
        <f t="shared" ca="1" si="26"/>
        <v>51023703127.666794</v>
      </c>
    </row>
    <row r="213" spans="2:13" x14ac:dyDescent="0.25">
      <c r="B213" s="9">
        <f ca="1">RAND()*(CARBONATE!$R$3-CARBONATE!$Q$3)+CARBONATE!$Q$3</f>
        <v>4.6290552829575171E-2</v>
      </c>
      <c r="C213" s="5">
        <f ca="1">RAND()*(CARBONATE!$R$2-CARBONATE!$Q$2)+CARBONATE!$Q$2</f>
        <v>68858227875.114639</v>
      </c>
      <c r="D213" s="5">
        <f ca="1">RAND()*(CARBONATE!$R$5-CARBONATE!$Q$5)+CARBONATE!$Q$5</f>
        <v>-7.9360385180785027</v>
      </c>
      <c r="E213" s="10">
        <v>2490000000</v>
      </c>
      <c r="F213" s="6">
        <f t="shared" ca="1" si="24"/>
        <v>47688301303.143188</v>
      </c>
      <c r="G213" s="6">
        <f t="shared" ca="1" si="25"/>
        <v>0.30744222187022419</v>
      </c>
      <c r="H213" s="6">
        <f t="shared" ca="1" si="21"/>
        <v>2.2383182797675202E-11</v>
      </c>
      <c r="I213" s="6">
        <f t="shared" ca="1" si="22"/>
        <v>44676398751.649544</v>
      </c>
      <c r="J213" s="6">
        <f t="shared" ca="1" si="23"/>
        <v>0.26459464254365966</v>
      </c>
      <c r="L213" s="11">
        <f ca="1">RAND()*(CARBONATE!$R$4-CARBONATE!$Q$4)+CARBONATE!$Q$4</f>
        <v>0.17690380865583383</v>
      </c>
      <c r="M213" s="6">
        <f t="shared" ca="1" si="26"/>
        <v>39275703951.496994</v>
      </c>
    </row>
    <row r="214" spans="2:13" x14ac:dyDescent="0.25">
      <c r="B214" s="9">
        <f ca="1">RAND()*(CARBONATE!$R$3-CARBONATE!$Q$3)+CARBONATE!$Q$3</f>
        <v>0.10331918998711012</v>
      </c>
      <c r="C214" s="5">
        <f ca="1">RAND()*(CARBONATE!$R$2-CARBONATE!$Q$2)+CARBONATE!$Q$2</f>
        <v>69170427714.226776</v>
      </c>
      <c r="D214" s="5">
        <f ca="1">RAND()*(CARBONATE!$R$5-CARBONATE!$Q$5)+CARBONATE!$Q$5</f>
        <v>-4.6001243281492448</v>
      </c>
      <c r="E214" s="10">
        <v>2490000000</v>
      </c>
      <c r="F214" s="6">
        <f t="shared" ca="1" si="24"/>
        <v>43003964395.633881</v>
      </c>
      <c r="G214" s="6">
        <f t="shared" ca="1" si="25"/>
        <v>0.37828974293317907</v>
      </c>
      <c r="H214" s="6">
        <f t="shared" ca="1" si="21"/>
        <v>4.5468912309970862E-11</v>
      </c>
      <c r="I214" s="6">
        <f t="shared" ca="1" si="22"/>
        <v>21993048639.096439</v>
      </c>
      <c r="J214" s="6">
        <f t="shared" ca="1" si="23"/>
        <v>0.18027132074930391</v>
      </c>
      <c r="L214" s="11">
        <f ca="1">RAND()*(CARBONATE!$R$4-CARBONATE!$Q$4)+CARBONATE!$Q$4</f>
        <v>0.21828151635620702</v>
      </c>
      <c r="M214" s="6">
        <f t="shared" ca="1" si="26"/>
        <v>29833034838.560398</v>
      </c>
    </row>
    <row r="215" spans="2:13" x14ac:dyDescent="0.25">
      <c r="B215" s="9">
        <f ca="1">RAND()*(CARBONATE!$R$3-CARBONATE!$Q$3)+CARBONATE!$Q$3</f>
        <v>0.20756211186853699</v>
      </c>
      <c r="C215" s="5">
        <f ca="1">RAND()*(CARBONATE!$R$2-CARBONATE!$Q$2)+CARBONATE!$Q$2</f>
        <v>65926532403.953598</v>
      </c>
      <c r="D215" s="5">
        <f ca="1">RAND()*(CARBONATE!$R$5-CARBONATE!$Q$5)+CARBONATE!$Q$5</f>
        <v>-7.5386958633111982</v>
      </c>
      <c r="E215" s="10">
        <v>2490000000</v>
      </c>
      <c r="F215" s="6">
        <f t="shared" ca="1" si="24"/>
        <v>13787926838.959375</v>
      </c>
      <c r="G215" s="6">
        <f t="shared" ca="1" si="25"/>
        <v>0.79085921348818711</v>
      </c>
      <c r="H215" s="6">
        <f t="shared" ca="1" si="21"/>
        <v>9.2205961490162647E-11</v>
      </c>
      <c r="I215" s="6">
        <f t="shared" ca="1" si="22"/>
        <v>10845285747.675751</v>
      </c>
      <c r="J215" s="6">
        <f t="shared" ca="1" si="23"/>
        <v>0.41694669403163109</v>
      </c>
      <c r="L215" s="11">
        <f ca="1">RAND()*(CARBONATE!$R$4-CARBONATE!$Q$4)+CARBONATE!$Q$4</f>
        <v>0.14384101510234149</v>
      </c>
      <c r="M215" s="6">
        <f t="shared" ca="1" si="26"/>
        <v>12879484024.362207</v>
      </c>
    </row>
    <row r="216" spans="2:13" x14ac:dyDescent="0.25">
      <c r="B216" s="9">
        <f ca="1">RAND()*(CARBONATE!$R$3-CARBONATE!$Q$3)+CARBONATE!$Q$3</f>
        <v>2.5140799640976291E-2</v>
      </c>
      <c r="C216" s="5">
        <f ca="1">RAND()*(CARBONATE!$R$2-CARBONATE!$Q$2)+CARBONATE!$Q$2</f>
        <v>70506338795.063461</v>
      </c>
      <c r="D216" s="5">
        <f ca="1">RAND()*(CARBONATE!$R$5-CARBONATE!$Q$5)+CARBONATE!$Q$5</f>
        <v>-5.9052370769962792</v>
      </c>
      <c r="E216" s="10">
        <v>2490000000</v>
      </c>
      <c r="F216" s="6">
        <f t="shared" ca="1" si="24"/>
        <v>60778750867.699066</v>
      </c>
      <c r="G216" s="6">
        <f t="shared" ca="1" si="25"/>
        <v>0.13796756566298229</v>
      </c>
      <c r="H216" s="6">
        <f t="shared" ca="1" si="21"/>
        <v>1.1696942462631471E-11</v>
      </c>
      <c r="I216" s="6">
        <f t="shared" ca="1" si="22"/>
        <v>85492427033.365875</v>
      </c>
      <c r="J216" s="6">
        <f t="shared" ca="1" si="23"/>
        <v>0.18900686621886076</v>
      </c>
      <c r="L216" s="11">
        <f ca="1">RAND()*(CARBONATE!$R$4-CARBONATE!$Q$4)+CARBONATE!$Q$4</f>
        <v>0.12634526611367322</v>
      </c>
      <c r="M216" s="6">
        <f t="shared" ca="1" si="26"/>
        <v>60488383086.402939</v>
      </c>
    </row>
    <row r="217" spans="2:13" x14ac:dyDescent="0.25">
      <c r="B217" s="9">
        <f ca="1">RAND()*(CARBONATE!$R$3-CARBONATE!$Q$3)+CARBONATE!$Q$3</f>
        <v>0.11903015642158737</v>
      </c>
      <c r="C217" s="5">
        <f ca="1">RAND()*(CARBONATE!$R$2-CARBONATE!$Q$2)+CARBONATE!$Q$2</f>
        <v>60430914351.764938</v>
      </c>
      <c r="D217" s="5">
        <f ca="1">RAND()*(CARBONATE!$R$5-CARBONATE!$Q$5)+CARBONATE!$Q$5</f>
        <v>-5.4807898355397553</v>
      </c>
      <c r="E217" s="10">
        <v>2490000000</v>
      </c>
      <c r="F217" s="6">
        <f t="shared" ca="1" si="24"/>
        <v>31472732296.910892</v>
      </c>
      <c r="G217" s="6">
        <f t="shared" ca="1" si="25"/>
        <v>0.47919483538326269</v>
      </c>
      <c r="H217" s="6">
        <f t="shared" ca="1" si="21"/>
        <v>5.3763216586084101E-11</v>
      </c>
      <c r="I217" s="6">
        <f t="shared" ca="1" si="22"/>
        <v>18600077590.202011</v>
      </c>
      <c r="J217" s="6">
        <f t="shared" ca="1" si="23"/>
        <v>0.24935946505189041</v>
      </c>
      <c r="L217" s="11">
        <f ca="1">RAND()*(CARBONATE!$R$4-CARBONATE!$Q$4)+CARBONATE!$Q$4</f>
        <v>0.13985594187431749</v>
      </c>
      <c r="M217" s="6">
        <f t="shared" ca="1" si="26"/>
        <v>29831973795.937382</v>
      </c>
    </row>
    <row r="218" spans="2:13" x14ac:dyDescent="0.25">
      <c r="B218" s="9">
        <f ca="1">RAND()*(CARBONATE!$R$3-CARBONATE!$Q$3)+CARBONATE!$Q$3</f>
        <v>0.11400005751338393</v>
      </c>
      <c r="C218" s="5">
        <f ca="1">RAND()*(CARBONATE!$R$2-CARBONATE!$Q$2)+CARBONATE!$Q$2</f>
        <v>66494898852.719063</v>
      </c>
      <c r="D218" s="5">
        <f ca="1">RAND()*(CARBONATE!$R$5-CARBONATE!$Q$5)+CARBONATE!$Q$5</f>
        <v>-7.5077203809291717</v>
      </c>
      <c r="E218" s="10">
        <v>2490000000</v>
      </c>
      <c r="F218" s="6">
        <f t="shared" ca="1" si="24"/>
        <v>28254272370.665436</v>
      </c>
      <c r="G218" s="6">
        <f t="shared" ca="1" si="25"/>
        <v>0.57509112942262819</v>
      </c>
      <c r="H218" s="6">
        <f t="shared" ca="1" si="21"/>
        <v>5.2717387875221709E-11</v>
      </c>
      <c r="I218" s="6">
        <f t="shared" ca="1" si="22"/>
        <v>18969073398.836235</v>
      </c>
      <c r="J218" s="6">
        <f t="shared" ca="1" si="23"/>
        <v>0.31594573005106291</v>
      </c>
      <c r="L218" s="11">
        <f ca="1">RAND()*(CARBONATE!$R$4-CARBONATE!$Q$4)+CARBONATE!$Q$4</f>
        <v>0.28153218072037456</v>
      </c>
      <c r="M218" s="6">
        <f t="shared" ca="1" si="26"/>
        <v>14449850022.530254</v>
      </c>
    </row>
    <row r="219" spans="2:13" x14ac:dyDescent="0.25">
      <c r="B219" s="9">
        <f ca="1">RAND()*(CARBONATE!$R$3-CARBONATE!$Q$3)+CARBONATE!$Q$3</f>
        <v>0.15599643854763046</v>
      </c>
      <c r="C219" s="5">
        <f ca="1">RAND()*(CARBONATE!$R$2-CARBONATE!$Q$2)+CARBONATE!$Q$2</f>
        <v>67620486755.549965</v>
      </c>
      <c r="D219" s="5">
        <f ca="1">RAND()*(CARBONATE!$R$5-CARBONATE!$Q$5)+CARBONATE!$Q$5</f>
        <v>-7.3831950512295599</v>
      </c>
      <c r="E219" s="10">
        <v>2490000000</v>
      </c>
      <c r="F219" s="6">
        <f t="shared" ca="1" si="24"/>
        <v>21373650162.91362</v>
      </c>
      <c r="G219" s="6">
        <f t="shared" ca="1" si="25"/>
        <v>0.68391753463443727</v>
      </c>
      <c r="H219" s="6">
        <f t="shared" ca="1" si="21"/>
        <v>7.0456289763929295E-11</v>
      </c>
      <c r="I219" s="6">
        <f t="shared" ca="1" si="22"/>
        <v>14193196992.782305</v>
      </c>
      <c r="J219" s="6">
        <f t="shared" ca="1" si="23"/>
        <v>0.34652399863977823</v>
      </c>
      <c r="L219" s="11">
        <f ca="1">RAND()*(CARBONATE!$R$4-CARBONATE!$Q$4)+CARBONATE!$Q$4</f>
        <v>0.15137488615377967</v>
      </c>
      <c r="M219" s="6">
        <f t="shared" ca="1" si="26"/>
        <v>19415199977.776375</v>
      </c>
    </row>
    <row r="220" spans="2:13" x14ac:dyDescent="0.25">
      <c r="B220" s="9">
        <f ca="1">RAND()*(CARBONATE!$R$3-CARBONATE!$Q$3)+CARBONATE!$Q$3</f>
        <v>0.19599316920400822</v>
      </c>
      <c r="C220" s="5">
        <f ca="1">RAND()*(CARBONATE!$R$2-CARBONATE!$Q$2)+CARBONATE!$Q$2</f>
        <v>66554089192.019981</v>
      </c>
      <c r="D220" s="5">
        <f ca="1">RAND()*(CARBONATE!$R$5-CARBONATE!$Q$5)+CARBONATE!$Q$5</f>
        <v>-6.9581238998930282</v>
      </c>
      <c r="E220" s="10">
        <v>2490000000</v>
      </c>
      <c r="F220" s="6">
        <f t="shared" ca="1" si="24"/>
        <v>17017976618.673447</v>
      </c>
      <c r="G220" s="6">
        <f t="shared" ca="1" si="25"/>
        <v>0.74429855737979289</v>
      </c>
      <c r="H220" s="6">
        <f t="shared" ca="1" si="21"/>
        <v>8.695060899962984E-11</v>
      </c>
      <c r="I220" s="6">
        <f t="shared" ca="1" si="22"/>
        <v>11500782012.973103</v>
      </c>
      <c r="J220" s="6">
        <f t="shared" ca="1" si="23"/>
        <v>0.36598179493768956</v>
      </c>
      <c r="L220" s="11">
        <f ca="1">RAND()*(CARBONATE!$R$4-CARBONATE!$Q$4)+CARBONATE!$Q$4</f>
        <v>0.10690051448584324</v>
      </c>
      <c r="M220" s="6">
        <f t="shared" ca="1" si="26"/>
        <v>18131054505.110287</v>
      </c>
    </row>
    <row r="221" spans="2:13" x14ac:dyDescent="0.25">
      <c r="B221" s="9">
        <f ca="1">RAND()*(CARBONATE!$R$3-CARBONATE!$Q$3)+CARBONATE!$Q$3</f>
        <v>0.23303011257753173</v>
      </c>
      <c r="C221" s="5">
        <f ca="1">RAND()*(CARBONATE!$R$2-CARBONATE!$Q$2)+CARBONATE!$Q$2</f>
        <v>76102922924.03566</v>
      </c>
      <c r="D221" s="5">
        <f ca="1">RAND()*(CARBONATE!$R$5-CARBONATE!$Q$5)+CARBONATE!$Q$5</f>
        <v>-6.0293982801597323</v>
      </c>
      <c r="E221" s="10">
        <v>2490000000</v>
      </c>
      <c r="F221" s="6">
        <f t="shared" ca="1" si="24"/>
        <v>18672564604.51926</v>
      </c>
      <c r="G221" s="6">
        <f t="shared" ca="1" si="25"/>
        <v>0.75464063813741</v>
      </c>
      <c r="H221" s="6">
        <f t="shared" ca="1" si="21"/>
        <v>1.0044040494025356E-10</v>
      </c>
      <c r="I221" s="6">
        <f t="shared" ca="1" si="22"/>
        <v>9956152612.0374031</v>
      </c>
      <c r="J221" s="6">
        <f t="shared" ca="1" si="23"/>
        <v>0.30865121889098651</v>
      </c>
      <c r="L221" s="11">
        <f ca="1">RAND()*(CARBONATE!$R$4-CARBONATE!$Q$4)+CARBONATE!$Q$4</f>
        <v>0.158756889188501</v>
      </c>
      <c r="M221" s="6">
        <f t="shared" ca="1" si="26"/>
        <v>16496689060.301138</v>
      </c>
    </row>
    <row r="222" spans="2:13" x14ac:dyDescent="0.25">
      <c r="B222" s="9">
        <f ca="1">RAND()*(CARBONATE!$R$3-CARBONATE!$Q$3)+CARBONATE!$Q$3</f>
        <v>0.12613922703036018</v>
      </c>
      <c r="C222" s="5">
        <f ca="1">RAND()*(CARBONATE!$R$2-CARBONATE!$Q$2)+CARBONATE!$Q$2</f>
        <v>78370589210.129608</v>
      </c>
      <c r="D222" s="5">
        <f ca="1">RAND()*(CARBONATE!$R$5-CARBONATE!$Q$5)+CARBONATE!$Q$5</f>
        <v>-4.9072881155163648</v>
      </c>
      <c r="E222" s="10">
        <v>2490000000</v>
      </c>
      <c r="F222" s="6">
        <f t="shared" ca="1" si="24"/>
        <v>42201138090.277649</v>
      </c>
      <c r="G222" s="6">
        <f t="shared" ca="1" si="25"/>
        <v>0.46151817262561756</v>
      </c>
      <c r="H222" s="6">
        <f t="shared" ca="1" si="21"/>
        <v>5.493772214520701E-11</v>
      </c>
      <c r="I222" s="6">
        <f t="shared" ca="1" si="22"/>
        <v>18202429240.820717</v>
      </c>
      <c r="J222" s="6">
        <f t="shared" ca="1" si="23"/>
        <v>0.18231495585222407</v>
      </c>
      <c r="L222" s="11">
        <f ca="1">RAND()*(CARBONATE!$R$4-CARBONATE!$Q$4)+CARBONATE!$Q$4</f>
        <v>0.19004145163666336</v>
      </c>
      <c r="M222" s="6">
        <f t="shared" ca="1" si="26"/>
        <v>32975162714.929195</v>
      </c>
    </row>
    <row r="223" spans="2:13" x14ac:dyDescent="0.25">
      <c r="B223" s="9">
        <f ca="1">RAND()*(CARBONATE!$R$3-CARBONATE!$Q$3)+CARBONATE!$Q$3</f>
        <v>0.19019451364680717</v>
      </c>
      <c r="C223" s="5">
        <f ca="1">RAND()*(CARBONATE!$R$2-CARBONATE!$Q$2)+CARBONATE!$Q$2</f>
        <v>65769836137.565491</v>
      </c>
      <c r="D223" s="5">
        <f ca="1">RAND()*(CARBONATE!$R$5-CARBONATE!$Q$5)+CARBONATE!$Q$5</f>
        <v>-4.6648225510412429</v>
      </c>
      <c r="E223" s="10">
        <v>2490000000</v>
      </c>
      <c r="F223" s="6">
        <f t="shared" ca="1" si="24"/>
        <v>27083851360.608261</v>
      </c>
      <c r="G223" s="6">
        <f t="shared" ca="1" si="25"/>
        <v>0.58820254160343133</v>
      </c>
      <c r="H223" s="6">
        <f t="shared" ca="1" si="21"/>
        <v>8.24348671639072E-11</v>
      </c>
      <c r="I223" s="6">
        <f t="shared" ca="1" si="22"/>
        <v>12130789244.940207</v>
      </c>
      <c r="J223" s="6">
        <f t="shared" ca="1" si="23"/>
        <v>0.22810608400967869</v>
      </c>
      <c r="L223" s="11">
        <f ca="1">RAND()*(CARBONATE!$R$4-CARBONATE!$Q$4)+CARBONATE!$Q$4</f>
        <v>0.11476838051999663</v>
      </c>
      <c r="M223" s="6">
        <f t="shared" ca="1" si="26"/>
        <v>28078180464.365059</v>
      </c>
    </row>
    <row r="224" spans="2:13" x14ac:dyDescent="0.25">
      <c r="B224" s="9">
        <f ca="1">RAND()*(CARBONATE!$R$3-CARBONATE!$Q$3)+CARBONATE!$Q$3</f>
        <v>7.6754223782146414E-3</v>
      </c>
      <c r="C224" s="5">
        <f ca="1">RAND()*(CARBONATE!$R$2-CARBONATE!$Q$2)+CARBONATE!$Q$2</f>
        <v>75918286853.543976</v>
      </c>
      <c r="D224" s="5">
        <f ca="1">RAND()*(CARBONATE!$R$5-CARBONATE!$Q$5)+CARBONATE!$Q$5</f>
        <v>-6.1443047755337981</v>
      </c>
      <c r="E224" s="10">
        <v>2490000000</v>
      </c>
      <c r="F224" s="6">
        <f t="shared" ca="1" si="24"/>
        <v>72421082700.371246</v>
      </c>
      <c r="G224" s="6">
        <f t="shared" ca="1" si="25"/>
        <v>4.6065372364359036E-2</v>
      </c>
      <c r="H224" s="6">
        <f t="shared" ca="1" si="21"/>
        <v>3.5881735556200942E-12</v>
      </c>
      <c r="I224" s="6">
        <f t="shared" ca="1" si="22"/>
        <v>278693319734.69269</v>
      </c>
      <c r="J224" s="6">
        <f t="shared" ca="1" si="23"/>
        <v>0.17583449312367772</v>
      </c>
      <c r="L224" s="11">
        <f ca="1">RAND()*(CARBONATE!$R$4-CARBONATE!$Q$4)+CARBONATE!$Q$4</f>
        <v>0.20104106670618202</v>
      </c>
      <c r="M224" s="6">
        <f t="shared" ca="1" si="26"/>
        <v>54080406321.484161</v>
      </c>
    </row>
    <row r="225" spans="2:13" x14ac:dyDescent="0.25">
      <c r="B225" s="9">
        <f ca="1">RAND()*(CARBONATE!$R$3-CARBONATE!$Q$3)+CARBONATE!$Q$3</f>
        <v>0.16605940283078618</v>
      </c>
      <c r="C225" s="5">
        <f ca="1">RAND()*(CARBONATE!$R$2-CARBONATE!$Q$2)+CARBONATE!$Q$2</f>
        <v>77289541637.841476</v>
      </c>
      <c r="D225" s="5">
        <f ca="1">RAND()*(CARBONATE!$R$5-CARBONATE!$Q$5)+CARBONATE!$Q$5</f>
        <v>-7.4540585047212797</v>
      </c>
      <c r="E225" s="10">
        <v>2490000000</v>
      </c>
      <c r="F225" s="6">
        <f t="shared" ca="1" si="24"/>
        <v>22415263806.244385</v>
      </c>
      <c r="G225" s="6">
        <f t="shared" ca="1" si="25"/>
        <v>0.70998322242255707</v>
      </c>
      <c r="H225" s="6">
        <f t="shared" ca="1" si="21"/>
        <v>7.3728006021276597E-11</v>
      </c>
      <c r="I225" s="6">
        <f t="shared" ca="1" si="22"/>
        <v>13563366947.85178</v>
      </c>
      <c r="J225" s="6">
        <f t="shared" ca="1" si="23"/>
        <v>0.3291975234480467</v>
      </c>
      <c r="L225" s="11">
        <f ca="1">RAND()*(CARBONATE!$R$4-CARBONATE!$Q$4)+CARBONATE!$Q$4</f>
        <v>0.27487450506884636</v>
      </c>
      <c r="M225" s="6">
        <f t="shared" ca="1" si="26"/>
        <v>11874691991.241833</v>
      </c>
    </row>
    <row r="226" spans="2:13" x14ac:dyDescent="0.25">
      <c r="B226" s="9">
        <f ca="1">RAND()*(CARBONATE!$R$3-CARBONATE!$Q$3)+CARBONATE!$Q$3</f>
        <v>2.4908260923874853E-2</v>
      </c>
      <c r="C226" s="5">
        <f ca="1">RAND()*(CARBONATE!$R$2-CARBONATE!$Q$2)+CARBONATE!$Q$2</f>
        <v>74790745165.386765</v>
      </c>
      <c r="D226" s="5">
        <f ca="1">RAND()*(CARBONATE!$R$5-CARBONATE!$Q$5)+CARBONATE!$Q$5</f>
        <v>-4.81598762266281</v>
      </c>
      <c r="E226" s="10">
        <v>2490000000</v>
      </c>
      <c r="F226" s="6">
        <f t="shared" ca="1" si="24"/>
        <v>66336234632.521713</v>
      </c>
      <c r="G226" s="6">
        <f t="shared" ca="1" si="25"/>
        <v>0.11304220213569693</v>
      </c>
      <c r="H226" s="6">
        <f t="shared" ca="1" si="21"/>
        <v>1.1181724687893222E-11</v>
      </c>
      <c r="I226" s="6">
        <f t="shared" ca="1" si="22"/>
        <v>89431642068.841934</v>
      </c>
      <c r="J226" s="6">
        <f t="shared" ca="1" si="23"/>
        <v>0.14981762781666952</v>
      </c>
      <c r="L226" s="11">
        <f ca="1">RAND()*(CARBONATE!$R$4-CARBONATE!$Q$4)+CARBONATE!$Q$4</f>
        <v>0.22442222079997348</v>
      </c>
      <c r="M226" s="6">
        <f t="shared" ca="1" si="26"/>
        <v>44790412759.526299</v>
      </c>
    </row>
    <row r="227" spans="2:13" x14ac:dyDescent="0.25">
      <c r="B227" s="9">
        <f ca="1">RAND()*(CARBONATE!$R$3-CARBONATE!$Q$3)+CARBONATE!$Q$3</f>
        <v>0.17911947800099615</v>
      </c>
      <c r="C227" s="5">
        <f ca="1">RAND()*(CARBONATE!$R$2-CARBONATE!$Q$2)+CARBONATE!$Q$2</f>
        <v>74042989616.955933</v>
      </c>
      <c r="D227" s="5">
        <f ca="1">RAND()*(CARBONATE!$R$5-CARBONATE!$Q$5)+CARBONATE!$Q$5</f>
        <v>-4.1398060501645491</v>
      </c>
      <c r="E227" s="10">
        <v>2490000000</v>
      </c>
      <c r="F227" s="6">
        <f t="shared" ca="1" si="24"/>
        <v>35273288104.28466</v>
      </c>
      <c r="G227" s="6">
        <f t="shared" ca="1" si="25"/>
        <v>0.52361069850416952</v>
      </c>
      <c r="H227" s="6">
        <f t="shared" ca="1" si="21"/>
        <v>7.6588117221624985E-11</v>
      </c>
      <c r="I227" s="6">
        <f t="shared" ca="1" si="22"/>
        <v>13056855766.62336</v>
      </c>
      <c r="J227" s="6">
        <f t="shared" ca="1" si="23"/>
        <v>0.17596320517436814</v>
      </c>
      <c r="L227" s="11">
        <f ca="1">RAND()*(CARBONATE!$R$4-CARBONATE!$Q$4)+CARBONATE!$Q$4</f>
        <v>0.12672462684262545</v>
      </c>
      <c r="M227" s="6">
        <f t="shared" ca="1" si="26"/>
        <v>35057323145.170273</v>
      </c>
    </row>
    <row r="228" spans="2:13" x14ac:dyDescent="0.25">
      <c r="B228" s="9">
        <f ca="1">RAND()*(CARBONATE!$R$3-CARBONATE!$Q$3)+CARBONATE!$Q$3</f>
        <v>0.14387951251470568</v>
      </c>
      <c r="C228" s="5">
        <f ca="1">RAND()*(CARBONATE!$R$2-CARBONATE!$Q$2)+CARBONATE!$Q$2</f>
        <v>65999610435.467201</v>
      </c>
      <c r="D228" s="5">
        <f ca="1">RAND()*(CARBONATE!$R$5-CARBONATE!$Q$5)+CARBONATE!$Q$5</f>
        <v>-4.8088666751664402</v>
      </c>
      <c r="E228" s="10">
        <v>2490000000</v>
      </c>
      <c r="F228" s="6">
        <f t="shared" ca="1" si="24"/>
        <v>33041073747.803688</v>
      </c>
      <c r="G228" s="6">
        <f t="shared" ca="1" si="25"/>
        <v>0.49937471555062529</v>
      </c>
      <c r="H228" s="6">
        <f t="shared" ca="1" si="21"/>
        <v>6.3169259500715423E-11</v>
      </c>
      <c r="I228" s="6">
        <f t="shared" ca="1" si="22"/>
        <v>15830484762.745628</v>
      </c>
      <c r="J228" s="6">
        <f t="shared" ca="1" si="23"/>
        <v>0.21372262078628246</v>
      </c>
      <c r="L228" s="11">
        <f ca="1">RAND()*(CARBONATE!$R$4-CARBONATE!$Q$4)+CARBONATE!$Q$4</f>
        <v>0.19377509150189676</v>
      </c>
      <c r="M228" s="6">
        <f t="shared" ca="1" si="26"/>
        <v>25426899565.404922</v>
      </c>
    </row>
    <row r="229" spans="2:13" x14ac:dyDescent="0.25">
      <c r="B229" s="9">
        <f ca="1">RAND()*(CARBONATE!$R$3-CARBONATE!$Q$3)+CARBONATE!$Q$3</f>
        <v>5.0158044863497092E-2</v>
      </c>
      <c r="C229" s="5">
        <f ca="1">RAND()*(CARBONATE!$R$2-CARBONATE!$Q$2)+CARBONATE!$Q$2</f>
        <v>60502708265.990723</v>
      </c>
      <c r="D229" s="5">
        <f ca="1">RAND()*(CARBONATE!$R$5-CARBONATE!$Q$5)+CARBONATE!$Q$5</f>
        <v>-6.8857150566721135</v>
      </c>
      <c r="E229" s="10">
        <v>2490000000</v>
      </c>
      <c r="F229" s="6">
        <f t="shared" ca="1" si="24"/>
        <v>42833226608.434761</v>
      </c>
      <c r="G229" s="6">
        <f t="shared" ca="1" si="25"/>
        <v>0.29204447476755657</v>
      </c>
      <c r="H229" s="6">
        <f t="shared" ca="1" si="21"/>
        <v>2.4141736959336778E-11</v>
      </c>
      <c r="I229" s="6">
        <f t="shared" ca="1" si="22"/>
        <v>41422040248.568428</v>
      </c>
      <c r="J229" s="6">
        <f t="shared" ca="1" si="23"/>
        <v>0.26090344055271986</v>
      </c>
      <c r="L229" s="11">
        <f ca="1">RAND()*(CARBONATE!$R$4-CARBONATE!$Q$4)+CARBONATE!$Q$4</f>
        <v>0.19285287480565572</v>
      </c>
      <c r="M229" s="6">
        <f t="shared" ca="1" si="26"/>
        <v>33087322066.576084</v>
      </c>
    </row>
    <row r="230" spans="2:13" x14ac:dyDescent="0.25">
      <c r="B230" s="9">
        <f ca="1">RAND()*(CARBONATE!$R$3-CARBONATE!$Q$3)+CARBONATE!$Q$3</f>
        <v>0.11085110067800927</v>
      </c>
      <c r="C230" s="5">
        <f ca="1">RAND()*(CARBONATE!$R$2-CARBONATE!$Q$2)+CARBONATE!$Q$2</f>
        <v>67065625403.510368</v>
      </c>
      <c r="D230" s="5">
        <f ca="1">RAND()*(CARBONATE!$R$5-CARBONATE!$Q$5)+CARBONATE!$Q$5</f>
        <v>-4.3814312002643243</v>
      </c>
      <c r="E230" s="10">
        <v>2490000000</v>
      </c>
      <c r="F230" s="6">
        <f t="shared" ca="1" si="24"/>
        <v>41263781442.134377</v>
      </c>
      <c r="G230" s="6">
        <f t="shared" ca="1" si="25"/>
        <v>0.3847253165259451</v>
      </c>
      <c r="H230" s="6">
        <f t="shared" ca="1" si="21"/>
        <v>4.8602189299117553E-11</v>
      </c>
      <c r="I230" s="6">
        <f t="shared" ca="1" si="22"/>
        <v>20575204829.675369</v>
      </c>
      <c r="J230" s="6">
        <f t="shared" ca="1" si="23"/>
        <v>0.17864921524789507</v>
      </c>
      <c r="L230" s="11">
        <f ca="1">RAND()*(CARBONATE!$R$4-CARBONATE!$Q$4)+CARBONATE!$Q$4</f>
        <v>0.20356378657939178</v>
      </c>
      <c r="M230" s="6">
        <f t="shared" ca="1" si="26"/>
        <v>30489648970.461948</v>
      </c>
    </row>
    <row r="231" spans="2:13" x14ac:dyDescent="0.25">
      <c r="B231" s="9">
        <f ca="1">RAND()*(CARBONATE!$R$3-CARBONATE!$Q$3)+CARBONATE!$Q$3</f>
        <v>7.9490526013570872E-3</v>
      </c>
      <c r="C231" s="5">
        <f ca="1">RAND()*(CARBONATE!$R$2-CARBONATE!$Q$2)+CARBONATE!$Q$2</f>
        <v>78573245899.908768</v>
      </c>
      <c r="D231" s="5">
        <f ca="1">RAND()*(CARBONATE!$R$5-CARBONATE!$Q$5)+CARBONATE!$Q$5</f>
        <v>-6.8596403013034299</v>
      </c>
      <c r="E231" s="10">
        <v>2490000000</v>
      </c>
      <c r="F231" s="6">
        <f t="shared" ca="1" si="24"/>
        <v>74403547113.364594</v>
      </c>
      <c r="G231" s="6">
        <f t="shared" ca="1" si="25"/>
        <v>5.3067666211165321E-2</v>
      </c>
      <c r="H231" s="6">
        <f t="shared" ca="1" si="21"/>
        <v>3.7666142218602921E-12</v>
      </c>
      <c r="I231" s="6">
        <f t="shared" ca="1" si="22"/>
        <v>265490422193.04059</v>
      </c>
      <c r="J231" s="6">
        <f t="shared" ca="1" si="23"/>
        <v>0.18747477432344442</v>
      </c>
      <c r="L231" s="11">
        <f ca="1">RAND()*(CARBONATE!$R$4-CARBONATE!$Q$4)+CARBONATE!$Q$4</f>
        <v>0.29614610424973309</v>
      </c>
      <c r="M231" s="6">
        <f t="shared" ca="1" si="26"/>
        <v>35105887107.096222</v>
      </c>
    </row>
    <row r="232" spans="2:13" x14ac:dyDescent="0.25">
      <c r="B232" s="9">
        <f ca="1">RAND()*(CARBONATE!$R$3-CARBONATE!$Q$3)+CARBONATE!$Q$3</f>
        <v>0.2191074933157787</v>
      </c>
      <c r="C232" s="5">
        <f ca="1">RAND()*(CARBONATE!$R$2-CARBONATE!$Q$2)+CARBONATE!$Q$2</f>
        <v>67866696165.236526</v>
      </c>
      <c r="D232" s="5">
        <f ca="1">RAND()*(CARBONATE!$R$5-CARBONATE!$Q$5)+CARBONATE!$Q$5</f>
        <v>-5.9234025267185935</v>
      </c>
      <c r="E232" s="10">
        <v>2490000000</v>
      </c>
      <c r="F232" s="6">
        <f t="shared" ca="1" si="24"/>
        <v>18535421018.605705</v>
      </c>
      <c r="G232" s="6">
        <f t="shared" ca="1" si="25"/>
        <v>0.72688487776866118</v>
      </c>
      <c r="H232" s="6">
        <f t="shared" ca="1" si="21"/>
        <v>9.5476959019316152E-11</v>
      </c>
      <c r="I232" s="6">
        <f t="shared" ca="1" si="22"/>
        <v>10473731152.221636</v>
      </c>
      <c r="J232" s="6">
        <f t="shared" ca="1" si="23"/>
        <v>0.31630269961475138</v>
      </c>
      <c r="L232" s="11">
        <f ca="1">RAND()*(CARBONATE!$R$4-CARBONATE!$Q$4)+CARBONATE!$Q$4</f>
        <v>0.22954886955941189</v>
      </c>
      <c r="M232" s="6">
        <f t="shared" ca="1" si="26"/>
        <v>12231133772.186983</v>
      </c>
    </row>
    <row r="233" spans="2:13" x14ac:dyDescent="0.25">
      <c r="B233" s="9">
        <f ca="1">RAND()*(CARBONATE!$R$3-CARBONATE!$Q$3)+CARBONATE!$Q$3</f>
        <v>0.20652866483312077</v>
      </c>
      <c r="C233" s="5">
        <f ca="1">RAND()*(CARBONATE!$R$2-CARBONATE!$Q$2)+CARBONATE!$Q$2</f>
        <v>63629603294.24173</v>
      </c>
      <c r="D233" s="5">
        <f ca="1">RAND()*(CARBONATE!$R$5-CARBONATE!$Q$5)+CARBONATE!$Q$5</f>
        <v>-6.123224008511893</v>
      </c>
      <c r="E233" s="10">
        <v>2490000000</v>
      </c>
      <c r="F233" s="6">
        <f t="shared" ca="1" si="24"/>
        <v>17965577101.418587</v>
      </c>
      <c r="G233" s="6">
        <f t="shared" ca="1" si="25"/>
        <v>0.71765379365418092</v>
      </c>
      <c r="H233" s="6">
        <f t="shared" ca="1" si="21"/>
        <v>9.0976058556992707E-11</v>
      </c>
      <c r="I233" s="6">
        <f t="shared" ca="1" si="22"/>
        <v>10991902879.300291</v>
      </c>
      <c r="J233" s="6">
        <f t="shared" ca="1" si="23"/>
        <v>0.33387564193346791</v>
      </c>
      <c r="L233" s="11">
        <f ca="1">RAND()*(CARBONATE!$R$4-CARBONATE!$Q$4)+CARBONATE!$Q$4</f>
        <v>0.24689233131889191</v>
      </c>
      <c r="M233" s="6">
        <f t="shared" ca="1" si="26"/>
        <v>10940540467.935099</v>
      </c>
    </row>
    <row r="234" spans="2:13" x14ac:dyDescent="0.25">
      <c r="B234" s="9">
        <f ca="1">RAND()*(CARBONATE!$R$3-CARBONATE!$Q$3)+CARBONATE!$Q$3</f>
        <v>0.17192122935837062</v>
      </c>
      <c r="C234" s="5">
        <f ca="1">RAND()*(CARBONATE!$R$2-CARBONATE!$Q$2)+CARBONATE!$Q$2</f>
        <v>70282048587.448593</v>
      </c>
      <c r="D234" s="5">
        <f ca="1">RAND()*(CARBONATE!$R$5-CARBONATE!$Q$5)+CARBONATE!$Q$5</f>
        <v>-4.6996066477833596</v>
      </c>
      <c r="E234" s="10">
        <v>2490000000</v>
      </c>
      <c r="F234" s="6">
        <f t="shared" ca="1" si="24"/>
        <v>31329315587.381435</v>
      </c>
      <c r="G234" s="6">
        <f t="shared" ca="1" si="25"/>
        <v>0.55423445649282876</v>
      </c>
      <c r="H234" s="6">
        <f t="shared" ca="1" si="21"/>
        <v>7.4484369961677123E-11</v>
      </c>
      <c r="I234" s="6">
        <f t="shared" ca="1" si="22"/>
        <v>13425635479.155008</v>
      </c>
      <c r="J234" s="6">
        <f t="shared" ca="1" si="23"/>
        <v>0.20988004094806689</v>
      </c>
      <c r="L234" s="11">
        <f ca="1">RAND()*(CARBONATE!$R$4-CARBONATE!$Q$4)+CARBONATE!$Q$4</f>
        <v>0.23780010289329215</v>
      </c>
      <c r="M234" s="6">
        <f t="shared" ca="1" si="26"/>
        <v>19909216288.398907</v>
      </c>
    </row>
    <row r="235" spans="2:13" x14ac:dyDescent="0.25">
      <c r="B235" s="9">
        <f ca="1">RAND()*(CARBONATE!$R$3-CARBONATE!$Q$3)+CARBONATE!$Q$3</f>
        <v>5.0971598648666072E-2</v>
      </c>
      <c r="C235" s="5">
        <f ca="1">RAND()*(CARBONATE!$R$2-CARBONATE!$Q$2)+CARBONATE!$Q$2</f>
        <v>69034012536.857132</v>
      </c>
      <c r="D235" s="5">
        <f ca="1">RAND()*(CARBONATE!$R$5-CARBONATE!$Q$5)+CARBONATE!$Q$5</f>
        <v>-6.5168107460805942</v>
      </c>
      <c r="E235" s="10">
        <v>2490000000</v>
      </c>
      <c r="F235" s="6">
        <f t="shared" ca="1" si="24"/>
        <v>49522497270.720688</v>
      </c>
      <c r="G235" s="6">
        <f t="shared" ca="1" si="25"/>
        <v>0.28263626217177051</v>
      </c>
      <c r="H235" s="6">
        <f t="shared" ca="1" si="21"/>
        <v>2.3826326242636894E-11</v>
      </c>
      <c r="I235" s="6">
        <f t="shared" ca="1" si="22"/>
        <v>41970381409.892441</v>
      </c>
      <c r="J235" s="6">
        <f t="shared" ca="1" si="23"/>
        <v>0.22434611002677732</v>
      </c>
      <c r="L235" s="11">
        <f ca="1">RAND()*(CARBONATE!$R$4-CARBONATE!$Q$4)+CARBONATE!$Q$4</f>
        <v>0.1516713267830288</v>
      </c>
      <c r="M235" s="6">
        <f t="shared" ca="1" si="26"/>
        <v>44934970683.570068</v>
      </c>
    </row>
    <row r="236" spans="2:13" x14ac:dyDescent="0.25">
      <c r="B236" s="9">
        <f ca="1">RAND()*(CARBONATE!$R$3-CARBONATE!$Q$3)+CARBONATE!$Q$3</f>
        <v>0.24962205229262832</v>
      </c>
      <c r="C236" s="5">
        <f ca="1">RAND()*(CARBONATE!$R$2-CARBONATE!$Q$2)+CARBONATE!$Q$2</f>
        <v>69158581187.823608</v>
      </c>
      <c r="D236" s="5">
        <f ca="1">RAND()*(CARBONATE!$R$5-CARBONATE!$Q$5)+CARBONATE!$Q$5</f>
        <v>-5.0132197974626092</v>
      </c>
      <c r="E236" s="10">
        <v>2490000000</v>
      </c>
      <c r="F236" s="6">
        <f t="shared" ca="1" si="24"/>
        <v>19786342584.546574</v>
      </c>
      <c r="G236" s="6">
        <f t="shared" ca="1" si="25"/>
        <v>0.71389895158765559</v>
      </c>
      <c r="H236" s="6">
        <f t="shared" ca="1" si="21"/>
        <v>1.0696304206157824E-10</v>
      </c>
      <c r="I236" s="6">
        <f t="shared" ca="1" si="22"/>
        <v>9349023557.3545437</v>
      </c>
      <c r="J236" s="6">
        <f t="shared" ca="1" si="23"/>
        <v>0.27185182147350023</v>
      </c>
      <c r="L236" s="11">
        <f ca="1">RAND()*(CARBONATE!$R$4-CARBONATE!$Q$4)+CARBONATE!$Q$4</f>
        <v>0.21711579127908714</v>
      </c>
      <c r="M236" s="6">
        <f t="shared" ca="1" si="26"/>
        <v>13796330404.097683</v>
      </c>
    </row>
    <row r="237" spans="2:13" x14ac:dyDescent="0.25">
      <c r="B237" s="9">
        <f ca="1">RAND()*(CARBONATE!$R$3-CARBONATE!$Q$3)+CARBONATE!$Q$3</f>
        <v>0.13785566284763762</v>
      </c>
      <c r="C237" s="5">
        <f ca="1">RAND()*(CARBONATE!$R$2-CARBONATE!$Q$2)+CARBONATE!$Q$2</f>
        <v>62572077627.776161</v>
      </c>
      <c r="D237" s="5">
        <f ca="1">RAND()*(CARBONATE!$R$5-CARBONATE!$Q$5)+CARBONATE!$Q$5</f>
        <v>-5.3557193185633594</v>
      </c>
      <c r="E237" s="10">
        <v>2490000000</v>
      </c>
      <c r="F237" s="6">
        <f t="shared" ca="1" si="24"/>
        <v>29904318387.020958</v>
      </c>
      <c r="G237" s="6">
        <f t="shared" ca="1" si="25"/>
        <v>0.52208206086885256</v>
      </c>
      <c r="H237" s="6">
        <f t="shared" ca="1" si="21"/>
        <v>6.1504260857600617E-11</v>
      </c>
      <c r="I237" s="6">
        <f t="shared" ca="1" si="22"/>
        <v>16259036139.224186</v>
      </c>
      <c r="J237" s="6">
        <f t="shared" ca="1" si="23"/>
        <v>0.24721987254076586</v>
      </c>
      <c r="L237" s="11">
        <f ca="1">RAND()*(CARBONATE!$R$4-CARBONATE!$Q$4)+CARBONATE!$Q$4</f>
        <v>0.21389638891050561</v>
      </c>
      <c r="M237" s="6">
        <f t="shared" ca="1" si="26"/>
        <v>21144473834.481674</v>
      </c>
    </row>
    <row r="238" spans="2:13" x14ac:dyDescent="0.25">
      <c r="B238" s="9">
        <f ca="1">RAND()*(CARBONATE!$R$3-CARBONATE!$Q$3)+CARBONATE!$Q$3</f>
        <v>0.21840436318980239</v>
      </c>
      <c r="C238" s="5">
        <f ca="1">RAND()*(CARBONATE!$R$2-CARBONATE!$Q$2)+CARBONATE!$Q$2</f>
        <v>79617100649.918503</v>
      </c>
      <c r="D238" s="5">
        <f ca="1">RAND()*(CARBONATE!$R$5-CARBONATE!$Q$5)+CARBONATE!$Q$5</f>
        <v>-4.2879873637960433</v>
      </c>
      <c r="E238" s="10">
        <v>2490000000</v>
      </c>
      <c r="F238" s="6">
        <f t="shared" ca="1" si="24"/>
        <v>31209225883.755093</v>
      </c>
      <c r="G238" s="6">
        <f t="shared" ca="1" si="25"/>
        <v>0.60800851037035297</v>
      </c>
      <c r="H238" s="6">
        <f t="shared" ca="1" si="21"/>
        <v>9.2606068844594247E-11</v>
      </c>
      <c r="I238" s="6">
        <f t="shared" ca="1" si="22"/>
        <v>10798428358.708735</v>
      </c>
      <c r="J238" s="6">
        <f t="shared" ca="1" si="23"/>
        <v>0.18651494258762871</v>
      </c>
      <c r="L238" s="11">
        <f ca="1">RAND()*(CARBONATE!$R$4-CARBONATE!$Q$4)+CARBONATE!$Q$4</f>
        <v>0.22669733560471805</v>
      </c>
      <c r="M238" s="6">
        <f t="shared" ca="1" si="26"/>
        <v>20859826642.257343</v>
      </c>
    </row>
    <row r="239" spans="2:13" x14ac:dyDescent="0.25">
      <c r="B239" s="9">
        <f ca="1">RAND()*(CARBONATE!$R$3-CARBONATE!$Q$3)+CARBONATE!$Q$3</f>
        <v>9.8026181854313499E-2</v>
      </c>
      <c r="C239" s="5">
        <f ca="1">RAND()*(CARBONATE!$R$2-CARBONATE!$Q$2)+CARBONATE!$Q$2</f>
        <v>62040980160.92498</v>
      </c>
      <c r="D239" s="5">
        <f ca="1">RAND()*(CARBONATE!$R$5-CARBONATE!$Q$5)+CARBONATE!$Q$5</f>
        <v>-7.8451197593434472</v>
      </c>
      <c r="E239" s="10">
        <v>2490000000</v>
      </c>
      <c r="F239" s="6">
        <f t="shared" ca="1" si="24"/>
        <v>28753744459.714897</v>
      </c>
      <c r="G239" s="6">
        <f t="shared" ca="1" si="25"/>
        <v>0.53653626385121567</v>
      </c>
      <c r="H239" s="6">
        <f t="shared" ca="1" si="21"/>
        <v>4.6436015992232565E-11</v>
      </c>
      <c r="I239" s="6">
        <f t="shared" ca="1" si="22"/>
        <v>21535008519.405968</v>
      </c>
      <c r="J239" s="6">
        <f t="shared" ca="1" si="23"/>
        <v>0.33056663785484808</v>
      </c>
      <c r="L239" s="11">
        <f ca="1">RAND()*(CARBONATE!$R$4-CARBONATE!$Q$4)+CARBONATE!$Q$4</f>
        <v>0.29337626288965368</v>
      </c>
      <c r="M239" s="6">
        <f t="shared" ca="1" si="26"/>
        <v>13780690832.167585</v>
      </c>
    </row>
    <row r="240" spans="2:13" x14ac:dyDescent="0.25">
      <c r="B240" s="9">
        <f ca="1">RAND()*(CARBONATE!$R$3-CARBONATE!$Q$3)+CARBONATE!$Q$3</f>
        <v>0.20809807857541279</v>
      </c>
      <c r="C240" s="5">
        <f ca="1">RAND()*(CARBONATE!$R$2-CARBONATE!$Q$2)+CARBONATE!$Q$2</f>
        <v>76401315685.396851</v>
      </c>
      <c r="D240" s="5">
        <f ca="1">RAND()*(CARBONATE!$R$5-CARBONATE!$Q$5)+CARBONATE!$Q$5</f>
        <v>-6.4513973728294491</v>
      </c>
      <c r="E240" s="10">
        <v>2490000000</v>
      </c>
      <c r="F240" s="6">
        <f t="shared" ca="1" si="24"/>
        <v>19954935767.43821</v>
      </c>
      <c r="G240" s="6">
        <f t="shared" ca="1" si="25"/>
        <v>0.73881423914729338</v>
      </c>
      <c r="H240" s="6">
        <f t="shared" ca="1" si="21"/>
        <v>9.0519952512128636E-11</v>
      </c>
      <c r="I240" s="6">
        <f t="shared" ca="1" si="22"/>
        <v>11047288164.076439</v>
      </c>
      <c r="J240" s="6">
        <f t="shared" ca="1" si="23"/>
        <v>0.3140994892614043</v>
      </c>
      <c r="L240" s="11">
        <f ca="1">RAND()*(CARBONATE!$R$4-CARBONATE!$Q$4)+CARBONATE!$Q$4</f>
        <v>0.17322834207042323</v>
      </c>
      <c r="M240" s="6">
        <f t="shared" ca="1" si="26"/>
        <v>16673755340.149944</v>
      </c>
    </row>
    <row r="241" spans="2:13" x14ac:dyDescent="0.25">
      <c r="B241" s="9">
        <f ca="1">RAND()*(CARBONATE!$R$3-CARBONATE!$Q$3)+CARBONATE!$Q$3</f>
        <v>0.14586929940368756</v>
      </c>
      <c r="C241" s="5">
        <f ca="1">RAND()*(CARBONATE!$R$2-CARBONATE!$Q$2)+CARBONATE!$Q$2</f>
        <v>68548708724.573669</v>
      </c>
      <c r="D241" s="5">
        <f ca="1">RAND()*(CARBONATE!$R$5-CARBONATE!$Q$5)+CARBONATE!$Q$5</f>
        <v>-7.529062735378675</v>
      </c>
      <c r="E241" s="10">
        <v>2490000000</v>
      </c>
      <c r="F241" s="6">
        <f t="shared" ca="1" si="24"/>
        <v>22857641063.481323</v>
      </c>
      <c r="G241" s="6">
        <f t="shared" ca="1" si="25"/>
        <v>0.66654891844392683</v>
      </c>
      <c r="H241" s="6">
        <f t="shared" ca="1" si="21"/>
        <v>6.617780910952398E-11</v>
      </c>
      <c r="I241" s="6">
        <f t="shared" ca="1" si="22"/>
        <v>15110805471.740602</v>
      </c>
      <c r="J241" s="6">
        <f t="shared" ca="1" si="23"/>
        <v>0.34060494737467739</v>
      </c>
      <c r="L241" s="11">
        <f ca="1">RAND()*(CARBONATE!$R$4-CARBONATE!$Q$4)+CARBONATE!$Q$4</f>
        <v>0.13817682789454019</v>
      </c>
      <c r="M241" s="6">
        <f t="shared" ca="1" si="26"/>
        <v>21799136989.29163</v>
      </c>
    </row>
    <row r="242" spans="2:13" x14ac:dyDescent="0.25">
      <c r="B242" s="9">
        <f ca="1">RAND()*(CARBONATE!$R$3-CARBONATE!$Q$3)+CARBONATE!$Q$3</f>
        <v>9.1712789241192527E-2</v>
      </c>
      <c r="C242" s="5">
        <f ca="1">RAND()*(CARBONATE!$R$2-CARBONATE!$Q$2)+CARBONATE!$Q$2</f>
        <v>71458146407.164963</v>
      </c>
      <c r="D242" s="5">
        <f ca="1">RAND()*(CARBONATE!$R$5-CARBONATE!$Q$5)+CARBONATE!$Q$5</f>
        <v>-6.433718385890943</v>
      </c>
      <c r="E242" s="10">
        <v>2490000000</v>
      </c>
      <c r="F242" s="6">
        <f t="shared" ca="1" si="24"/>
        <v>39609051089.491249</v>
      </c>
      <c r="G242" s="6">
        <f t="shared" ca="1" si="25"/>
        <v>0.44570279134025048</v>
      </c>
      <c r="H242" s="6">
        <f t="shared" ca="1" si="21"/>
        <v>4.1786254384684345E-11</v>
      </c>
      <c r="I242" s="6">
        <f t="shared" ca="1" si="22"/>
        <v>23931314608.722713</v>
      </c>
      <c r="J242" s="6">
        <f t="shared" ca="1" si="23"/>
        <v>0.24043113570843425</v>
      </c>
      <c r="L242" s="11">
        <f ca="1">RAND()*(CARBONATE!$R$4-CARBONATE!$Q$4)+CARBONATE!$Q$4</f>
        <v>0.21170482304516855</v>
      </c>
      <c r="M242" s="6">
        <f t="shared" ca="1" si="26"/>
        <v>28271980541.003849</v>
      </c>
    </row>
    <row r="243" spans="2:13" x14ac:dyDescent="0.25">
      <c r="B243" s="9">
        <f ca="1">RAND()*(CARBONATE!$R$3-CARBONATE!$Q$3)+CARBONATE!$Q$3</f>
        <v>0.24233581663931494</v>
      </c>
      <c r="C243" s="5">
        <f ca="1">RAND()*(CARBONATE!$R$2-CARBONATE!$Q$2)+CARBONATE!$Q$2</f>
        <v>75896234712.962097</v>
      </c>
      <c r="D243" s="5">
        <f ca="1">RAND()*(CARBONATE!$R$5-CARBONATE!$Q$5)+CARBONATE!$Q$5</f>
        <v>-6.191738758765589</v>
      </c>
      <c r="E243" s="10">
        <v>2490000000</v>
      </c>
      <c r="F243" s="6">
        <f t="shared" ca="1" si="24"/>
        <v>16926611122.154818</v>
      </c>
      <c r="G243" s="6">
        <f t="shared" ca="1" si="25"/>
        <v>0.7769769319101153</v>
      </c>
      <c r="H243" s="6">
        <f t="shared" ca="1" si="21"/>
        <v>1.0436799056510512E-10</v>
      </c>
      <c r="I243" s="6">
        <f t="shared" ca="1" si="22"/>
        <v>9581481779.8585148</v>
      </c>
      <c r="J243" s="6">
        <f t="shared" ca="1" si="23"/>
        <v>0.32779832081289156</v>
      </c>
      <c r="L243" s="11">
        <f ca="1">RAND()*(CARBONATE!$R$4-CARBONATE!$Q$4)+CARBONATE!$Q$4</f>
        <v>0.23511354419579197</v>
      </c>
      <c r="M243" s="6">
        <f t="shared" ca="1" si="26"/>
        <v>10890407728.083971</v>
      </c>
    </row>
    <row r="244" spans="2:13" x14ac:dyDescent="0.25">
      <c r="B244" s="9">
        <f ca="1">RAND()*(CARBONATE!$R$3-CARBONATE!$Q$3)+CARBONATE!$Q$3</f>
        <v>0.14972502836335072</v>
      </c>
      <c r="C244" s="5">
        <f ca="1">RAND()*(CARBONATE!$R$2-CARBONATE!$Q$2)+CARBONATE!$Q$2</f>
        <v>76906552852.152313</v>
      </c>
      <c r="D244" s="5">
        <f ca="1">RAND()*(CARBONATE!$R$5-CARBONATE!$Q$5)+CARBONATE!$Q$5</f>
        <v>-6.7977995196732728</v>
      </c>
      <c r="E244" s="10">
        <v>2490000000</v>
      </c>
      <c r="F244" s="6">
        <f t="shared" ca="1" si="24"/>
        <v>27793171461.178619</v>
      </c>
      <c r="G244" s="6">
        <f t="shared" ca="1" si="25"/>
        <v>0.63861114000767749</v>
      </c>
      <c r="H244" s="6">
        <f t="shared" ca="1" si="21"/>
        <v>6.648741847167373E-11</v>
      </c>
      <c r="I244" s="6">
        <f t="shared" ca="1" si="22"/>
        <v>15040439574.684938</v>
      </c>
      <c r="J244" s="6">
        <f t="shared" ca="1" si="23"/>
        <v>0.28310739985827499</v>
      </c>
      <c r="L244" s="11">
        <f ca="1">RAND()*(CARBONATE!$R$4-CARBONATE!$Q$4)+CARBONATE!$Q$4</f>
        <v>0.10478496610615091</v>
      </c>
      <c r="M244" s="6">
        <f t="shared" ca="1" si="26"/>
        <v>29827376923.208061</v>
      </c>
    </row>
    <row r="245" spans="2:13" x14ac:dyDescent="0.25">
      <c r="B245" s="9">
        <f ca="1">RAND()*(CARBONATE!$R$3-CARBONATE!$Q$3)+CARBONATE!$Q$3</f>
        <v>0.1767701134870015</v>
      </c>
      <c r="C245" s="5">
        <f ca="1">RAND()*(CARBONATE!$R$2-CARBONATE!$Q$2)+CARBONATE!$Q$2</f>
        <v>70962177503.276932</v>
      </c>
      <c r="D245" s="5">
        <f ca="1">RAND()*(CARBONATE!$R$5-CARBONATE!$Q$5)+CARBONATE!$Q$5</f>
        <v>-7.3874159869091365</v>
      </c>
      <c r="E245" s="10">
        <v>2490000000</v>
      </c>
      <c r="F245" s="6">
        <f t="shared" ca="1" si="24"/>
        <v>19226175569.818722</v>
      </c>
      <c r="G245" s="6">
        <f t="shared" ca="1" si="25"/>
        <v>0.72906446439117678</v>
      </c>
      <c r="H245" s="6">
        <f t="shared" ca="1" si="21"/>
        <v>7.8774953182633879E-11</v>
      </c>
      <c r="I245" s="6">
        <f t="shared" ca="1" si="22"/>
        <v>12694390280.13859</v>
      </c>
      <c r="J245" s="6">
        <f t="shared" ca="1" si="23"/>
        <v>0.35632324417789929</v>
      </c>
      <c r="L245" s="11">
        <f ca="1">RAND()*(CARBONATE!$R$4-CARBONATE!$Q$4)+CARBONATE!$Q$4</f>
        <v>0.11772508879820537</v>
      </c>
      <c r="M245" s="6">
        <f t="shared" ca="1" si="26"/>
        <v>19726723410.865871</v>
      </c>
    </row>
    <row r="246" spans="2:13" x14ac:dyDescent="0.25">
      <c r="B246" s="9">
        <f ca="1">RAND()*(CARBONATE!$R$3-CARBONATE!$Q$3)+CARBONATE!$Q$3</f>
        <v>0.20671498122269491</v>
      </c>
      <c r="C246" s="5">
        <f ca="1">RAND()*(CARBONATE!$R$2-CARBONATE!$Q$2)+CARBONATE!$Q$2</f>
        <v>74034608991.658676</v>
      </c>
      <c r="D246" s="5">
        <f ca="1">RAND()*(CARBONATE!$R$5-CARBONATE!$Q$5)+CARBONATE!$Q$5</f>
        <v>-4.156685026046901</v>
      </c>
      <c r="E246" s="10">
        <v>2490000000</v>
      </c>
      <c r="F246" s="6">
        <f t="shared" ca="1" si="24"/>
        <v>31352173845.53233</v>
      </c>
      <c r="G246" s="6">
        <f t="shared" ca="1" si="25"/>
        <v>0.5765200320155035</v>
      </c>
      <c r="H246" s="6">
        <f t="shared" ca="1" si="21"/>
        <v>8.8013094178623105E-11</v>
      </c>
      <c r="I246" s="6">
        <f t="shared" ca="1" si="22"/>
        <v>11361945734.69368</v>
      </c>
      <c r="J246" s="6">
        <f t="shared" ca="1" si="23"/>
        <v>0.18646881682248428</v>
      </c>
      <c r="L246" s="11">
        <f ca="1">RAND()*(CARBONATE!$R$4-CARBONATE!$Q$4)+CARBONATE!$Q$4</f>
        <v>0.28298450352328031</v>
      </c>
      <c r="M246" s="6">
        <f t="shared" ca="1" si="26"/>
        <v>15909562946.461182</v>
      </c>
    </row>
    <row r="247" spans="2:13" x14ac:dyDescent="0.25">
      <c r="B247" s="9">
        <f ca="1">RAND()*(CARBONATE!$R$3-CARBONATE!$Q$3)+CARBONATE!$Q$3</f>
        <v>0.1288543782824193</v>
      </c>
      <c r="C247" s="5">
        <f ca="1">RAND()*(CARBONATE!$R$2-CARBONATE!$Q$2)+CARBONATE!$Q$2</f>
        <v>74386691618.644638</v>
      </c>
      <c r="D247" s="5">
        <f ca="1">RAND()*(CARBONATE!$R$5-CARBONATE!$Q$5)+CARBONATE!$Q$5</f>
        <v>-5.720908853833107</v>
      </c>
      <c r="E247" s="10">
        <v>2490000000</v>
      </c>
      <c r="F247" s="6">
        <f t="shared" ca="1" si="24"/>
        <v>35591715360.187683</v>
      </c>
      <c r="G247" s="6">
        <f t="shared" ca="1" si="25"/>
        <v>0.52153114238963139</v>
      </c>
      <c r="H247" s="6">
        <f t="shared" ca="1" si="21"/>
        <v>5.702760405567877E-11</v>
      </c>
      <c r="I247" s="6">
        <f t="shared" ca="1" si="22"/>
        <v>17535367591.870987</v>
      </c>
      <c r="J247" s="6">
        <f t="shared" ca="1" si="23"/>
        <v>0.22658470398323416</v>
      </c>
      <c r="L247" s="11">
        <f ca="1">RAND()*(CARBONATE!$R$4-CARBONATE!$Q$4)+CARBONATE!$Q$4</f>
        <v>0.28436161554853634</v>
      </c>
      <c r="M247" s="6">
        <f t="shared" ca="1" si="26"/>
        <v>17927053971.126358</v>
      </c>
    </row>
    <row r="248" spans="2:13" x14ac:dyDescent="0.25">
      <c r="B248" s="9">
        <f ca="1">RAND()*(CARBONATE!$R$3-CARBONATE!$Q$3)+CARBONATE!$Q$3</f>
        <v>0.24377029547761181</v>
      </c>
      <c r="C248" s="5">
        <f ca="1">RAND()*(CARBONATE!$R$2-CARBONATE!$Q$2)+CARBONATE!$Q$2</f>
        <v>74693959157.115936</v>
      </c>
      <c r="D248" s="5">
        <f ca="1">RAND()*(CARBONATE!$R$5-CARBONATE!$Q$5)+CARBONATE!$Q$5</f>
        <v>-4.3126050108451075</v>
      </c>
      <c r="E248" s="10">
        <v>2490000000</v>
      </c>
      <c r="F248" s="6">
        <f t="shared" ca="1" si="24"/>
        <v>26104669935.435856</v>
      </c>
      <c r="G248" s="6">
        <f t="shared" ca="1" si="25"/>
        <v>0.65051163132850331</v>
      </c>
      <c r="H248" s="6">
        <f t="shared" ca="1" si="21"/>
        <v>1.0334515522377019E-10</v>
      </c>
      <c r="I248" s="6">
        <f t="shared" ca="1" si="22"/>
        <v>9676312332.5397282</v>
      </c>
      <c r="J248" s="6">
        <f t="shared" ca="1" si="23"/>
        <v>0.20843341491867712</v>
      </c>
      <c r="L248" s="11">
        <f ca="1">RAND()*(CARBONATE!$R$4-CARBONATE!$Q$4)+CARBONATE!$Q$4</f>
        <v>0.29650405156487292</v>
      </c>
      <c r="M248" s="6">
        <f t="shared" ca="1" si="26"/>
        <v>12291965985.032625</v>
      </c>
    </row>
    <row r="249" spans="2:13" x14ac:dyDescent="0.25">
      <c r="B249" s="9">
        <f ca="1">RAND()*(CARBONATE!$R$3-CARBONATE!$Q$3)+CARBONATE!$Q$3</f>
        <v>5.2476422196307743E-2</v>
      </c>
      <c r="C249" s="5">
        <f ca="1">RAND()*(CARBONATE!$R$2-CARBONATE!$Q$2)+CARBONATE!$Q$2</f>
        <v>61705015094.750313</v>
      </c>
      <c r="D249" s="5">
        <f ca="1">RAND()*(CARBONATE!$R$5-CARBONATE!$Q$5)+CARBONATE!$Q$5</f>
        <v>-7.6530221705029682</v>
      </c>
      <c r="E249" s="10">
        <v>2490000000</v>
      </c>
      <c r="F249" s="6">
        <f t="shared" ca="1" si="24"/>
        <v>41295849024.557526</v>
      </c>
      <c r="G249" s="6">
        <f t="shared" ca="1" si="25"/>
        <v>0.33075376513325161</v>
      </c>
      <c r="H249" s="6">
        <f t="shared" ca="1" si="21"/>
        <v>2.5584669419309841E-11</v>
      </c>
      <c r="I249" s="6">
        <f t="shared" ca="1" si="22"/>
        <v>39085906626.773041</v>
      </c>
      <c r="J249" s="6">
        <f t="shared" ca="1" si="23"/>
        <v>0.28368023590292313</v>
      </c>
      <c r="L249" s="11">
        <f ca="1">RAND()*(CARBONATE!$R$4-CARBONATE!$Q$4)+CARBONATE!$Q$4</f>
        <v>0.23138482962247253</v>
      </c>
      <c r="M249" s="6">
        <f t="shared" ca="1" si="26"/>
        <v>27024918420.548645</v>
      </c>
    </row>
    <row r="250" spans="2:13" x14ac:dyDescent="0.25">
      <c r="B250" s="9">
        <f ca="1">RAND()*(CARBONATE!$R$3-CARBONATE!$Q$3)+CARBONATE!$Q$3</f>
        <v>5.8518690197176315E-2</v>
      </c>
      <c r="C250" s="5">
        <f ca="1">RAND()*(CARBONATE!$R$2-CARBONATE!$Q$2)+CARBONATE!$Q$2</f>
        <v>79424002948.058487</v>
      </c>
      <c r="D250" s="5">
        <f ca="1">RAND()*(CARBONATE!$R$5-CARBONATE!$Q$5)+CARBONATE!$Q$5</f>
        <v>-5.8394983091350259</v>
      </c>
      <c r="E250" s="10">
        <v>2490000000</v>
      </c>
      <c r="F250" s="6">
        <f t="shared" ca="1" si="24"/>
        <v>56434509064.664047</v>
      </c>
      <c r="G250" s="6">
        <f t="shared" ca="1" si="25"/>
        <v>0.28945272247772569</v>
      </c>
      <c r="H250" s="6">
        <f t="shared" ca="1" si="21"/>
        <v>2.640909209589823E-11</v>
      </c>
      <c r="I250" s="6">
        <f t="shared" ca="1" si="22"/>
        <v>37865747007.460228</v>
      </c>
      <c r="J250" s="6">
        <f t="shared" ca="1" si="23"/>
        <v>0.18387675369198847</v>
      </c>
      <c r="L250" s="11">
        <f ca="1">RAND()*(CARBONATE!$R$4-CARBONATE!$Q$4)+CARBONATE!$Q$4</f>
        <v>0.12038473667087053</v>
      </c>
      <c r="M250" s="6">
        <f t="shared" ca="1" si="26"/>
        <v>57364404346.734749</v>
      </c>
    </row>
    <row r="251" spans="2:13" x14ac:dyDescent="0.25">
      <c r="B251" s="9">
        <f ca="1">RAND()*(CARBONATE!$R$3-CARBONATE!$Q$3)+CARBONATE!$Q$3</f>
        <v>0.11068766564289187</v>
      </c>
      <c r="C251" s="5">
        <f ca="1">RAND()*(CARBONATE!$R$2-CARBONATE!$Q$2)+CARBONATE!$Q$2</f>
        <v>77344028673.149933</v>
      </c>
      <c r="D251" s="5">
        <f ca="1">RAND()*(CARBONATE!$R$5-CARBONATE!$Q$5)+CARBONATE!$Q$5</f>
        <v>-6.1344165579124663</v>
      </c>
      <c r="E251" s="10">
        <v>2490000000</v>
      </c>
      <c r="F251" s="6">
        <f t="shared" ca="1" si="24"/>
        <v>39222835928.107506</v>
      </c>
      <c r="G251" s="6">
        <f t="shared" ca="1" si="25"/>
        <v>0.49287829195114374</v>
      </c>
      <c r="H251" s="6">
        <f t="shared" ca="1" si="21"/>
        <v>4.9394314526371148E-11</v>
      </c>
      <c r="I251" s="6">
        <f t="shared" ca="1" si="22"/>
        <v>20245245016.328949</v>
      </c>
      <c r="J251" s="6">
        <f t="shared" ca="1" si="23"/>
        <v>0.22605838800583727</v>
      </c>
      <c r="L251" s="11">
        <f ca="1">RAND()*(CARBONATE!$R$4-CARBONATE!$Q$4)+CARBONATE!$Q$4</f>
        <v>0.25867705607392677</v>
      </c>
      <c r="M251" s="6">
        <f t="shared" ca="1" si="26"/>
        <v>22560283091.577194</v>
      </c>
    </row>
    <row r="252" spans="2:13" x14ac:dyDescent="0.25">
      <c r="B252" s="9">
        <f ca="1">RAND()*(CARBONATE!$R$3-CARBONATE!$Q$3)+CARBONATE!$Q$3</f>
        <v>9.7103198061648577E-2</v>
      </c>
      <c r="C252" s="5">
        <f ca="1">RAND()*(CARBONATE!$R$2-CARBONATE!$Q$2)+CARBONATE!$Q$2</f>
        <v>68439142349.812721</v>
      </c>
      <c r="D252" s="5">
        <f ca="1">RAND()*(CARBONATE!$R$5-CARBONATE!$Q$5)+CARBONATE!$Q$5</f>
        <v>-7.7741587226973508</v>
      </c>
      <c r="E252" s="10">
        <v>2490000000</v>
      </c>
      <c r="F252" s="6">
        <f t="shared" ca="1" si="24"/>
        <v>32170479402.991867</v>
      </c>
      <c r="G252" s="6">
        <f t="shared" ca="1" si="25"/>
        <v>0.52994034848421945</v>
      </c>
      <c r="H252" s="6">
        <f t="shared" ca="1" si="21"/>
        <v>4.5321677627970897E-11</v>
      </c>
      <c r="I252" s="6">
        <f t="shared" ca="1" si="22"/>
        <v>22064496557.445091</v>
      </c>
      <c r="J252" s="6">
        <f t="shared" ca="1" si="23"/>
        <v>0.30476363969438802</v>
      </c>
      <c r="L252" s="11">
        <f ca="1">RAND()*(CARBONATE!$R$4-CARBONATE!$Q$4)+CARBONATE!$Q$4</f>
        <v>0.10489520227867306</v>
      </c>
      <c r="M252" s="6">
        <f t="shared" ca="1" si="26"/>
        <v>34511990089.838478</v>
      </c>
    </row>
    <row r="253" spans="2:13" x14ac:dyDescent="0.25">
      <c r="B253" s="9">
        <f ca="1">RAND()*(CARBONATE!$R$3-CARBONATE!$Q$3)+CARBONATE!$Q$3</f>
        <v>5.7945093011918247E-2</v>
      </c>
      <c r="C253" s="5">
        <f ca="1">RAND()*(CARBONATE!$R$2-CARBONATE!$Q$2)+CARBONATE!$Q$2</f>
        <v>72305415543.782257</v>
      </c>
      <c r="D253" s="5">
        <f ca="1">RAND()*(CARBONATE!$R$5-CARBONATE!$Q$5)+CARBONATE!$Q$5</f>
        <v>-5.6136266917889337</v>
      </c>
      <c r="E253" s="10">
        <v>2490000000</v>
      </c>
      <c r="F253" s="6">
        <f t="shared" ca="1" si="24"/>
        <v>52227903890.678268</v>
      </c>
      <c r="G253" s="6">
        <f t="shared" ca="1" si="25"/>
        <v>0.2776764575946139</v>
      </c>
      <c r="H253" s="6">
        <f t="shared" ca="1" si="21"/>
        <v>2.6310055399751242E-11</v>
      </c>
      <c r="I253" s="6">
        <f t="shared" ca="1" si="22"/>
        <v>38008281807.322037</v>
      </c>
      <c r="J253" s="6">
        <f t="shared" ca="1" si="23"/>
        <v>0.19133958590064282</v>
      </c>
      <c r="L253" s="11">
        <f ca="1">RAND()*(CARBONATE!$R$4-CARBONATE!$Q$4)+CARBONATE!$Q$4</f>
        <v>0.28482060714975449</v>
      </c>
      <c r="M253" s="6">
        <f t="shared" ca="1" si="26"/>
        <v>26241099932.157024</v>
      </c>
    </row>
    <row r="254" spans="2:13" x14ac:dyDescent="0.25">
      <c r="B254" s="9">
        <f ca="1">RAND()*(CARBONATE!$R$3-CARBONATE!$Q$3)+CARBONATE!$Q$3</f>
        <v>0.11036311944588795</v>
      </c>
      <c r="C254" s="5">
        <f ca="1">RAND()*(CARBONATE!$R$2-CARBONATE!$Q$2)+CARBONATE!$Q$2</f>
        <v>72561346675.199615</v>
      </c>
      <c r="D254" s="5">
        <f ca="1">RAND()*(CARBONATE!$R$5-CARBONATE!$Q$5)+CARBONATE!$Q$5</f>
        <v>-4.936493238064207</v>
      </c>
      <c r="E254" s="10">
        <v>2490000000</v>
      </c>
      <c r="F254" s="6">
        <f t="shared" ca="1" si="24"/>
        <v>42082230459.001465</v>
      </c>
      <c r="G254" s="6">
        <f t="shared" ca="1" si="25"/>
        <v>0.42004617627384055</v>
      </c>
      <c r="H254" s="6">
        <f t="shared" ca="1" si="21"/>
        <v>4.8590417056053686E-11</v>
      </c>
      <c r="I254" s="6">
        <f t="shared" ca="1" si="22"/>
        <v>20580189687.32877</v>
      </c>
      <c r="J254" s="6">
        <f t="shared" ca="1" si="23"/>
        <v>0.1891050514394427</v>
      </c>
      <c r="L254" s="11">
        <f ca="1">RAND()*(CARBONATE!$R$4-CARBONATE!$Q$4)+CARBONATE!$Q$4</f>
        <v>0.18016244680092547</v>
      </c>
      <c r="M254" s="6">
        <f t="shared" ca="1" si="26"/>
        <v>34214300733.72855</v>
      </c>
    </row>
    <row r="255" spans="2:13" x14ac:dyDescent="0.25">
      <c r="B255" s="9">
        <f ca="1">RAND()*(CARBONATE!$R$3-CARBONATE!$Q$3)+CARBONATE!$Q$3</f>
        <v>7.1187175482277487E-2</v>
      </c>
      <c r="C255" s="5">
        <f ca="1">RAND()*(CARBONATE!$R$2-CARBONATE!$Q$2)+CARBONATE!$Q$2</f>
        <v>74839707720.154556</v>
      </c>
      <c r="D255" s="5">
        <f ca="1">RAND()*(CARBONATE!$R$5-CARBONATE!$Q$5)+CARBONATE!$Q$5</f>
        <v>-4.7874232499947187</v>
      </c>
      <c r="E255" s="10">
        <v>2490000000</v>
      </c>
      <c r="F255" s="6">
        <f t="shared" ca="1" si="24"/>
        <v>53225917937.830856</v>
      </c>
      <c r="G255" s="6">
        <f t="shared" ca="1" si="25"/>
        <v>0.28880109825045508</v>
      </c>
      <c r="H255" s="6">
        <f t="shared" ca="1" si="21"/>
        <v>3.1496960567912544E-11</v>
      </c>
      <c r="I255" s="6">
        <f t="shared" ca="1" si="22"/>
        <v>31749095213.293301</v>
      </c>
      <c r="J255" s="6">
        <f t="shared" ca="1" si="23"/>
        <v>0.16410452040043852</v>
      </c>
      <c r="L255" s="11">
        <f ca="1">RAND()*(CARBONATE!$R$4-CARBONATE!$Q$4)+CARBONATE!$Q$4</f>
        <v>0.10072183558476498</v>
      </c>
      <c r="M255" s="6">
        <f t="shared" ca="1" si="26"/>
        <v>57921845810.143692</v>
      </c>
    </row>
    <row r="256" spans="2:13" x14ac:dyDescent="0.25">
      <c r="B256" s="9">
        <f ca="1">RAND()*(CARBONATE!$R$3-CARBONATE!$Q$3)+CARBONATE!$Q$3</f>
        <v>0.18207235198035243</v>
      </c>
      <c r="C256" s="5">
        <f ca="1">RAND()*(CARBONATE!$R$2-CARBONATE!$Q$2)+CARBONATE!$Q$2</f>
        <v>66386919679.338799</v>
      </c>
      <c r="D256" s="5">
        <f ca="1">RAND()*(CARBONATE!$R$5-CARBONATE!$Q$5)+CARBONATE!$Q$5</f>
        <v>-4.549341794990001</v>
      </c>
      <c r="E256" s="10">
        <v>2490000000</v>
      </c>
      <c r="F256" s="6">
        <f t="shared" ca="1" si="24"/>
        <v>28996950918.556606</v>
      </c>
      <c r="G256" s="6">
        <f t="shared" ca="1" si="25"/>
        <v>0.56321288804154057</v>
      </c>
      <c r="H256" s="6">
        <f t="shared" ca="1" si="21"/>
        <v>7.8862625787122475E-11</v>
      </c>
      <c r="I256" s="6">
        <f t="shared" ca="1" si="22"/>
        <v>12680277761.728935</v>
      </c>
      <c r="J256" s="6">
        <f t="shared" ca="1" si="23"/>
        <v>0.21628888329020984</v>
      </c>
      <c r="L256" s="11">
        <f ca="1">RAND()*(CARBONATE!$R$4-CARBONATE!$Q$4)+CARBONATE!$Q$4</f>
        <v>0.21665029872342656</v>
      </c>
      <c r="M256" s="6">
        <f t="shared" ca="1" si="26"/>
        <v>20259586643.735081</v>
      </c>
    </row>
    <row r="257" spans="2:13" x14ac:dyDescent="0.25">
      <c r="B257" s="9">
        <f ca="1">RAND()*(CARBONATE!$R$3-CARBONATE!$Q$3)+CARBONATE!$Q$3</f>
        <v>0.1233865445178095</v>
      </c>
      <c r="C257" s="5">
        <f ca="1">RAND()*(CARBONATE!$R$2-CARBONATE!$Q$2)+CARBONATE!$Q$2</f>
        <v>68134162400.751106</v>
      </c>
      <c r="D257" s="5">
        <f ca="1">RAND()*(CARBONATE!$R$5-CARBONATE!$Q$5)+CARBONATE!$Q$5</f>
        <v>-5.1107097189492539</v>
      </c>
      <c r="E257" s="10">
        <v>2490000000</v>
      </c>
      <c r="F257" s="6">
        <f t="shared" ca="1" si="24"/>
        <v>36266190847.038513</v>
      </c>
      <c r="G257" s="6">
        <f t="shared" ca="1" si="25"/>
        <v>0.46772383237459869</v>
      </c>
      <c r="H257" s="6">
        <f t="shared" ca="1" si="21"/>
        <v>5.4606641715185307E-11</v>
      </c>
      <c r="I257" s="6">
        <f t="shared" ca="1" si="22"/>
        <v>18312790689.743416</v>
      </c>
      <c r="J257" s="6">
        <f t="shared" ca="1" si="23"/>
        <v>0.21268483666546753</v>
      </c>
      <c r="L257" s="11">
        <f ca="1">RAND()*(CARBONATE!$R$4-CARBONATE!$Q$4)+CARBONATE!$Q$4</f>
        <v>0.19992201293616074</v>
      </c>
      <c r="M257" s="6">
        <f t="shared" ca="1" si="26"/>
        <v>27208482127.658085</v>
      </c>
    </row>
    <row r="258" spans="2:13" x14ac:dyDescent="0.25">
      <c r="B258" s="9">
        <f ca="1">RAND()*(CARBONATE!$R$3-CARBONATE!$Q$3)+CARBONATE!$Q$3</f>
        <v>0.21373812929975092</v>
      </c>
      <c r="C258" s="5">
        <f ca="1">RAND()*(CARBONATE!$R$2-CARBONATE!$Q$2)+CARBONATE!$Q$2</f>
        <v>73741969807.598465</v>
      </c>
      <c r="D258" s="5">
        <f ca="1">RAND()*(CARBONATE!$R$5-CARBONATE!$Q$5)+CARBONATE!$Q$5</f>
        <v>-5.0983228923772899</v>
      </c>
      <c r="E258" s="10">
        <v>2490000000</v>
      </c>
      <c r="F258" s="6">
        <f t="shared" ca="1" si="24"/>
        <v>24800556879.665592</v>
      </c>
      <c r="G258" s="6">
        <f t="shared" ca="1" si="25"/>
        <v>0.66368464329915267</v>
      </c>
      <c r="H258" s="6">
        <f t="shared" ca="1" si="21"/>
        <v>9.1940240195933177E-11</v>
      </c>
      <c r="I258" s="6">
        <f t="shared" ca="1" si="22"/>
        <v>10876630274.936277</v>
      </c>
      <c r="J258" s="6">
        <f t="shared" ca="1" si="23"/>
        <v>0.24394372900171768</v>
      </c>
      <c r="L258" s="11">
        <f ca="1">RAND()*(CARBONATE!$R$4-CARBONATE!$Q$4)+CARBONATE!$Q$4</f>
        <v>0.10212539591686427</v>
      </c>
      <c r="M258" s="6">
        <f t="shared" ca="1" si="26"/>
        <v>26859498345.910263</v>
      </c>
    </row>
    <row r="259" spans="2:13" x14ac:dyDescent="0.25">
      <c r="B259" s="9">
        <f ca="1">RAND()*(CARBONATE!$R$3-CARBONATE!$Q$3)+CARBONATE!$Q$3</f>
        <v>8.2363293456838294E-3</v>
      </c>
      <c r="C259" s="5">
        <f ca="1">RAND()*(CARBONATE!$R$2-CARBONATE!$Q$2)+CARBONATE!$Q$2</f>
        <v>77197795172.363159</v>
      </c>
      <c r="D259" s="5">
        <f ca="1">RAND()*(CARBONATE!$R$5-CARBONATE!$Q$5)+CARBONATE!$Q$5</f>
        <v>-5.0268984111137502</v>
      </c>
      <c r="E259" s="10">
        <v>2490000000</v>
      </c>
      <c r="F259" s="6">
        <f t="shared" ca="1" si="24"/>
        <v>74066823483.798126</v>
      </c>
      <c r="G259" s="6">
        <f t="shared" ca="1" si="25"/>
        <v>4.0557786418308539E-2</v>
      </c>
      <c r="H259" s="6">
        <f t="shared" ca="1" si="21"/>
        <v>3.7264464707521926E-12</v>
      </c>
      <c r="I259" s="6">
        <f t="shared" ca="1" si="22"/>
        <v>268352170854.65002</v>
      </c>
      <c r="J259" s="6">
        <f t="shared" ca="1" si="23"/>
        <v>0.14607470643287052</v>
      </c>
      <c r="L259" s="11">
        <f ca="1">RAND()*(CARBONATE!$R$4-CARBONATE!$Q$4)+CARBONATE!$Q$4</f>
        <v>0.20600700703140037</v>
      </c>
      <c r="M259" s="6">
        <f t="shared" ca="1" si="26"/>
        <v>54166668158.782478</v>
      </c>
    </row>
    <row r="260" spans="2:13" x14ac:dyDescent="0.25">
      <c r="B260" s="9">
        <f ca="1">RAND()*(CARBONATE!$R$3-CARBONATE!$Q$3)+CARBONATE!$Q$3</f>
        <v>0.17440205868880279</v>
      </c>
      <c r="C260" s="5">
        <f ca="1">RAND()*(CARBONATE!$R$2-CARBONATE!$Q$2)+CARBONATE!$Q$2</f>
        <v>77662234860.189636</v>
      </c>
      <c r="D260" s="5">
        <f ca="1">RAND()*(CARBONATE!$R$5-CARBONATE!$Q$5)+CARBONATE!$Q$5</f>
        <v>-7.9602251204672978</v>
      </c>
      <c r="E260" s="10">
        <v>2490000000</v>
      </c>
      <c r="F260" s="6">
        <f t="shared" ca="1" si="24"/>
        <v>19377051485.324444</v>
      </c>
      <c r="G260" s="6">
        <f t="shared" ca="1" si="25"/>
        <v>0.75049582953403648</v>
      </c>
      <c r="H260" s="6">
        <f t="shared" ca="1" si="21"/>
        <v>7.7458927069662299E-11</v>
      </c>
      <c r="I260" s="6">
        <f t="shared" ca="1" si="22"/>
        <v>12910067797.616858</v>
      </c>
      <c r="J260" s="6">
        <f t="shared" ca="1" si="23"/>
        <v>0.36358244333921608</v>
      </c>
      <c r="L260" s="11">
        <f ca="1">RAND()*(CARBONATE!$R$4-CARBONATE!$Q$4)+CARBONATE!$Q$4</f>
        <v>0.13634045618332771</v>
      </c>
      <c r="M260" s="6">
        <f t="shared" ca="1" si="26"/>
        <v>18603534702.970421</v>
      </c>
    </row>
    <row r="261" spans="2:13" x14ac:dyDescent="0.25">
      <c r="B261" s="9">
        <f ca="1">RAND()*(CARBONATE!$R$3-CARBONATE!$Q$3)+CARBONATE!$Q$3</f>
        <v>0.24788271074762119</v>
      </c>
      <c r="C261" s="5">
        <f ca="1">RAND()*(CARBONATE!$R$2-CARBONATE!$Q$2)+CARBONATE!$Q$2</f>
        <v>65321695504.471161</v>
      </c>
      <c r="D261" s="5">
        <f ca="1">RAND()*(CARBONATE!$R$5-CARBONATE!$Q$5)+CARBONATE!$Q$5</f>
        <v>-5.3879922808731333</v>
      </c>
      <c r="E261" s="10">
        <v>2490000000</v>
      </c>
      <c r="F261" s="6">
        <f t="shared" ca="1" si="24"/>
        <v>17179796865.49192</v>
      </c>
      <c r="G261" s="6">
        <f t="shared" ca="1" si="25"/>
        <v>0.73699707680863868</v>
      </c>
      <c r="H261" s="6">
        <f t="shared" ref="H261:H298" ca="1" si="27">+B261/E261+(1-B261)/C261-F261/C261/C261</f>
        <v>1.0703906763353918E-10</v>
      </c>
      <c r="I261" s="6">
        <f t="shared" ref="I261:I298" ca="1" si="28">1/H261</f>
        <v>9342383319.5522346</v>
      </c>
      <c r="J261" s="6">
        <f t="shared" ref="J261:J298" ca="1" si="29">G261*I261/(F261+G261^2*I261)</f>
        <v>0.3093930065300019</v>
      </c>
      <c r="L261" s="11">
        <f ca="1">RAND()*(CARBONATE!$R$4-CARBONATE!$Q$4)+CARBONATE!$Q$4</f>
        <v>0.11506395310155489</v>
      </c>
      <c r="M261" s="6">
        <f t="shared" ca="1" si="26"/>
        <v>17792135796.856304</v>
      </c>
    </row>
    <row r="262" spans="2:13" x14ac:dyDescent="0.25">
      <c r="B262" s="9">
        <f ca="1">RAND()*(CARBONATE!$R$3-CARBONATE!$Q$3)+CARBONATE!$Q$3</f>
        <v>5.7456731615557727E-2</v>
      </c>
      <c r="C262" s="5">
        <f ca="1">RAND()*(CARBONATE!$R$2-CARBONATE!$Q$2)+CARBONATE!$Q$2</f>
        <v>66515105426.481316</v>
      </c>
      <c r="D262" s="5">
        <f ca="1">RAND()*(CARBONATE!$R$5-CARBONATE!$Q$5)+CARBONATE!$Q$5</f>
        <v>-7.3964446438729858</v>
      </c>
      <c r="E262" s="10">
        <v>2490000000</v>
      </c>
      <c r="F262" s="6">
        <f t="shared" ref="F262:F298" ca="1" si="30">C262*EXP(D262*B262)</f>
        <v>43486630078.111153</v>
      </c>
      <c r="G262" s="6">
        <f t="shared" ref="G262:G298" ca="1" si="31">1-F262/C262</f>
        <v>0.34621422007401581</v>
      </c>
      <c r="H262" s="6">
        <f t="shared" ca="1" si="27"/>
        <v>2.741622438061782E-11</v>
      </c>
      <c r="I262" s="6">
        <f t="shared" ca="1" si="28"/>
        <v>36474752544.955101</v>
      </c>
      <c r="J262" s="6">
        <f t="shared" ca="1" si="29"/>
        <v>0.26386197557416335</v>
      </c>
      <c r="L262" s="11">
        <f ca="1">RAND()*(CARBONATE!$R$4-CARBONATE!$Q$4)+CARBONATE!$Q$4</f>
        <v>0.11902524935045211</v>
      </c>
      <c r="M262" s="6">
        <f t="shared" ref="M262:M298" ca="1" si="32">3/2*F262*(1-2*L262)/(1+L262)</f>
        <v>44415373272.982445</v>
      </c>
    </row>
    <row r="263" spans="2:13" x14ac:dyDescent="0.25">
      <c r="B263" s="9">
        <f ca="1">RAND()*(CARBONATE!$R$3-CARBONATE!$Q$3)+CARBONATE!$Q$3</f>
        <v>0.23677979104053981</v>
      </c>
      <c r="C263" s="5">
        <f ca="1">RAND()*(CARBONATE!$R$2-CARBONATE!$Q$2)+CARBONATE!$Q$2</f>
        <v>79742872548.189026</v>
      </c>
      <c r="D263" s="5">
        <f ca="1">RAND()*(CARBONATE!$R$5-CARBONATE!$Q$5)+CARBONATE!$Q$5</f>
        <v>-6.0609932430252744</v>
      </c>
      <c r="E263" s="10">
        <v>2490000000</v>
      </c>
      <c r="F263" s="6">
        <f t="shared" ca="1" si="30"/>
        <v>18985711152.86216</v>
      </c>
      <c r="G263" s="6">
        <f t="shared" ca="1" si="31"/>
        <v>0.76191337800893744</v>
      </c>
      <c r="H263" s="6">
        <f t="shared" ca="1" si="27"/>
        <v>1.0167762127796568E-10</v>
      </c>
      <c r="I263" s="6">
        <f t="shared" ca="1" si="28"/>
        <v>9835005849.184906</v>
      </c>
      <c r="J263" s="6">
        <f t="shared" ca="1" si="29"/>
        <v>0.30343824052608132</v>
      </c>
      <c r="L263" s="11">
        <f ca="1">RAND()*(CARBONATE!$R$4-CARBONATE!$Q$4)+CARBONATE!$Q$4</f>
        <v>0.11224156978465077</v>
      </c>
      <c r="M263" s="6">
        <f t="shared" ca="1" si="32"/>
        <v>19856845184.939266</v>
      </c>
    </row>
    <row r="264" spans="2:13" x14ac:dyDescent="0.25">
      <c r="B264" s="9">
        <f ca="1">RAND()*(CARBONATE!$R$3-CARBONATE!$Q$3)+CARBONATE!$Q$3</f>
        <v>0.21593225351670273</v>
      </c>
      <c r="C264" s="5">
        <f ca="1">RAND()*(CARBONATE!$R$2-CARBONATE!$Q$2)+CARBONATE!$Q$2</f>
        <v>61671724425.658913</v>
      </c>
      <c r="D264" s="5">
        <f ca="1">RAND()*(CARBONATE!$R$5-CARBONATE!$Q$5)+CARBONATE!$Q$5</f>
        <v>-7.6931122938028516</v>
      </c>
      <c r="E264" s="10">
        <v>2490000000</v>
      </c>
      <c r="F264" s="6">
        <f t="shared" ca="1" si="30"/>
        <v>11712240325.484961</v>
      </c>
      <c r="G264" s="6">
        <f t="shared" ca="1" si="31"/>
        <v>0.81008735470655968</v>
      </c>
      <c r="H264" s="6">
        <f t="shared" ca="1" si="27"/>
        <v>9.6353937944097203E-11</v>
      </c>
      <c r="I264" s="6">
        <f t="shared" ca="1" si="28"/>
        <v>10378403014.313559</v>
      </c>
      <c r="J264" s="6">
        <f t="shared" ca="1" si="29"/>
        <v>0.45389096967206749</v>
      </c>
      <c r="L264" s="11">
        <f ca="1">RAND()*(CARBONATE!$R$4-CARBONATE!$Q$4)+CARBONATE!$Q$4</f>
        <v>0.10282133917410508</v>
      </c>
      <c r="M264" s="6">
        <f t="shared" ca="1" si="32"/>
        <v>12654412176.765364</v>
      </c>
    </row>
    <row r="265" spans="2:13" x14ac:dyDescent="0.25">
      <c r="B265" s="9">
        <f ca="1">RAND()*(CARBONATE!$R$3-CARBONATE!$Q$3)+CARBONATE!$Q$3</f>
        <v>0.24354012498583877</v>
      </c>
      <c r="C265" s="5">
        <f ca="1">RAND()*(CARBONATE!$R$2-CARBONATE!$Q$2)+CARBONATE!$Q$2</f>
        <v>72736687787.42868</v>
      </c>
      <c r="D265" s="5">
        <f ca="1">RAND()*(CARBONATE!$R$5-CARBONATE!$Q$5)+CARBONATE!$Q$5</f>
        <v>-5.101230478338044</v>
      </c>
      <c r="E265" s="10">
        <v>2490000000</v>
      </c>
      <c r="F265" s="6">
        <f t="shared" ca="1" si="30"/>
        <v>20999352318.924824</v>
      </c>
      <c r="G265" s="6">
        <f t="shared" ca="1" si="31"/>
        <v>0.71129628035448966</v>
      </c>
      <c r="H265" s="6">
        <f t="shared" ca="1" si="27"/>
        <v>1.0423809373263297E-10</v>
      </c>
      <c r="I265" s="6">
        <f t="shared" ca="1" si="28"/>
        <v>9593421792.2764835</v>
      </c>
      <c r="J265" s="6">
        <f t="shared" ca="1" si="29"/>
        <v>0.2639440860691285</v>
      </c>
      <c r="L265" s="11">
        <f ca="1">RAND()*(CARBONATE!$R$4-CARBONATE!$Q$4)+CARBONATE!$Q$4</f>
        <v>0.1698941871595058</v>
      </c>
      <c r="M265" s="6">
        <f t="shared" ca="1" si="32"/>
        <v>17775987800.726131</v>
      </c>
    </row>
    <row r="266" spans="2:13" x14ac:dyDescent="0.25">
      <c r="B266" s="9">
        <f ca="1">RAND()*(CARBONATE!$R$3-CARBONATE!$Q$3)+CARBONATE!$Q$3</f>
        <v>0.15066221926398099</v>
      </c>
      <c r="C266" s="5">
        <f ca="1">RAND()*(CARBONATE!$R$2-CARBONATE!$Q$2)+CARBONATE!$Q$2</f>
        <v>79399656181.681961</v>
      </c>
      <c r="D266" s="5">
        <f ca="1">RAND()*(CARBONATE!$R$5-CARBONATE!$Q$5)+CARBONATE!$Q$5</f>
        <v>-7.1388885600917522</v>
      </c>
      <c r="E266" s="10">
        <v>2490000000</v>
      </c>
      <c r="F266" s="6">
        <f t="shared" ca="1" si="30"/>
        <v>27083731785.039932</v>
      </c>
      <c r="G266" s="6">
        <f t="shared" ca="1" si="31"/>
        <v>0.65889358861873348</v>
      </c>
      <c r="H266" s="6">
        <f t="shared" ca="1" si="27"/>
        <v>6.6907841942760407E-11</v>
      </c>
      <c r="I266" s="6">
        <f t="shared" ca="1" si="28"/>
        <v>14945931163.876112</v>
      </c>
      <c r="J266" s="6">
        <f t="shared" ca="1" si="29"/>
        <v>0.29332985139438938</v>
      </c>
      <c r="L266" s="11">
        <f ca="1">RAND()*(CARBONATE!$R$4-CARBONATE!$Q$4)+CARBONATE!$Q$4</f>
        <v>0.1277553128547414</v>
      </c>
      <c r="M266" s="6">
        <f t="shared" ca="1" si="32"/>
        <v>26819049709.092846</v>
      </c>
    </row>
    <row r="267" spans="2:13" x14ac:dyDescent="0.25">
      <c r="B267" s="9">
        <f ca="1">RAND()*(CARBONATE!$R$3-CARBONATE!$Q$3)+CARBONATE!$Q$3</f>
        <v>0.17608554212719571</v>
      </c>
      <c r="C267" s="5">
        <f ca="1">RAND()*(CARBONATE!$R$2-CARBONATE!$Q$2)+CARBONATE!$Q$2</f>
        <v>74454745857.788467</v>
      </c>
      <c r="D267" s="5">
        <f ca="1">RAND()*(CARBONATE!$R$5-CARBONATE!$Q$5)+CARBONATE!$Q$5</f>
        <v>-5.4832280971723115</v>
      </c>
      <c r="E267" s="10">
        <v>2490000000</v>
      </c>
      <c r="F267" s="6">
        <f t="shared" ca="1" si="30"/>
        <v>28351340430.979774</v>
      </c>
      <c r="G267" s="6">
        <f t="shared" ca="1" si="31"/>
        <v>0.61921379081553829</v>
      </c>
      <c r="H267" s="6">
        <f t="shared" ca="1" si="27"/>
        <v>7.6668730631879608E-11</v>
      </c>
      <c r="I267" s="6">
        <f t="shared" ca="1" si="28"/>
        <v>13043127123.121956</v>
      </c>
      <c r="J267" s="6">
        <f t="shared" ca="1" si="29"/>
        <v>0.24215593388209175</v>
      </c>
      <c r="L267" s="11">
        <f ca="1">RAND()*(CARBONATE!$R$4-CARBONATE!$Q$4)+CARBONATE!$Q$4</f>
        <v>0.17047904112910553</v>
      </c>
      <c r="M267" s="6">
        <f t="shared" ca="1" si="32"/>
        <v>23944967545.2868</v>
      </c>
    </row>
    <row r="268" spans="2:13" x14ac:dyDescent="0.25">
      <c r="B268" s="9">
        <f ca="1">RAND()*(CARBONATE!$R$3-CARBONATE!$Q$3)+CARBONATE!$Q$3</f>
        <v>0.12332669439382291</v>
      </c>
      <c r="C268" s="5">
        <f ca="1">RAND()*(CARBONATE!$R$2-CARBONATE!$Q$2)+CARBONATE!$Q$2</f>
        <v>68140166112.426819</v>
      </c>
      <c r="D268" s="5">
        <f ca="1">RAND()*(CARBONATE!$R$5-CARBONATE!$Q$5)+CARBONATE!$Q$5</f>
        <v>-6.3821734666041872</v>
      </c>
      <c r="E268" s="10">
        <v>2490000000</v>
      </c>
      <c r="F268" s="6">
        <f t="shared" ca="1" si="30"/>
        <v>31015109636.087807</v>
      </c>
      <c r="G268" s="6">
        <f t="shared" ca="1" si="31"/>
        <v>0.54483366558110669</v>
      </c>
      <c r="H268" s="6">
        <f t="shared" ca="1" si="27"/>
        <v>5.5714674109691533E-11</v>
      </c>
      <c r="I268" s="6">
        <f t="shared" ca="1" si="28"/>
        <v>17948592825.494972</v>
      </c>
      <c r="J268" s="6">
        <f t="shared" ca="1" si="29"/>
        <v>0.26907486258967689</v>
      </c>
      <c r="L268" s="11">
        <f ca="1">RAND()*(CARBONATE!$R$4-CARBONATE!$Q$4)+CARBONATE!$Q$4</f>
        <v>0.12834768126031054</v>
      </c>
      <c r="M268" s="6">
        <f t="shared" ca="1" si="32"/>
        <v>30647036202.554497</v>
      </c>
    </row>
    <row r="269" spans="2:13" x14ac:dyDescent="0.25">
      <c r="B269" s="9">
        <f ca="1">RAND()*(CARBONATE!$R$3-CARBONATE!$Q$3)+CARBONATE!$Q$3</f>
        <v>0.22076556454944404</v>
      </c>
      <c r="C269" s="5">
        <f ca="1">RAND()*(CARBONATE!$R$2-CARBONATE!$Q$2)+CARBONATE!$Q$2</f>
        <v>64473136441.868332</v>
      </c>
      <c r="D269" s="5">
        <f ca="1">RAND()*(CARBONATE!$R$5-CARBONATE!$Q$5)+CARBONATE!$Q$5</f>
        <v>-7.9149254864564345</v>
      </c>
      <c r="E269" s="10">
        <v>2490000000</v>
      </c>
      <c r="F269" s="6">
        <f t="shared" ca="1" si="30"/>
        <v>11233559189.612219</v>
      </c>
      <c r="G269" s="6">
        <f t="shared" ca="1" si="31"/>
        <v>0.82576372409397414</v>
      </c>
      <c r="H269" s="6">
        <f t="shared" ca="1" si="27"/>
        <v>9.8044593944672377E-11</v>
      </c>
      <c r="I269" s="6">
        <f t="shared" ca="1" si="28"/>
        <v>10199440476.690748</v>
      </c>
      <c r="J269" s="6">
        <f t="shared" ca="1" si="29"/>
        <v>0.46306010181389867</v>
      </c>
      <c r="L269" s="11">
        <f ca="1">RAND()*(CARBONATE!$R$4-CARBONATE!$Q$4)+CARBONATE!$Q$4</f>
        <v>0.20330566300850622</v>
      </c>
      <c r="M269" s="6">
        <f t="shared" ca="1" si="32"/>
        <v>8309443306.741436</v>
      </c>
    </row>
    <row r="270" spans="2:13" x14ac:dyDescent="0.25">
      <c r="B270" s="9">
        <f ca="1">RAND()*(CARBONATE!$R$3-CARBONATE!$Q$3)+CARBONATE!$Q$3</f>
        <v>0.24698899414579839</v>
      </c>
      <c r="C270" s="5">
        <f ca="1">RAND()*(CARBONATE!$R$2-CARBONATE!$Q$2)+CARBONATE!$Q$2</f>
        <v>76571897115.238052</v>
      </c>
      <c r="D270" s="5">
        <f ca="1">RAND()*(CARBONATE!$R$5-CARBONATE!$Q$5)+CARBONATE!$Q$5</f>
        <v>-5.1827607761168997</v>
      </c>
      <c r="E270" s="10">
        <v>2490000000</v>
      </c>
      <c r="F270" s="6">
        <f t="shared" ca="1" si="30"/>
        <v>21288036751.044327</v>
      </c>
      <c r="G270" s="6">
        <f t="shared" ca="1" si="31"/>
        <v>0.72198629584680951</v>
      </c>
      <c r="H270" s="6">
        <f t="shared" ca="1" si="27"/>
        <v>1.0539565213863925E-10</v>
      </c>
      <c r="I270" s="6">
        <f t="shared" ca="1" si="28"/>
        <v>9488057426.5490837</v>
      </c>
      <c r="J270" s="6">
        <f t="shared" ca="1" si="29"/>
        <v>0.26112274302613553</v>
      </c>
      <c r="L270" s="11">
        <f ca="1">RAND()*(CARBONATE!$R$4-CARBONATE!$Q$4)+CARBONATE!$Q$4</f>
        <v>0.13127739921061068</v>
      </c>
      <c r="M270" s="6">
        <f t="shared" ca="1" si="32"/>
        <v>20815531934.136631</v>
      </c>
    </row>
    <row r="271" spans="2:13" x14ac:dyDescent="0.25">
      <c r="B271" s="9">
        <f ca="1">RAND()*(CARBONATE!$R$3-CARBONATE!$Q$3)+CARBONATE!$Q$3</f>
        <v>0.141371743354338</v>
      </c>
      <c r="C271" s="5">
        <f ca="1">RAND()*(CARBONATE!$R$2-CARBONATE!$Q$2)+CARBONATE!$Q$2</f>
        <v>71364910242.60965</v>
      </c>
      <c r="D271" s="5">
        <f ca="1">RAND()*(CARBONATE!$R$5-CARBONATE!$Q$5)+CARBONATE!$Q$5</f>
        <v>-6.0223594635692947</v>
      </c>
      <c r="E271" s="10">
        <v>2490000000</v>
      </c>
      <c r="F271" s="6">
        <f t="shared" ca="1" si="30"/>
        <v>30460014968.650784</v>
      </c>
      <c r="G271" s="6">
        <f t="shared" ca="1" si="31"/>
        <v>0.57317938374615784</v>
      </c>
      <c r="H271" s="6">
        <f t="shared" ca="1" si="27"/>
        <v>6.2826500235451985E-11</v>
      </c>
      <c r="I271" s="6">
        <f t="shared" ca="1" si="28"/>
        <v>15916850313.997215</v>
      </c>
      <c r="J271" s="6">
        <f t="shared" ca="1" si="29"/>
        <v>0.25562908072445212</v>
      </c>
      <c r="L271" s="11">
        <f ca="1">RAND()*(CARBONATE!$R$4-CARBONATE!$Q$4)+CARBONATE!$Q$4</f>
        <v>0.25944198892463738</v>
      </c>
      <c r="M271" s="6">
        <f t="shared" ca="1" si="32"/>
        <v>17453921695.371231</v>
      </c>
    </row>
    <row r="272" spans="2:13" x14ac:dyDescent="0.25">
      <c r="B272" s="9">
        <f ca="1">RAND()*(CARBONATE!$R$3-CARBONATE!$Q$3)+CARBONATE!$Q$3</f>
        <v>0.17440875015394031</v>
      </c>
      <c r="C272" s="5">
        <f ca="1">RAND()*(CARBONATE!$R$2-CARBONATE!$Q$2)+CARBONATE!$Q$2</f>
        <v>64908750211.666389</v>
      </c>
      <c r="D272" s="5">
        <f ca="1">RAND()*(CARBONATE!$R$5-CARBONATE!$Q$5)+CARBONATE!$Q$5</f>
        <v>-4.8870081006803385</v>
      </c>
      <c r="E272" s="10">
        <v>2490000000</v>
      </c>
      <c r="F272" s="6">
        <f t="shared" ca="1" si="30"/>
        <v>27678210133.612568</v>
      </c>
      <c r="G272" s="6">
        <f t="shared" ca="1" si="31"/>
        <v>0.5735827597457297</v>
      </c>
      <c r="H272" s="6">
        <f t="shared" ca="1" si="27"/>
        <v>7.6193446683357669E-11</v>
      </c>
      <c r="I272" s="6">
        <f t="shared" ca="1" si="28"/>
        <v>13124488306.136992</v>
      </c>
      <c r="J272" s="6">
        <f t="shared" ca="1" si="29"/>
        <v>0.2352778373110978</v>
      </c>
      <c r="L272" s="11">
        <f ca="1">RAND()*(CARBONATE!$R$4-CARBONATE!$Q$4)+CARBONATE!$Q$4</f>
        <v>0.2949618941925245</v>
      </c>
      <c r="M272" s="6">
        <f t="shared" ca="1" si="32"/>
        <v>13147308357.229858</v>
      </c>
    </row>
    <row r="273" spans="2:13" x14ac:dyDescent="0.25">
      <c r="B273" s="9">
        <f ca="1">RAND()*(CARBONATE!$R$3-CARBONATE!$Q$3)+CARBONATE!$Q$3</f>
        <v>1.4898333673844716E-2</v>
      </c>
      <c r="C273" s="5">
        <f ca="1">RAND()*(CARBONATE!$R$2-CARBONATE!$Q$2)+CARBONATE!$Q$2</f>
        <v>74355751631.243683</v>
      </c>
      <c r="D273" s="5">
        <f ca="1">RAND()*(CARBONATE!$R$5-CARBONATE!$Q$5)+CARBONATE!$Q$5</f>
        <v>-4.4301895174693691</v>
      </c>
      <c r="E273" s="10">
        <v>2490000000</v>
      </c>
      <c r="F273" s="6">
        <f t="shared" ca="1" si="30"/>
        <v>69606544083.217026</v>
      </c>
      <c r="G273" s="6">
        <f t="shared" ca="1" si="31"/>
        <v>6.3871421427889596E-2</v>
      </c>
      <c r="H273" s="6">
        <f t="shared" ca="1" si="27"/>
        <v>6.6418986748178691E-12</v>
      </c>
      <c r="I273" s="6">
        <f t="shared" ca="1" si="28"/>
        <v>150559357942.54218</v>
      </c>
      <c r="J273" s="6">
        <f t="shared" ca="1" si="29"/>
        <v>0.1369458295538527</v>
      </c>
      <c r="L273" s="11">
        <f ca="1">RAND()*(CARBONATE!$R$4-CARBONATE!$Q$4)+CARBONATE!$Q$4</f>
        <v>0.23753172807236569</v>
      </c>
      <c r="M273" s="6">
        <f t="shared" ca="1" si="32"/>
        <v>44288584104.831161</v>
      </c>
    </row>
    <row r="274" spans="2:13" x14ac:dyDescent="0.25">
      <c r="B274" s="9">
        <f ca="1">RAND()*(CARBONATE!$R$3-CARBONATE!$Q$3)+CARBONATE!$Q$3</f>
        <v>4.3739255736442439E-2</v>
      </c>
      <c r="C274" s="5">
        <f ca="1">RAND()*(CARBONATE!$R$2-CARBONATE!$Q$2)+CARBONATE!$Q$2</f>
        <v>75127681905.741318</v>
      </c>
      <c r="D274" s="5">
        <f ca="1">RAND()*(CARBONATE!$R$5-CARBONATE!$Q$5)+CARBONATE!$Q$5</f>
        <v>-5.2557390753033522</v>
      </c>
      <c r="E274" s="10">
        <v>2490000000</v>
      </c>
      <c r="F274" s="6">
        <f t="shared" ca="1" si="30"/>
        <v>59698504865.975792</v>
      </c>
      <c r="G274" s="6">
        <f t="shared" ca="1" si="31"/>
        <v>0.20537272877823765</v>
      </c>
      <c r="H274" s="6">
        <f t="shared" ca="1" si="27"/>
        <v>1.9717416449462214E-11</v>
      </c>
      <c r="I274" s="6">
        <f t="shared" ca="1" si="28"/>
        <v>50716583613.431496</v>
      </c>
      <c r="J274" s="6">
        <f t="shared" ca="1" si="29"/>
        <v>0.16843795133195555</v>
      </c>
      <c r="L274" s="11">
        <f ca="1">RAND()*(CARBONATE!$R$4-CARBONATE!$Q$4)+CARBONATE!$Q$4</f>
        <v>0.2459981010201916</v>
      </c>
      <c r="M274" s="6">
        <f t="shared" ca="1" si="32"/>
        <v>36509366081.210724</v>
      </c>
    </row>
    <row r="275" spans="2:13" x14ac:dyDescent="0.25">
      <c r="B275" s="9">
        <f ca="1">RAND()*(CARBONATE!$R$3-CARBONATE!$Q$3)+CARBONATE!$Q$3</f>
        <v>0.17202789145123462</v>
      </c>
      <c r="C275" s="5">
        <f ca="1">RAND()*(CARBONATE!$R$2-CARBONATE!$Q$2)+CARBONATE!$Q$2</f>
        <v>74765402623.668274</v>
      </c>
      <c r="D275" s="5">
        <f ca="1">RAND()*(CARBONATE!$R$5-CARBONATE!$Q$5)+CARBONATE!$Q$5</f>
        <v>-4.8538808774049773</v>
      </c>
      <c r="E275" s="10">
        <v>2490000000</v>
      </c>
      <c r="F275" s="6">
        <f t="shared" ca="1" si="30"/>
        <v>32438706457.038658</v>
      </c>
      <c r="G275" s="6">
        <f t="shared" ca="1" si="31"/>
        <v>0.56612677363193087</v>
      </c>
      <c r="H275" s="6">
        <f t="shared" ca="1" si="27"/>
        <v>7.4358646309925508E-11</v>
      </c>
      <c r="I275" s="6">
        <f t="shared" ca="1" si="28"/>
        <v>13448335192.010057</v>
      </c>
      <c r="J275" s="6">
        <f t="shared" ca="1" si="29"/>
        <v>0.20717529987653555</v>
      </c>
      <c r="L275" s="11">
        <f ca="1">RAND()*(CARBONATE!$R$4-CARBONATE!$Q$4)+CARBONATE!$Q$4</f>
        <v>0.12929290174295854</v>
      </c>
      <c r="M275" s="6">
        <f t="shared" ca="1" si="32"/>
        <v>31945455576.691097</v>
      </c>
    </row>
    <row r="276" spans="2:13" x14ac:dyDescent="0.25">
      <c r="B276" s="9">
        <f ca="1">RAND()*(CARBONATE!$R$3-CARBONATE!$Q$3)+CARBONATE!$Q$3</f>
        <v>0.22092466363743943</v>
      </c>
      <c r="C276" s="5">
        <f ca="1">RAND()*(CARBONATE!$R$2-CARBONATE!$Q$2)+CARBONATE!$Q$2</f>
        <v>64579682301.47332</v>
      </c>
      <c r="D276" s="5">
        <f ca="1">RAND()*(CARBONATE!$R$5-CARBONATE!$Q$5)+CARBONATE!$Q$5</f>
        <v>-6.6790555623345256</v>
      </c>
      <c r="E276" s="10">
        <v>2490000000</v>
      </c>
      <c r="F276" s="6">
        <f t="shared" ca="1" si="30"/>
        <v>14766066472.246351</v>
      </c>
      <c r="G276" s="6">
        <f t="shared" ca="1" si="31"/>
        <v>0.77135120604473029</v>
      </c>
      <c r="H276" s="6">
        <f t="shared" ca="1" si="27"/>
        <v>9.7247979908200773E-11</v>
      </c>
      <c r="I276" s="6">
        <f t="shared" ca="1" si="28"/>
        <v>10282989949.446463</v>
      </c>
      <c r="J276" s="6">
        <f t="shared" ca="1" si="29"/>
        <v>0.37979769837538047</v>
      </c>
      <c r="L276" s="11">
        <f ca="1">RAND()*(CARBONATE!$R$4-CARBONATE!$Q$4)+CARBONATE!$Q$4</f>
        <v>0.19123557912340589</v>
      </c>
      <c r="M276" s="6">
        <f t="shared" ca="1" si="32"/>
        <v>11481950445.813852</v>
      </c>
    </row>
    <row r="277" spans="2:13" x14ac:dyDescent="0.25">
      <c r="B277" s="9">
        <f ca="1">RAND()*(CARBONATE!$R$3-CARBONATE!$Q$3)+CARBONATE!$Q$3</f>
        <v>0.23432492943048358</v>
      </c>
      <c r="C277" s="5">
        <f ca="1">RAND()*(CARBONATE!$R$2-CARBONATE!$Q$2)+CARBONATE!$Q$2</f>
        <v>68771720100.662308</v>
      </c>
      <c r="D277" s="5">
        <f ca="1">RAND()*(CARBONATE!$R$5-CARBONATE!$Q$5)+CARBONATE!$Q$5</f>
        <v>-6.1624054127983747</v>
      </c>
      <c r="E277" s="10">
        <v>2490000000</v>
      </c>
      <c r="F277" s="6">
        <f t="shared" ca="1" si="30"/>
        <v>16228799355.278616</v>
      </c>
      <c r="G277" s="6">
        <f t="shared" ca="1" si="31"/>
        <v>0.76401928973822009</v>
      </c>
      <c r="H277" s="6">
        <f t="shared" ca="1" si="27"/>
        <v>1.0180860925240578E-10</v>
      </c>
      <c r="I277" s="6">
        <f t="shared" ca="1" si="28"/>
        <v>9822352032.3392448</v>
      </c>
      <c r="J277" s="6">
        <f t="shared" ca="1" si="29"/>
        <v>0.34169677722574443</v>
      </c>
      <c r="L277" s="11">
        <f ca="1">RAND()*(CARBONATE!$R$4-CARBONATE!$Q$4)+CARBONATE!$Q$4</f>
        <v>0.15395761203765457</v>
      </c>
      <c r="M277" s="6">
        <f t="shared" ca="1" si="32"/>
        <v>14599806155.997179</v>
      </c>
    </row>
    <row r="278" spans="2:13" x14ac:dyDescent="0.25">
      <c r="B278" s="9">
        <f ca="1">RAND()*(CARBONATE!$R$3-CARBONATE!$Q$3)+CARBONATE!$Q$3</f>
        <v>0.14527552908163383</v>
      </c>
      <c r="C278" s="5">
        <f ca="1">RAND()*(CARBONATE!$R$2-CARBONATE!$Q$2)+CARBONATE!$Q$2</f>
        <v>76793891555.780182</v>
      </c>
      <c r="D278" s="5">
        <f ca="1">RAND()*(CARBONATE!$R$5-CARBONATE!$Q$5)+CARBONATE!$Q$5</f>
        <v>-4.6100735186624116</v>
      </c>
      <c r="E278" s="10">
        <v>2490000000</v>
      </c>
      <c r="F278" s="6">
        <f t="shared" ca="1" si="30"/>
        <v>39306670229.991028</v>
      </c>
      <c r="G278" s="6">
        <f t="shared" ca="1" si="31"/>
        <v>0.48815368730935915</v>
      </c>
      <c r="H278" s="6">
        <f t="shared" ca="1" si="27"/>
        <v>6.2808500454538436E-11</v>
      </c>
      <c r="I278" s="6">
        <f t="shared" ca="1" si="28"/>
        <v>15921411795.586687</v>
      </c>
      <c r="J278" s="6">
        <f t="shared" ca="1" si="29"/>
        <v>0.1803243414629542</v>
      </c>
      <c r="L278" s="11">
        <f ca="1">RAND()*(CARBONATE!$R$4-CARBONATE!$Q$4)+CARBONATE!$Q$4</f>
        <v>0.21713330177660195</v>
      </c>
      <c r="M278" s="6">
        <f t="shared" ca="1" si="32"/>
        <v>27405087043.179707</v>
      </c>
    </row>
    <row r="279" spans="2:13" x14ac:dyDescent="0.25">
      <c r="B279" s="9">
        <f ca="1">RAND()*(CARBONATE!$R$3-CARBONATE!$Q$3)+CARBONATE!$Q$3</f>
        <v>1.9523129006344092E-2</v>
      </c>
      <c r="C279" s="5">
        <f ca="1">RAND()*(CARBONATE!$R$2-CARBONATE!$Q$2)+CARBONATE!$Q$2</f>
        <v>69157933906.283142</v>
      </c>
      <c r="D279" s="5">
        <f ca="1">RAND()*(CARBONATE!$R$5-CARBONATE!$Q$5)+CARBONATE!$Q$5</f>
        <v>-5.8526048542199689</v>
      </c>
      <c r="E279" s="10">
        <v>2490000000</v>
      </c>
      <c r="F279" s="6">
        <f t="shared" ca="1" si="30"/>
        <v>61690603543.447197</v>
      </c>
      <c r="G279" s="6">
        <f t="shared" ca="1" si="31"/>
        <v>0.10797503541611042</v>
      </c>
      <c r="H279" s="6">
        <f t="shared" ca="1" si="27"/>
        <v>9.1195982824719029E-12</v>
      </c>
      <c r="I279" s="6">
        <f t="shared" ca="1" si="28"/>
        <v>109653952841.54404</v>
      </c>
      <c r="J279" s="6">
        <f t="shared" ca="1" si="29"/>
        <v>0.18802722654645354</v>
      </c>
      <c r="L279" s="11">
        <f ca="1">RAND()*(CARBONATE!$R$4-CARBONATE!$Q$4)+CARBONATE!$Q$4</f>
        <v>0.26674371310612155</v>
      </c>
      <c r="M279" s="6">
        <f t="shared" ca="1" si="32"/>
        <v>34078845554.723503</v>
      </c>
    </row>
    <row r="280" spans="2:13" x14ac:dyDescent="0.25">
      <c r="B280" s="9">
        <f ca="1">RAND()*(CARBONATE!$R$3-CARBONATE!$Q$3)+CARBONATE!$Q$3</f>
        <v>0.19800850802203443</v>
      </c>
      <c r="C280" s="5">
        <f ca="1">RAND()*(CARBONATE!$R$2-CARBONATE!$Q$2)+CARBONATE!$Q$2</f>
        <v>65257846018.133759</v>
      </c>
      <c r="D280" s="5">
        <f ca="1">RAND()*(CARBONATE!$R$5-CARBONATE!$Q$5)+CARBONATE!$Q$5</f>
        <v>-4.2503959542920322</v>
      </c>
      <c r="E280" s="10">
        <v>2490000000</v>
      </c>
      <c r="F280" s="6">
        <f t="shared" ca="1" si="30"/>
        <v>28127049333.194</v>
      </c>
      <c r="G280" s="6">
        <f t="shared" ca="1" si="31"/>
        <v>0.56898593733268343</v>
      </c>
      <c r="H280" s="6">
        <f t="shared" ca="1" si="27"/>
        <v>8.5206283438451868E-11</v>
      </c>
      <c r="I280" s="6">
        <f t="shared" ca="1" si="28"/>
        <v>11736223663.860924</v>
      </c>
      <c r="J280" s="6">
        <f t="shared" ca="1" si="29"/>
        <v>0.20915937433572943</v>
      </c>
      <c r="L280" s="11">
        <f ca="1">RAND()*(CARBONATE!$R$4-CARBONATE!$Q$4)+CARBONATE!$Q$4</f>
        <v>0.20412105281165799</v>
      </c>
      <c r="M280" s="6">
        <f t="shared" ca="1" si="32"/>
        <v>20734298411.577671</v>
      </c>
    </row>
    <row r="281" spans="2:13" x14ac:dyDescent="0.25">
      <c r="B281" s="9">
        <f ca="1">RAND()*(CARBONATE!$R$3-CARBONATE!$Q$3)+CARBONATE!$Q$3</f>
        <v>0.14271599878910715</v>
      </c>
      <c r="C281" s="5">
        <f ca="1">RAND()*(CARBONATE!$R$2-CARBONATE!$Q$2)+CARBONATE!$Q$2</f>
        <v>69059133682.078705</v>
      </c>
      <c r="D281" s="5">
        <f ca="1">RAND()*(CARBONATE!$R$5-CARBONATE!$Q$5)+CARBONATE!$Q$5</f>
        <v>-4.5325298119300079</v>
      </c>
      <c r="E281" s="10">
        <v>2490000000</v>
      </c>
      <c r="F281" s="6">
        <f t="shared" ca="1" si="30"/>
        <v>36165246935.71357</v>
      </c>
      <c r="G281" s="6">
        <f t="shared" ca="1" si="31"/>
        <v>0.47631478984077258</v>
      </c>
      <c r="H281" s="6">
        <f t="shared" ca="1" si="27"/>
        <v>6.2146287358462281E-11</v>
      </c>
      <c r="I281" s="6">
        <f t="shared" ca="1" si="28"/>
        <v>16091065814.309387</v>
      </c>
      <c r="J281" s="6">
        <f t="shared" ca="1" si="29"/>
        <v>0.19249618309312447</v>
      </c>
      <c r="L281" s="11">
        <f ca="1">RAND()*(CARBONATE!$R$4-CARBONATE!$Q$4)+CARBONATE!$Q$4</f>
        <v>0.22831646393442223</v>
      </c>
      <c r="M281" s="6">
        <f t="shared" ca="1" si="32"/>
        <v>23997485481.975998</v>
      </c>
    </row>
    <row r="282" spans="2:13" x14ac:dyDescent="0.25">
      <c r="B282" s="9">
        <f ca="1">RAND()*(CARBONATE!$R$3-CARBONATE!$Q$3)+CARBONATE!$Q$3</f>
        <v>0.19144415426391151</v>
      </c>
      <c r="C282" s="5">
        <f ca="1">RAND()*(CARBONATE!$R$2-CARBONATE!$Q$2)+CARBONATE!$Q$2</f>
        <v>71018392489.370438</v>
      </c>
      <c r="D282" s="5">
        <f ca="1">RAND()*(CARBONATE!$R$5-CARBONATE!$Q$5)+CARBONATE!$Q$5</f>
        <v>-4.5611505282311207</v>
      </c>
      <c r="E282" s="10">
        <v>2490000000</v>
      </c>
      <c r="F282" s="6">
        <f t="shared" ca="1" si="30"/>
        <v>29658041038.973415</v>
      </c>
      <c r="G282" s="6">
        <f t="shared" ca="1" si="31"/>
        <v>0.58238929382395643</v>
      </c>
      <c r="H282" s="6">
        <f t="shared" ca="1" si="27"/>
        <v>8.2390046061875488E-11</v>
      </c>
      <c r="I282" s="6">
        <f t="shared" ca="1" si="28"/>
        <v>12137388529.301138</v>
      </c>
      <c r="J282" s="6">
        <f t="shared" ca="1" si="29"/>
        <v>0.20928893491690373</v>
      </c>
      <c r="L282" s="11">
        <f ca="1">RAND()*(CARBONATE!$R$4-CARBONATE!$Q$4)+CARBONATE!$Q$4</f>
        <v>0.1186701690865192</v>
      </c>
      <c r="M282" s="6">
        <f t="shared" ca="1" si="32"/>
        <v>30329303722.790478</v>
      </c>
    </row>
    <row r="283" spans="2:13" x14ac:dyDescent="0.25">
      <c r="B283" s="9">
        <f ca="1">RAND()*(CARBONATE!$R$3-CARBONATE!$Q$3)+CARBONATE!$Q$3</f>
        <v>0.19815708979982161</v>
      </c>
      <c r="C283" s="5">
        <f ca="1">RAND()*(CARBONATE!$R$2-CARBONATE!$Q$2)+CARBONATE!$Q$2</f>
        <v>60867747430.738029</v>
      </c>
      <c r="D283" s="5">
        <f ca="1">RAND()*(CARBONATE!$R$5-CARBONATE!$Q$5)+CARBONATE!$Q$5</f>
        <v>-6.6321234304563959</v>
      </c>
      <c r="E283" s="10">
        <v>2490000000</v>
      </c>
      <c r="F283" s="6">
        <f t="shared" ca="1" si="30"/>
        <v>16354468412.712715</v>
      </c>
      <c r="G283" s="6">
        <f t="shared" ca="1" si="31"/>
        <v>0.73131142348708378</v>
      </c>
      <c r="H283" s="6">
        <f t="shared" ca="1" si="27"/>
        <v>8.8340386197953399E-11</v>
      </c>
      <c r="I283" s="6">
        <f t="shared" ca="1" si="28"/>
        <v>11319850897.631317</v>
      </c>
      <c r="J283" s="6">
        <f t="shared" ca="1" si="29"/>
        <v>0.36942822900149414</v>
      </c>
      <c r="L283" s="11">
        <f ca="1">RAND()*(CARBONATE!$R$4-CARBONATE!$Q$4)+CARBONATE!$Q$4</f>
        <v>0.18722883636216503</v>
      </c>
      <c r="M283" s="6">
        <f t="shared" ca="1" si="32"/>
        <v>12925577511.567385</v>
      </c>
    </row>
    <row r="284" spans="2:13" x14ac:dyDescent="0.25">
      <c r="B284" s="9">
        <f ca="1">RAND()*(CARBONATE!$R$3-CARBONATE!$Q$3)+CARBONATE!$Q$3</f>
        <v>0.16616474870930154</v>
      </c>
      <c r="C284" s="5">
        <f ca="1">RAND()*(CARBONATE!$R$2-CARBONATE!$Q$2)+CARBONATE!$Q$2</f>
        <v>69676671902.533371</v>
      </c>
      <c r="D284" s="5">
        <f ca="1">RAND()*(CARBONATE!$R$5-CARBONATE!$Q$5)+CARBONATE!$Q$5</f>
        <v>-7.7545328511201035</v>
      </c>
      <c r="E284" s="10">
        <v>2490000000</v>
      </c>
      <c r="F284" s="6">
        <f t="shared" ca="1" si="30"/>
        <v>19208167251.073357</v>
      </c>
      <c r="G284" s="6">
        <f t="shared" ca="1" si="31"/>
        <v>0.72432427200394223</v>
      </c>
      <c r="H284" s="6">
        <f t="shared" ca="1" si="27"/>
        <v>7.4743539528447294E-11</v>
      </c>
      <c r="I284" s="6">
        <f t="shared" ca="1" si="28"/>
        <v>13379082744.92943</v>
      </c>
      <c r="J284" s="6">
        <f t="shared" ca="1" si="29"/>
        <v>0.36949060165576436</v>
      </c>
      <c r="L284" s="11">
        <f ca="1">RAND()*(CARBONATE!$R$4-CARBONATE!$Q$4)+CARBONATE!$Q$4</f>
        <v>0.22657696459342258</v>
      </c>
      <c r="M284" s="6">
        <f t="shared" ca="1" si="32"/>
        <v>12845395468.827936</v>
      </c>
    </row>
    <row r="285" spans="2:13" x14ac:dyDescent="0.25">
      <c r="B285" s="9">
        <f ca="1">RAND()*(CARBONATE!$R$3-CARBONATE!$Q$3)+CARBONATE!$Q$3</f>
        <v>7.1230882016006331E-2</v>
      </c>
      <c r="C285" s="5">
        <f ca="1">RAND()*(CARBONATE!$R$2-CARBONATE!$Q$2)+CARBONATE!$Q$2</f>
        <v>78378046872.37677</v>
      </c>
      <c r="D285" s="5">
        <f ca="1">RAND()*(CARBONATE!$R$5-CARBONATE!$Q$5)+CARBONATE!$Q$5</f>
        <v>-4.7399592674434858</v>
      </c>
      <c r="E285" s="10">
        <v>2490000000</v>
      </c>
      <c r="F285" s="6">
        <f t="shared" ca="1" si="30"/>
        <v>55919457382.720718</v>
      </c>
      <c r="G285" s="6">
        <f t="shared" ca="1" si="31"/>
        <v>0.28654183646889597</v>
      </c>
      <c r="H285" s="6">
        <f t="shared" ca="1" si="27"/>
        <v>3.1353862343247074E-11</v>
      </c>
      <c r="I285" s="6">
        <f t="shared" ca="1" si="28"/>
        <v>31893997270.65453</v>
      </c>
      <c r="J285" s="6">
        <f t="shared" ca="1" si="29"/>
        <v>0.1561197965981618</v>
      </c>
      <c r="L285" s="11">
        <f ca="1">RAND()*(CARBONATE!$R$4-CARBONATE!$Q$4)+CARBONATE!$Q$4</f>
        <v>0.14053795799771335</v>
      </c>
      <c r="M285" s="6">
        <f t="shared" ca="1" si="32"/>
        <v>52872214021.901764</v>
      </c>
    </row>
    <row r="286" spans="2:13" x14ac:dyDescent="0.25">
      <c r="B286" s="9">
        <f ca="1">RAND()*(CARBONATE!$R$3-CARBONATE!$Q$3)+CARBONATE!$Q$3</f>
        <v>3.2389610222849419E-2</v>
      </c>
      <c r="C286" s="5">
        <f ca="1">RAND()*(CARBONATE!$R$2-CARBONATE!$Q$2)+CARBONATE!$Q$2</f>
        <v>64763369724.772285</v>
      </c>
      <c r="D286" s="5">
        <f ca="1">RAND()*(CARBONATE!$R$5-CARBONATE!$Q$5)+CARBONATE!$Q$5</f>
        <v>-6.0108711469366192</v>
      </c>
      <c r="E286" s="10">
        <v>2490000000</v>
      </c>
      <c r="F286" s="6">
        <f t="shared" ca="1" si="30"/>
        <v>53306079573.083237</v>
      </c>
      <c r="G286" s="6">
        <f t="shared" ca="1" si="31"/>
        <v>0.17691003726920929</v>
      </c>
      <c r="H286" s="6">
        <f t="shared" ca="1" si="27"/>
        <v>1.5239390530591492E-11</v>
      </c>
      <c r="I286" s="6">
        <f t="shared" ca="1" si="28"/>
        <v>65619422114.854523</v>
      </c>
      <c r="J286" s="6">
        <f t="shared" ca="1" si="29"/>
        <v>0.20969617578097782</v>
      </c>
      <c r="L286" s="11">
        <f ca="1">RAND()*(CARBONATE!$R$4-CARBONATE!$Q$4)+CARBONATE!$Q$4</f>
        <v>0.20885242274985788</v>
      </c>
      <c r="M286" s="6">
        <f t="shared" ca="1" si="32"/>
        <v>38515708687.836929</v>
      </c>
    </row>
    <row r="287" spans="2:13" x14ac:dyDescent="0.25">
      <c r="B287" s="9">
        <f ca="1">RAND()*(CARBONATE!$R$3-CARBONATE!$Q$3)+CARBONATE!$Q$3</f>
        <v>0.14858378296689626</v>
      </c>
      <c r="C287" s="5">
        <f ca="1">RAND()*(CARBONATE!$R$2-CARBONATE!$Q$2)+CARBONATE!$Q$2</f>
        <v>61526564275.55014</v>
      </c>
      <c r="D287" s="5">
        <f ca="1">RAND()*(CARBONATE!$R$5-CARBONATE!$Q$5)+CARBONATE!$Q$5</f>
        <v>-6.2115676524741508</v>
      </c>
      <c r="E287" s="10">
        <v>2490000000</v>
      </c>
      <c r="F287" s="6">
        <f t="shared" ca="1" si="30"/>
        <v>24447569426.833221</v>
      </c>
      <c r="G287" s="6">
        <f t="shared" ca="1" si="31"/>
        <v>0.6026501769651329</v>
      </c>
      <c r="H287" s="6">
        <f t="shared" ca="1" si="27"/>
        <v>6.7052207677562114E-11</v>
      </c>
      <c r="I287" s="6">
        <f t="shared" ca="1" si="28"/>
        <v>14913752054.350822</v>
      </c>
      <c r="J287" s="6">
        <f t="shared" ca="1" si="29"/>
        <v>0.30095630592246952</v>
      </c>
      <c r="L287" s="11">
        <f ca="1">RAND()*(CARBONATE!$R$4-CARBONATE!$Q$4)+CARBONATE!$Q$4</f>
        <v>0.18857286554102443</v>
      </c>
      <c r="M287" s="6">
        <f t="shared" ca="1" si="32"/>
        <v>19217088102.427509</v>
      </c>
    </row>
    <row r="288" spans="2:13" x14ac:dyDescent="0.25">
      <c r="B288" s="9">
        <f ca="1">RAND()*(CARBONATE!$R$3-CARBONATE!$Q$3)+CARBONATE!$Q$3</f>
        <v>0.15910062467077804</v>
      </c>
      <c r="C288" s="5">
        <f ca="1">RAND()*(CARBONATE!$R$2-CARBONATE!$Q$2)+CARBONATE!$Q$2</f>
        <v>72060391563.769913</v>
      </c>
      <c r="D288" s="5">
        <f ca="1">RAND()*(CARBONATE!$R$5-CARBONATE!$Q$5)+CARBONATE!$Q$5</f>
        <v>-5.1415203190310717</v>
      </c>
      <c r="E288" s="10">
        <v>2490000000</v>
      </c>
      <c r="F288" s="6">
        <f t="shared" ca="1" si="30"/>
        <v>31800609130.419724</v>
      </c>
      <c r="G288" s="6">
        <f t="shared" ca="1" si="31"/>
        <v>0.55869502731916543</v>
      </c>
      <c r="H288" s="6">
        <f t="shared" ca="1" si="27"/>
        <v>6.9441104243596288E-11</v>
      </c>
      <c r="I288" s="6">
        <f t="shared" ca="1" si="28"/>
        <v>14400692657.363926</v>
      </c>
      <c r="J288" s="6">
        <f t="shared" ca="1" si="29"/>
        <v>0.2216683506626253</v>
      </c>
      <c r="L288" s="11">
        <f ca="1">RAND()*(CARBONATE!$R$4-CARBONATE!$Q$4)+CARBONATE!$Q$4</f>
        <v>0.18955145346677227</v>
      </c>
      <c r="M288" s="6">
        <f t="shared" ca="1" si="32"/>
        <v>24897921450.908958</v>
      </c>
    </row>
    <row r="289" spans="2:13" x14ac:dyDescent="0.25">
      <c r="B289" s="9">
        <f ca="1">RAND()*(CARBONATE!$R$3-CARBONATE!$Q$3)+CARBONATE!$Q$3</f>
        <v>0.16354426001478117</v>
      </c>
      <c r="C289" s="5">
        <f ca="1">RAND()*(CARBONATE!$R$2-CARBONATE!$Q$2)+CARBONATE!$Q$2</f>
        <v>62720998248.103195</v>
      </c>
      <c r="D289" s="5">
        <f ca="1">RAND()*(CARBONATE!$R$5-CARBONATE!$Q$5)+CARBONATE!$Q$5</f>
        <v>-6.174947105454482</v>
      </c>
      <c r="E289" s="10">
        <v>2490000000</v>
      </c>
      <c r="F289" s="6">
        <f t="shared" ca="1" si="30"/>
        <v>22846984445.235447</v>
      </c>
      <c r="G289" s="6">
        <f t="shared" ca="1" si="31"/>
        <v>0.63573627519669795</v>
      </c>
      <c r="H289" s="6">
        <f t="shared" ca="1" si="27"/>
        <v>7.3208877556948025E-11</v>
      </c>
      <c r="I289" s="6">
        <f t="shared" ca="1" si="28"/>
        <v>13659545582.052065</v>
      </c>
      <c r="J289" s="6">
        <f t="shared" ca="1" si="29"/>
        <v>0.30611888189593794</v>
      </c>
      <c r="L289" s="11">
        <f ca="1">RAND()*(CARBONATE!$R$4-CARBONATE!$Q$4)+CARBONATE!$Q$4</f>
        <v>0.26290417262042165</v>
      </c>
      <c r="M289" s="6">
        <f t="shared" ca="1" si="32"/>
        <v>12867780780.861111</v>
      </c>
    </row>
    <row r="290" spans="2:13" x14ac:dyDescent="0.25">
      <c r="B290" s="9">
        <f ca="1">RAND()*(CARBONATE!$R$3-CARBONATE!$Q$3)+CARBONATE!$Q$3</f>
        <v>0.20392735797770023</v>
      </c>
      <c r="C290" s="5">
        <f ca="1">RAND()*(CARBONATE!$R$2-CARBONATE!$Q$2)+CARBONATE!$Q$2</f>
        <v>71576892005.410553</v>
      </c>
      <c r="D290" s="5">
        <f ca="1">RAND()*(CARBONATE!$R$5-CARBONATE!$Q$5)+CARBONATE!$Q$5</f>
        <v>-7.3397431313073955</v>
      </c>
      <c r="E290" s="10">
        <v>2490000000</v>
      </c>
      <c r="F290" s="6">
        <f t="shared" ca="1" si="30"/>
        <v>16022562089.268253</v>
      </c>
      <c r="G290" s="6">
        <f t="shared" ca="1" si="31"/>
        <v>0.77614895477639489</v>
      </c>
      <c r="H290" s="6">
        <f t="shared" ca="1" si="27"/>
        <v>8.9893039207824414E-11</v>
      </c>
      <c r="I290" s="6">
        <f t="shared" ca="1" si="28"/>
        <v>11124331859.423422</v>
      </c>
      <c r="J290" s="6">
        <f t="shared" ca="1" si="29"/>
        <v>0.37995781807926482</v>
      </c>
      <c r="L290" s="11">
        <f ca="1">RAND()*(CARBONATE!$R$4-CARBONATE!$Q$4)+CARBONATE!$Q$4</f>
        <v>0.16988097822975304</v>
      </c>
      <c r="M290" s="6">
        <f t="shared" ca="1" si="32"/>
        <v>13563822187.705076</v>
      </c>
    </row>
    <row r="291" spans="2:13" x14ac:dyDescent="0.25">
      <c r="B291" s="9">
        <f ca="1">RAND()*(CARBONATE!$R$3-CARBONATE!$Q$3)+CARBONATE!$Q$3</f>
        <v>0.10508874265826693</v>
      </c>
      <c r="C291" s="5">
        <f ca="1">RAND()*(CARBONATE!$R$2-CARBONATE!$Q$2)+CARBONATE!$Q$2</f>
        <v>62828615620.790543</v>
      </c>
      <c r="D291" s="5">
        <f ca="1">RAND()*(CARBONATE!$R$5-CARBONATE!$Q$5)+CARBONATE!$Q$5</f>
        <v>-5.2984440683228371</v>
      </c>
      <c r="E291" s="10">
        <v>2490000000</v>
      </c>
      <c r="F291" s="6">
        <f t="shared" ca="1" si="30"/>
        <v>36003055406.507919</v>
      </c>
      <c r="G291" s="6">
        <f t="shared" ca="1" si="31"/>
        <v>0.4269640505242297</v>
      </c>
      <c r="H291" s="6">
        <f t="shared" ca="1" si="27"/>
        <v>4.7327382920551268E-11</v>
      </c>
      <c r="I291" s="6">
        <f t="shared" ca="1" si="28"/>
        <v>21129416804.616165</v>
      </c>
      <c r="J291" s="6">
        <f t="shared" ca="1" si="29"/>
        <v>0.2263585814348881</v>
      </c>
      <c r="L291" s="11">
        <f ca="1">RAND()*(CARBONATE!$R$4-CARBONATE!$Q$4)+CARBONATE!$Q$4</f>
        <v>0.19708726596891618</v>
      </c>
      <c r="M291" s="6">
        <f t="shared" ca="1" si="32"/>
        <v>27330799324.385487</v>
      </c>
    </row>
    <row r="292" spans="2:13" x14ac:dyDescent="0.25">
      <c r="B292" s="9">
        <f ca="1">RAND()*(CARBONATE!$R$3-CARBONATE!$Q$3)+CARBONATE!$Q$3</f>
        <v>0.15058705271261449</v>
      </c>
      <c r="C292" s="5">
        <f ca="1">RAND()*(CARBONATE!$R$2-CARBONATE!$Q$2)+CARBONATE!$Q$2</f>
        <v>77533637974.395477</v>
      </c>
      <c r="D292" s="5">
        <f ca="1">RAND()*(CARBONATE!$R$5-CARBONATE!$Q$5)+CARBONATE!$Q$5</f>
        <v>-4.5400135559764063</v>
      </c>
      <c r="E292" s="10">
        <v>2490000000</v>
      </c>
      <c r="F292" s="6">
        <f t="shared" ca="1" si="30"/>
        <v>39136072808.549942</v>
      </c>
      <c r="G292" s="6">
        <f t="shared" ca="1" si="31"/>
        <v>0.49523750167025382</v>
      </c>
      <c r="H292" s="6">
        <f t="shared" ca="1" si="27"/>
        <v>6.4921901188461573E-11</v>
      </c>
      <c r="I292" s="6">
        <f t="shared" ca="1" si="28"/>
        <v>15403122547.152514</v>
      </c>
      <c r="J292" s="6">
        <f t="shared" ca="1" si="29"/>
        <v>0.17775624266862056</v>
      </c>
      <c r="L292" s="11">
        <f ca="1">RAND()*(CARBONATE!$R$4-CARBONATE!$Q$4)+CARBONATE!$Q$4</f>
        <v>0.15257787184448601</v>
      </c>
      <c r="M292" s="6">
        <f t="shared" ca="1" si="32"/>
        <v>35390418387.184174</v>
      </c>
    </row>
    <row r="293" spans="2:13" x14ac:dyDescent="0.25">
      <c r="B293" s="9">
        <f ca="1">RAND()*(CARBONATE!$R$3-CARBONATE!$Q$3)+CARBONATE!$Q$3</f>
        <v>0.19818805096195052</v>
      </c>
      <c r="C293" s="5">
        <f ca="1">RAND()*(CARBONATE!$R$2-CARBONATE!$Q$2)+CARBONATE!$Q$2</f>
        <v>75200331567.232941</v>
      </c>
      <c r="D293" s="5">
        <f ca="1">RAND()*(CARBONATE!$R$5-CARBONATE!$Q$5)+CARBONATE!$Q$5</f>
        <v>-7.1163323564111938</v>
      </c>
      <c r="E293" s="10">
        <v>2490000000</v>
      </c>
      <c r="F293" s="6">
        <f t="shared" ca="1" si="30"/>
        <v>18352826592.386322</v>
      </c>
      <c r="G293" s="6">
        <f t="shared" ca="1" si="31"/>
        <v>0.7559475309496746</v>
      </c>
      <c r="H293" s="6">
        <f t="shared" ca="1" si="27"/>
        <v>8.7010576422873303E-11</v>
      </c>
      <c r="I293" s="6">
        <f t="shared" ca="1" si="28"/>
        <v>11492855709.17239</v>
      </c>
      <c r="J293" s="6">
        <f t="shared" ca="1" si="29"/>
        <v>0.34862853542605066</v>
      </c>
      <c r="L293" s="11">
        <f ca="1">RAND()*(CARBONATE!$R$4-CARBONATE!$Q$4)+CARBONATE!$Q$4</f>
        <v>0.18710300979828554</v>
      </c>
      <c r="M293" s="6">
        <f t="shared" ca="1" si="32"/>
        <v>14512331672.280361</v>
      </c>
    </row>
    <row r="294" spans="2:13" x14ac:dyDescent="0.25">
      <c r="B294" s="9">
        <f ca="1">RAND()*(CARBONATE!$R$3-CARBONATE!$Q$3)+CARBONATE!$Q$3</f>
        <v>0.16203656264780997</v>
      </c>
      <c r="C294" s="5">
        <f ca="1">RAND()*(CARBONATE!$R$2-CARBONATE!$Q$2)+CARBONATE!$Q$2</f>
        <v>69293640551.195358</v>
      </c>
      <c r="D294" s="5">
        <f ca="1">RAND()*(CARBONATE!$R$5-CARBONATE!$Q$5)+CARBONATE!$Q$5</f>
        <v>-4.2034478631657768</v>
      </c>
      <c r="E294" s="10">
        <v>2490000000</v>
      </c>
      <c r="F294" s="6">
        <f t="shared" ca="1" si="30"/>
        <v>35066311807.640976</v>
      </c>
      <c r="G294" s="6">
        <f t="shared" ca="1" si="31"/>
        <v>0.49394617559841769</v>
      </c>
      <c r="H294" s="6">
        <f t="shared" ca="1" si="27"/>
        <v>6.9864824816956206E-11</v>
      </c>
      <c r="I294" s="6">
        <f t="shared" ca="1" si="28"/>
        <v>14313354432.934895</v>
      </c>
      <c r="J294" s="6">
        <f t="shared" ca="1" si="29"/>
        <v>0.18335833082893516</v>
      </c>
      <c r="L294" s="11">
        <f ca="1">RAND()*(CARBONATE!$R$4-CARBONATE!$Q$4)+CARBONATE!$Q$4</f>
        <v>0.18590827201801871</v>
      </c>
      <c r="M294" s="6">
        <f t="shared" ca="1" si="32"/>
        <v>27862285969.743767</v>
      </c>
    </row>
    <row r="295" spans="2:13" x14ac:dyDescent="0.25">
      <c r="B295" s="9">
        <f ca="1">RAND()*(CARBONATE!$R$3-CARBONATE!$Q$3)+CARBONATE!$Q$3</f>
        <v>0.24743735148961837</v>
      </c>
      <c r="C295" s="5">
        <f ca="1">RAND()*(CARBONATE!$R$2-CARBONATE!$Q$2)+CARBONATE!$Q$2</f>
        <v>75465880002.891403</v>
      </c>
      <c r="D295" s="5">
        <f ca="1">RAND()*(CARBONATE!$R$5-CARBONATE!$Q$5)+CARBONATE!$Q$5</f>
        <v>-6.1978776403198328</v>
      </c>
      <c r="E295" s="10">
        <v>2490000000</v>
      </c>
      <c r="F295" s="6">
        <f t="shared" ca="1" si="30"/>
        <v>16282553634.655527</v>
      </c>
      <c r="G295" s="6">
        <f t="shared" ca="1" si="31"/>
        <v>0.78423953137455393</v>
      </c>
      <c r="H295" s="6">
        <f t="shared" ca="1" si="27"/>
        <v>1.0648560755515198E-10</v>
      </c>
      <c r="I295" s="6">
        <f t="shared" ca="1" si="28"/>
        <v>9390940456.2684307</v>
      </c>
      <c r="J295" s="6">
        <f t="shared" ca="1" si="29"/>
        <v>0.33387675830223729</v>
      </c>
      <c r="L295" s="11">
        <f ca="1">RAND()*(CARBONATE!$R$4-CARBONATE!$Q$4)+CARBONATE!$Q$4</f>
        <v>0.2902041330224977</v>
      </c>
      <c r="M295" s="6">
        <f t="shared" ca="1" si="32"/>
        <v>7942958100.097805</v>
      </c>
    </row>
    <row r="296" spans="2:13" x14ac:dyDescent="0.25">
      <c r="B296" s="9">
        <f ca="1">RAND()*(CARBONATE!$R$3-CARBONATE!$Q$3)+CARBONATE!$Q$3</f>
        <v>0.2245089832623631</v>
      </c>
      <c r="C296" s="5">
        <f ca="1">RAND()*(CARBONATE!$R$2-CARBONATE!$Q$2)+CARBONATE!$Q$2</f>
        <v>76861902832.297928</v>
      </c>
      <c r="D296" s="5">
        <f ca="1">RAND()*(CARBONATE!$R$5-CARBONATE!$Q$5)+CARBONATE!$Q$5</f>
        <v>-5.3782341176830215</v>
      </c>
      <c r="E296" s="10">
        <v>2490000000</v>
      </c>
      <c r="F296" s="6">
        <f t="shared" ca="1" si="30"/>
        <v>22978258090.616959</v>
      </c>
      <c r="G296" s="6">
        <f t="shared" ca="1" si="31"/>
        <v>0.70104489683592208</v>
      </c>
      <c r="H296" s="6">
        <f t="shared" ca="1" si="27"/>
        <v>9.6364147732770121E-11</v>
      </c>
      <c r="I296" s="6">
        <f t="shared" ca="1" si="28"/>
        <v>10377303421.736532</v>
      </c>
      <c r="J296" s="6">
        <f t="shared" ca="1" si="29"/>
        <v>0.25909503774491421</v>
      </c>
      <c r="L296" s="11">
        <f ca="1">RAND()*(CARBONATE!$R$4-CARBONATE!$Q$4)+CARBONATE!$Q$4</f>
        <v>0.13373420043837472</v>
      </c>
      <c r="M296" s="6">
        <f t="shared" ca="1" si="32"/>
        <v>22270167210.724468</v>
      </c>
    </row>
    <row r="297" spans="2:13" x14ac:dyDescent="0.25">
      <c r="B297" s="9">
        <f ca="1">RAND()*(CARBONATE!$R$3-CARBONATE!$Q$3)+CARBONATE!$Q$3</f>
        <v>0.21218530139501013</v>
      </c>
      <c r="C297" s="5">
        <f ca="1">RAND()*(CARBONATE!$R$2-CARBONATE!$Q$2)+CARBONATE!$Q$2</f>
        <v>64321187348.54493</v>
      </c>
      <c r="D297" s="5">
        <f ca="1">RAND()*(CARBONATE!$R$5-CARBONATE!$Q$5)+CARBONATE!$Q$5</f>
        <v>-5.065416704083896</v>
      </c>
      <c r="E297" s="10">
        <v>2490000000</v>
      </c>
      <c r="F297" s="6">
        <f t="shared" ca="1" si="30"/>
        <v>21956914793.538589</v>
      </c>
      <c r="G297" s="6">
        <f t="shared" ca="1" si="31"/>
        <v>0.65863635765058226</v>
      </c>
      <c r="H297" s="6">
        <f t="shared" ca="1" si="27"/>
        <v>9.2155944642110834E-11</v>
      </c>
      <c r="I297" s="6">
        <f t="shared" ca="1" si="28"/>
        <v>10851171933.438662</v>
      </c>
      <c r="J297" s="6">
        <f t="shared" ca="1" si="29"/>
        <v>0.2680366755037023</v>
      </c>
      <c r="L297" s="11">
        <f ca="1">RAND()*(CARBONATE!$R$4-CARBONATE!$Q$4)+CARBONATE!$Q$4</f>
        <v>0.14365384595954339</v>
      </c>
      <c r="M297" s="6">
        <f t="shared" ca="1" si="32"/>
        <v>20524380263.086002</v>
      </c>
    </row>
    <row r="298" spans="2:13" x14ac:dyDescent="0.25">
      <c r="B298" s="9">
        <f ca="1">RAND()*(CARBONATE!$R$3-CARBONATE!$Q$3)+CARBONATE!$Q$3</f>
        <v>0.17182805488902508</v>
      </c>
      <c r="C298" s="5">
        <f ca="1">RAND()*(CARBONATE!$R$2-CARBONATE!$Q$2)+CARBONATE!$Q$2</f>
        <v>70862880144.021194</v>
      </c>
      <c r="D298" s="5">
        <f ca="1">RAND()*(CARBONATE!$R$5-CARBONATE!$Q$5)+CARBONATE!$Q$5</f>
        <v>-4.5449525988203678</v>
      </c>
      <c r="E298" s="10">
        <v>2490000000</v>
      </c>
      <c r="F298" s="6">
        <f t="shared" ca="1" si="30"/>
        <v>32453113285.451706</v>
      </c>
      <c r="G298" s="6">
        <f t="shared" ca="1" si="31"/>
        <v>0.54202943459969122</v>
      </c>
      <c r="H298" s="6">
        <f t="shared" ca="1" si="27"/>
        <v>7.4231444203615592E-11</v>
      </c>
      <c r="I298" s="6">
        <f t="shared" ca="1" si="28"/>
        <v>13471380096.782396</v>
      </c>
      <c r="J298" s="6">
        <f t="shared" ca="1" si="29"/>
        <v>0.20054089802132602</v>
      </c>
      <c r="L298" s="11">
        <f ca="1">RAND()*(CARBONATE!$R$4-CARBONATE!$Q$4)+CARBONATE!$Q$4</f>
        <v>0.10490368185581248</v>
      </c>
      <c r="M298" s="6">
        <f t="shared" ca="1" si="32"/>
        <v>34814180951.579384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AD83-FF8A-4C8D-8BCF-69298AF26F38}">
  <dimension ref="C8:S26"/>
  <sheetViews>
    <sheetView workbookViewId="0">
      <selection activeCell="E16" sqref="E16"/>
    </sheetView>
  </sheetViews>
  <sheetFormatPr defaultRowHeight="15" x14ac:dyDescent="0.25"/>
  <cols>
    <col min="4" max="6" width="15.28515625" customWidth="1"/>
  </cols>
  <sheetData>
    <row r="8" spans="3:19" x14ac:dyDescent="0.25">
      <c r="K8" t="s">
        <v>17</v>
      </c>
      <c r="L8" t="s">
        <v>11</v>
      </c>
      <c r="M8" t="s">
        <v>35</v>
      </c>
      <c r="N8" t="s">
        <v>22</v>
      </c>
      <c r="O8" t="s">
        <v>10</v>
      </c>
      <c r="P8" t="s">
        <v>21</v>
      </c>
      <c r="Q8" t="s">
        <v>14</v>
      </c>
      <c r="R8" t="s">
        <v>15</v>
      </c>
      <c r="S8" t="s">
        <v>23</v>
      </c>
    </row>
    <row r="9" spans="3:19" x14ac:dyDescent="0.25">
      <c r="J9" t="s">
        <v>27</v>
      </c>
      <c r="K9">
        <v>1.6705022547572404E-2</v>
      </c>
      <c r="L9">
        <v>61822257296.080177</v>
      </c>
      <c r="M9">
        <v>-7.4485877211661737</v>
      </c>
      <c r="N9">
        <v>2490000000</v>
      </c>
      <c r="O9">
        <v>17321278274.115955</v>
      </c>
      <c r="P9">
        <v>9.353781171985992E-2</v>
      </c>
      <c r="Q9">
        <v>7.911216428360701E-12</v>
      </c>
      <c r="R9">
        <v>10136976501.154083</v>
      </c>
      <c r="S9">
        <v>0.1746714430511267</v>
      </c>
    </row>
    <row r="10" spans="3:19" x14ac:dyDescent="0.25">
      <c r="J10" t="s">
        <v>26</v>
      </c>
      <c r="K10">
        <v>0.12759809999933747</v>
      </c>
      <c r="L10">
        <v>70104823695.741119</v>
      </c>
      <c r="M10">
        <v>-6.0521198665783551</v>
      </c>
      <c r="N10">
        <v>2490000000</v>
      </c>
      <c r="O10">
        <v>34062419460.683861</v>
      </c>
      <c r="P10">
        <v>0.5152708970005988</v>
      </c>
      <c r="Q10">
        <v>5.6767354882849686E-11</v>
      </c>
      <c r="R10">
        <v>17616449563.710167</v>
      </c>
      <c r="S10">
        <v>0.24083791044072106</v>
      </c>
    </row>
    <row r="11" spans="3:19" x14ac:dyDescent="0.25">
      <c r="C11" s="7"/>
      <c r="D11" s="8" t="s">
        <v>27</v>
      </c>
      <c r="E11" s="8" t="s">
        <v>26</v>
      </c>
      <c r="F11" s="8" t="s">
        <v>28</v>
      </c>
      <c r="J11" t="s">
        <v>28</v>
      </c>
      <c r="K11">
        <v>0.22830601580643634</v>
      </c>
      <c r="L11">
        <v>78453280842.878342</v>
      </c>
      <c r="M11">
        <v>-4.4996478947367784</v>
      </c>
      <c r="N11">
        <v>2490000000</v>
      </c>
      <c r="O11">
        <v>61717704941.695007</v>
      </c>
      <c r="P11">
        <v>0.76256142880063882</v>
      </c>
      <c r="Q11">
        <v>9.8648759205043215E-11</v>
      </c>
      <c r="R11">
        <v>126534513213.70334</v>
      </c>
      <c r="S11">
        <v>0.35651514882535434</v>
      </c>
    </row>
    <row r="12" spans="3:19" x14ac:dyDescent="0.25">
      <c r="C12" s="7" t="s">
        <v>17</v>
      </c>
      <c r="D12" s="23">
        <v>1.6705022547572404E-2</v>
      </c>
      <c r="E12" s="23">
        <v>0.12759809999933747</v>
      </c>
      <c r="F12" s="23">
        <v>0.22830601580643634</v>
      </c>
    </row>
    <row r="13" spans="3:19" x14ac:dyDescent="0.25">
      <c r="C13" s="7" t="s">
        <v>11</v>
      </c>
      <c r="D13" s="24">
        <v>61822257296.080177</v>
      </c>
      <c r="E13" s="24">
        <v>70104823695.741119</v>
      </c>
      <c r="F13" s="24">
        <v>78453280842.878342</v>
      </c>
    </row>
    <row r="14" spans="3:19" x14ac:dyDescent="0.25">
      <c r="C14" s="7" t="s">
        <v>35</v>
      </c>
      <c r="D14" s="24">
        <v>-7.4485877211661737</v>
      </c>
      <c r="E14" s="24">
        <v>-6.0521198665783551</v>
      </c>
      <c r="F14" s="24">
        <v>-4.4996478947367784</v>
      </c>
    </row>
    <row r="15" spans="3:19" x14ac:dyDescent="0.25">
      <c r="C15" s="7" t="s">
        <v>22</v>
      </c>
      <c r="D15" s="24">
        <v>2490000000</v>
      </c>
      <c r="E15" s="24">
        <v>2490000000</v>
      </c>
      <c r="F15" s="24">
        <v>2490000000</v>
      </c>
    </row>
    <row r="16" spans="3:19" x14ac:dyDescent="0.25">
      <c r="C16" s="7" t="s">
        <v>10</v>
      </c>
      <c r="D16" s="24">
        <v>17321278274.115955</v>
      </c>
      <c r="E16" s="24">
        <v>34062419460.683861</v>
      </c>
      <c r="F16" s="24">
        <v>61717704941.695007</v>
      </c>
    </row>
    <row r="17" spans="3:6" x14ac:dyDescent="0.25">
      <c r="C17" s="7" t="s">
        <v>21</v>
      </c>
      <c r="D17" s="25">
        <v>9.353781171985992E-2</v>
      </c>
      <c r="E17" s="25">
        <v>0.5152708970005988</v>
      </c>
      <c r="F17" s="25">
        <v>0.76256142880063882</v>
      </c>
    </row>
    <row r="18" spans="3:6" x14ac:dyDescent="0.25">
      <c r="C18" s="7" t="s">
        <v>14</v>
      </c>
      <c r="D18" s="24">
        <v>7.911216428360701E-12</v>
      </c>
      <c r="E18" s="24">
        <v>5.6767354882849686E-11</v>
      </c>
      <c r="F18" s="24">
        <v>9.8648759205043215E-11</v>
      </c>
    </row>
    <row r="19" spans="3:6" x14ac:dyDescent="0.25">
      <c r="C19" s="7" t="s">
        <v>15</v>
      </c>
      <c r="D19" s="24">
        <v>10136976501.154083</v>
      </c>
      <c r="E19" s="24">
        <v>17600000000</v>
      </c>
      <c r="F19" s="24">
        <v>126534513213.70334</v>
      </c>
    </row>
    <row r="20" spans="3:6" x14ac:dyDescent="0.25">
      <c r="C20" s="7" t="s">
        <v>23</v>
      </c>
      <c r="D20" s="25">
        <v>0.1746714430511267</v>
      </c>
      <c r="E20" s="25">
        <v>0.24083791044072106</v>
      </c>
      <c r="F20" s="25">
        <v>0.35651514882535434</v>
      </c>
    </row>
    <row r="22" spans="3:6" x14ac:dyDescent="0.25">
      <c r="C22" s="7" t="s">
        <v>37</v>
      </c>
      <c r="E22" s="24">
        <v>0.35</v>
      </c>
    </row>
    <row r="23" spans="3:6" x14ac:dyDescent="0.25">
      <c r="C23" s="7" t="s">
        <v>16</v>
      </c>
      <c r="E23" s="5">
        <f>3/2*E16*(1-2*E22)/(1+E22)</f>
        <v>11354139820.227955</v>
      </c>
    </row>
    <row r="25" spans="3:6" x14ac:dyDescent="0.25">
      <c r="C25" s="7" t="s">
        <v>23</v>
      </c>
      <c r="E25" s="5">
        <f>+E17*E19/(E16+E17*E17*E19)</f>
        <v>0.23412158315882556</v>
      </c>
    </row>
    <row r="26" spans="3:6" x14ac:dyDescent="0.25">
      <c r="E26" s="5">
        <f>2/3*E23*(1-E22)/(1-2*E22)</f>
        <v>16400424184.77371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77D1-D442-4F56-A101-3C068113503E}">
  <dimension ref="A1:S97"/>
  <sheetViews>
    <sheetView topLeftCell="D1" workbookViewId="0">
      <selection activeCell="I27" sqref="I27"/>
    </sheetView>
  </sheetViews>
  <sheetFormatPr defaultRowHeight="15" x14ac:dyDescent="0.25"/>
  <cols>
    <col min="1" max="1" width="9.140625" style="12"/>
    <col min="2" max="2" width="12" style="5" bestFit="1" customWidth="1"/>
    <col min="3" max="3" width="12" bestFit="1" customWidth="1"/>
  </cols>
  <sheetData>
    <row r="1" spans="1:18" x14ac:dyDescent="0.25">
      <c r="A1" s="12" t="s">
        <v>18</v>
      </c>
    </row>
    <row r="2" spans="1:18" x14ac:dyDescent="0.25">
      <c r="A2" s="12" t="s">
        <v>20</v>
      </c>
      <c r="B2" s="5" t="s">
        <v>19</v>
      </c>
      <c r="O2" s="2" t="s">
        <v>29</v>
      </c>
      <c r="P2" s="2" t="s">
        <v>30</v>
      </c>
      <c r="Q2" s="2" t="s">
        <v>31</v>
      </c>
      <c r="R2" s="2" t="s">
        <v>32</v>
      </c>
    </row>
    <row r="3" spans="1:18" x14ac:dyDescent="0.25">
      <c r="A3" s="12">
        <v>5.524234568306371E-3</v>
      </c>
      <c r="B3" s="5">
        <v>55268817204.301003</v>
      </c>
      <c r="O3" s="2">
        <v>48</v>
      </c>
      <c r="P3" s="2">
        <v>43</v>
      </c>
      <c r="Q3" s="2">
        <v>9</v>
      </c>
      <c r="R3" s="26">
        <f>+S17/2+S30/2</f>
        <v>70.863538133141304</v>
      </c>
    </row>
    <row r="4" spans="1:18" x14ac:dyDescent="0.25">
      <c r="A4" s="12">
        <v>2.930922455944605E-2</v>
      </c>
      <c r="B4" s="5">
        <v>52043010752.688004</v>
      </c>
      <c r="O4" s="2">
        <v>57</v>
      </c>
      <c r="P4" s="2">
        <v>41</v>
      </c>
      <c r="Q4" s="2">
        <v>2</v>
      </c>
      <c r="R4" s="26">
        <f t="shared" ref="R4:R13" si="0">+S18/2+S31/2</f>
        <v>74.037213025469768</v>
      </c>
    </row>
    <row r="5" spans="1:18" x14ac:dyDescent="0.25">
      <c r="A5" s="12">
        <v>5.8632888130475999E-2</v>
      </c>
      <c r="B5" s="5">
        <v>56236559139.7845</v>
      </c>
      <c r="O5" s="2">
        <v>66</v>
      </c>
      <c r="P5" s="2">
        <v>26</v>
      </c>
      <c r="Q5" s="2">
        <v>7</v>
      </c>
      <c r="R5" s="26">
        <f t="shared" si="0"/>
        <v>69.789364438993005</v>
      </c>
    </row>
    <row r="6" spans="1:18" x14ac:dyDescent="0.25">
      <c r="A6" s="12">
        <v>6.1655892101204098E-2</v>
      </c>
      <c r="B6" s="5">
        <v>51505376344.085999</v>
      </c>
      <c r="O6" s="2">
        <v>88</v>
      </c>
      <c r="P6" s="2">
        <v>7</v>
      </c>
      <c r="Q6" s="2">
        <v>5</v>
      </c>
      <c r="R6" s="26">
        <f t="shared" si="0"/>
        <v>68.49122207240697</v>
      </c>
    </row>
    <row r="7" spans="1:18" x14ac:dyDescent="0.25">
      <c r="A7" s="12">
        <v>6.1641453089620199E-2</v>
      </c>
      <c r="B7" s="5">
        <v>49139784946.236549</v>
      </c>
      <c r="O7" s="2">
        <v>4</v>
      </c>
      <c r="P7" s="2">
        <v>88</v>
      </c>
      <c r="Q7" s="2">
        <v>8</v>
      </c>
      <c r="R7" s="26">
        <f t="shared" si="0"/>
        <v>76.89250045346094</v>
      </c>
    </row>
    <row r="8" spans="1:18" x14ac:dyDescent="0.25">
      <c r="A8" s="12">
        <v>5.5508154759951293E-2</v>
      </c>
      <c r="B8" s="5">
        <v>44301075268.817154</v>
      </c>
      <c r="O8" s="2">
        <v>85</v>
      </c>
      <c r="P8" s="2">
        <v>4</v>
      </c>
      <c r="Q8" s="2">
        <v>11</v>
      </c>
      <c r="R8" s="26">
        <f t="shared" si="0"/>
        <v>65.500889414115505</v>
      </c>
    </row>
    <row r="9" spans="1:18" x14ac:dyDescent="0.25">
      <c r="A9" s="12">
        <v>4.3305877334033405E-2</v>
      </c>
      <c r="B9" s="5">
        <v>45161290322.580597</v>
      </c>
      <c r="O9" s="2">
        <v>68</v>
      </c>
      <c r="P9" s="2">
        <v>28</v>
      </c>
      <c r="Q9" s="2">
        <v>4</v>
      </c>
      <c r="R9" s="26">
        <f t="shared" si="0"/>
        <v>71.448652212168582</v>
      </c>
    </row>
    <row r="10" spans="1:18" x14ac:dyDescent="0.25">
      <c r="A10" s="12">
        <v>3.3533948085189905E-2</v>
      </c>
      <c r="B10" s="5">
        <v>44193548387.096748</v>
      </c>
      <c r="O10" s="2">
        <v>100</v>
      </c>
      <c r="P10" s="2">
        <v>0</v>
      </c>
      <c r="Q10" s="2">
        <v>0</v>
      </c>
      <c r="R10" s="26">
        <f t="shared" si="0"/>
        <v>70</v>
      </c>
    </row>
    <row r="11" spans="1:18" x14ac:dyDescent="0.25">
      <c r="A11" s="12">
        <v>6.5265644997210603E-2</v>
      </c>
      <c r="B11" s="5">
        <v>42903225806.451599</v>
      </c>
      <c r="O11" s="2">
        <v>77</v>
      </c>
      <c r="P11" s="2">
        <v>16</v>
      </c>
      <c r="Q11" s="2">
        <v>6</v>
      </c>
      <c r="R11" s="26">
        <f t="shared" si="0"/>
        <v>69.072684500383076</v>
      </c>
    </row>
    <row r="12" spans="1:18" x14ac:dyDescent="0.25">
      <c r="A12" s="12">
        <v>6.6166114265087103E-2</v>
      </c>
      <c r="B12" s="5">
        <v>40430107526.881699</v>
      </c>
      <c r="O12" s="2">
        <v>86</v>
      </c>
      <c r="P12" s="2">
        <v>13</v>
      </c>
      <c r="Q12" s="2">
        <v>0</v>
      </c>
      <c r="R12" s="26">
        <f t="shared" si="0"/>
        <v>71.58850056228286</v>
      </c>
    </row>
    <row r="13" spans="1:18" x14ac:dyDescent="0.25">
      <c r="A13" s="12">
        <v>6.8606307222787197E-2</v>
      </c>
      <c r="B13" s="5">
        <v>40215053763.440849</v>
      </c>
      <c r="O13" s="2">
        <v>99</v>
      </c>
      <c r="P13" s="2">
        <v>0</v>
      </c>
      <c r="Q13" s="2">
        <v>0</v>
      </c>
      <c r="R13" s="26">
        <f t="shared" si="0"/>
        <v>70</v>
      </c>
    </row>
    <row r="14" spans="1:18" x14ac:dyDescent="0.25">
      <c r="A14" s="12">
        <v>7.8087487283824794E-2</v>
      </c>
      <c r="B14" s="5">
        <v>43548387096.774147</v>
      </c>
      <c r="R14" s="27">
        <f>+AVERAGE(R3:R13)</f>
        <v>70.69859680112927</v>
      </c>
    </row>
    <row r="15" spans="1:18" x14ac:dyDescent="0.25">
      <c r="A15" s="12">
        <v>8.2665310274669099E-2</v>
      </c>
      <c r="B15" s="5">
        <v>43548387096.774147</v>
      </c>
    </row>
    <row r="16" spans="1:18" x14ac:dyDescent="0.25">
      <c r="A16" s="12">
        <v>7.9288550520132298E-2</v>
      </c>
      <c r="B16" s="5">
        <v>40322580645.161247</v>
      </c>
      <c r="O16" t="s">
        <v>33</v>
      </c>
    </row>
    <row r="17" spans="1:19" x14ac:dyDescent="0.25">
      <c r="A17" s="12">
        <v>8.3551340530961693E-2</v>
      </c>
      <c r="B17" s="5">
        <v>38709677419.354797</v>
      </c>
      <c r="O17">
        <f>O3/($O3+$P3+$Q3)*70</f>
        <v>33.6</v>
      </c>
      <c r="P17">
        <f>P3/($O3+$P3+$Q3)*83</f>
        <v>35.69</v>
      </c>
      <c r="Q17">
        <f>Q3/($O3+$P3+$Q3)*37</f>
        <v>3.33</v>
      </c>
      <c r="S17">
        <f>SUM(O17:Q17)</f>
        <v>72.61999999999999</v>
      </c>
    </row>
    <row r="18" spans="1:19" x14ac:dyDescent="0.25">
      <c r="A18" s="12">
        <v>8.9321038296196489E-2</v>
      </c>
      <c r="B18" s="5">
        <v>33978494623.655907</v>
      </c>
      <c r="O18">
        <f t="shared" ref="O18:O27" si="1">O4/($O4+$P4+$Q4)*70</f>
        <v>39.9</v>
      </c>
      <c r="P18">
        <f t="shared" ref="P18:P27" si="2">P4/($O4+$P4+$Q4)*83</f>
        <v>34.03</v>
      </c>
      <c r="Q18">
        <f t="shared" ref="Q18:Q27" si="3">Q4/($O4+$P4+$Q4)*37</f>
        <v>0.74</v>
      </c>
      <c r="S18">
        <f t="shared" ref="S18:S27" si="4">SUM(O18:Q18)</f>
        <v>74.67</v>
      </c>
    </row>
    <row r="19" spans="1:19" x14ac:dyDescent="0.25">
      <c r="A19" s="12">
        <v>9.3298329668887195E-2</v>
      </c>
      <c r="B19" s="5">
        <v>35591397849.462349</v>
      </c>
      <c r="O19">
        <f t="shared" si="1"/>
        <v>46.666666666666664</v>
      </c>
      <c r="P19">
        <f t="shared" si="2"/>
        <v>21.797979797979799</v>
      </c>
      <c r="Q19">
        <f t="shared" si="3"/>
        <v>2.6161616161616159</v>
      </c>
      <c r="S19">
        <f t="shared" si="4"/>
        <v>71.080808080808083</v>
      </c>
    </row>
    <row r="20" spans="1:19" x14ac:dyDescent="0.25">
      <c r="A20" s="12">
        <v>0.10123125389689229</v>
      </c>
      <c r="B20" s="5">
        <v>35268817204.301048</v>
      </c>
      <c r="O20">
        <f t="shared" si="1"/>
        <v>61.6</v>
      </c>
      <c r="P20">
        <f t="shared" si="2"/>
        <v>5.8100000000000005</v>
      </c>
      <c r="Q20">
        <f t="shared" si="3"/>
        <v>1.85</v>
      </c>
      <c r="S20">
        <f t="shared" si="4"/>
        <v>69.259999999999991</v>
      </c>
    </row>
    <row r="21" spans="1:19" x14ac:dyDescent="0.25">
      <c r="A21" s="12">
        <v>0.1125317494175169</v>
      </c>
      <c r="B21" s="5">
        <v>36666666666.666649</v>
      </c>
      <c r="O21">
        <f t="shared" si="1"/>
        <v>2.8000000000000003</v>
      </c>
      <c r="P21">
        <f t="shared" si="2"/>
        <v>73.040000000000006</v>
      </c>
      <c r="Q21">
        <f t="shared" si="3"/>
        <v>2.96</v>
      </c>
      <c r="S21">
        <f t="shared" si="4"/>
        <v>78.8</v>
      </c>
    </row>
    <row r="22" spans="1:19" x14ac:dyDescent="0.25">
      <c r="A22" s="12">
        <v>0.11526269156302291</v>
      </c>
      <c r="B22" s="5">
        <v>34086021505.376301</v>
      </c>
      <c r="O22">
        <f t="shared" si="1"/>
        <v>59.5</v>
      </c>
      <c r="P22">
        <f t="shared" si="2"/>
        <v>3.3200000000000003</v>
      </c>
      <c r="Q22">
        <f t="shared" si="3"/>
        <v>4.07</v>
      </c>
      <c r="S22">
        <f t="shared" si="4"/>
        <v>66.89</v>
      </c>
    </row>
    <row r="23" spans="1:19" x14ac:dyDescent="0.25">
      <c r="A23" s="12">
        <v>0.13019328585961321</v>
      </c>
      <c r="B23" s="5">
        <v>30215053763.440899</v>
      </c>
      <c r="O23">
        <f t="shared" si="1"/>
        <v>47.6</v>
      </c>
      <c r="P23">
        <f t="shared" si="2"/>
        <v>23.240000000000002</v>
      </c>
      <c r="Q23">
        <f t="shared" si="3"/>
        <v>1.48</v>
      </c>
      <c r="S23">
        <f t="shared" si="4"/>
        <v>72.320000000000007</v>
      </c>
    </row>
    <row r="24" spans="1:19" x14ac:dyDescent="0.25">
      <c r="A24" s="12">
        <v>0.13229875627604762</v>
      </c>
      <c r="B24" s="5">
        <v>25161290322.580601</v>
      </c>
      <c r="O24">
        <f t="shared" si="1"/>
        <v>70</v>
      </c>
      <c r="P24">
        <f t="shared" si="2"/>
        <v>0</v>
      </c>
      <c r="Q24">
        <f t="shared" si="3"/>
        <v>0</v>
      </c>
      <c r="S24">
        <f t="shared" si="4"/>
        <v>70</v>
      </c>
    </row>
    <row r="25" spans="1:19" x14ac:dyDescent="0.25">
      <c r="A25" s="12">
        <v>0.10420437764578469</v>
      </c>
      <c r="B25" s="5">
        <v>22365591397.8494</v>
      </c>
      <c r="O25">
        <f t="shared" si="1"/>
        <v>54.444444444444443</v>
      </c>
      <c r="P25">
        <f t="shared" si="2"/>
        <v>13.414141414141415</v>
      </c>
      <c r="Q25">
        <f t="shared" si="3"/>
        <v>2.2424242424242427</v>
      </c>
      <c r="S25">
        <f t="shared" si="4"/>
        <v>70.101010101010104</v>
      </c>
    </row>
    <row r="26" spans="1:19" x14ac:dyDescent="0.25">
      <c r="A26" s="12">
        <v>0.14056968463886041</v>
      </c>
      <c r="B26" s="5">
        <v>30215053763.440899</v>
      </c>
      <c r="O26">
        <f t="shared" si="1"/>
        <v>60.80808080808081</v>
      </c>
      <c r="P26">
        <f t="shared" si="2"/>
        <v>10.8989898989899</v>
      </c>
      <c r="Q26">
        <f t="shared" si="3"/>
        <v>0</v>
      </c>
      <c r="S26">
        <f t="shared" si="4"/>
        <v>71.707070707070713</v>
      </c>
    </row>
    <row r="27" spans="1:19" x14ac:dyDescent="0.25">
      <c r="A27" s="12">
        <v>0.14423259935024429</v>
      </c>
      <c r="B27" s="5">
        <v>30322580645.161301</v>
      </c>
      <c r="O27">
        <f t="shared" si="1"/>
        <v>70</v>
      </c>
      <c r="P27">
        <f t="shared" si="2"/>
        <v>0</v>
      </c>
      <c r="Q27">
        <f t="shared" si="3"/>
        <v>0</v>
      </c>
      <c r="S27">
        <f t="shared" si="4"/>
        <v>70</v>
      </c>
    </row>
    <row r="28" spans="1:19" x14ac:dyDescent="0.25">
      <c r="A28" s="12">
        <v>0.14697338627637571</v>
      </c>
      <c r="B28" s="5">
        <v>29354838709.677399</v>
      </c>
    </row>
    <row r="29" spans="1:19" x14ac:dyDescent="0.25">
      <c r="A29" s="12">
        <v>0.14635907196534631</v>
      </c>
      <c r="B29" s="5">
        <v>28709677419.354801</v>
      </c>
      <c r="O29" t="s">
        <v>34</v>
      </c>
    </row>
    <row r="30" spans="1:19" x14ac:dyDescent="0.25">
      <c r="A30" s="12">
        <v>0.1439064089521869</v>
      </c>
      <c r="B30" s="5">
        <v>26881720430.107498</v>
      </c>
      <c r="O30">
        <f>O3/70/($O3+$P3+$Q3)</f>
        <v>6.8571428571428568E-3</v>
      </c>
      <c r="P30">
        <f>P3/83/($O3+$P3+$Q3)</f>
        <v>5.1807228915662648E-3</v>
      </c>
      <c r="Q30">
        <f>Q3/37/($O3+$P3+$Q3)</f>
        <v>2.4324324324324327E-3</v>
      </c>
      <c r="S30">
        <f>1/SUM(O30:Q30)</f>
        <v>69.107076266282618</v>
      </c>
    </row>
    <row r="31" spans="1:19" x14ac:dyDescent="0.25">
      <c r="A31" s="12">
        <v>0.15124011419945518</v>
      </c>
      <c r="B31" s="5">
        <v>28387096774.193501</v>
      </c>
      <c r="O31">
        <f t="shared" ref="O31:O40" si="5">O4/70/($O4+$P4+$Q4)</f>
        <v>8.1428571428571427E-3</v>
      </c>
      <c r="P31">
        <f t="shared" ref="P31:P40" si="6">P4/83/($O4+$P4+$Q4)</f>
        <v>4.9397590361445779E-3</v>
      </c>
      <c r="Q31">
        <f t="shared" ref="Q31:Q40" si="7">Q4/37/($O4+$P4+$Q4)</f>
        <v>5.4054054054054055E-4</v>
      </c>
      <c r="S31">
        <f t="shared" ref="S31:S40" si="8">1/SUM(O31:Q31)</f>
        <v>73.404426050939534</v>
      </c>
    </row>
    <row r="32" spans="1:19" x14ac:dyDescent="0.25">
      <c r="A32" s="12">
        <v>0.15795687986086018</v>
      </c>
      <c r="B32" s="5">
        <v>28817204301.075199</v>
      </c>
      <c r="O32">
        <f t="shared" si="5"/>
        <v>9.5238095238095229E-3</v>
      </c>
      <c r="P32">
        <f t="shared" si="6"/>
        <v>3.1641718388706343E-3</v>
      </c>
      <c r="Q32">
        <f t="shared" si="7"/>
        <v>1.9110019110019111E-3</v>
      </c>
      <c r="S32">
        <f t="shared" si="8"/>
        <v>68.49792079717794</v>
      </c>
    </row>
    <row r="33" spans="1:19" x14ac:dyDescent="0.25">
      <c r="A33" s="12">
        <v>0.1573346897253306</v>
      </c>
      <c r="B33" s="5">
        <v>26881720430.107498</v>
      </c>
      <c r="O33">
        <f t="shared" si="5"/>
        <v>1.2571428571428572E-2</v>
      </c>
      <c r="P33">
        <f t="shared" si="6"/>
        <v>8.433734939759036E-4</v>
      </c>
      <c r="Q33">
        <f t="shared" si="7"/>
        <v>1.3513513513513514E-3</v>
      </c>
      <c r="S33">
        <f t="shared" si="8"/>
        <v>67.722444144813934</v>
      </c>
    </row>
    <row r="34" spans="1:19" x14ac:dyDescent="0.25">
      <c r="A34" s="12">
        <v>0.15641781248974471</v>
      </c>
      <c r="B34" s="5">
        <v>26666666666.666599</v>
      </c>
      <c r="O34">
        <f t="shared" si="5"/>
        <v>5.7142857142857136E-4</v>
      </c>
      <c r="P34">
        <f t="shared" si="6"/>
        <v>1.0602409638554218E-2</v>
      </c>
      <c r="Q34">
        <f t="shared" si="7"/>
        <v>2.1621621621621622E-3</v>
      </c>
      <c r="S34">
        <f t="shared" si="8"/>
        <v>74.985000906921897</v>
      </c>
    </row>
    <row r="35" spans="1:19" x14ac:dyDescent="0.25">
      <c r="A35" s="12">
        <v>0.16251895120270379</v>
      </c>
      <c r="B35" s="5">
        <v>26236559139.784901</v>
      </c>
      <c r="O35">
        <f t="shared" si="5"/>
        <v>1.2142857142857143E-2</v>
      </c>
      <c r="P35">
        <f t="shared" si="6"/>
        <v>4.8192771084337353E-4</v>
      </c>
      <c r="Q35">
        <f t="shared" si="7"/>
        <v>2.972972972972973E-3</v>
      </c>
      <c r="S35">
        <f t="shared" si="8"/>
        <v>64.11177882823101</v>
      </c>
    </row>
    <row r="36" spans="1:19" x14ac:dyDescent="0.25">
      <c r="A36" s="12">
        <v>0.16313523446985839</v>
      </c>
      <c r="B36" s="5">
        <v>27204301075.268799</v>
      </c>
      <c r="O36">
        <f t="shared" si="5"/>
        <v>9.7142857142857135E-3</v>
      </c>
      <c r="P36">
        <f t="shared" si="6"/>
        <v>3.3734939759036144E-3</v>
      </c>
      <c r="Q36">
        <f t="shared" si="7"/>
        <v>1.0810810810810811E-3</v>
      </c>
      <c r="S36">
        <f t="shared" si="8"/>
        <v>70.577304424337143</v>
      </c>
    </row>
    <row r="37" spans="1:19" x14ac:dyDescent="0.25">
      <c r="A37" s="12">
        <v>0.16741311981098012</v>
      </c>
      <c r="B37" s="5">
        <v>28064516129.032204</v>
      </c>
      <c r="O37">
        <f t="shared" si="5"/>
        <v>1.4285714285714285E-2</v>
      </c>
      <c r="P37">
        <f t="shared" si="6"/>
        <v>0</v>
      </c>
      <c r="Q37">
        <f t="shared" si="7"/>
        <v>0</v>
      </c>
      <c r="S37">
        <f t="shared" si="8"/>
        <v>70</v>
      </c>
    </row>
    <row r="38" spans="1:19" x14ac:dyDescent="0.25">
      <c r="A38" s="12">
        <v>0.17076428313589079</v>
      </c>
      <c r="B38" s="5">
        <v>27096774193.548351</v>
      </c>
      <c r="O38">
        <f t="shared" si="5"/>
        <v>1.1111111111111112E-2</v>
      </c>
      <c r="P38">
        <f t="shared" si="6"/>
        <v>1.9471826700742365E-3</v>
      </c>
      <c r="Q38">
        <f t="shared" si="7"/>
        <v>1.6380016380016381E-3</v>
      </c>
      <c r="S38">
        <f t="shared" si="8"/>
        <v>68.044358899756048</v>
      </c>
    </row>
    <row r="39" spans="1:19" x14ac:dyDescent="0.25">
      <c r="A39" s="12">
        <v>0.17442325993502428</v>
      </c>
      <c r="B39" s="5">
        <v>26559139784.946201</v>
      </c>
      <c r="O39">
        <f t="shared" si="5"/>
        <v>1.2409812409812411E-2</v>
      </c>
      <c r="P39">
        <f t="shared" si="6"/>
        <v>1.5820859194353172E-3</v>
      </c>
      <c r="Q39">
        <f t="shared" si="7"/>
        <v>0</v>
      </c>
      <c r="S39">
        <f t="shared" si="8"/>
        <v>71.469930417495021</v>
      </c>
    </row>
    <row r="40" spans="1:19" x14ac:dyDescent="0.25">
      <c r="A40" s="12">
        <v>0.17471925967249682</v>
      </c>
      <c r="B40" s="5">
        <v>25053763440.860199</v>
      </c>
      <c r="O40">
        <f t="shared" si="5"/>
        <v>1.4285714285714287E-2</v>
      </c>
      <c r="P40">
        <f t="shared" si="6"/>
        <v>0</v>
      </c>
      <c r="Q40">
        <f t="shared" si="7"/>
        <v>0</v>
      </c>
      <c r="S40">
        <f t="shared" si="8"/>
        <v>70</v>
      </c>
    </row>
    <row r="41" spans="1:19" x14ac:dyDescent="0.25">
      <c r="A41" s="12">
        <v>0.16922390312735849</v>
      </c>
      <c r="B41" s="5">
        <v>24731182795.698898</v>
      </c>
    </row>
    <row r="42" spans="1:19" x14ac:dyDescent="0.25">
      <c r="A42" s="12">
        <v>0.1707498441243066</v>
      </c>
      <c r="B42" s="5">
        <v>24731182795.698898</v>
      </c>
    </row>
    <row r="43" spans="1:19" x14ac:dyDescent="0.25">
      <c r="A43" s="12">
        <v>0.1664870541134772</v>
      </c>
      <c r="B43" s="5">
        <v>26344086021.505348</v>
      </c>
    </row>
    <row r="44" spans="1:19" x14ac:dyDescent="0.25">
      <c r="A44" s="12">
        <v>0.17165556394185</v>
      </c>
      <c r="B44" s="5">
        <v>23118279569.892452</v>
      </c>
    </row>
    <row r="45" spans="1:19" x14ac:dyDescent="0.25">
      <c r="A45" s="12">
        <v>0.16615298789091959</v>
      </c>
      <c r="B45" s="5">
        <v>21612903225.806404</v>
      </c>
    </row>
    <row r="46" spans="1:19" x14ac:dyDescent="0.25">
      <c r="A46" s="12">
        <v>0.17807895514061609</v>
      </c>
      <c r="B46" s="5">
        <v>25483870967.741901</v>
      </c>
    </row>
    <row r="47" spans="1:19" x14ac:dyDescent="0.25">
      <c r="A47" s="12">
        <v>0.1814386506087354</v>
      </c>
      <c r="B47" s="5">
        <v>25913978494.623653</v>
      </c>
    </row>
    <row r="48" spans="1:19" x14ac:dyDescent="0.25">
      <c r="A48" s="12">
        <v>0.17992321071112113</v>
      </c>
      <c r="B48" s="5">
        <v>27634408602.150501</v>
      </c>
    </row>
    <row r="49" spans="1:2" x14ac:dyDescent="0.25">
      <c r="A49" s="12">
        <v>0.1814452137958191</v>
      </c>
      <c r="B49" s="5">
        <v>26989247311.827904</v>
      </c>
    </row>
    <row r="50" spans="1:2" x14ac:dyDescent="0.25">
      <c r="A50" s="12">
        <v>0.18051652282348291</v>
      </c>
      <c r="B50" s="5">
        <v>24838709677.4193</v>
      </c>
    </row>
    <row r="51" spans="1:2" x14ac:dyDescent="0.25">
      <c r="A51" s="12">
        <v>0.18570537853181487</v>
      </c>
      <c r="B51" s="5">
        <v>24946236559.139751</v>
      </c>
    </row>
    <row r="52" spans="1:2" x14ac:dyDescent="0.25">
      <c r="A52" s="12">
        <v>0.1878423522462507</v>
      </c>
      <c r="B52" s="5">
        <v>25053763440.860199</v>
      </c>
    </row>
    <row r="53" spans="1:2" x14ac:dyDescent="0.25">
      <c r="A53" s="12">
        <v>0.18509959636399412</v>
      </c>
      <c r="B53" s="5">
        <v>25698924731.182751</v>
      </c>
    </row>
    <row r="54" spans="1:2" x14ac:dyDescent="0.25">
      <c r="A54" s="12">
        <v>0.18752928822236073</v>
      </c>
      <c r="B54" s="5">
        <v>23763440860.215</v>
      </c>
    </row>
    <row r="55" spans="1:2" x14ac:dyDescent="0.25">
      <c r="A55" s="12">
        <v>0.18447806254717289</v>
      </c>
      <c r="B55" s="5">
        <v>23870967741.935452</v>
      </c>
    </row>
    <row r="56" spans="1:2" x14ac:dyDescent="0.25">
      <c r="A56" s="12">
        <v>0.18232993141469489</v>
      </c>
      <c r="B56" s="5">
        <v>21935483870.967701</v>
      </c>
    </row>
    <row r="57" spans="1:2" x14ac:dyDescent="0.25">
      <c r="A57" s="12">
        <v>0.18721425524234547</v>
      </c>
      <c r="B57" s="5">
        <v>22150537634.408546</v>
      </c>
    </row>
    <row r="58" spans="1:2" x14ac:dyDescent="0.25">
      <c r="A58" s="12">
        <v>0.18965051028779553</v>
      </c>
      <c r="B58" s="5">
        <v>21290322580.645149</v>
      </c>
    </row>
    <row r="59" spans="1:2" x14ac:dyDescent="0.25">
      <c r="A59" s="12">
        <v>0.1817097102352902</v>
      </c>
      <c r="B59" s="5">
        <v>20322580645.161251</v>
      </c>
    </row>
    <row r="60" spans="1:2" x14ac:dyDescent="0.25">
      <c r="A60" s="12">
        <v>0.19302136317395699</v>
      </c>
      <c r="B60" s="5">
        <v>23548387096.774151</v>
      </c>
    </row>
    <row r="61" spans="1:2" x14ac:dyDescent="0.25">
      <c r="A61" s="12">
        <v>0.19089160896531332</v>
      </c>
      <c r="B61" s="5">
        <v>24623655913.978451</v>
      </c>
    </row>
    <row r="62" spans="1:2" x14ac:dyDescent="0.25">
      <c r="A62" s="12">
        <v>0.19668230892921598</v>
      </c>
      <c r="B62" s="5">
        <v>23333333333.333302</v>
      </c>
    </row>
    <row r="63" spans="1:2" x14ac:dyDescent="0.25">
      <c r="A63" s="12">
        <v>0.19941193843730487</v>
      </c>
      <c r="B63" s="5">
        <v>20537634408.6021</v>
      </c>
    </row>
    <row r="64" spans="1:2" x14ac:dyDescent="0.25">
      <c r="A64" s="12">
        <v>0.20093131624716962</v>
      </c>
      <c r="B64" s="5">
        <v>19462365591.3978</v>
      </c>
    </row>
    <row r="65" spans="1:2" x14ac:dyDescent="0.25">
      <c r="A65" s="12">
        <v>0.1939146129360417</v>
      </c>
      <c r="B65" s="5">
        <v>19892473118.279549</v>
      </c>
    </row>
    <row r="66" spans="1:2" x14ac:dyDescent="0.25">
      <c r="A66" s="12">
        <v>0.19451776982902888</v>
      </c>
      <c r="B66" s="5">
        <v>18709677419.354801</v>
      </c>
    </row>
    <row r="67" spans="1:2" x14ac:dyDescent="0.25">
      <c r="A67" s="12">
        <v>0.2021861976175629</v>
      </c>
      <c r="B67" s="5">
        <v>25053763440.860199</v>
      </c>
    </row>
    <row r="68" spans="1:2" x14ac:dyDescent="0.25">
      <c r="A68" s="12">
        <v>0.2037016375151772</v>
      </c>
      <c r="B68" s="5">
        <v>23333333333.333302</v>
      </c>
    </row>
    <row r="69" spans="1:2" x14ac:dyDescent="0.25">
      <c r="A69" s="12">
        <v>0.20583598595477942</v>
      </c>
      <c r="B69" s="5">
        <v>23010752688.172001</v>
      </c>
    </row>
    <row r="70" spans="1:2" x14ac:dyDescent="0.25">
      <c r="A70" s="12">
        <v>0.20826567781314598</v>
      </c>
      <c r="B70" s="5">
        <v>21075268817.20425</v>
      </c>
    </row>
    <row r="71" spans="1:2" x14ac:dyDescent="0.25">
      <c r="A71" s="12">
        <v>0.20978571194171877</v>
      </c>
      <c r="B71" s="5">
        <v>20107526881.720398</v>
      </c>
    </row>
    <row r="72" spans="1:2" x14ac:dyDescent="0.25">
      <c r="A72" s="12">
        <v>0.20855642700095131</v>
      </c>
      <c r="B72" s="5">
        <v>18709677419.354801</v>
      </c>
    </row>
    <row r="73" spans="1:2" x14ac:dyDescent="0.25">
      <c r="A73" s="12">
        <v>0.21771863616972389</v>
      </c>
      <c r="B73" s="5">
        <v>19784946236.559101</v>
      </c>
    </row>
    <row r="74" spans="1:2" x14ac:dyDescent="0.25">
      <c r="A74" s="12">
        <v>0.2164998523282905</v>
      </c>
      <c r="B74" s="5">
        <v>20107526881.720398</v>
      </c>
    </row>
    <row r="75" spans="1:2" x14ac:dyDescent="0.25">
      <c r="A75" s="12">
        <v>0.21864732714206009</v>
      </c>
      <c r="B75" s="5">
        <v>21935483870.967701</v>
      </c>
    </row>
    <row r="76" spans="1:2" x14ac:dyDescent="0.25">
      <c r="A76" s="12">
        <v>0.22047386210743919</v>
      </c>
      <c r="B76" s="5">
        <v>21182795698.924702</v>
      </c>
    </row>
    <row r="77" spans="1:2" x14ac:dyDescent="0.25">
      <c r="A77" s="12">
        <v>0.22168608276178892</v>
      </c>
      <c r="B77" s="5">
        <v>19784946236.559101</v>
      </c>
    </row>
    <row r="78" spans="1:2" x14ac:dyDescent="0.25">
      <c r="A78" s="12">
        <v>0.22321399271486222</v>
      </c>
      <c r="B78" s="5">
        <v>20107526881.720398</v>
      </c>
    </row>
    <row r="79" spans="1:2" x14ac:dyDescent="0.25">
      <c r="A79" s="12">
        <v>0.22290092869097219</v>
      </c>
      <c r="B79" s="5">
        <v>18817204301.075249</v>
      </c>
    </row>
    <row r="80" spans="1:2" x14ac:dyDescent="0.25">
      <c r="A80" s="12">
        <v>0.23207626423391189</v>
      </c>
      <c r="B80" s="5">
        <v>22043010752.688152</v>
      </c>
    </row>
    <row r="81" spans="1:2" x14ac:dyDescent="0.25">
      <c r="A81" s="12">
        <v>0.23084894824926963</v>
      </c>
      <c r="B81" s="5">
        <v>20967741935.483852</v>
      </c>
    </row>
    <row r="82" spans="1:2" x14ac:dyDescent="0.25">
      <c r="A82" s="12">
        <v>0.22841138056640278</v>
      </c>
      <c r="B82" s="5">
        <v>21612903225.806404</v>
      </c>
    </row>
    <row r="83" spans="1:2" x14ac:dyDescent="0.25">
      <c r="A83" s="12">
        <v>0.23330423653726229</v>
      </c>
      <c r="B83" s="5">
        <v>23225806451.612846</v>
      </c>
    </row>
    <row r="84" spans="1:2" x14ac:dyDescent="0.25">
      <c r="A84" s="12">
        <v>0.23362255111081923</v>
      </c>
      <c r="B84" s="5">
        <v>25376344086.02145</v>
      </c>
    </row>
    <row r="85" spans="1:2" x14ac:dyDescent="0.25">
      <c r="A85" s="12">
        <v>0.23174679224231279</v>
      </c>
      <c r="B85" s="5">
        <v>18064516129.032249</v>
      </c>
    </row>
    <row r="86" spans="1:2" x14ac:dyDescent="0.25">
      <c r="A86" s="12">
        <v>0.22409083450923753</v>
      </c>
      <c r="B86" s="5">
        <v>13763440860.215</v>
      </c>
    </row>
    <row r="87" spans="1:2" x14ac:dyDescent="0.25">
      <c r="A87" s="12">
        <v>0.22470317986414171</v>
      </c>
      <c r="B87" s="5">
        <v>14086021505.376301</v>
      </c>
    </row>
    <row r="88" spans="1:2" x14ac:dyDescent="0.25">
      <c r="A88" s="12">
        <v>0.24029403078134731</v>
      </c>
      <c r="B88" s="5">
        <v>18387096774.193501</v>
      </c>
    </row>
    <row r="89" spans="1:2" x14ac:dyDescent="0.25">
      <c r="A89" s="12">
        <v>0.24182850392150398</v>
      </c>
      <c r="B89" s="5">
        <v>19784946236.559101</v>
      </c>
    </row>
    <row r="90" spans="1:2" x14ac:dyDescent="0.25">
      <c r="A90" s="12">
        <v>0.24119515636793218</v>
      </c>
      <c r="B90" s="5">
        <v>16021505376.344049</v>
      </c>
    </row>
    <row r="91" spans="1:2" x14ac:dyDescent="0.25">
      <c r="A91" s="12">
        <v>0.24820792176680972</v>
      </c>
      <c r="B91" s="5">
        <v>14946236559.13975</v>
      </c>
    </row>
    <row r="92" spans="1:2" x14ac:dyDescent="0.25">
      <c r="A92" s="12">
        <v>0.25249630820726521</v>
      </c>
      <c r="B92" s="5">
        <v>17526881720.430096</v>
      </c>
    </row>
    <row r="93" spans="1:2" x14ac:dyDescent="0.25">
      <c r="A93" s="12">
        <v>0.25249105765759827</v>
      </c>
      <c r="B93" s="5">
        <v>16666666666.666651</v>
      </c>
    </row>
    <row r="94" spans="1:2" x14ac:dyDescent="0.25">
      <c r="A94" s="12">
        <v>0.26956453253699975</v>
      </c>
      <c r="B94" s="5">
        <v>13870967741.93545</v>
      </c>
    </row>
    <row r="95" spans="1:2" x14ac:dyDescent="0.25">
      <c r="A95" s="12">
        <v>0.27627867292357139</v>
      </c>
      <c r="B95" s="5">
        <v>13870967741.93545</v>
      </c>
    </row>
    <row r="96" spans="1:2" x14ac:dyDescent="0.25">
      <c r="A96" s="12">
        <v>0.2766009254093787</v>
      </c>
      <c r="B96" s="5">
        <v>16666666666.666651</v>
      </c>
    </row>
    <row r="97" spans="1:2" x14ac:dyDescent="0.25">
      <c r="A97" s="12">
        <v>0.28024611951563672</v>
      </c>
      <c r="B97" s="5">
        <v>13870967741.93545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FLUID-Kf</vt:lpstr>
      <vt:lpstr>CARBONATE</vt:lpstr>
      <vt:lpstr>Sheet8</vt:lpstr>
      <vt:lpstr>DATA-morschbacher24</vt:lpstr>
      <vt:lpstr>'FLUID-Kf'!Print_Area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Poli</dc:creator>
  <cp:lastModifiedBy>Renato Poli</cp:lastModifiedBy>
  <cp:lastPrinted>2024-08-20T23:02:33Z</cp:lastPrinted>
  <dcterms:created xsi:type="dcterms:W3CDTF">2024-08-09T21:32:06Z</dcterms:created>
  <dcterms:modified xsi:type="dcterms:W3CDTF">2024-10-03T16:31:34Z</dcterms:modified>
</cp:coreProperties>
</file>