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/repos/pgbdd/qbenchmarks/analysis/"/>
    </mc:Choice>
  </mc:AlternateContent>
  <xr:revisionPtr revIDLastSave="0" documentId="13_ncr:1_{88C40421-4BEB-FA44-BC78-C0CC1D20F4F4}" xr6:coauthVersionLast="46" xr6:coauthVersionMax="46" xr10:uidLastSave="{00000000-0000-0000-0000-000000000000}"/>
  <bookViews>
    <workbookView xWindow="3460" yWindow="1380" windowWidth="31020" windowHeight="24320" activeTab="4" xr2:uid="{583F3F6E-F0B6-1E45-809E-4DA5455BF68E}"/>
  </bookViews>
  <sheets>
    <sheet name="NIM F4" sheetId="1" r:id="rId1"/>
    <sheet name="NIM T4" sheetId="2" r:id="rId2"/>
    <sheet name="LDOM A T" sheetId="3" r:id="rId3"/>
    <sheet name="LDOM B F" sheetId="4" r:id="rId4"/>
    <sheet name="LDOM-BY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3" i="5" l="1"/>
  <c r="K73" i="5"/>
  <c r="L72" i="5"/>
  <c r="K72" i="5"/>
  <c r="L71" i="5"/>
  <c r="K71" i="5"/>
  <c r="L70" i="5"/>
  <c r="K70" i="5"/>
  <c r="L69" i="5"/>
  <c r="K69" i="5"/>
  <c r="L68" i="5"/>
  <c r="N69" i="5" s="1" a="1"/>
  <c r="N69" i="5" s="1"/>
  <c r="K68" i="5"/>
  <c r="L65" i="5"/>
  <c r="K65" i="5"/>
  <c r="L64" i="5"/>
  <c r="K64" i="5"/>
  <c r="L63" i="5"/>
  <c r="K63" i="5"/>
  <c r="L62" i="5"/>
  <c r="K62" i="5"/>
  <c r="L61" i="5"/>
  <c r="K61" i="5"/>
  <c r="L60" i="5"/>
  <c r="K60" i="5"/>
  <c r="L54" i="5"/>
  <c r="K54" i="5"/>
  <c r="L53" i="5"/>
  <c r="K53" i="5"/>
  <c r="L52" i="5"/>
  <c r="K52" i="5"/>
  <c r="L51" i="5"/>
  <c r="K51" i="5"/>
  <c r="L50" i="5"/>
  <c r="K50" i="5"/>
  <c r="L49" i="5"/>
  <c r="N50" i="5" s="1" a="1"/>
  <c r="N50" i="5" s="1"/>
  <c r="K49" i="5"/>
  <c r="L46" i="5"/>
  <c r="K46" i="5"/>
  <c r="L45" i="5"/>
  <c r="K45" i="5"/>
  <c r="L44" i="5"/>
  <c r="K44" i="5"/>
  <c r="L43" i="5"/>
  <c r="K43" i="5"/>
  <c r="L42" i="5"/>
  <c r="N42" i="5" s="1" a="1"/>
  <c r="N42" i="5" s="1"/>
  <c r="K42" i="5"/>
  <c r="L41" i="5"/>
  <c r="K41" i="5"/>
  <c r="N31" i="5" a="1"/>
  <c r="N31" i="5" s="1"/>
  <c r="N30" i="5" a="1"/>
  <c r="N30" i="5" s="1"/>
  <c r="L35" i="5"/>
  <c r="K35" i="5"/>
  <c r="L34" i="5"/>
  <c r="K34" i="5"/>
  <c r="L33" i="5"/>
  <c r="K33" i="5"/>
  <c r="L32" i="5"/>
  <c r="K32" i="5"/>
  <c r="L31" i="5"/>
  <c r="K31" i="5"/>
  <c r="L30" i="5"/>
  <c r="K30" i="5"/>
  <c r="L27" i="5"/>
  <c r="K27" i="5"/>
  <c r="L26" i="5"/>
  <c r="K26" i="5"/>
  <c r="L25" i="5"/>
  <c r="K25" i="5"/>
  <c r="L24" i="5"/>
  <c r="K24" i="5"/>
  <c r="L23" i="5"/>
  <c r="K23" i="5"/>
  <c r="L22" i="5"/>
  <c r="K22" i="5"/>
  <c r="F50" i="5" a="1"/>
  <c r="F50" i="5" s="1"/>
  <c r="F49" i="5" a="1"/>
  <c r="F49" i="5" s="1"/>
  <c r="F88" i="5" a="1"/>
  <c r="F88" i="5" s="1"/>
  <c r="F87" i="5" a="1"/>
  <c r="F87" i="5" s="1"/>
  <c r="F80" i="5" a="1"/>
  <c r="F80" i="5" s="1"/>
  <c r="F79" i="5" a="1"/>
  <c r="F79" i="5" s="1"/>
  <c r="F61" i="5" a="1"/>
  <c r="F61" i="5" s="1"/>
  <c r="F60" i="5" a="1"/>
  <c r="F60" i="5" s="1"/>
  <c r="F42" i="5" a="1"/>
  <c r="F42" i="5" s="1"/>
  <c r="F41" i="5" a="1"/>
  <c r="F41" i="5" s="1"/>
  <c r="D75" i="5"/>
  <c r="F68" i="5" s="1" a="1"/>
  <c r="F68" i="5" s="1"/>
  <c r="C75" i="5"/>
  <c r="D74" i="5"/>
  <c r="C74" i="5"/>
  <c r="D73" i="5"/>
  <c r="C73" i="5"/>
  <c r="D72" i="5"/>
  <c r="C72" i="5"/>
  <c r="D71" i="5"/>
  <c r="C71" i="5"/>
  <c r="D70" i="5"/>
  <c r="C70" i="5"/>
  <c r="D69" i="5"/>
  <c r="C69" i="5"/>
  <c r="D68" i="5"/>
  <c r="C68" i="5"/>
  <c r="D65" i="5"/>
  <c r="C65" i="5"/>
  <c r="D64" i="5"/>
  <c r="C64" i="5"/>
  <c r="D63" i="5"/>
  <c r="C63" i="5"/>
  <c r="D62" i="5"/>
  <c r="C62" i="5"/>
  <c r="D61" i="5"/>
  <c r="C61" i="5"/>
  <c r="D60" i="5"/>
  <c r="C60" i="5"/>
  <c r="C41" i="5"/>
  <c r="C42" i="5"/>
  <c r="C43" i="5"/>
  <c r="C44" i="5"/>
  <c r="C45" i="5"/>
  <c r="C46" i="5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C49" i="5"/>
  <c r="D46" i="5"/>
  <c r="D45" i="5"/>
  <c r="D44" i="5"/>
  <c r="D43" i="5"/>
  <c r="D42" i="5"/>
  <c r="D41" i="5"/>
  <c r="F31" i="5" a="1"/>
  <c r="F31" i="5" s="1"/>
  <c r="F30" i="5" a="1"/>
  <c r="F30" i="5" s="1"/>
  <c r="F23" i="5" a="1"/>
  <c r="F23" i="5" s="1"/>
  <c r="F22" i="5" a="1"/>
  <c r="F22" i="5" s="1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7" i="5"/>
  <c r="C27" i="5"/>
  <c r="D26" i="5"/>
  <c r="C26" i="5"/>
  <c r="D25" i="5"/>
  <c r="C25" i="5"/>
  <c r="D24" i="5"/>
  <c r="C24" i="5"/>
  <c r="D23" i="5"/>
  <c r="C23" i="5"/>
  <c r="D22" i="5"/>
  <c r="C22" i="5"/>
  <c r="C17" i="5"/>
  <c r="D17" i="5"/>
  <c r="C18" i="5"/>
  <c r="D18" i="5"/>
  <c r="D16" i="5"/>
  <c r="C16" i="5"/>
  <c r="D15" i="5"/>
  <c r="C15" i="5"/>
  <c r="D14" i="5"/>
  <c r="C14" i="5"/>
  <c r="D13" i="5"/>
  <c r="C13" i="5"/>
  <c r="D12" i="5"/>
  <c r="C12" i="5"/>
  <c r="D11" i="5"/>
  <c r="C11" i="5"/>
  <c r="F12" i="5" s="1" a="1"/>
  <c r="F12" i="5" s="1"/>
  <c r="D3" i="5"/>
  <c r="D4" i="5"/>
  <c r="D5" i="5"/>
  <c r="D6" i="5"/>
  <c r="D7" i="5"/>
  <c r="D8" i="5"/>
  <c r="C4" i="5"/>
  <c r="C5" i="5"/>
  <c r="C6" i="5"/>
  <c r="C7" i="5"/>
  <c r="C8" i="5"/>
  <c r="C3" i="5"/>
  <c r="F3" i="4" a="1"/>
  <c r="F3" i="4" s="1"/>
  <c r="F2" i="4" a="1"/>
  <c r="F2" i="4" s="1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F3" i="3" a="1"/>
  <c r="F3" i="3" s="1"/>
  <c r="F2" i="3" a="1"/>
  <c r="F2" i="3" s="1"/>
  <c r="C22" i="3"/>
  <c r="D22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D2" i="3"/>
  <c r="C2" i="3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F2" i="2" s="1" a="1"/>
  <c r="F2" i="2" s="1"/>
  <c r="D2" i="2"/>
  <c r="C2" i="2"/>
  <c r="N68" i="5" l="1" a="1"/>
  <c r="N68" i="5" s="1"/>
  <c r="O68" i="5" s="1"/>
  <c r="N49" i="5" a="1"/>
  <c r="N49" i="5" s="1"/>
  <c r="O49" i="5" s="1"/>
  <c r="N61" i="5" a="1"/>
  <c r="N61" i="5" s="1"/>
  <c r="O60" i="5" s="1"/>
  <c r="N60" i="5" a="1"/>
  <c r="N60" i="5" s="1"/>
  <c r="N41" i="5" a="1"/>
  <c r="N41" i="5" s="1"/>
  <c r="O41" i="5" s="1"/>
  <c r="O30" i="5"/>
  <c r="N22" i="5" a="1"/>
  <c r="N22" i="5" s="1"/>
  <c r="N23" i="5" a="1"/>
  <c r="N23" i="5" s="1"/>
  <c r="O22" i="5" s="1"/>
  <c r="F69" i="5" a="1"/>
  <c r="F69" i="5" s="1"/>
  <c r="G68" i="5" s="1"/>
  <c r="G87" i="5"/>
  <c r="G79" i="5"/>
  <c r="G60" i="5"/>
  <c r="G49" i="5"/>
  <c r="G41" i="5"/>
  <c r="F3" i="5" a="1"/>
  <c r="F3" i="5" s="1"/>
  <c r="F4" i="5" a="1"/>
  <c r="F4" i="5" s="1"/>
  <c r="G22" i="5"/>
  <c r="G30" i="5"/>
  <c r="F11" i="5" a="1"/>
  <c r="F11" i="5" s="1"/>
  <c r="G11" i="5" s="1"/>
  <c r="F3" i="2" a="1"/>
  <c r="F3" i="2" s="1"/>
  <c r="G2" i="2" s="1"/>
  <c r="G2" i="4"/>
  <c r="G2" i="3"/>
  <c r="G3" i="5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F2" i="1" l="1" a="1"/>
  <c r="F2" i="1" s="1"/>
  <c r="F3" i="1" a="1"/>
  <c r="F3" i="1" s="1"/>
  <c r="G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<sst xmlns="http://schemas.openxmlformats.org/spreadsheetml/2006/main" count="68" uniqueCount="18">
  <si>
    <t>N</t>
  </si>
  <si>
    <t>Clauses</t>
  </si>
  <si>
    <t>log N</t>
  </si>
  <si>
    <t>Log Clauses</t>
  </si>
  <si>
    <t>Slope</t>
  </si>
  <si>
    <t>Trend LX</t>
  </si>
  <si>
    <t>Trend LY</t>
  </si>
  <si>
    <t>SAT</t>
  </si>
  <si>
    <t>REF</t>
  </si>
  <si>
    <t>log C</t>
  </si>
  <si>
    <t>Total Clauses</t>
  </si>
  <si>
    <t>Input Clauses</t>
  </si>
  <si>
    <t>Solve Time</t>
  </si>
  <si>
    <t>log T</t>
  </si>
  <si>
    <t>Qproof Time</t>
  </si>
  <si>
    <t>Qrat Time</t>
  </si>
  <si>
    <t>DUAL-SAT</t>
  </si>
  <si>
    <t>DUAL-REF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</si>
</sst>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5056-3745-FB4B-B819-3956911D1C1A}">
  <dimension ref="A1:G18"/>
  <sheetViews>
    <sheetView topLeftCell="A3" workbookViewId="0">
      <selection activeCell="J24" sqref="J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4</v>
      </c>
      <c r="B2">
        <v>19361</v>
      </c>
      <c r="C2">
        <f>LOG(A2)</f>
        <v>0.6020599913279624</v>
      </c>
      <c r="D2">
        <f>LOG(B2)</f>
        <v>4.2869277849592553</v>
      </c>
      <c r="E2">
        <v>1</v>
      </c>
      <c r="F2" cm="1">
        <f t="array" ref="F2">TREND(D$2:D$18,C$2:C$18,E2)</f>
        <v>5.5044576419185658</v>
      </c>
      <c r="G2" s="1">
        <f>F3-F2</f>
        <v>3.5858780471556893</v>
      </c>
    </row>
    <row r="3" spans="1:7" x14ac:dyDescent="0.2">
      <c r="A3">
        <v>6</v>
      </c>
      <c r="B3">
        <v>50894</v>
      </c>
      <c r="C3">
        <f t="shared" ref="C3:D18" si="0">LOG(A3)</f>
        <v>0.77815125038364363</v>
      </c>
      <c r="D3">
        <f t="shared" si="0"/>
        <v>4.7066665854706482</v>
      </c>
      <c r="E3">
        <v>2</v>
      </c>
      <c r="F3" cm="1">
        <f t="array" ref="F3">TREND(D$2:D$18,C$2:C$18,E3)</f>
        <v>9.090335689074255</v>
      </c>
    </row>
    <row r="4" spans="1:7" x14ac:dyDescent="0.2">
      <c r="A4">
        <v>8</v>
      </c>
      <c r="B4">
        <v>157595</v>
      </c>
      <c r="C4">
        <f t="shared" si="0"/>
        <v>0.90308998699194354</v>
      </c>
      <c r="D4">
        <f t="shared" si="0"/>
        <v>5.1975424345567331</v>
      </c>
    </row>
    <row r="5" spans="1:7" x14ac:dyDescent="0.2">
      <c r="A5">
        <v>10</v>
      </c>
      <c r="B5">
        <v>250741</v>
      </c>
      <c r="C5">
        <f t="shared" si="0"/>
        <v>1</v>
      </c>
      <c r="D5">
        <f t="shared" si="0"/>
        <v>5.399225353574872</v>
      </c>
    </row>
    <row r="6" spans="1:7" x14ac:dyDescent="0.2">
      <c r="A6">
        <v>14</v>
      </c>
      <c r="B6">
        <v>754639</v>
      </c>
      <c r="C6">
        <f t="shared" si="0"/>
        <v>1.146128035678238</v>
      </c>
      <c r="D6">
        <f t="shared" si="0"/>
        <v>5.8777392459313953</v>
      </c>
    </row>
    <row r="7" spans="1:7" x14ac:dyDescent="0.2">
      <c r="A7">
        <v>18</v>
      </c>
      <c r="B7">
        <v>2313911</v>
      </c>
      <c r="C7">
        <f t="shared" si="0"/>
        <v>1.255272505103306</v>
      </c>
      <c r="D7">
        <f t="shared" si="0"/>
        <v>6.364346650660579</v>
      </c>
    </row>
    <row r="8" spans="1:7" x14ac:dyDescent="0.2">
      <c r="A8">
        <v>20</v>
      </c>
      <c r="B8">
        <v>3298383</v>
      </c>
      <c r="C8">
        <f t="shared" si="0"/>
        <v>1.3010299956639813</v>
      </c>
      <c r="D8">
        <f t="shared" si="0"/>
        <v>6.5183010834276649</v>
      </c>
    </row>
    <row r="9" spans="1:7" x14ac:dyDescent="0.2">
      <c r="A9">
        <v>22</v>
      </c>
      <c r="B9">
        <v>4270051</v>
      </c>
      <c r="C9">
        <f t="shared" si="0"/>
        <v>1.3424226808222062</v>
      </c>
      <c r="D9">
        <f t="shared" si="0"/>
        <v>6.6304330621178353</v>
      </c>
    </row>
    <row r="10" spans="1:7" x14ac:dyDescent="0.2">
      <c r="A10">
        <v>24</v>
      </c>
      <c r="B10">
        <v>6082176</v>
      </c>
      <c r="C10">
        <f t="shared" si="0"/>
        <v>1.3802112417116059</v>
      </c>
      <c r="D10">
        <f t="shared" si="0"/>
        <v>6.784058983174587</v>
      </c>
    </row>
    <row r="11" spans="1:7" x14ac:dyDescent="0.2">
      <c r="A11">
        <v>26</v>
      </c>
      <c r="B11">
        <v>8702613</v>
      </c>
      <c r="C11">
        <f t="shared" si="0"/>
        <v>1.414973347970818</v>
      </c>
      <c r="D11">
        <f t="shared" si="0"/>
        <v>6.9396496711356237</v>
      </c>
    </row>
    <row r="12" spans="1:7" x14ac:dyDescent="0.2">
      <c r="A12">
        <v>28</v>
      </c>
      <c r="B12">
        <v>11897805</v>
      </c>
      <c r="C12">
        <f t="shared" si="0"/>
        <v>1.4471580313422192</v>
      </c>
      <c r="D12">
        <f t="shared" si="0"/>
        <v>7.075466846744102</v>
      </c>
    </row>
    <row r="13" spans="1:7" x14ac:dyDescent="0.2">
      <c r="A13">
        <v>30</v>
      </c>
      <c r="B13">
        <v>15327633</v>
      </c>
      <c r="C13">
        <f t="shared" si="0"/>
        <v>1.4771212547196624</v>
      </c>
      <c r="D13">
        <f t="shared" si="0"/>
        <v>7.1854750932491491</v>
      </c>
    </row>
    <row r="14" spans="1:7" x14ac:dyDescent="0.2">
      <c r="A14">
        <v>32</v>
      </c>
      <c r="B14">
        <v>20605318</v>
      </c>
      <c r="C14">
        <f t="shared" si="0"/>
        <v>1.505149978319906</v>
      </c>
      <c r="D14">
        <f t="shared" si="0"/>
        <v>7.3139793213395956</v>
      </c>
    </row>
    <row r="15" spans="1:7" x14ac:dyDescent="0.2">
      <c r="A15">
        <v>34</v>
      </c>
      <c r="B15">
        <v>28392053</v>
      </c>
      <c r="C15">
        <f t="shared" si="0"/>
        <v>1.5314789170422551</v>
      </c>
      <c r="D15">
        <f t="shared" si="0"/>
        <v>7.4531967970462869</v>
      </c>
    </row>
    <row r="16" spans="1:7" x14ac:dyDescent="0.2">
      <c r="A16">
        <v>36</v>
      </c>
      <c r="B16">
        <v>36934668</v>
      </c>
      <c r="C16">
        <f t="shared" si="0"/>
        <v>1.5563025007672873</v>
      </c>
      <c r="D16">
        <f t="shared" si="0"/>
        <v>7.5674341995688366</v>
      </c>
    </row>
    <row r="17" spans="1:4" x14ac:dyDescent="0.2">
      <c r="A17">
        <v>40</v>
      </c>
      <c r="B17">
        <v>64837758</v>
      </c>
      <c r="C17">
        <f t="shared" si="0"/>
        <v>1.6020599913279623</v>
      </c>
      <c r="D17">
        <f t="shared" si="0"/>
        <v>7.8118279891335618</v>
      </c>
    </row>
    <row r="18" spans="1:4" x14ac:dyDescent="0.2">
      <c r="A18">
        <v>44</v>
      </c>
      <c r="B18">
        <v>96456757</v>
      </c>
      <c r="C18">
        <f t="shared" si="0"/>
        <v>1.6434526764861874</v>
      </c>
      <c r="D18">
        <f t="shared" si="0"/>
        <v>7.9843326562932972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C84F-40D1-884B-816E-A678C1598573}">
  <dimension ref="A1:G14"/>
  <sheetViews>
    <sheetView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5</v>
      </c>
      <c r="B2">
        <v>40403</v>
      </c>
      <c r="C2">
        <f>LOG(A2)</f>
        <v>0.69897000433601886</v>
      </c>
      <c r="D2">
        <f>LOG(B2)</f>
        <v>4.606413613503519</v>
      </c>
      <c r="E2">
        <v>0</v>
      </c>
      <c r="F2" cm="1">
        <f t="array" ref="F2">TREND(D$2:D$14,C$2:C$14,E2)</f>
        <v>1.539768313378123</v>
      </c>
      <c r="G2" s="1">
        <f>F3-F2</f>
        <v>4.3010444505290426</v>
      </c>
    </row>
    <row r="3" spans="1:7" x14ac:dyDescent="0.2">
      <c r="A3">
        <v>7</v>
      </c>
      <c r="B3">
        <v>154972</v>
      </c>
      <c r="C3">
        <f t="shared" ref="C3:D14" si="0">LOG(A3)</f>
        <v>0.84509804001425681</v>
      </c>
      <c r="D3">
        <f t="shared" si="0"/>
        <v>5.190253237886612</v>
      </c>
      <c r="E3">
        <v>1</v>
      </c>
      <c r="F3" cm="1">
        <f t="array" ref="F3">TREND(D$2:D$14,C$2:C$14,E3)</f>
        <v>5.8408127639071656</v>
      </c>
    </row>
    <row r="4" spans="1:7" x14ac:dyDescent="0.2">
      <c r="A4">
        <v>10</v>
      </c>
      <c r="B4">
        <v>631372</v>
      </c>
      <c r="C4">
        <f t="shared" si="0"/>
        <v>1</v>
      </c>
      <c r="D4">
        <f t="shared" si="0"/>
        <v>5.8002853179503546</v>
      </c>
    </row>
    <row r="5" spans="1:7" x14ac:dyDescent="0.2">
      <c r="A5">
        <v>11</v>
      </c>
      <c r="B5">
        <v>950743</v>
      </c>
      <c r="C5">
        <f t="shared" si="0"/>
        <v>1.0413926851582251</v>
      </c>
      <c r="D5">
        <f t="shared" si="0"/>
        <v>5.9780631365316195</v>
      </c>
    </row>
    <row r="6" spans="1:7" x14ac:dyDescent="0.2">
      <c r="A6">
        <v>14</v>
      </c>
      <c r="B6">
        <v>2759715</v>
      </c>
      <c r="C6">
        <f t="shared" si="0"/>
        <v>1.146128035678238</v>
      </c>
      <c r="D6">
        <f t="shared" si="0"/>
        <v>6.4408642341238105</v>
      </c>
    </row>
    <row r="7" spans="1:7" x14ac:dyDescent="0.2">
      <c r="A7">
        <v>18</v>
      </c>
      <c r="B7">
        <v>8525741</v>
      </c>
      <c r="C7">
        <f t="shared" si="0"/>
        <v>1.255272505103306</v>
      </c>
      <c r="D7">
        <f t="shared" si="0"/>
        <v>6.9307321352570055</v>
      </c>
    </row>
    <row r="8" spans="1:7" x14ac:dyDescent="0.2">
      <c r="A8">
        <v>19</v>
      </c>
      <c r="B8">
        <v>10551887</v>
      </c>
      <c r="C8">
        <f t="shared" si="0"/>
        <v>1.2787536009528289</v>
      </c>
      <c r="D8">
        <f t="shared" si="0"/>
        <v>7.0233301317101029</v>
      </c>
    </row>
    <row r="9" spans="1:7" x14ac:dyDescent="0.2">
      <c r="A9">
        <v>20</v>
      </c>
      <c r="B9">
        <v>12801710</v>
      </c>
      <c r="C9">
        <f t="shared" si="0"/>
        <v>1.3010299956639813</v>
      </c>
      <c r="D9">
        <f t="shared" si="0"/>
        <v>7.1072679848011653</v>
      </c>
    </row>
    <row r="10" spans="1:7" x14ac:dyDescent="0.2">
      <c r="A10">
        <v>21</v>
      </c>
      <c r="B10">
        <v>15141523</v>
      </c>
      <c r="C10">
        <f t="shared" si="0"/>
        <v>1.3222192947339193</v>
      </c>
      <c r="D10">
        <f t="shared" si="0"/>
        <v>7.1801695605821552</v>
      </c>
    </row>
    <row r="11" spans="1:7" x14ac:dyDescent="0.2">
      <c r="A11">
        <v>22</v>
      </c>
      <c r="B11">
        <v>21811426</v>
      </c>
      <c r="C11">
        <f t="shared" si="0"/>
        <v>1.3424226808222062</v>
      </c>
      <c r="D11">
        <f t="shared" si="0"/>
        <v>7.3386840600622465</v>
      </c>
    </row>
    <row r="12" spans="1:7" x14ac:dyDescent="0.2">
      <c r="A12">
        <v>23</v>
      </c>
      <c r="B12">
        <v>25698961</v>
      </c>
      <c r="C12">
        <f t="shared" si="0"/>
        <v>1.3617278360175928</v>
      </c>
      <c r="D12">
        <f t="shared" si="0"/>
        <v>7.4099155653123008</v>
      </c>
    </row>
    <row r="13" spans="1:7" x14ac:dyDescent="0.2">
      <c r="A13">
        <v>26</v>
      </c>
      <c r="B13">
        <v>45418871</v>
      </c>
      <c r="C13">
        <f t="shared" si="0"/>
        <v>1.414973347970818</v>
      </c>
      <c r="D13">
        <f t="shared" si="0"/>
        <v>7.6572363345388448</v>
      </c>
    </row>
    <row r="14" spans="1:7" x14ac:dyDescent="0.2">
      <c r="A14">
        <v>30</v>
      </c>
      <c r="B14">
        <v>90347492</v>
      </c>
      <c r="C14">
        <f t="shared" si="0"/>
        <v>1.4771212547196624</v>
      </c>
      <c r="D14">
        <f t="shared" si="0"/>
        <v>7.9559161012723969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C909-AD4D-BD43-9950-55F76B6FD7D7}">
  <dimension ref="A1:G22"/>
  <sheetViews>
    <sheetView workbookViewId="0">
      <selection activeCell="I9" sqref="I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4</v>
      </c>
      <c r="B2">
        <v>3037</v>
      </c>
      <c r="C2">
        <f>LOG(A2)</f>
        <v>0.6020599913279624</v>
      </c>
      <c r="D2">
        <f>LOG(B2)</f>
        <v>3.4824447919182653</v>
      </c>
      <c r="E2">
        <v>0</v>
      </c>
      <c r="F2" cm="1">
        <f t="array" ref="F2">TREND(D$2:D$22,C$2:C$22,E2)</f>
        <v>0.3524727096705762</v>
      </c>
      <c r="G2" s="1">
        <f>F3-F2</f>
        <v>5.1426690517509286</v>
      </c>
    </row>
    <row r="3" spans="1:7" x14ac:dyDescent="0.2">
      <c r="A3">
        <v>6</v>
      </c>
      <c r="B3">
        <v>25615</v>
      </c>
      <c r="C3">
        <f t="shared" ref="C3:C21" si="0">LOG(A3)</f>
        <v>0.77815125038364363</v>
      </c>
      <c r="D3">
        <f t="shared" ref="D3:D21" si="1">LOG(B3)</f>
        <v>4.4084943602123596</v>
      </c>
      <c r="E3">
        <v>1</v>
      </c>
      <c r="F3" cm="1">
        <f t="array" ref="F3">TREND(D$2:D$22,C$2:C$22,E3)</f>
        <v>5.4951417614215048</v>
      </c>
    </row>
    <row r="4" spans="1:7" x14ac:dyDescent="0.2">
      <c r="A4">
        <v>7</v>
      </c>
      <c r="B4">
        <v>39633</v>
      </c>
      <c r="C4">
        <f t="shared" si="0"/>
        <v>0.84509804001425681</v>
      </c>
      <c r="D4">
        <f t="shared" si="1"/>
        <v>4.5980569472807939</v>
      </c>
    </row>
    <row r="5" spans="1:7" x14ac:dyDescent="0.2">
      <c r="A5">
        <v>8</v>
      </c>
      <c r="B5">
        <v>111269</v>
      </c>
      <c r="C5">
        <f t="shared" si="0"/>
        <v>0.90308998699194354</v>
      </c>
      <c r="D5">
        <f t="shared" si="1"/>
        <v>5.0463741849617856</v>
      </c>
    </row>
    <row r="6" spans="1:7" x14ac:dyDescent="0.2">
      <c r="A6">
        <v>10</v>
      </c>
      <c r="B6">
        <v>336886</v>
      </c>
      <c r="C6">
        <f t="shared" si="0"/>
        <v>1</v>
      </c>
      <c r="D6">
        <f t="shared" si="1"/>
        <v>5.5274829633435987</v>
      </c>
    </row>
    <row r="7" spans="1:7" x14ac:dyDescent="0.2">
      <c r="A7">
        <v>11</v>
      </c>
      <c r="B7">
        <v>439338</v>
      </c>
      <c r="C7">
        <f t="shared" si="0"/>
        <v>1.0413926851582251</v>
      </c>
      <c r="D7">
        <f t="shared" si="1"/>
        <v>5.6427987686570349</v>
      </c>
    </row>
    <row r="8" spans="1:7" x14ac:dyDescent="0.2">
      <c r="A8">
        <v>12</v>
      </c>
      <c r="B8">
        <v>822255</v>
      </c>
      <c r="C8">
        <f t="shared" si="0"/>
        <v>1.0791812460476249</v>
      </c>
      <c r="D8">
        <f t="shared" si="1"/>
        <v>5.9150065230374009</v>
      </c>
    </row>
    <row r="9" spans="1:7" x14ac:dyDescent="0.2">
      <c r="A9">
        <v>13</v>
      </c>
      <c r="B9">
        <v>1061468</v>
      </c>
      <c r="C9">
        <f t="shared" si="0"/>
        <v>1.1139433523068367</v>
      </c>
      <c r="D9">
        <f t="shared" si="1"/>
        <v>6.0259069060546304</v>
      </c>
    </row>
    <row r="10" spans="1:7" x14ac:dyDescent="0.2">
      <c r="A10">
        <v>14</v>
      </c>
      <c r="B10">
        <v>1787687</v>
      </c>
      <c r="C10">
        <f t="shared" si="0"/>
        <v>1.146128035678238</v>
      </c>
      <c r="D10">
        <f t="shared" si="1"/>
        <v>6.2522914819810032</v>
      </c>
    </row>
    <row r="11" spans="1:7" x14ac:dyDescent="0.2">
      <c r="A11">
        <v>16</v>
      </c>
      <c r="B11">
        <v>3529366</v>
      </c>
      <c r="C11">
        <f t="shared" si="0"/>
        <v>1.2041199826559248</v>
      </c>
      <c r="D11">
        <f t="shared" si="1"/>
        <v>6.5476966976170772</v>
      </c>
    </row>
    <row r="12" spans="1:7" x14ac:dyDescent="0.2">
      <c r="A12">
        <v>17</v>
      </c>
      <c r="B12">
        <v>4440634</v>
      </c>
      <c r="C12">
        <f t="shared" si="0"/>
        <v>1.2304489213782739</v>
      </c>
      <c r="D12">
        <f t="shared" si="1"/>
        <v>6.6474449798094222</v>
      </c>
    </row>
    <row r="13" spans="1:7" x14ac:dyDescent="0.2">
      <c r="A13">
        <v>18</v>
      </c>
      <c r="B13">
        <v>6608469</v>
      </c>
      <c r="C13">
        <f t="shared" si="0"/>
        <v>1.255272505103306</v>
      </c>
      <c r="D13">
        <f t="shared" si="1"/>
        <v>6.8201008570853521</v>
      </c>
    </row>
    <row r="14" spans="1:7" x14ac:dyDescent="0.2">
      <c r="A14">
        <v>19</v>
      </c>
      <c r="B14">
        <v>7859153</v>
      </c>
      <c r="C14">
        <f t="shared" si="0"/>
        <v>1.2787536009528289</v>
      </c>
      <c r="D14">
        <f t="shared" si="1"/>
        <v>6.895375743590634</v>
      </c>
    </row>
    <row r="15" spans="1:7" x14ac:dyDescent="0.2">
      <c r="A15">
        <v>20</v>
      </c>
      <c r="B15">
        <v>11293078</v>
      </c>
      <c r="C15">
        <f t="shared" si="0"/>
        <v>1.3010299956639813</v>
      </c>
      <c r="D15">
        <f t="shared" si="1"/>
        <v>7.0528123277733075</v>
      </c>
    </row>
    <row r="16" spans="1:7" x14ac:dyDescent="0.2">
      <c r="A16">
        <v>22</v>
      </c>
      <c r="B16">
        <v>18530827</v>
      </c>
      <c r="C16">
        <f t="shared" si="0"/>
        <v>1.3424226808222062</v>
      </c>
      <c r="D16">
        <f t="shared" si="1"/>
        <v>7.2678948015920772</v>
      </c>
    </row>
    <row r="17" spans="1:4" x14ac:dyDescent="0.2">
      <c r="A17">
        <v>23</v>
      </c>
      <c r="B17">
        <v>21759951</v>
      </c>
      <c r="C17">
        <f t="shared" si="0"/>
        <v>1.3617278360175928</v>
      </c>
      <c r="D17">
        <f t="shared" si="1"/>
        <v>7.3376579130641213</v>
      </c>
    </row>
    <row r="18" spans="1:4" x14ac:dyDescent="0.2">
      <c r="A18">
        <v>24</v>
      </c>
      <c r="B18">
        <v>29530979</v>
      </c>
      <c r="C18">
        <f t="shared" si="0"/>
        <v>1.3802112417116059</v>
      </c>
      <c r="D18">
        <f t="shared" si="1"/>
        <v>7.4702778447723963</v>
      </c>
    </row>
    <row r="19" spans="1:4" x14ac:dyDescent="0.2">
      <c r="A19">
        <v>26</v>
      </c>
      <c r="B19">
        <v>44548288</v>
      </c>
      <c r="C19">
        <f t="shared" si="0"/>
        <v>1.414973347970818</v>
      </c>
      <c r="D19">
        <f t="shared" si="1"/>
        <v>7.6488310186660584</v>
      </c>
    </row>
    <row r="20" spans="1:4" x14ac:dyDescent="0.2">
      <c r="A20">
        <v>27</v>
      </c>
      <c r="B20">
        <v>51348813</v>
      </c>
      <c r="C20">
        <f t="shared" si="0"/>
        <v>1.4313637641589874</v>
      </c>
      <c r="D20">
        <f t="shared" si="1"/>
        <v>7.7105304087218398</v>
      </c>
    </row>
    <row r="21" spans="1:4" x14ac:dyDescent="0.2">
      <c r="A21">
        <v>28</v>
      </c>
      <c r="B21">
        <v>65615862</v>
      </c>
      <c r="C21">
        <f t="shared" si="0"/>
        <v>1.4471580313422192</v>
      </c>
      <c r="D21">
        <f t="shared" si="1"/>
        <v>7.817008838557931</v>
      </c>
    </row>
    <row r="22" spans="1:4" x14ac:dyDescent="0.2">
      <c r="A22">
        <v>30</v>
      </c>
      <c r="B22">
        <v>93354759</v>
      </c>
      <c r="C22">
        <f t="shared" ref="C22" si="2">LOG(A22)</f>
        <v>1.4771212547196624</v>
      </c>
      <c r="D22">
        <f t="shared" ref="D22" si="3">LOG(B22)</f>
        <v>7.9701364621325324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DC82-F796-3146-A788-7D64E992922C}">
  <dimension ref="A1:G42"/>
  <sheetViews>
    <sheetView workbookViewId="0">
      <selection activeCell="E2" sqref="E2: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4</v>
      </c>
      <c r="B2">
        <v>3763</v>
      </c>
      <c r="C2">
        <f>LOG(A2)</f>
        <v>0.6020599913279624</v>
      </c>
      <c r="D2">
        <f>LOG(B2)</f>
        <v>3.5755342183198642</v>
      </c>
      <c r="E2">
        <v>0</v>
      </c>
      <c r="F2" cm="1">
        <f t="array" ref="F2">TREND(D$2:D$42,C$2:C$42,E2)</f>
        <v>0.98385760132438449</v>
      </c>
      <c r="G2" s="1">
        <f>F3-F2</f>
        <v>4.0140969790675927</v>
      </c>
    </row>
    <row r="3" spans="1:7" x14ac:dyDescent="0.2">
      <c r="A3">
        <v>6</v>
      </c>
      <c r="B3">
        <v>21125</v>
      </c>
      <c r="C3">
        <f t="shared" ref="C3:D21" si="0">LOG(A3)</f>
        <v>0.77815125038364363</v>
      </c>
      <c r="D3">
        <f t="shared" si="0"/>
        <v>4.3247967176217301</v>
      </c>
      <c r="E3">
        <v>1</v>
      </c>
      <c r="F3" cm="1">
        <f t="array" ref="F3">TREND(D$2:D$42,C$2:C$42,E3)</f>
        <v>4.9979545803919772</v>
      </c>
    </row>
    <row r="4" spans="1:7" x14ac:dyDescent="0.2">
      <c r="A4">
        <v>7</v>
      </c>
      <c r="B4">
        <v>23970</v>
      </c>
      <c r="C4">
        <f t="shared" si="0"/>
        <v>0.84509804001425681</v>
      </c>
      <c r="D4">
        <f t="shared" si="0"/>
        <v>4.3796680340336538</v>
      </c>
    </row>
    <row r="5" spans="1:7" x14ac:dyDescent="0.2">
      <c r="A5">
        <v>8</v>
      </c>
      <c r="B5">
        <v>50915</v>
      </c>
      <c r="C5">
        <f t="shared" si="0"/>
        <v>0.90308998699194354</v>
      </c>
      <c r="D5">
        <f t="shared" si="0"/>
        <v>4.7068457481036043</v>
      </c>
    </row>
    <row r="6" spans="1:7" x14ac:dyDescent="0.2">
      <c r="A6">
        <v>10</v>
      </c>
      <c r="B6">
        <v>126127</v>
      </c>
      <c r="C6">
        <f t="shared" si="0"/>
        <v>1</v>
      </c>
      <c r="D6">
        <f t="shared" si="0"/>
        <v>5.1008080659214956</v>
      </c>
    </row>
    <row r="7" spans="1:7" x14ac:dyDescent="0.2">
      <c r="A7">
        <v>11</v>
      </c>
      <c r="B7">
        <v>132928</v>
      </c>
      <c r="C7">
        <f t="shared" si="0"/>
        <v>1.0413926851582251</v>
      </c>
      <c r="D7">
        <f t="shared" si="0"/>
        <v>5.1236164705189866</v>
      </c>
    </row>
    <row r="8" spans="1:7" x14ac:dyDescent="0.2">
      <c r="A8">
        <v>12</v>
      </c>
      <c r="B8">
        <v>187383</v>
      </c>
      <c r="C8">
        <f t="shared" si="0"/>
        <v>1.0791812460476249</v>
      </c>
      <c r="D8">
        <f t="shared" si="0"/>
        <v>5.2727301877199162</v>
      </c>
    </row>
    <row r="9" spans="1:7" x14ac:dyDescent="0.2">
      <c r="A9">
        <v>13</v>
      </c>
      <c r="B9">
        <v>235792</v>
      </c>
      <c r="C9">
        <f t="shared" si="0"/>
        <v>1.1139433523068367</v>
      </c>
      <c r="D9">
        <f t="shared" si="0"/>
        <v>5.3725290661755505</v>
      </c>
    </row>
    <row r="10" spans="1:7" x14ac:dyDescent="0.2">
      <c r="A10">
        <v>14</v>
      </c>
      <c r="B10">
        <v>309387</v>
      </c>
      <c r="C10">
        <f t="shared" si="0"/>
        <v>1.146128035678238</v>
      </c>
      <c r="D10">
        <f t="shared" si="0"/>
        <v>5.4905020613126769</v>
      </c>
    </row>
    <row r="11" spans="1:7" x14ac:dyDescent="0.2">
      <c r="A11">
        <v>16</v>
      </c>
      <c r="B11">
        <v>597631</v>
      </c>
      <c r="C11">
        <f t="shared" si="0"/>
        <v>1.2041199826559248</v>
      </c>
      <c r="D11">
        <f t="shared" si="0"/>
        <v>5.7764331168859178</v>
      </c>
    </row>
    <row r="12" spans="1:7" x14ac:dyDescent="0.2">
      <c r="A12">
        <v>17</v>
      </c>
      <c r="B12">
        <v>724847</v>
      </c>
      <c r="C12">
        <f t="shared" si="0"/>
        <v>1.2304489213782739</v>
      </c>
      <c r="D12">
        <f t="shared" si="0"/>
        <v>5.8602463457875071</v>
      </c>
    </row>
    <row r="13" spans="1:7" x14ac:dyDescent="0.2">
      <c r="A13">
        <v>18</v>
      </c>
      <c r="B13">
        <v>847116</v>
      </c>
      <c r="C13">
        <f t="shared" si="0"/>
        <v>1.255272505103306</v>
      </c>
      <c r="D13">
        <f t="shared" si="0"/>
        <v>5.9279428846051712</v>
      </c>
    </row>
    <row r="14" spans="1:7" x14ac:dyDescent="0.2">
      <c r="A14">
        <v>19</v>
      </c>
      <c r="B14">
        <v>951242</v>
      </c>
      <c r="C14">
        <f t="shared" si="0"/>
        <v>1.2787536009528289</v>
      </c>
      <c r="D14">
        <f t="shared" si="0"/>
        <v>5.9782910173523849</v>
      </c>
    </row>
    <row r="15" spans="1:7" x14ac:dyDescent="0.2">
      <c r="A15">
        <v>20</v>
      </c>
      <c r="B15">
        <v>1232252</v>
      </c>
      <c r="C15">
        <f t="shared" si="0"/>
        <v>1.3010299956639813</v>
      </c>
      <c r="D15">
        <f t="shared" si="0"/>
        <v>6.0906995317066634</v>
      </c>
    </row>
    <row r="16" spans="1:7" x14ac:dyDescent="0.2">
      <c r="A16">
        <v>22</v>
      </c>
      <c r="B16">
        <v>1818810</v>
      </c>
      <c r="C16">
        <f t="shared" si="0"/>
        <v>1.3424226808222062</v>
      </c>
      <c r="D16">
        <f t="shared" si="0"/>
        <v>6.2597873333343026</v>
      </c>
    </row>
    <row r="17" spans="1:4" x14ac:dyDescent="0.2">
      <c r="A17">
        <v>23</v>
      </c>
      <c r="B17">
        <v>2030809</v>
      </c>
      <c r="C17">
        <f t="shared" si="0"/>
        <v>1.3617278360175928</v>
      </c>
      <c r="D17">
        <f t="shared" si="0"/>
        <v>6.3076690794133219</v>
      </c>
    </row>
    <row r="18" spans="1:4" x14ac:dyDescent="0.2">
      <c r="A18">
        <v>24</v>
      </c>
      <c r="B18">
        <v>2649011</v>
      </c>
      <c r="C18">
        <f t="shared" si="0"/>
        <v>1.3802112417116059</v>
      </c>
      <c r="D18">
        <f t="shared" si="0"/>
        <v>6.423083761705831</v>
      </c>
    </row>
    <row r="19" spans="1:4" x14ac:dyDescent="0.2">
      <c r="A19">
        <v>26</v>
      </c>
      <c r="B19">
        <v>4349973</v>
      </c>
      <c r="C19">
        <f t="shared" si="0"/>
        <v>1.414973347970818</v>
      </c>
      <c r="D19">
        <f t="shared" si="0"/>
        <v>6.6384865613253492</v>
      </c>
    </row>
    <row r="20" spans="1:4" x14ac:dyDescent="0.2">
      <c r="A20">
        <v>27</v>
      </c>
      <c r="B20">
        <v>4476705</v>
      </c>
      <c r="C20">
        <f t="shared" si="0"/>
        <v>1.4313637641589874</v>
      </c>
      <c r="D20">
        <f t="shared" si="0"/>
        <v>6.6509584767615317</v>
      </c>
    </row>
    <row r="21" spans="1:4" x14ac:dyDescent="0.2">
      <c r="A21">
        <v>28</v>
      </c>
      <c r="B21">
        <v>5482433</v>
      </c>
      <c r="C21">
        <f t="shared" si="0"/>
        <v>1.4471580313422192</v>
      </c>
      <c r="D21">
        <f t="shared" si="0"/>
        <v>6.7389733329335852</v>
      </c>
    </row>
    <row r="22" spans="1:4" x14ac:dyDescent="0.2">
      <c r="A22">
        <v>30</v>
      </c>
      <c r="B22">
        <v>7084367</v>
      </c>
      <c r="C22">
        <f t="shared" ref="C22:D22" si="1">LOG(A22)</f>
        <v>1.4771212547196624</v>
      </c>
      <c r="D22">
        <f t="shared" si="1"/>
        <v>6.8503010513811589</v>
      </c>
    </row>
    <row r="23" spans="1:4" x14ac:dyDescent="0.2">
      <c r="A23">
        <v>31</v>
      </c>
      <c r="B23">
        <v>8275048</v>
      </c>
      <c r="C23">
        <f t="shared" ref="C23:C42" si="2">LOG(A23)</f>
        <v>1.4913616938342726</v>
      </c>
      <c r="D23">
        <f t="shared" ref="D23:D42" si="3">LOG(B23)</f>
        <v>6.9177705216108585</v>
      </c>
    </row>
    <row r="24" spans="1:4" x14ac:dyDescent="0.2">
      <c r="A24">
        <v>32</v>
      </c>
      <c r="B24">
        <v>9140896</v>
      </c>
      <c r="C24">
        <f t="shared" si="2"/>
        <v>1.505149978319906</v>
      </c>
      <c r="D24">
        <f t="shared" si="3"/>
        <v>6.960988767810834</v>
      </c>
    </row>
    <row r="25" spans="1:4" x14ac:dyDescent="0.2">
      <c r="A25">
        <v>33</v>
      </c>
      <c r="B25">
        <v>10528177</v>
      </c>
      <c r="C25">
        <f t="shared" si="2"/>
        <v>1.5185139398778875</v>
      </c>
      <c r="D25">
        <f t="shared" si="3"/>
        <v>7.0223531777019774</v>
      </c>
    </row>
    <row r="26" spans="1:4" x14ac:dyDescent="0.2">
      <c r="A26">
        <v>34</v>
      </c>
      <c r="B26">
        <v>13216679</v>
      </c>
      <c r="C26">
        <f t="shared" si="2"/>
        <v>1.5314789170422551</v>
      </c>
      <c r="D26">
        <f t="shared" si="3"/>
        <v>7.1211223422022663</v>
      </c>
    </row>
    <row r="27" spans="1:4" x14ac:dyDescent="0.2">
      <c r="A27">
        <v>36</v>
      </c>
      <c r="B27">
        <v>15345895</v>
      </c>
      <c r="C27">
        <f t="shared" si="2"/>
        <v>1.5563025007672873</v>
      </c>
      <c r="D27">
        <f t="shared" si="3"/>
        <v>7.1859922223361981</v>
      </c>
    </row>
    <row r="28" spans="1:4" x14ac:dyDescent="0.2">
      <c r="A28">
        <v>37</v>
      </c>
      <c r="B28">
        <v>17977544</v>
      </c>
      <c r="C28">
        <f t="shared" si="2"/>
        <v>1.568201724066995</v>
      </c>
      <c r="D28">
        <f t="shared" si="3"/>
        <v>7.2547303603614584</v>
      </c>
    </row>
    <row r="29" spans="1:4" x14ac:dyDescent="0.2">
      <c r="A29">
        <v>38</v>
      </c>
      <c r="B29">
        <v>23425578</v>
      </c>
      <c r="C29">
        <f t="shared" si="2"/>
        <v>1.5797835966168101</v>
      </c>
      <c r="D29">
        <f t="shared" si="3"/>
        <v>7.3696903154237932</v>
      </c>
    </row>
    <row r="30" spans="1:4" x14ac:dyDescent="0.2">
      <c r="A30">
        <v>39</v>
      </c>
      <c r="B30">
        <v>26780201</v>
      </c>
      <c r="C30">
        <f t="shared" si="2"/>
        <v>1.5910646070264991</v>
      </c>
      <c r="D30">
        <f t="shared" si="3"/>
        <v>7.4278138323049401</v>
      </c>
    </row>
    <row r="31" spans="1:4" x14ac:dyDescent="0.2">
      <c r="A31">
        <v>40</v>
      </c>
      <c r="B31">
        <v>26150238</v>
      </c>
      <c r="C31">
        <f t="shared" si="2"/>
        <v>1.6020599913279623</v>
      </c>
      <c r="D31">
        <f t="shared" si="3"/>
        <v>7.4174756458463653</v>
      </c>
    </row>
    <row r="32" spans="1:4" x14ac:dyDescent="0.2">
      <c r="A32">
        <v>41</v>
      </c>
      <c r="B32">
        <v>28887061</v>
      </c>
      <c r="C32">
        <f t="shared" si="2"/>
        <v>1.6127838567197355</v>
      </c>
      <c r="D32">
        <f t="shared" si="3"/>
        <v>7.4607033585139506</v>
      </c>
    </row>
    <row r="33" spans="1:4" x14ac:dyDescent="0.2">
      <c r="A33">
        <v>42</v>
      </c>
      <c r="B33">
        <v>37253476</v>
      </c>
      <c r="C33">
        <f t="shared" si="2"/>
        <v>1.6232492903979006</v>
      </c>
      <c r="D33">
        <f t="shared" si="3"/>
        <v>7.5711668015725975</v>
      </c>
    </row>
    <row r="34" spans="1:4" x14ac:dyDescent="0.2">
      <c r="A34">
        <v>44</v>
      </c>
      <c r="B34">
        <v>44043105</v>
      </c>
      <c r="C34">
        <f t="shared" si="2"/>
        <v>1.6434526764861874</v>
      </c>
      <c r="D34">
        <f t="shared" si="3"/>
        <v>7.6438779287563836</v>
      </c>
    </row>
    <row r="35" spans="1:4" x14ac:dyDescent="0.2">
      <c r="A35">
        <v>45</v>
      </c>
      <c r="B35">
        <v>43282947</v>
      </c>
      <c r="C35">
        <f t="shared" si="2"/>
        <v>1.6532125137753437</v>
      </c>
      <c r="D35">
        <f t="shared" si="3"/>
        <v>7.6363168228532761</v>
      </c>
    </row>
    <row r="36" spans="1:4" x14ac:dyDescent="0.2">
      <c r="A36">
        <v>46</v>
      </c>
      <c r="B36">
        <v>54595951</v>
      </c>
      <c r="C36">
        <f t="shared" si="2"/>
        <v>1.6627578316815741</v>
      </c>
      <c r="D36">
        <f t="shared" si="3"/>
        <v>7.737160435313494</v>
      </c>
    </row>
    <row r="37" spans="1:4" x14ac:dyDescent="0.2">
      <c r="A37">
        <v>47</v>
      </c>
      <c r="B37">
        <v>61162719</v>
      </c>
      <c r="C37">
        <f t="shared" si="2"/>
        <v>1.6720978579357175</v>
      </c>
      <c r="D37">
        <f t="shared" si="3"/>
        <v>7.7864867838110561</v>
      </c>
    </row>
    <row r="38" spans="1:4" x14ac:dyDescent="0.2">
      <c r="A38">
        <v>48</v>
      </c>
      <c r="B38">
        <v>64482909</v>
      </c>
      <c r="C38">
        <f t="shared" si="2"/>
        <v>1.6812412373755872</v>
      </c>
      <c r="D38">
        <f t="shared" si="3"/>
        <v>7.8094446214482529</v>
      </c>
    </row>
    <row r="39" spans="1:4" x14ac:dyDescent="0.2">
      <c r="A39">
        <v>49</v>
      </c>
      <c r="B39">
        <v>68696028</v>
      </c>
      <c r="C39">
        <f t="shared" si="2"/>
        <v>1.6901960800285136</v>
      </c>
      <c r="D39">
        <f t="shared" si="3"/>
        <v>7.8369316269059643</v>
      </c>
    </row>
    <row r="40" spans="1:4" x14ac:dyDescent="0.2">
      <c r="A40">
        <v>50</v>
      </c>
      <c r="B40">
        <v>85077630</v>
      </c>
      <c r="C40">
        <f t="shared" si="2"/>
        <v>1.6989700043360187</v>
      </c>
      <c r="D40">
        <f t="shared" si="3"/>
        <v>7.9298153832962974</v>
      </c>
    </row>
    <row r="41" spans="1:4" x14ac:dyDescent="0.2">
      <c r="A41">
        <v>51</v>
      </c>
      <c r="B41">
        <v>95124941</v>
      </c>
      <c r="C41">
        <f t="shared" si="2"/>
        <v>1.7075701760979363</v>
      </c>
      <c r="D41">
        <f t="shared" si="3"/>
        <v>7.978294400413243</v>
      </c>
    </row>
    <row r="42" spans="1:4" x14ac:dyDescent="0.2">
      <c r="A42">
        <v>52</v>
      </c>
      <c r="B42">
        <v>95321487</v>
      </c>
      <c r="C42">
        <f t="shared" si="2"/>
        <v>1.7160033436347992</v>
      </c>
      <c r="D42">
        <f t="shared" si="3"/>
        <v>7.979190808651941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DD3F-8673-2F46-8038-D04A657C1A18}">
  <dimension ref="A1:O94"/>
  <sheetViews>
    <sheetView tabSelected="1" topLeftCell="A14" workbookViewId="0">
      <selection activeCell="R79" sqref="R79"/>
    </sheetView>
  </sheetViews>
  <sheetFormatPr baseColWidth="10" defaultRowHeight="16" x14ac:dyDescent="0.2"/>
  <sheetData>
    <row r="1" spans="1:15" x14ac:dyDescent="0.2">
      <c r="A1" t="s">
        <v>11</v>
      </c>
    </row>
    <row r="2" spans="1:15" x14ac:dyDescent="0.2">
      <c r="A2" t="s">
        <v>7</v>
      </c>
      <c r="C2" t="s">
        <v>2</v>
      </c>
      <c r="D2" t="s">
        <v>9</v>
      </c>
    </row>
    <row r="3" spans="1:15" x14ac:dyDescent="0.2">
      <c r="A3" s="2">
        <v>5</v>
      </c>
      <c r="B3" s="2">
        <v>82</v>
      </c>
      <c r="C3">
        <f>LOG(A3)</f>
        <v>0.69897000433601886</v>
      </c>
      <c r="D3">
        <f>LOG(B3)</f>
        <v>1.9138138523837167</v>
      </c>
      <c r="E3">
        <v>0</v>
      </c>
      <c r="F3" cm="1">
        <f t="array" ref="F3">TREND(D$3:D$8,C$3:C$8,E3)</f>
        <v>5.4616795897330483E-2</v>
      </c>
      <c r="G3" s="1">
        <f>F4-F3</f>
        <v>2.7094971370295666</v>
      </c>
      <c r="I3" s="2"/>
      <c r="O3" s="1"/>
    </row>
    <row r="4" spans="1:15" x14ac:dyDescent="0.2">
      <c r="A4" s="2">
        <v>10</v>
      </c>
      <c r="B4" s="2">
        <v>666</v>
      </c>
      <c r="C4">
        <f t="shared" ref="C4:D8" si="0">LOG(A4)</f>
        <v>1</v>
      </c>
      <c r="D4">
        <f t="shared" si="0"/>
        <v>2.823474229170301</v>
      </c>
      <c r="E4">
        <v>1</v>
      </c>
      <c r="F4" cm="1">
        <f t="array" ref="F4">TREND(D$3:D$8,C$3:C$8,E4)</f>
        <v>2.7641139329268971</v>
      </c>
      <c r="I4" s="2"/>
    </row>
    <row r="5" spans="1:15" x14ac:dyDescent="0.2">
      <c r="A5" s="2">
        <v>15</v>
      </c>
      <c r="B5" s="2">
        <v>1725</v>
      </c>
      <c r="C5">
        <f t="shared" si="0"/>
        <v>1.1760912590556813</v>
      </c>
      <c r="D5">
        <f t="shared" si="0"/>
        <v>3.2367890994092927</v>
      </c>
      <c r="I5" s="2"/>
    </row>
    <row r="6" spans="1:15" x14ac:dyDescent="0.2">
      <c r="A6" s="2">
        <v>20</v>
      </c>
      <c r="B6" s="2">
        <v>3880</v>
      </c>
      <c r="C6">
        <f t="shared" si="0"/>
        <v>1.3010299956639813</v>
      </c>
      <c r="D6">
        <f t="shared" si="0"/>
        <v>3.5888317255942073</v>
      </c>
      <c r="I6" s="2"/>
    </row>
    <row r="7" spans="1:15" x14ac:dyDescent="0.2">
      <c r="A7" s="2">
        <v>25</v>
      </c>
      <c r="B7" s="2">
        <v>6637</v>
      </c>
      <c r="C7">
        <f t="shared" si="0"/>
        <v>1.3979400086720377</v>
      </c>
      <c r="D7">
        <f t="shared" si="0"/>
        <v>3.821971817642043</v>
      </c>
      <c r="I7" s="2"/>
    </row>
    <row r="8" spans="1:15" x14ac:dyDescent="0.2">
      <c r="A8" s="2">
        <v>30</v>
      </c>
      <c r="B8" s="2">
        <v>11166</v>
      </c>
      <c r="C8">
        <f t="shared" si="0"/>
        <v>1.4771212547196624</v>
      </c>
      <c r="D8">
        <f t="shared" si="0"/>
        <v>4.0478976235144106</v>
      </c>
      <c r="I8" s="2"/>
    </row>
    <row r="10" spans="1:15" x14ac:dyDescent="0.2">
      <c r="A10" t="s">
        <v>8</v>
      </c>
    </row>
    <row r="11" spans="1:15" x14ac:dyDescent="0.2">
      <c r="A11">
        <v>5</v>
      </c>
      <c r="B11">
        <v>81</v>
      </c>
      <c r="C11">
        <f>LOG(A11)</f>
        <v>0.69897000433601886</v>
      </c>
      <c r="D11">
        <f>LOG(B11)</f>
        <v>1.9084850188786497</v>
      </c>
      <c r="E11">
        <v>0</v>
      </c>
      <c r="F11" cm="1">
        <f t="array" ref="F11">TREND(D$11:D$18,C$11:C$18,E11)</f>
        <v>6.2877729573054264E-2</v>
      </c>
      <c r="G11" s="1">
        <f>F12-F11</f>
        <v>2.6995917555829618</v>
      </c>
    </row>
    <row r="12" spans="1:15" x14ac:dyDescent="0.2">
      <c r="A12">
        <v>10</v>
      </c>
      <c r="B12">
        <v>664</v>
      </c>
      <c r="C12">
        <f t="shared" ref="C12:C16" si="1">LOG(A12)</f>
        <v>1</v>
      </c>
      <c r="D12">
        <f t="shared" ref="D12:D16" si="2">LOG(B12)</f>
        <v>2.8221680793680175</v>
      </c>
      <c r="E12">
        <v>1</v>
      </c>
      <c r="F12" cm="1">
        <f t="array" ref="F12">TREND(D$11:D$18,C$11:C$18,E12)</f>
        <v>2.7624694851560161</v>
      </c>
    </row>
    <row r="13" spans="1:15" x14ac:dyDescent="0.2">
      <c r="A13">
        <v>15</v>
      </c>
      <c r="B13">
        <v>1728</v>
      </c>
      <c r="C13">
        <f t="shared" si="1"/>
        <v>1.1760912590556813</v>
      </c>
      <c r="D13">
        <f t="shared" si="2"/>
        <v>3.2375437381428744</v>
      </c>
    </row>
    <row r="14" spans="1:15" x14ac:dyDescent="0.2">
      <c r="A14">
        <v>20</v>
      </c>
      <c r="B14">
        <v>3885</v>
      </c>
      <c r="C14">
        <f t="shared" si="1"/>
        <v>1.3010299956639813</v>
      </c>
      <c r="D14">
        <f t="shared" si="2"/>
        <v>3.5893910231369333</v>
      </c>
    </row>
    <row r="15" spans="1:15" x14ac:dyDescent="0.2">
      <c r="A15">
        <v>25</v>
      </c>
      <c r="B15">
        <v>6631</v>
      </c>
      <c r="C15">
        <f t="shared" si="1"/>
        <v>1.3979400086720377</v>
      </c>
      <c r="D15">
        <f t="shared" si="2"/>
        <v>3.821579027912009</v>
      </c>
    </row>
    <row r="16" spans="1:15" x14ac:dyDescent="0.2">
      <c r="A16">
        <v>30</v>
      </c>
      <c r="B16">
        <v>11159</v>
      </c>
      <c r="C16">
        <f t="shared" si="1"/>
        <v>1.4771212547196624</v>
      </c>
      <c r="D16">
        <f t="shared" si="2"/>
        <v>4.0476252775817834</v>
      </c>
    </row>
    <row r="17" spans="1:15" x14ac:dyDescent="0.2">
      <c r="A17">
        <v>40</v>
      </c>
      <c r="B17">
        <v>24010</v>
      </c>
      <c r="C17">
        <f t="shared" ref="C17:C18" si="3">LOG(A17)</f>
        <v>1.6020599913279623</v>
      </c>
      <c r="D17">
        <f t="shared" ref="D17:D18" si="4">LOG(B17)</f>
        <v>4.3803921600570277</v>
      </c>
    </row>
    <row r="18" spans="1:15" x14ac:dyDescent="0.2">
      <c r="A18">
        <v>50</v>
      </c>
      <c r="B18">
        <v>43904</v>
      </c>
      <c r="C18">
        <f t="shared" si="3"/>
        <v>1.6989700043360187</v>
      </c>
      <c r="D18">
        <f t="shared" si="4"/>
        <v>4.6425040896906387</v>
      </c>
    </row>
    <row r="20" spans="1:15" x14ac:dyDescent="0.2">
      <c r="A20" t="s">
        <v>10</v>
      </c>
      <c r="I20" t="s">
        <v>10</v>
      </c>
    </row>
    <row r="21" spans="1:15" x14ac:dyDescent="0.2">
      <c r="A21" t="s">
        <v>7</v>
      </c>
      <c r="C21" t="s">
        <v>2</v>
      </c>
      <c r="D21" t="s">
        <v>9</v>
      </c>
      <c r="I21" t="s">
        <v>16</v>
      </c>
      <c r="K21" t="s">
        <v>2</v>
      </c>
      <c r="L21" t="s">
        <v>9</v>
      </c>
    </row>
    <row r="22" spans="1:15" x14ac:dyDescent="0.2">
      <c r="A22" s="2">
        <v>5</v>
      </c>
      <c r="B22" s="2">
        <v>5451</v>
      </c>
      <c r="C22">
        <f>LOG(A22)</f>
        <v>0.69897000433601886</v>
      </c>
      <c r="D22">
        <f>LOG(B22)</f>
        <v>3.7364761820276966</v>
      </c>
      <c r="E22">
        <v>0</v>
      </c>
      <c r="F22" cm="1">
        <f t="array" ref="F22">TREND(D$22:D$27,C$22:C$27,E22)</f>
        <v>3.4850255563582344E-2</v>
      </c>
      <c r="G22" s="1">
        <f>F23-F22</f>
        <v>5.3830750048722189</v>
      </c>
      <c r="I22" s="2">
        <v>5</v>
      </c>
      <c r="J22">
        <v>7015</v>
      </c>
      <c r="K22">
        <f>LOG(I22)</f>
        <v>0.69897000433601886</v>
      </c>
      <c r="L22">
        <f>LOG(J22)</f>
        <v>3.8460276753643785</v>
      </c>
      <c r="M22">
        <v>0</v>
      </c>
      <c r="N22" cm="1">
        <f t="array" ref="N22">TREND(L$22:L$27,K$22:K$27,M22)</f>
        <v>0.12355352012406851</v>
      </c>
      <c r="O22" s="1">
        <f>N23-N22</f>
        <v>5.4238074902825879</v>
      </c>
    </row>
    <row r="23" spans="1:15" x14ac:dyDescent="0.2">
      <c r="A23" s="2">
        <v>10</v>
      </c>
      <c r="B23" s="2">
        <v>336886</v>
      </c>
      <c r="C23">
        <f t="shared" ref="C23:C27" si="5">LOG(A23)</f>
        <v>1</v>
      </c>
      <c r="D23">
        <f t="shared" ref="D23:D27" si="6">LOG(B23)</f>
        <v>5.5274829633435987</v>
      </c>
      <c r="E23">
        <v>1</v>
      </c>
      <c r="F23" cm="1">
        <f t="array" ref="F23">TREND(D$22:D$27,C$22:C$27,E23)</f>
        <v>5.4179252604358012</v>
      </c>
      <c r="I23" s="2">
        <v>10</v>
      </c>
      <c r="J23">
        <v>463779</v>
      </c>
      <c r="K23">
        <f t="shared" ref="K23:K27" si="7">LOG(I23)</f>
        <v>1</v>
      </c>
      <c r="L23">
        <f t="shared" ref="L23:L27" si="8">LOG(J23)</f>
        <v>5.666311079811674</v>
      </c>
      <c r="M23">
        <v>1</v>
      </c>
      <c r="N23" cm="1">
        <f t="array" ref="N23">TREND(L$22:L$27,K$22:K$27,M23)</f>
        <v>5.5473610104066564</v>
      </c>
    </row>
    <row r="24" spans="1:15" x14ac:dyDescent="0.2">
      <c r="A24" s="2">
        <v>15</v>
      </c>
      <c r="B24" s="2">
        <v>2235543</v>
      </c>
      <c r="C24">
        <f t="shared" si="5"/>
        <v>1.1760912590556813</v>
      </c>
      <c r="D24">
        <f t="shared" si="6"/>
        <v>6.3493830278086669</v>
      </c>
      <c r="I24" s="2">
        <v>15</v>
      </c>
      <c r="J24">
        <v>3092438</v>
      </c>
      <c r="K24">
        <f t="shared" si="7"/>
        <v>1.1760912590556813</v>
      </c>
      <c r="L24">
        <f t="shared" si="8"/>
        <v>6.4903010012590245</v>
      </c>
    </row>
    <row r="25" spans="1:15" x14ac:dyDescent="0.2">
      <c r="A25" s="2">
        <v>20</v>
      </c>
      <c r="B25" s="2">
        <v>11293078</v>
      </c>
      <c r="C25">
        <f t="shared" si="5"/>
        <v>1.3010299956639813</v>
      </c>
      <c r="D25">
        <f t="shared" si="6"/>
        <v>7.0528123277733075</v>
      </c>
      <c r="I25" s="2">
        <v>20</v>
      </c>
      <c r="J25">
        <v>15738321</v>
      </c>
      <c r="K25">
        <f t="shared" si="7"/>
        <v>1.3010299956639813</v>
      </c>
      <c r="L25">
        <f t="shared" si="8"/>
        <v>7.1969583989678334</v>
      </c>
    </row>
    <row r="26" spans="1:15" x14ac:dyDescent="0.2">
      <c r="A26" s="2">
        <v>25</v>
      </c>
      <c r="B26" s="2">
        <v>33860508</v>
      </c>
      <c r="C26">
        <f t="shared" si="5"/>
        <v>1.3979400086720377</v>
      </c>
      <c r="D26">
        <f t="shared" si="6"/>
        <v>7.5296934694238864</v>
      </c>
      <c r="I26" s="2">
        <v>25</v>
      </c>
      <c r="J26">
        <v>46970338</v>
      </c>
      <c r="K26">
        <f t="shared" si="7"/>
        <v>1.3979400086720377</v>
      </c>
      <c r="L26">
        <f t="shared" si="8"/>
        <v>7.6718236853909714</v>
      </c>
    </row>
    <row r="27" spans="1:15" x14ac:dyDescent="0.2">
      <c r="A27" s="2">
        <v>30</v>
      </c>
      <c r="B27" s="2">
        <v>93354759</v>
      </c>
      <c r="C27">
        <f t="shared" si="5"/>
        <v>1.4771212547196624</v>
      </c>
      <c r="D27">
        <f t="shared" si="6"/>
        <v>7.9701364621325324</v>
      </c>
      <c r="I27" s="2">
        <v>30</v>
      </c>
      <c r="J27">
        <v>130014906</v>
      </c>
      <c r="K27">
        <f t="shared" si="7"/>
        <v>1.4771212547196624</v>
      </c>
      <c r="L27">
        <f t="shared" si="8"/>
        <v>8.113993146325603</v>
      </c>
    </row>
    <row r="29" spans="1:15" x14ac:dyDescent="0.2">
      <c r="A29" t="s">
        <v>8</v>
      </c>
      <c r="I29" t="s">
        <v>17</v>
      </c>
    </row>
    <row r="30" spans="1:15" x14ac:dyDescent="0.2">
      <c r="A30">
        <v>5</v>
      </c>
      <c r="B30">
        <v>5937</v>
      </c>
      <c r="C30">
        <f>LOG(A30)</f>
        <v>0.69897000433601886</v>
      </c>
      <c r="D30">
        <f>LOG(B30)</f>
        <v>3.7735670489260587</v>
      </c>
      <c r="E30">
        <v>0</v>
      </c>
      <c r="F30" cm="1">
        <f t="array" ref="F30">TREND(D$30:D$37,C$30:C$37,E30)</f>
        <v>0.91792037316895669</v>
      </c>
      <c r="G30" s="1">
        <f>F31-F30</f>
        <v>4.0532311867130435</v>
      </c>
      <c r="I30">
        <v>5</v>
      </c>
      <c r="J30">
        <v>6616</v>
      </c>
      <c r="K30">
        <f>LOG(I30)</f>
        <v>0.69897000433601886</v>
      </c>
      <c r="L30">
        <f>LOG(J30)</f>
        <v>3.8205954965444904</v>
      </c>
      <c r="M30">
        <v>0</v>
      </c>
      <c r="N30" cm="1">
        <f t="array" ref="N30">TREND(L$30:L$35,K$30:K$35,M30)</f>
        <v>7.2820491242174157E-2</v>
      </c>
      <c r="O30" s="1">
        <f>N31-N30</f>
        <v>5.4627536279177997</v>
      </c>
    </row>
    <row r="31" spans="1:15" x14ac:dyDescent="0.2">
      <c r="A31">
        <v>10</v>
      </c>
      <c r="B31">
        <v>126127</v>
      </c>
      <c r="C31">
        <f t="shared" ref="C31:C37" si="9">LOG(A31)</f>
        <v>1</v>
      </c>
      <c r="D31">
        <f t="shared" ref="D31:D37" si="10">LOG(B31)</f>
        <v>5.1008080659214956</v>
      </c>
      <c r="E31">
        <v>1</v>
      </c>
      <c r="F31" cm="1">
        <f t="array" ref="F31">TREND(D$30:D$37,C$30:C$37,E31)</f>
        <v>4.9711515598820002</v>
      </c>
      <c r="I31">
        <v>10</v>
      </c>
      <c r="J31">
        <v>449938</v>
      </c>
      <c r="K31">
        <f t="shared" ref="K31:K37" si="11">LOG(I31)</f>
        <v>1</v>
      </c>
      <c r="L31">
        <f t="shared" ref="L31:L37" si="12">LOG(J31)</f>
        <v>5.6531526735243025</v>
      </c>
      <c r="M31">
        <v>1</v>
      </c>
      <c r="N31" cm="1">
        <f t="array" ref="N31">TREND(L$30:L$35,K$30:K$35,M31)</f>
        <v>5.5355741191599739</v>
      </c>
    </row>
    <row r="32" spans="1:15" x14ac:dyDescent="0.2">
      <c r="A32">
        <v>15</v>
      </c>
      <c r="B32">
        <v>381593</v>
      </c>
      <c r="C32">
        <f t="shared" si="9"/>
        <v>1.1760912590556813</v>
      </c>
      <c r="D32">
        <f t="shared" si="10"/>
        <v>5.5816003993411325</v>
      </c>
      <c r="I32">
        <v>15</v>
      </c>
      <c r="J32">
        <v>3141156</v>
      </c>
      <c r="K32">
        <f t="shared" si="11"/>
        <v>1.1760912590556813</v>
      </c>
      <c r="L32">
        <f t="shared" si="12"/>
        <v>6.4970895054073576</v>
      </c>
    </row>
    <row r="33" spans="1:15" x14ac:dyDescent="0.2">
      <c r="A33">
        <v>20</v>
      </c>
      <c r="B33">
        <v>1232252</v>
      </c>
      <c r="C33">
        <f t="shared" si="9"/>
        <v>1.3010299956639813</v>
      </c>
      <c r="D33">
        <f t="shared" si="10"/>
        <v>6.0906995317066634</v>
      </c>
      <c r="I33">
        <v>20</v>
      </c>
      <c r="J33">
        <v>15352698</v>
      </c>
      <c r="K33">
        <f t="shared" si="11"/>
        <v>1.3010299956639813</v>
      </c>
      <c r="L33">
        <f t="shared" si="12"/>
        <v>7.1861847070802876</v>
      </c>
    </row>
    <row r="34" spans="1:15" x14ac:dyDescent="0.2">
      <c r="A34">
        <v>25</v>
      </c>
      <c r="B34">
        <v>3621470</v>
      </c>
      <c r="C34">
        <f t="shared" si="9"/>
        <v>1.3979400086720377</v>
      </c>
      <c r="D34">
        <f t="shared" si="10"/>
        <v>6.5588848918870255</v>
      </c>
      <c r="I34">
        <v>25</v>
      </c>
      <c r="J34">
        <v>48078854</v>
      </c>
      <c r="K34">
        <f t="shared" si="11"/>
        <v>1.3979400086720377</v>
      </c>
      <c r="L34">
        <f t="shared" si="12"/>
        <v>7.681954107343107</v>
      </c>
    </row>
    <row r="35" spans="1:15" x14ac:dyDescent="0.2">
      <c r="A35">
        <v>30</v>
      </c>
      <c r="B35">
        <v>7084367</v>
      </c>
      <c r="C35">
        <f t="shared" si="9"/>
        <v>1.4771212547196624</v>
      </c>
      <c r="D35">
        <f t="shared" si="10"/>
        <v>6.8503010513811589</v>
      </c>
      <c r="I35">
        <v>30</v>
      </c>
      <c r="J35">
        <v>130814378</v>
      </c>
      <c r="K35">
        <f t="shared" si="11"/>
        <v>1.4771212547196624</v>
      </c>
      <c r="L35">
        <f t="shared" si="12"/>
        <v>8.1166554805546767</v>
      </c>
    </row>
    <row r="36" spans="1:15" x14ac:dyDescent="0.2">
      <c r="A36">
        <v>40</v>
      </c>
      <c r="B36">
        <v>26150238</v>
      </c>
      <c r="C36">
        <f t="shared" si="9"/>
        <v>1.6020599913279623</v>
      </c>
      <c r="D36">
        <f t="shared" si="10"/>
        <v>7.4174756458463653</v>
      </c>
    </row>
    <row r="37" spans="1:15" x14ac:dyDescent="0.2">
      <c r="A37">
        <v>50</v>
      </c>
      <c r="B37">
        <v>85077630</v>
      </c>
      <c r="C37">
        <f t="shared" si="9"/>
        <v>1.6989700043360187</v>
      </c>
      <c r="D37">
        <f t="shared" si="10"/>
        <v>7.9298153832962974</v>
      </c>
    </row>
    <row r="39" spans="1:15" x14ac:dyDescent="0.2">
      <c r="A39" t="s">
        <v>12</v>
      </c>
      <c r="I39" t="s">
        <v>12</v>
      </c>
    </row>
    <row r="40" spans="1:15" x14ac:dyDescent="0.2">
      <c r="A40" t="s">
        <v>7</v>
      </c>
      <c r="C40" t="s">
        <v>2</v>
      </c>
      <c r="D40" t="s">
        <v>13</v>
      </c>
      <c r="I40" t="s">
        <v>16</v>
      </c>
      <c r="K40" t="s">
        <v>2</v>
      </c>
      <c r="L40" t="s">
        <v>13</v>
      </c>
    </row>
    <row r="41" spans="1:15" x14ac:dyDescent="0.2">
      <c r="A41" s="2">
        <v>5</v>
      </c>
      <c r="B41">
        <v>0.1</v>
      </c>
      <c r="C41">
        <f>LOG(A41)</f>
        <v>0.69897000433601886</v>
      </c>
      <c r="D41">
        <f>LOG(B41)</f>
        <v>-1</v>
      </c>
      <c r="E41">
        <v>0</v>
      </c>
      <c r="F41" cm="1">
        <f t="array" ref="F41">TREND(D$41:D$46,C$41:C$46,E41)</f>
        <v>-4.8166791930635817</v>
      </c>
      <c r="G41" s="1">
        <f>F42-F41</f>
        <v>5.5236558887364682</v>
      </c>
      <c r="I41" s="2">
        <v>5</v>
      </c>
      <c r="J41">
        <v>0.16</v>
      </c>
      <c r="K41">
        <f>LOG(I41)</f>
        <v>0.69897000433601886</v>
      </c>
      <c r="L41">
        <f>LOG(J41)</f>
        <v>-0.79588001734407521</v>
      </c>
      <c r="M41">
        <v>0</v>
      </c>
      <c r="N41" cm="1">
        <f t="array" ref="N41">TREND(L$41:L$46,K$41:K$46,M41)</f>
        <v>-4.5998807334023137</v>
      </c>
      <c r="O41" s="1">
        <f>N42-N41</f>
        <v>5.5096302237905066</v>
      </c>
    </row>
    <row r="42" spans="1:15" x14ac:dyDescent="0.2">
      <c r="A42" s="2">
        <v>10</v>
      </c>
      <c r="B42">
        <v>6.41</v>
      </c>
      <c r="C42">
        <f t="shared" ref="C42:C46" si="13">LOG(A42)</f>
        <v>1</v>
      </c>
      <c r="D42">
        <f t="shared" ref="D42:D46" si="14">LOG(B42)</f>
        <v>0.80685802951881747</v>
      </c>
      <c r="E42">
        <v>1</v>
      </c>
      <c r="F42" cm="1">
        <f t="array" ref="F42">TREND(D$41:D$46,C$41:C$46,E42)</f>
        <v>0.70697669567288646</v>
      </c>
      <c r="I42" s="2">
        <v>10</v>
      </c>
      <c r="J42">
        <v>10.08</v>
      </c>
      <c r="K42">
        <f t="shared" ref="K42:K46" si="15">LOG(I42)</f>
        <v>1</v>
      </c>
      <c r="L42">
        <f t="shared" ref="L42:L46" si="16">LOG(J42)</f>
        <v>1.0034605321095065</v>
      </c>
      <c r="M42">
        <v>1</v>
      </c>
      <c r="N42" cm="1">
        <f t="array" ref="N42">TREND(L$41:L$46,K$41:K$46,M42)</f>
        <v>0.90974949038819286</v>
      </c>
    </row>
    <row r="43" spans="1:15" x14ac:dyDescent="0.2">
      <c r="A43" s="2">
        <v>15</v>
      </c>
      <c r="B43">
        <v>43.78</v>
      </c>
      <c r="C43">
        <f t="shared" si="13"/>
        <v>1.1760912590556813</v>
      </c>
      <c r="D43">
        <f t="shared" si="14"/>
        <v>1.641275757231913</v>
      </c>
      <c r="I43" s="2">
        <v>15</v>
      </c>
      <c r="J43">
        <v>70.84</v>
      </c>
      <c r="K43">
        <f t="shared" si="15"/>
        <v>1.1760912590556813</v>
      </c>
      <c r="L43">
        <f t="shared" si="16"/>
        <v>1.8502785525180372</v>
      </c>
    </row>
    <row r="44" spans="1:15" x14ac:dyDescent="0.2">
      <c r="A44" s="2">
        <v>20</v>
      </c>
      <c r="B44">
        <v>230.73</v>
      </c>
      <c r="C44">
        <f t="shared" si="13"/>
        <v>1.3010299956639813</v>
      </c>
      <c r="D44">
        <f t="shared" si="14"/>
        <v>2.3631040660746354</v>
      </c>
      <c r="I44" s="2">
        <v>20</v>
      </c>
      <c r="J44">
        <v>386.61</v>
      </c>
      <c r="K44">
        <f t="shared" si="15"/>
        <v>1.3010299956639813</v>
      </c>
      <c r="L44">
        <f t="shared" si="16"/>
        <v>2.587273083237934</v>
      </c>
    </row>
    <row r="45" spans="1:15" x14ac:dyDescent="0.2">
      <c r="A45" s="2">
        <v>25</v>
      </c>
      <c r="B45">
        <v>790.98</v>
      </c>
      <c r="C45">
        <f t="shared" si="13"/>
        <v>1.3979400086720377</v>
      </c>
      <c r="D45">
        <f t="shared" si="14"/>
        <v>2.898165502461711</v>
      </c>
      <c r="I45" s="2">
        <v>25</v>
      </c>
      <c r="J45">
        <v>1176.9100000000001</v>
      </c>
      <c r="K45">
        <f t="shared" si="15"/>
        <v>1.3979400086720377</v>
      </c>
      <c r="L45">
        <f t="shared" si="16"/>
        <v>3.0707432529897103</v>
      </c>
    </row>
    <row r="46" spans="1:15" x14ac:dyDescent="0.2">
      <c r="A46" s="2">
        <v>30</v>
      </c>
      <c r="B46">
        <v>2181.0300000000002</v>
      </c>
      <c r="C46">
        <f t="shared" si="13"/>
        <v>1.4771212547196624</v>
      </c>
      <c r="D46">
        <f t="shared" si="14"/>
        <v>3.3386616393269128</v>
      </c>
      <c r="I46" s="2">
        <v>30</v>
      </c>
      <c r="J46">
        <v>3420.45</v>
      </c>
      <c r="K46">
        <f t="shared" si="15"/>
        <v>1.4771212547196624</v>
      </c>
      <c r="L46">
        <f t="shared" si="16"/>
        <v>3.5340832463077669</v>
      </c>
    </row>
    <row r="48" spans="1:15" x14ac:dyDescent="0.2">
      <c r="A48" t="s">
        <v>8</v>
      </c>
      <c r="I48" t="s">
        <v>17</v>
      </c>
    </row>
    <row r="49" spans="1:15" x14ac:dyDescent="0.2">
      <c r="A49">
        <v>5</v>
      </c>
      <c r="B49">
        <v>0.11</v>
      </c>
      <c r="C49">
        <f>LOG(A49)</f>
        <v>0.69897000433601886</v>
      </c>
      <c r="D49">
        <f>LOG(B49)</f>
        <v>-0.95860731484177497</v>
      </c>
      <c r="E49">
        <v>0</v>
      </c>
      <c r="F49" cm="1">
        <f t="array" ref="F49">TREND(D$49:D$56,C$49:C$56,E49)</f>
        <v>-4.04847796790314</v>
      </c>
      <c r="G49" s="1">
        <f>F50-F49</f>
        <v>4.3130562504505088</v>
      </c>
      <c r="I49">
        <v>5</v>
      </c>
      <c r="J49">
        <v>0.15</v>
      </c>
      <c r="K49">
        <f>LOG(I49)</f>
        <v>0.69897000433601886</v>
      </c>
      <c r="L49">
        <f>LOG(J49)</f>
        <v>-0.82390874094431876</v>
      </c>
      <c r="M49">
        <v>0</v>
      </c>
      <c r="N49" cm="1">
        <f t="array" ref="N49">TREND(L$49:L$54,K$49:K$54,M49)</f>
        <v>-4.6498885089424169</v>
      </c>
      <c r="O49" s="1">
        <f>N50-N49</f>
        <v>5.5508557800601714</v>
      </c>
    </row>
    <row r="50" spans="1:15" x14ac:dyDescent="0.2">
      <c r="A50">
        <v>10</v>
      </c>
      <c r="B50">
        <v>2.38</v>
      </c>
      <c r="C50">
        <f t="shared" ref="C50:C56" si="17">LOG(A50)</f>
        <v>1</v>
      </c>
      <c r="D50">
        <f t="shared" ref="D50:D56" si="18">LOG(B50)</f>
        <v>0.37657695705651195</v>
      </c>
      <c r="E50">
        <v>1</v>
      </c>
      <c r="F50" cm="1">
        <f t="array" ref="F50">TREND(D$49:D$56,C$49:C$56,E50)</f>
        <v>0.26457828254736881</v>
      </c>
      <c r="I50">
        <v>10</v>
      </c>
      <c r="J50">
        <v>10.02</v>
      </c>
      <c r="K50">
        <f t="shared" ref="K50:K56" si="19">LOG(I50)</f>
        <v>1</v>
      </c>
      <c r="L50">
        <f t="shared" ref="L50:L56" si="20">LOG(J50)</f>
        <v>1.0008677215312269</v>
      </c>
      <c r="M50">
        <v>1</v>
      </c>
      <c r="N50" cm="1">
        <f t="array" ref="N50">TREND(L$49:L$54,K$49:K$54,M50)</f>
        <v>0.90096727111775454</v>
      </c>
    </row>
    <row r="51" spans="1:15" x14ac:dyDescent="0.2">
      <c r="A51">
        <v>15</v>
      </c>
      <c r="B51">
        <v>7.67</v>
      </c>
      <c r="C51">
        <f t="shared" si="17"/>
        <v>1.1760912590556813</v>
      </c>
      <c r="D51">
        <f t="shared" si="18"/>
        <v>0.88479536394898095</v>
      </c>
      <c r="I51">
        <v>15</v>
      </c>
      <c r="J51">
        <v>71.41</v>
      </c>
      <c r="K51">
        <f t="shared" si="19"/>
        <v>1.1760912590556813</v>
      </c>
      <c r="L51">
        <f t="shared" si="20"/>
        <v>1.8537590330747686</v>
      </c>
    </row>
    <row r="52" spans="1:15" x14ac:dyDescent="0.2">
      <c r="A52">
        <v>20</v>
      </c>
      <c r="B52">
        <v>27.31</v>
      </c>
      <c r="C52">
        <f t="shared" si="17"/>
        <v>1.3010299956639813</v>
      </c>
      <c r="D52">
        <f t="shared" si="18"/>
        <v>1.4363217001397333</v>
      </c>
      <c r="I52">
        <v>20</v>
      </c>
      <c r="J52">
        <v>391.37</v>
      </c>
      <c r="K52">
        <f t="shared" si="19"/>
        <v>1.3010299956639813</v>
      </c>
      <c r="L52">
        <f t="shared" si="20"/>
        <v>2.5925875322729297</v>
      </c>
    </row>
    <row r="53" spans="1:15" x14ac:dyDescent="0.2">
      <c r="A53">
        <v>25</v>
      </c>
      <c r="B53">
        <v>83.6</v>
      </c>
      <c r="C53">
        <f t="shared" si="17"/>
        <v>1.3979400086720377</v>
      </c>
      <c r="D53">
        <f t="shared" si="18"/>
        <v>1.9222062774390163</v>
      </c>
      <c r="I53">
        <v>25</v>
      </c>
      <c r="J53">
        <v>1217.54</v>
      </c>
      <c r="K53">
        <f t="shared" si="19"/>
        <v>1.3979400086720377</v>
      </c>
      <c r="L53">
        <f t="shared" si="20"/>
        <v>3.0854832380541581</v>
      </c>
    </row>
    <row r="54" spans="1:15" x14ac:dyDescent="0.2">
      <c r="A54">
        <v>30</v>
      </c>
      <c r="B54">
        <v>180.54</v>
      </c>
      <c r="C54">
        <f t="shared" si="17"/>
        <v>1.4771212547196624</v>
      </c>
      <c r="D54">
        <f t="shared" si="18"/>
        <v>2.2565734381237244</v>
      </c>
      <c r="I54">
        <v>30</v>
      </c>
      <c r="J54">
        <v>3402.6</v>
      </c>
      <c r="K54">
        <f t="shared" si="19"/>
        <v>1.4771212547196624</v>
      </c>
      <c r="L54">
        <f t="shared" si="20"/>
        <v>3.5318108976696423</v>
      </c>
    </row>
    <row r="55" spans="1:15" x14ac:dyDescent="0.2">
      <c r="A55">
        <v>40</v>
      </c>
      <c r="B55">
        <v>762.6</v>
      </c>
      <c r="C55">
        <f t="shared" si="17"/>
        <v>1.6020599913279623</v>
      </c>
      <c r="D55">
        <f t="shared" si="18"/>
        <v>2.8822968009376519</v>
      </c>
    </row>
    <row r="56" spans="1:15" x14ac:dyDescent="0.2">
      <c r="A56">
        <v>50</v>
      </c>
      <c r="B56">
        <v>2894.4</v>
      </c>
      <c r="C56">
        <f t="shared" si="17"/>
        <v>1.6989700043360187</v>
      </c>
      <c r="D56">
        <f t="shared" si="18"/>
        <v>3.4615585495157384</v>
      </c>
    </row>
    <row r="58" spans="1:15" x14ac:dyDescent="0.2">
      <c r="A58" t="s">
        <v>14</v>
      </c>
      <c r="I58" t="s">
        <v>14</v>
      </c>
    </row>
    <row r="59" spans="1:15" x14ac:dyDescent="0.2">
      <c r="A59" t="s">
        <v>7</v>
      </c>
      <c r="C59" t="s">
        <v>2</v>
      </c>
      <c r="D59" t="s">
        <v>13</v>
      </c>
      <c r="I59" t="s">
        <v>16</v>
      </c>
      <c r="K59" t="s">
        <v>2</v>
      </c>
      <c r="L59" t="s">
        <v>13</v>
      </c>
    </row>
    <row r="60" spans="1:15" x14ac:dyDescent="0.2">
      <c r="A60" s="2">
        <v>5</v>
      </c>
      <c r="B60">
        <v>0.08</v>
      </c>
      <c r="C60">
        <f>LOG(A60)</f>
        <v>0.69897000433601886</v>
      </c>
      <c r="D60">
        <f>LOG(B60)</f>
        <v>-1.0969100130080565</v>
      </c>
      <c r="E60">
        <v>0</v>
      </c>
      <c r="F60" cm="1">
        <f t="array" ref="F60">TREND(D$60:D$65,C$60:C$65,E60)</f>
        <v>-5.2253515279105684</v>
      </c>
      <c r="G60" s="1">
        <f>F61-F60</f>
        <v>5.8616845957941663</v>
      </c>
      <c r="I60" s="2">
        <v>5</v>
      </c>
      <c r="J60">
        <v>0.16</v>
      </c>
      <c r="K60">
        <f>LOG(I60)</f>
        <v>0.69897000433601886</v>
      </c>
      <c r="L60">
        <f>LOG(J60)</f>
        <v>-0.79588001734407521</v>
      </c>
      <c r="M60">
        <v>0</v>
      </c>
      <c r="N60" cm="1">
        <f t="array" ref="N60">TREND(L$60:L$65,K$60:K$65,M60)</f>
        <v>-4.8602665310354087</v>
      </c>
      <c r="O60" s="1">
        <f>N61-N60</f>
        <v>5.8270965387818405</v>
      </c>
    </row>
    <row r="61" spans="1:15" x14ac:dyDescent="0.2">
      <c r="A61" s="2">
        <v>10</v>
      </c>
      <c r="B61">
        <v>5.04</v>
      </c>
      <c r="C61">
        <f t="shared" ref="C61:C65" si="21">LOG(A61)</f>
        <v>1</v>
      </c>
      <c r="D61">
        <f t="shared" ref="D61:D65" si="22">LOG(B61)</f>
        <v>0.70243053644552533</v>
      </c>
      <c r="E61">
        <v>1</v>
      </c>
      <c r="F61" cm="1">
        <f t="array" ref="F61">TREND(D$60:D$65,C$60:C$65,E61)</f>
        <v>0.63633306788359789</v>
      </c>
      <c r="I61" s="2">
        <v>10</v>
      </c>
      <c r="J61">
        <v>11.6</v>
      </c>
      <c r="K61">
        <f t="shared" ref="K61:K65" si="23">LOG(I61)</f>
        <v>1</v>
      </c>
      <c r="L61">
        <f t="shared" ref="L61:L65" si="24">LOG(J61)</f>
        <v>1.0644579892269184</v>
      </c>
      <c r="M61">
        <v>1</v>
      </c>
      <c r="N61" cm="1">
        <f t="array" ref="N61">TREND(L$60:L$65,K$60:K$65,M61)</f>
        <v>0.9668300077464318</v>
      </c>
    </row>
    <row r="62" spans="1:15" x14ac:dyDescent="0.2">
      <c r="A62" s="2">
        <v>15</v>
      </c>
      <c r="B62">
        <v>34.700000000000003</v>
      </c>
      <c r="C62">
        <f t="shared" si="21"/>
        <v>1.1760912590556813</v>
      </c>
      <c r="D62">
        <f t="shared" si="22"/>
        <v>1.5403294747908738</v>
      </c>
      <c r="I62" s="2">
        <v>15</v>
      </c>
      <c r="J62">
        <v>79.739999999999995</v>
      </c>
      <c r="K62">
        <f t="shared" si="23"/>
        <v>1.1760912590556813</v>
      </c>
      <c r="L62">
        <f t="shared" si="24"/>
        <v>1.9016762313263755</v>
      </c>
    </row>
    <row r="63" spans="1:15" x14ac:dyDescent="0.2">
      <c r="A63" s="2">
        <v>20</v>
      </c>
      <c r="B63">
        <v>207.94</v>
      </c>
      <c r="C63">
        <f t="shared" si="21"/>
        <v>1.3010299956639813</v>
      </c>
      <c r="D63">
        <f t="shared" si="22"/>
        <v>2.317938039636056</v>
      </c>
      <c r="I63" s="2">
        <v>20</v>
      </c>
      <c r="J63">
        <v>466.13</v>
      </c>
      <c r="K63">
        <f t="shared" si="23"/>
        <v>1.3010299956639813</v>
      </c>
      <c r="L63">
        <f t="shared" si="24"/>
        <v>2.6685070549068013</v>
      </c>
    </row>
    <row r="64" spans="1:15" x14ac:dyDescent="0.2">
      <c r="A64" s="2">
        <v>25</v>
      </c>
      <c r="B64">
        <v>860.73</v>
      </c>
      <c r="C64">
        <f t="shared" si="21"/>
        <v>1.3979400086720377</v>
      </c>
      <c r="D64">
        <f t="shared" si="22"/>
        <v>2.9348669401881544</v>
      </c>
      <c r="I64" s="2">
        <v>25</v>
      </c>
      <c r="J64">
        <v>1759.07</v>
      </c>
      <c r="K64">
        <f t="shared" si="23"/>
        <v>1.3979400086720377</v>
      </c>
      <c r="L64">
        <f t="shared" si="24"/>
        <v>3.245283122009393</v>
      </c>
    </row>
    <row r="65" spans="1:15" x14ac:dyDescent="0.2">
      <c r="A65" s="2">
        <v>30</v>
      </c>
      <c r="B65">
        <v>3809.5</v>
      </c>
      <c r="C65">
        <f t="shared" si="21"/>
        <v>1.4771212547196624</v>
      </c>
      <c r="D65">
        <f t="shared" si="22"/>
        <v>3.5808679779090302</v>
      </c>
      <c r="I65" s="2">
        <v>30</v>
      </c>
      <c r="J65">
        <v>6951.89</v>
      </c>
      <c r="K65">
        <f t="shared" si="23"/>
        <v>1.4771212547196624</v>
      </c>
      <c r="L65">
        <f t="shared" si="24"/>
        <v>3.8421028916381128</v>
      </c>
    </row>
    <row r="67" spans="1:15" x14ac:dyDescent="0.2">
      <c r="A67" t="s">
        <v>8</v>
      </c>
      <c r="I67" t="s">
        <v>17</v>
      </c>
    </row>
    <row r="68" spans="1:15" x14ac:dyDescent="0.2">
      <c r="A68">
        <v>5</v>
      </c>
      <c r="B68">
        <v>0.08</v>
      </c>
      <c r="C68">
        <f>LOG(A68)</f>
        <v>0.69897000433601886</v>
      </c>
      <c r="D68">
        <f>LOG(B68)</f>
        <v>-1.0969100130080565</v>
      </c>
      <c r="E68">
        <v>0</v>
      </c>
      <c r="F68" cm="1">
        <f t="array" ref="F68">TREND(D$68:D$75,C$68:C$75,E68)</f>
        <v>-4.196413250376172</v>
      </c>
      <c r="G68" s="1">
        <f>F69-F68</f>
        <v>4.3095282430756994</v>
      </c>
      <c r="I68">
        <v>5</v>
      </c>
      <c r="J68">
        <v>0.15</v>
      </c>
      <c r="K68">
        <f>LOG(I68)</f>
        <v>0.69897000433601886</v>
      </c>
      <c r="L68">
        <f>LOG(J68)</f>
        <v>-0.82390874094431876</v>
      </c>
      <c r="M68">
        <v>0</v>
      </c>
      <c r="N68" cm="1">
        <f t="array" ref="N68">TREND(L$68:L$73,K$68:K$73,M68)</f>
        <v>-4.9202003433478483</v>
      </c>
      <c r="O68" s="1">
        <f>N69-N68</f>
        <v>5.8786372918382881</v>
      </c>
    </row>
    <row r="69" spans="1:15" x14ac:dyDescent="0.2">
      <c r="A69">
        <v>10</v>
      </c>
      <c r="B69">
        <v>1.73</v>
      </c>
      <c r="C69">
        <f t="shared" ref="C69:C75" si="25">LOG(A69)</f>
        <v>1</v>
      </c>
      <c r="D69">
        <f t="shared" ref="D69:D75" si="26">LOG(B69)</f>
        <v>0.2380461031287954</v>
      </c>
      <c r="E69">
        <v>1</v>
      </c>
      <c r="F69" cm="1">
        <f t="array" ref="F69">TREND(D$68:D$75,C$68:C$75,E69)</f>
        <v>0.11311499269952741</v>
      </c>
      <c r="I69">
        <v>10</v>
      </c>
      <c r="J69">
        <v>11.34</v>
      </c>
      <c r="K69">
        <f t="shared" ref="K69:K75" si="27">LOG(I69)</f>
        <v>1</v>
      </c>
      <c r="L69">
        <f t="shared" ref="L69:L75" si="28">LOG(J69)</f>
        <v>1.0546130545568877</v>
      </c>
      <c r="M69">
        <v>1</v>
      </c>
      <c r="N69" cm="1">
        <f t="array" ref="N69">TREND(L$68:L$73,K$68:K$73,M69)</f>
        <v>0.95843694849043981</v>
      </c>
    </row>
    <row r="70" spans="1:15" x14ac:dyDescent="0.2">
      <c r="A70">
        <v>15</v>
      </c>
      <c r="B70">
        <v>5.41</v>
      </c>
      <c r="C70">
        <f t="shared" si="25"/>
        <v>1.1760912590556813</v>
      </c>
      <c r="D70">
        <f t="shared" si="26"/>
        <v>0.73319726510656946</v>
      </c>
      <c r="I70">
        <v>15</v>
      </c>
      <c r="J70">
        <v>82.22</v>
      </c>
      <c r="K70">
        <f t="shared" si="27"/>
        <v>1.1760912590556813</v>
      </c>
      <c r="L70">
        <f t="shared" si="28"/>
        <v>1.9149774724443309</v>
      </c>
    </row>
    <row r="71" spans="1:15" x14ac:dyDescent="0.2">
      <c r="A71">
        <v>20</v>
      </c>
      <c r="B71">
        <v>17.86</v>
      </c>
      <c r="C71">
        <f t="shared" si="25"/>
        <v>1.3010299956639813</v>
      </c>
      <c r="D71">
        <f t="shared" si="26"/>
        <v>1.2518814545525276</v>
      </c>
      <c r="I71">
        <v>20</v>
      </c>
      <c r="J71">
        <v>466.86</v>
      </c>
      <c r="K71">
        <f t="shared" si="27"/>
        <v>1.3010299956639813</v>
      </c>
      <c r="L71">
        <f t="shared" si="28"/>
        <v>2.6691866656989545</v>
      </c>
    </row>
    <row r="72" spans="1:15" x14ac:dyDescent="0.2">
      <c r="A72">
        <v>25</v>
      </c>
      <c r="B72">
        <v>56.64</v>
      </c>
      <c r="C72">
        <f t="shared" si="25"/>
        <v>1.3979400086720377</v>
      </c>
      <c r="D72">
        <f t="shared" si="26"/>
        <v>1.7531232446817127</v>
      </c>
      <c r="I72">
        <v>25</v>
      </c>
      <c r="J72">
        <v>1874.98</v>
      </c>
      <c r="K72">
        <f t="shared" si="27"/>
        <v>1.3979400086720377</v>
      </c>
      <c r="L72">
        <f t="shared" si="28"/>
        <v>3.2729966395645573</v>
      </c>
    </row>
    <row r="73" spans="1:15" x14ac:dyDescent="0.2">
      <c r="A73">
        <v>30</v>
      </c>
      <c r="B73">
        <v>119.25</v>
      </c>
      <c r="C73">
        <f t="shared" si="25"/>
        <v>1.4771212547196624</v>
      </c>
      <c r="D73">
        <f t="shared" si="26"/>
        <v>2.0764583877121514</v>
      </c>
      <c r="I73">
        <v>30</v>
      </c>
      <c r="J73">
        <v>6951.86</v>
      </c>
      <c r="K73">
        <f t="shared" si="27"/>
        <v>1.4771212547196624</v>
      </c>
      <c r="L73">
        <f t="shared" si="28"/>
        <v>3.8421010174912884</v>
      </c>
    </row>
    <row r="74" spans="1:15" x14ac:dyDescent="0.2">
      <c r="A74">
        <v>40</v>
      </c>
      <c r="B74">
        <v>563.79999999999995</v>
      </c>
      <c r="C74">
        <f t="shared" si="25"/>
        <v>1.6020599913279623</v>
      </c>
      <c r="D74">
        <f t="shared" si="26"/>
        <v>2.7511250715355833</v>
      </c>
    </row>
    <row r="75" spans="1:15" x14ac:dyDescent="0.2">
      <c r="A75">
        <v>50</v>
      </c>
      <c r="B75">
        <v>2161.6999999999998</v>
      </c>
      <c r="C75">
        <f t="shared" si="25"/>
        <v>1.6989700043360187</v>
      </c>
      <c r="D75">
        <f t="shared" si="26"/>
        <v>3.3347954225567737</v>
      </c>
    </row>
    <row r="77" spans="1:15" x14ac:dyDescent="0.2">
      <c r="A77" t="s">
        <v>15</v>
      </c>
    </row>
    <row r="78" spans="1:15" x14ac:dyDescent="0.2">
      <c r="A78" s="2" t="s">
        <v>7</v>
      </c>
      <c r="B78" s="2"/>
      <c r="C78" s="2" t="s">
        <v>2</v>
      </c>
      <c r="D78" s="2" t="s">
        <v>13</v>
      </c>
      <c r="E78" s="2"/>
      <c r="F78" s="2"/>
      <c r="G78" s="2"/>
    </row>
    <row r="79" spans="1:15" x14ac:dyDescent="0.2">
      <c r="A79" s="2">
        <v>5</v>
      </c>
      <c r="B79">
        <v>0.17899999999999999</v>
      </c>
      <c r="C79" s="2">
        <v>0.69896999999999998</v>
      </c>
      <c r="D79" s="2">
        <v>-1</v>
      </c>
      <c r="E79" s="2">
        <v>0</v>
      </c>
      <c r="F79" cm="1">
        <f t="array" ref="F79">TREND(D$79:D$81,C$79:C$81,E79)</f>
        <v>-4.8707301416209576</v>
      </c>
      <c r="G79" s="1">
        <f>F80-F79</f>
        <v>5.5860806996727694</v>
      </c>
    </row>
    <row r="80" spans="1:15" x14ac:dyDescent="0.2">
      <c r="A80" s="2">
        <v>10</v>
      </c>
      <c r="B80">
        <v>19.350000000000001</v>
      </c>
      <c r="C80" s="2">
        <v>1</v>
      </c>
      <c r="D80" s="2">
        <v>0.80685803</v>
      </c>
      <c r="E80" s="2">
        <v>1</v>
      </c>
      <c r="F80" cm="1">
        <f t="array" ref="F80">TREND(D$79:D$81,C$79:C$81,E80)</f>
        <v>0.7153505580518118</v>
      </c>
    </row>
    <row r="81" spans="1:7" x14ac:dyDescent="0.2">
      <c r="A81" s="2">
        <v>15</v>
      </c>
      <c r="B81">
        <v>558.68399999999997</v>
      </c>
      <c r="C81" s="2">
        <v>1.17609126</v>
      </c>
      <c r="D81" s="2">
        <v>1.6412757600000001</v>
      </c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 t="s">
        <v>8</v>
      </c>
      <c r="B86" s="2"/>
      <c r="C86" s="2"/>
      <c r="D86" s="2"/>
      <c r="E86" s="2"/>
      <c r="F86" s="2"/>
      <c r="G86" s="2"/>
    </row>
    <row r="87" spans="1:7" x14ac:dyDescent="0.2">
      <c r="A87" s="2">
        <v>5</v>
      </c>
      <c r="B87">
        <v>0.35799999999999998</v>
      </c>
      <c r="C87" s="2">
        <v>0.69896999999999998</v>
      </c>
      <c r="D87" s="2">
        <v>1.9084850200000001</v>
      </c>
      <c r="E87" s="2">
        <v>0</v>
      </c>
      <c r="F87" cm="1">
        <f t="array" ref="F87">TREND(D$87:D$94,C$87:C$94,E87)</f>
        <v>6.2877731247330981E-2</v>
      </c>
      <c r="G87" s="1">
        <f>F88-F87</f>
        <v>2.6995917569097565</v>
      </c>
    </row>
    <row r="88" spans="1:7" x14ac:dyDescent="0.2">
      <c r="A88" s="2">
        <v>10</v>
      </c>
      <c r="B88">
        <v>4.0259999999999998</v>
      </c>
      <c r="C88" s="2">
        <v>1</v>
      </c>
      <c r="D88" s="2">
        <v>2.82216808</v>
      </c>
      <c r="E88" s="2">
        <v>1</v>
      </c>
      <c r="F88" cm="1">
        <f t="array" ref="F88">TREND(D$87:D$94,C$87:C$94,E88)</f>
        <v>2.7624694881570875</v>
      </c>
    </row>
    <row r="89" spans="1:7" x14ac:dyDescent="0.2">
      <c r="A89" s="2">
        <v>15</v>
      </c>
      <c r="B89">
        <v>19.978000000000002</v>
      </c>
      <c r="C89" s="2">
        <v>1.17609126</v>
      </c>
      <c r="D89" s="2">
        <v>3.23754374</v>
      </c>
      <c r="E89" s="2"/>
      <c r="F89" s="2"/>
      <c r="G89" s="2"/>
    </row>
    <row r="90" spans="1:7" x14ac:dyDescent="0.2">
      <c r="A90" s="2">
        <v>20</v>
      </c>
      <c r="B90">
        <v>68.694999999999993</v>
      </c>
      <c r="C90" s="2">
        <v>1.3010299999999999</v>
      </c>
      <c r="D90" s="2">
        <v>3.5893910199999999</v>
      </c>
      <c r="E90" s="2"/>
      <c r="F90" s="2"/>
      <c r="G90" s="2"/>
    </row>
    <row r="91" spans="1:7" x14ac:dyDescent="0.2">
      <c r="A91" s="2">
        <v>25</v>
      </c>
      <c r="B91">
        <v>127.229</v>
      </c>
      <c r="C91" s="2">
        <v>1.3979400099999999</v>
      </c>
      <c r="D91" s="2">
        <v>3.8215790300000001</v>
      </c>
      <c r="E91" s="2"/>
      <c r="F91" s="2"/>
      <c r="G91" s="2"/>
    </row>
    <row r="92" spans="1:7" x14ac:dyDescent="0.2">
      <c r="A92" s="2">
        <v>30</v>
      </c>
      <c r="B92">
        <v>179.083</v>
      </c>
      <c r="C92" s="2">
        <v>1.4771212499999999</v>
      </c>
      <c r="D92" s="2">
        <v>4.0476252800000001</v>
      </c>
      <c r="E92" s="2"/>
      <c r="F92" s="2"/>
      <c r="G92" s="2"/>
    </row>
    <row r="93" spans="1:7" x14ac:dyDescent="0.2">
      <c r="A93" s="2">
        <v>40</v>
      </c>
      <c r="B93">
        <v>2594.8910000000001</v>
      </c>
      <c r="C93" s="2">
        <v>1.6020599900000001</v>
      </c>
      <c r="D93" s="2">
        <v>4.3803921600000004</v>
      </c>
      <c r="E93" s="2"/>
      <c r="F93" s="2"/>
      <c r="G93" s="2"/>
    </row>
    <row r="94" spans="1:7" x14ac:dyDescent="0.2">
      <c r="A94" s="2">
        <v>50</v>
      </c>
      <c r="B94">
        <v>3342.8029999999999</v>
      </c>
      <c r="C94" s="2">
        <v>1.6989700000000001</v>
      </c>
      <c r="D94" s="2">
        <v>4.6425040900000001</v>
      </c>
      <c r="E94" s="2"/>
      <c r="F94" s="2"/>
      <c r="G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NIM F4</vt:lpstr>
      <vt:lpstr>NIM T4</vt:lpstr>
      <vt:lpstr>LDOM A T</vt:lpstr>
      <vt:lpstr>LDOM B F</vt:lpstr>
      <vt:lpstr>LDOM-BY5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Bryant</dc:creator>
  <cp:lastModifiedBy>Randal Bryant</cp:lastModifiedBy>
  <dcterms:created xsi:type="dcterms:W3CDTF">2021-01-08T02:35:43Z</dcterms:created>
  <dcterms:modified xsi:type="dcterms:W3CDTF">2021-02-04T22:14:19Z</dcterms:modified>
</cp:coreProperties>
</file>