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t/repos/pgbdd/qbenchmarks/analysis/"/>
    </mc:Choice>
  </mc:AlternateContent>
  <xr:revisionPtr revIDLastSave="0" documentId="13_ncr:1_{9BB3A094-8FEE-E64F-B13E-E14B80C8F08A}" xr6:coauthVersionLast="46" xr6:coauthVersionMax="46" xr10:uidLastSave="{00000000-0000-0000-0000-000000000000}"/>
  <bookViews>
    <workbookView xWindow="6100" yWindow="1520" windowWidth="31020" windowHeight="24320" activeTab="4" xr2:uid="{583F3F6E-F0B6-1E45-809E-4DA5455BF68E}"/>
  </bookViews>
  <sheets>
    <sheet name="NIM F4" sheetId="1" r:id="rId1"/>
    <sheet name="NIM T4" sheetId="2" r:id="rId2"/>
    <sheet name="LDOM A T" sheetId="3" r:id="rId3"/>
    <sheet name="LDOM B F" sheetId="4" r:id="rId4"/>
    <sheet name="LDOM-BY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0" i="5" l="1" a="1"/>
  <c r="F110" i="5" s="1"/>
  <c r="F109" i="5" a="1"/>
  <c r="F109" i="5" s="1"/>
  <c r="P38" i="5"/>
  <c r="P27" i="5"/>
  <c r="H38" i="5"/>
  <c r="H27" i="5"/>
  <c r="C10" i="5"/>
  <c r="D10" i="5"/>
  <c r="C11" i="5"/>
  <c r="D11" i="5"/>
  <c r="D103" i="5"/>
  <c r="C103" i="5"/>
  <c r="D102" i="5"/>
  <c r="C102" i="5"/>
  <c r="D101" i="5"/>
  <c r="C101" i="5"/>
  <c r="D100" i="5"/>
  <c r="C100" i="5"/>
  <c r="D99" i="5"/>
  <c r="C99" i="5"/>
  <c r="L112" i="5"/>
  <c r="K112" i="5"/>
  <c r="L111" i="5"/>
  <c r="K111" i="5"/>
  <c r="L110" i="5"/>
  <c r="K110" i="5"/>
  <c r="L109" i="5"/>
  <c r="K109" i="5"/>
  <c r="K101" i="5"/>
  <c r="L101" i="5"/>
  <c r="K102" i="5"/>
  <c r="L102" i="5"/>
  <c r="K103" i="5"/>
  <c r="L103" i="5"/>
  <c r="L100" i="5"/>
  <c r="K100" i="5"/>
  <c r="L99" i="5"/>
  <c r="K99" i="5"/>
  <c r="N100" i="5" s="1" a="1"/>
  <c r="N100" i="5" s="1"/>
  <c r="K91" i="5"/>
  <c r="L91" i="5"/>
  <c r="K92" i="5"/>
  <c r="L92" i="5"/>
  <c r="K66" i="5"/>
  <c r="L66" i="5"/>
  <c r="K67" i="5"/>
  <c r="L67" i="5"/>
  <c r="K68" i="5"/>
  <c r="L68" i="5"/>
  <c r="K69" i="5"/>
  <c r="L69" i="5"/>
  <c r="K80" i="5"/>
  <c r="L80" i="5"/>
  <c r="K81" i="5"/>
  <c r="L81" i="5"/>
  <c r="K82" i="5"/>
  <c r="L82" i="5"/>
  <c r="K56" i="5"/>
  <c r="L56" i="5"/>
  <c r="K57" i="5"/>
  <c r="L57" i="5"/>
  <c r="K58" i="5"/>
  <c r="L58" i="5"/>
  <c r="C91" i="5"/>
  <c r="D91" i="5"/>
  <c r="C92" i="5"/>
  <c r="D92" i="5"/>
  <c r="C93" i="5"/>
  <c r="D93" i="5"/>
  <c r="C66" i="5"/>
  <c r="D66" i="5"/>
  <c r="C67" i="5"/>
  <c r="D67" i="5"/>
  <c r="C68" i="5"/>
  <c r="D68" i="5"/>
  <c r="C69" i="5"/>
  <c r="D69" i="5"/>
  <c r="C56" i="5"/>
  <c r="D56" i="5"/>
  <c r="C57" i="5"/>
  <c r="D57" i="5"/>
  <c r="C58" i="5"/>
  <c r="D58" i="5"/>
  <c r="C80" i="5"/>
  <c r="D80" i="5"/>
  <c r="C81" i="5"/>
  <c r="D81" i="5"/>
  <c r="C82" i="5"/>
  <c r="D82" i="5"/>
  <c r="L43" i="5"/>
  <c r="L44" i="5"/>
  <c r="D43" i="5"/>
  <c r="D44" i="5"/>
  <c r="K44" i="5"/>
  <c r="K43" i="5"/>
  <c r="C44" i="5"/>
  <c r="C43" i="5"/>
  <c r="K32" i="5"/>
  <c r="L32" i="5"/>
  <c r="K33" i="5"/>
  <c r="L33" i="5"/>
  <c r="K34" i="5"/>
  <c r="L34" i="5"/>
  <c r="D34" i="5"/>
  <c r="D33" i="5"/>
  <c r="D32" i="5"/>
  <c r="C34" i="5"/>
  <c r="C33" i="5"/>
  <c r="C32" i="5"/>
  <c r="D22" i="5"/>
  <c r="C22" i="5"/>
  <c r="D20" i="5"/>
  <c r="C20" i="5"/>
  <c r="D9" i="5"/>
  <c r="C9" i="5"/>
  <c r="D8" i="5"/>
  <c r="C8" i="5"/>
  <c r="L93" i="5"/>
  <c r="K93" i="5"/>
  <c r="L90" i="5"/>
  <c r="K90" i="5"/>
  <c r="L89" i="5"/>
  <c r="K89" i="5"/>
  <c r="L88" i="5"/>
  <c r="K88" i="5"/>
  <c r="L87" i="5"/>
  <c r="K87" i="5"/>
  <c r="L86" i="5"/>
  <c r="K86" i="5"/>
  <c r="L79" i="5"/>
  <c r="K79" i="5"/>
  <c r="L78" i="5"/>
  <c r="K78" i="5"/>
  <c r="L77" i="5"/>
  <c r="K77" i="5"/>
  <c r="L76" i="5"/>
  <c r="K76" i="5"/>
  <c r="L75" i="5"/>
  <c r="K75" i="5"/>
  <c r="L65" i="5"/>
  <c r="K65" i="5"/>
  <c r="L64" i="5"/>
  <c r="K64" i="5"/>
  <c r="L63" i="5"/>
  <c r="K63" i="5"/>
  <c r="L62" i="5"/>
  <c r="K62" i="5"/>
  <c r="L55" i="5"/>
  <c r="K55" i="5"/>
  <c r="L54" i="5"/>
  <c r="K54" i="5"/>
  <c r="L53" i="5"/>
  <c r="K53" i="5"/>
  <c r="L52" i="5"/>
  <c r="K52" i="5"/>
  <c r="L51" i="5"/>
  <c r="K51" i="5"/>
  <c r="L45" i="5"/>
  <c r="K45" i="5"/>
  <c r="L42" i="5"/>
  <c r="K42" i="5"/>
  <c r="L41" i="5"/>
  <c r="K41" i="5"/>
  <c r="L40" i="5"/>
  <c r="K40" i="5"/>
  <c r="L39" i="5"/>
  <c r="K39" i="5"/>
  <c r="L38" i="5"/>
  <c r="K38" i="5"/>
  <c r="L31" i="5"/>
  <c r="K31" i="5"/>
  <c r="L30" i="5"/>
  <c r="K30" i="5"/>
  <c r="L29" i="5"/>
  <c r="K29" i="5"/>
  <c r="L28" i="5"/>
  <c r="K28" i="5"/>
  <c r="L27" i="5"/>
  <c r="K27" i="5"/>
  <c r="D95" i="5"/>
  <c r="C95" i="5"/>
  <c r="D94" i="5"/>
  <c r="C94" i="5"/>
  <c r="D90" i="5"/>
  <c r="C90" i="5"/>
  <c r="D89" i="5"/>
  <c r="C89" i="5"/>
  <c r="D88" i="5"/>
  <c r="C88" i="5"/>
  <c r="D87" i="5"/>
  <c r="C87" i="5"/>
  <c r="D86" i="5"/>
  <c r="C86" i="5"/>
  <c r="D83" i="5"/>
  <c r="C83" i="5"/>
  <c r="D79" i="5"/>
  <c r="C79" i="5"/>
  <c r="D78" i="5"/>
  <c r="C78" i="5"/>
  <c r="D77" i="5"/>
  <c r="C77" i="5"/>
  <c r="D76" i="5"/>
  <c r="C76" i="5"/>
  <c r="D75" i="5"/>
  <c r="C75" i="5"/>
  <c r="C51" i="5"/>
  <c r="C52" i="5"/>
  <c r="C53" i="5"/>
  <c r="C54" i="5"/>
  <c r="C55" i="5"/>
  <c r="C59" i="5"/>
  <c r="D71" i="5"/>
  <c r="C71" i="5"/>
  <c r="D70" i="5"/>
  <c r="C70" i="5"/>
  <c r="D65" i="5"/>
  <c r="C65" i="5"/>
  <c r="D64" i="5"/>
  <c r="C64" i="5"/>
  <c r="D63" i="5"/>
  <c r="C63" i="5"/>
  <c r="D62" i="5"/>
  <c r="C62" i="5"/>
  <c r="D59" i="5"/>
  <c r="D55" i="5"/>
  <c r="D54" i="5"/>
  <c r="D53" i="5"/>
  <c r="D52" i="5"/>
  <c r="D51" i="5"/>
  <c r="D47" i="5"/>
  <c r="C47" i="5"/>
  <c r="D46" i="5"/>
  <c r="C46" i="5"/>
  <c r="D45" i="5"/>
  <c r="C45" i="5"/>
  <c r="D42" i="5"/>
  <c r="C42" i="5"/>
  <c r="D41" i="5"/>
  <c r="C41" i="5"/>
  <c r="D40" i="5"/>
  <c r="C40" i="5"/>
  <c r="D39" i="5"/>
  <c r="C39" i="5"/>
  <c r="D38" i="5"/>
  <c r="C38" i="5"/>
  <c r="D35" i="5"/>
  <c r="C35" i="5"/>
  <c r="D31" i="5"/>
  <c r="C31" i="5"/>
  <c r="D30" i="5"/>
  <c r="C30" i="5"/>
  <c r="D29" i="5"/>
  <c r="C29" i="5"/>
  <c r="D28" i="5"/>
  <c r="C28" i="5"/>
  <c r="D27" i="5"/>
  <c r="C27" i="5"/>
  <c r="C21" i="5"/>
  <c r="D21" i="5"/>
  <c r="C23" i="5"/>
  <c r="D23" i="5"/>
  <c r="D19" i="5"/>
  <c r="C19" i="5"/>
  <c r="D18" i="5"/>
  <c r="C18" i="5"/>
  <c r="D17" i="5"/>
  <c r="C17" i="5"/>
  <c r="D16" i="5"/>
  <c r="C16" i="5"/>
  <c r="D15" i="5"/>
  <c r="C15" i="5"/>
  <c r="D14" i="5"/>
  <c r="C14" i="5"/>
  <c r="D3" i="5"/>
  <c r="D4" i="5"/>
  <c r="D5" i="5"/>
  <c r="D6" i="5"/>
  <c r="D7" i="5"/>
  <c r="C4" i="5"/>
  <c r="C5" i="5"/>
  <c r="C6" i="5"/>
  <c r="C7" i="5"/>
  <c r="C3" i="5"/>
  <c r="F3" i="4" a="1"/>
  <c r="F3" i="4" s="1"/>
  <c r="F2" i="4" a="1"/>
  <c r="F2" i="4" s="1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C2" i="4"/>
  <c r="F3" i="3" a="1"/>
  <c r="F3" i="3" s="1"/>
  <c r="F2" i="3" a="1"/>
  <c r="F2" i="3" s="1"/>
  <c r="C22" i="3"/>
  <c r="D22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D2" i="3"/>
  <c r="C2" i="3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F2" i="2" s="1" a="1"/>
  <c r="F2" i="2" s="1"/>
  <c r="D2" i="2"/>
  <c r="C2" i="2"/>
  <c r="N109" i="5" l="1" a="1"/>
  <c r="N109" i="5" s="1"/>
  <c r="F100" i="5" a="1"/>
  <c r="F100" i="5" s="1"/>
  <c r="N99" i="5" a="1"/>
  <c r="N99" i="5" s="1"/>
  <c r="O99" i="5" s="1"/>
  <c r="F99" i="5" a="1"/>
  <c r="F99" i="5" s="1"/>
  <c r="N110" i="5" a="1"/>
  <c r="N110" i="5" s="1"/>
  <c r="O109" i="5" s="1"/>
  <c r="N52" i="5" a="1"/>
  <c r="N52" i="5" s="1"/>
  <c r="N76" i="5" a="1"/>
  <c r="N76" i="5" s="1"/>
  <c r="N51" i="5" a="1"/>
  <c r="N51" i="5" s="1"/>
  <c r="N75" i="5" a="1"/>
  <c r="N75" i="5" s="1"/>
  <c r="N28" i="5" a="1"/>
  <c r="N28" i="5" s="1"/>
  <c r="N27" i="5" a="1"/>
  <c r="N27" i="5" s="1"/>
  <c r="F76" i="5" a="1"/>
  <c r="F76" i="5" s="1"/>
  <c r="N39" i="5" a="1"/>
  <c r="N39" i="5" s="1"/>
  <c r="F63" i="5" a="1"/>
  <c r="F63" i="5" s="1"/>
  <c r="F27" i="5" a="1"/>
  <c r="F27" i="5" s="1"/>
  <c r="F38" i="5" a="1"/>
  <c r="F38" i="5" s="1"/>
  <c r="F52" i="5" a="1"/>
  <c r="F52" i="5" s="1"/>
  <c r="N63" i="5" a="1"/>
  <c r="N63" i="5" s="1"/>
  <c r="N87" i="5" a="1"/>
  <c r="N87" i="5" s="1"/>
  <c r="F28" i="5" a="1"/>
  <c r="F28" i="5" s="1"/>
  <c r="F39" i="5" a="1"/>
  <c r="F39" i="5" s="1"/>
  <c r="F15" i="5" a="1"/>
  <c r="F15" i="5" s="1"/>
  <c r="F51" i="5" a="1"/>
  <c r="F51" i="5" s="1"/>
  <c r="F62" i="5" a="1"/>
  <c r="F62" i="5" s="1"/>
  <c r="F75" i="5" a="1"/>
  <c r="F75" i="5" s="1"/>
  <c r="N38" i="5" a="1"/>
  <c r="N38" i="5" s="1"/>
  <c r="F86" i="5" a="1"/>
  <c r="F86" i="5" s="1"/>
  <c r="N86" i="5" a="1"/>
  <c r="N86" i="5" s="1"/>
  <c r="N62" i="5" a="1"/>
  <c r="N62" i="5" s="1"/>
  <c r="F87" i="5" a="1"/>
  <c r="F87" i="5" s="1"/>
  <c r="G109" i="5"/>
  <c r="F3" i="5" a="1"/>
  <c r="F3" i="5" s="1"/>
  <c r="F4" i="5" a="1"/>
  <c r="F4" i="5" s="1"/>
  <c r="F14" i="5" a="1"/>
  <c r="F14" i="5" s="1"/>
  <c r="F3" i="2" a="1"/>
  <c r="F3" i="2" s="1"/>
  <c r="G2" i="2" s="1"/>
  <c r="G2" i="4"/>
  <c r="G2" i="3"/>
  <c r="G99" i="5" l="1"/>
  <c r="G62" i="5"/>
  <c r="G75" i="5"/>
  <c r="O38" i="5"/>
  <c r="G38" i="5"/>
  <c r="G86" i="5"/>
  <c r="G51" i="5"/>
  <c r="G14" i="5"/>
  <c r="G27" i="5"/>
  <c r="O86" i="5"/>
  <c r="O51" i="5"/>
  <c r="O62" i="5"/>
  <c r="O75" i="5"/>
  <c r="O27" i="5"/>
  <c r="G3" i="5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F2" i="1" l="1" a="1"/>
  <c r="F2" i="1" s="1"/>
  <c r="F3" i="1" a="1"/>
  <c r="F3" i="1" s="1"/>
  <c r="G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<sst xmlns="http://schemas.openxmlformats.org/spreadsheetml/2006/main" count="70" uniqueCount="18">
  <si>
    <t>N</t>
  </si>
  <si>
    <t>Clauses</t>
  </si>
  <si>
    <t>log N</t>
  </si>
  <si>
    <t>Log Clauses</t>
  </si>
  <si>
    <t>Slope</t>
  </si>
  <si>
    <t>Trend LX</t>
  </si>
  <si>
    <t>Trend LY</t>
  </si>
  <si>
    <t>SAT</t>
  </si>
  <si>
    <t>REF</t>
  </si>
  <si>
    <t>log C</t>
  </si>
  <si>
    <t>Total Clauses</t>
  </si>
  <si>
    <t>Input Clauses</t>
  </si>
  <si>
    <t>Solve Time</t>
  </si>
  <si>
    <t>log T</t>
  </si>
  <si>
    <t>Qproof Time</t>
  </si>
  <si>
    <t>Qrat Time</t>
  </si>
  <si>
    <t>DUAL-SAT</t>
  </si>
  <si>
    <t>DUAL-REF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</si>
</sst>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5056-3745-FB4B-B819-3956911D1C1A}">
  <dimension ref="A1:G18"/>
  <sheetViews>
    <sheetView topLeftCell="A3" workbookViewId="0">
      <selection activeCell="J24" sqref="J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4</v>
      </c>
      <c r="B2">
        <v>19361</v>
      </c>
      <c r="C2">
        <f>LOG(A2)</f>
        <v>0.6020599913279624</v>
      </c>
      <c r="D2">
        <f>LOG(B2)</f>
        <v>4.2869277849592553</v>
      </c>
      <c r="E2">
        <v>1</v>
      </c>
      <c r="F2" cm="1">
        <f t="array" ref="F2">TREND(D$2:D$18,C$2:C$18,E2)</f>
        <v>5.5044576419185658</v>
      </c>
      <c r="G2" s="1">
        <f>F3-F2</f>
        <v>3.5858780471556893</v>
      </c>
    </row>
    <row r="3" spans="1:7" x14ac:dyDescent="0.2">
      <c r="A3">
        <v>6</v>
      </c>
      <c r="B3">
        <v>50894</v>
      </c>
      <c r="C3">
        <f t="shared" ref="C3:D18" si="0">LOG(A3)</f>
        <v>0.77815125038364363</v>
      </c>
      <c r="D3">
        <f t="shared" si="0"/>
        <v>4.7066665854706482</v>
      </c>
      <c r="E3">
        <v>2</v>
      </c>
      <c r="F3" cm="1">
        <f t="array" ref="F3">TREND(D$2:D$18,C$2:C$18,E3)</f>
        <v>9.090335689074255</v>
      </c>
    </row>
    <row r="4" spans="1:7" x14ac:dyDescent="0.2">
      <c r="A4">
        <v>8</v>
      </c>
      <c r="B4">
        <v>157595</v>
      </c>
      <c r="C4">
        <f t="shared" si="0"/>
        <v>0.90308998699194354</v>
      </c>
      <c r="D4">
        <f t="shared" si="0"/>
        <v>5.1975424345567331</v>
      </c>
    </row>
    <row r="5" spans="1:7" x14ac:dyDescent="0.2">
      <c r="A5">
        <v>10</v>
      </c>
      <c r="B5">
        <v>250741</v>
      </c>
      <c r="C5">
        <f t="shared" si="0"/>
        <v>1</v>
      </c>
      <c r="D5">
        <f t="shared" si="0"/>
        <v>5.399225353574872</v>
      </c>
    </row>
    <row r="6" spans="1:7" x14ac:dyDescent="0.2">
      <c r="A6">
        <v>14</v>
      </c>
      <c r="B6">
        <v>754639</v>
      </c>
      <c r="C6">
        <f t="shared" si="0"/>
        <v>1.146128035678238</v>
      </c>
      <c r="D6">
        <f t="shared" si="0"/>
        <v>5.8777392459313953</v>
      </c>
    </row>
    <row r="7" spans="1:7" x14ac:dyDescent="0.2">
      <c r="A7">
        <v>18</v>
      </c>
      <c r="B7">
        <v>2313911</v>
      </c>
      <c r="C7">
        <f t="shared" si="0"/>
        <v>1.255272505103306</v>
      </c>
      <c r="D7">
        <f t="shared" si="0"/>
        <v>6.364346650660579</v>
      </c>
    </row>
    <row r="8" spans="1:7" x14ac:dyDescent="0.2">
      <c r="A8">
        <v>20</v>
      </c>
      <c r="B8">
        <v>3298383</v>
      </c>
      <c r="C8">
        <f t="shared" si="0"/>
        <v>1.3010299956639813</v>
      </c>
      <c r="D8">
        <f t="shared" si="0"/>
        <v>6.5183010834276649</v>
      </c>
    </row>
    <row r="9" spans="1:7" x14ac:dyDescent="0.2">
      <c r="A9">
        <v>22</v>
      </c>
      <c r="B9">
        <v>4270051</v>
      </c>
      <c r="C9">
        <f t="shared" si="0"/>
        <v>1.3424226808222062</v>
      </c>
      <c r="D9">
        <f t="shared" si="0"/>
        <v>6.6304330621178353</v>
      </c>
    </row>
    <row r="10" spans="1:7" x14ac:dyDescent="0.2">
      <c r="A10">
        <v>24</v>
      </c>
      <c r="B10">
        <v>6082176</v>
      </c>
      <c r="C10">
        <f t="shared" si="0"/>
        <v>1.3802112417116059</v>
      </c>
      <c r="D10">
        <f t="shared" si="0"/>
        <v>6.784058983174587</v>
      </c>
    </row>
    <row r="11" spans="1:7" x14ac:dyDescent="0.2">
      <c r="A11">
        <v>26</v>
      </c>
      <c r="B11">
        <v>8702613</v>
      </c>
      <c r="C11">
        <f t="shared" si="0"/>
        <v>1.414973347970818</v>
      </c>
      <c r="D11">
        <f t="shared" si="0"/>
        <v>6.9396496711356237</v>
      </c>
    </row>
    <row r="12" spans="1:7" x14ac:dyDescent="0.2">
      <c r="A12">
        <v>28</v>
      </c>
      <c r="B12">
        <v>11897805</v>
      </c>
      <c r="C12">
        <f t="shared" si="0"/>
        <v>1.4471580313422192</v>
      </c>
      <c r="D12">
        <f t="shared" si="0"/>
        <v>7.075466846744102</v>
      </c>
    </row>
    <row r="13" spans="1:7" x14ac:dyDescent="0.2">
      <c r="A13">
        <v>30</v>
      </c>
      <c r="B13">
        <v>15327633</v>
      </c>
      <c r="C13">
        <f t="shared" si="0"/>
        <v>1.4771212547196624</v>
      </c>
      <c r="D13">
        <f t="shared" si="0"/>
        <v>7.1854750932491491</v>
      </c>
    </row>
    <row r="14" spans="1:7" x14ac:dyDescent="0.2">
      <c r="A14">
        <v>32</v>
      </c>
      <c r="B14">
        <v>20605318</v>
      </c>
      <c r="C14">
        <f t="shared" si="0"/>
        <v>1.505149978319906</v>
      </c>
      <c r="D14">
        <f t="shared" si="0"/>
        <v>7.3139793213395956</v>
      </c>
    </row>
    <row r="15" spans="1:7" x14ac:dyDescent="0.2">
      <c r="A15">
        <v>34</v>
      </c>
      <c r="B15">
        <v>28392053</v>
      </c>
      <c r="C15">
        <f t="shared" si="0"/>
        <v>1.5314789170422551</v>
      </c>
      <c r="D15">
        <f t="shared" si="0"/>
        <v>7.4531967970462869</v>
      </c>
    </row>
    <row r="16" spans="1:7" x14ac:dyDescent="0.2">
      <c r="A16">
        <v>36</v>
      </c>
      <c r="B16">
        <v>36934668</v>
      </c>
      <c r="C16">
        <f t="shared" si="0"/>
        <v>1.5563025007672873</v>
      </c>
      <c r="D16">
        <f t="shared" si="0"/>
        <v>7.5674341995688366</v>
      </c>
    </row>
    <row r="17" spans="1:4" x14ac:dyDescent="0.2">
      <c r="A17">
        <v>40</v>
      </c>
      <c r="B17">
        <v>64837758</v>
      </c>
      <c r="C17">
        <f t="shared" si="0"/>
        <v>1.6020599913279623</v>
      </c>
      <c r="D17">
        <f t="shared" si="0"/>
        <v>7.8118279891335618</v>
      </c>
    </row>
    <row r="18" spans="1:4" x14ac:dyDescent="0.2">
      <c r="A18">
        <v>44</v>
      </c>
      <c r="B18">
        <v>96456757</v>
      </c>
      <c r="C18">
        <f t="shared" si="0"/>
        <v>1.6434526764861874</v>
      </c>
      <c r="D18">
        <f t="shared" si="0"/>
        <v>7.9843326562932972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C84F-40D1-884B-816E-A678C1598573}">
  <dimension ref="A1:G14"/>
  <sheetViews>
    <sheetView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5</v>
      </c>
      <c r="B2">
        <v>40403</v>
      </c>
      <c r="C2">
        <f>LOG(A2)</f>
        <v>0.69897000433601886</v>
      </c>
      <c r="D2">
        <f>LOG(B2)</f>
        <v>4.606413613503519</v>
      </c>
      <c r="E2">
        <v>0</v>
      </c>
      <c r="F2" cm="1">
        <f t="array" ref="F2">TREND(D$2:D$14,C$2:C$14,E2)</f>
        <v>1.539768313378123</v>
      </c>
      <c r="G2" s="1">
        <f>F3-F2</f>
        <v>4.3010444505290426</v>
      </c>
    </row>
    <row r="3" spans="1:7" x14ac:dyDescent="0.2">
      <c r="A3">
        <v>7</v>
      </c>
      <c r="B3">
        <v>154972</v>
      </c>
      <c r="C3">
        <f t="shared" ref="C3:D14" si="0">LOG(A3)</f>
        <v>0.84509804001425681</v>
      </c>
      <c r="D3">
        <f t="shared" si="0"/>
        <v>5.190253237886612</v>
      </c>
      <c r="E3">
        <v>1</v>
      </c>
      <c r="F3" cm="1">
        <f t="array" ref="F3">TREND(D$2:D$14,C$2:C$14,E3)</f>
        <v>5.8408127639071656</v>
      </c>
    </row>
    <row r="4" spans="1:7" x14ac:dyDescent="0.2">
      <c r="A4">
        <v>10</v>
      </c>
      <c r="B4">
        <v>631372</v>
      </c>
      <c r="C4">
        <f t="shared" si="0"/>
        <v>1</v>
      </c>
      <c r="D4">
        <f t="shared" si="0"/>
        <v>5.8002853179503546</v>
      </c>
    </row>
    <row r="5" spans="1:7" x14ac:dyDescent="0.2">
      <c r="A5">
        <v>11</v>
      </c>
      <c r="B5">
        <v>950743</v>
      </c>
      <c r="C5">
        <f t="shared" si="0"/>
        <v>1.0413926851582251</v>
      </c>
      <c r="D5">
        <f t="shared" si="0"/>
        <v>5.9780631365316195</v>
      </c>
    </row>
    <row r="6" spans="1:7" x14ac:dyDescent="0.2">
      <c r="A6">
        <v>14</v>
      </c>
      <c r="B6">
        <v>2759715</v>
      </c>
      <c r="C6">
        <f t="shared" si="0"/>
        <v>1.146128035678238</v>
      </c>
      <c r="D6">
        <f t="shared" si="0"/>
        <v>6.4408642341238105</v>
      </c>
    </row>
    <row r="7" spans="1:7" x14ac:dyDescent="0.2">
      <c r="A7">
        <v>18</v>
      </c>
      <c r="B7">
        <v>8525741</v>
      </c>
      <c r="C7">
        <f t="shared" si="0"/>
        <v>1.255272505103306</v>
      </c>
      <c r="D7">
        <f t="shared" si="0"/>
        <v>6.9307321352570055</v>
      </c>
    </row>
    <row r="8" spans="1:7" x14ac:dyDescent="0.2">
      <c r="A8">
        <v>19</v>
      </c>
      <c r="B8">
        <v>10551887</v>
      </c>
      <c r="C8">
        <f t="shared" si="0"/>
        <v>1.2787536009528289</v>
      </c>
      <c r="D8">
        <f t="shared" si="0"/>
        <v>7.0233301317101029</v>
      </c>
    </row>
    <row r="9" spans="1:7" x14ac:dyDescent="0.2">
      <c r="A9">
        <v>20</v>
      </c>
      <c r="B9">
        <v>12801710</v>
      </c>
      <c r="C9">
        <f t="shared" si="0"/>
        <v>1.3010299956639813</v>
      </c>
      <c r="D9">
        <f t="shared" si="0"/>
        <v>7.1072679848011653</v>
      </c>
    </row>
    <row r="10" spans="1:7" x14ac:dyDescent="0.2">
      <c r="A10">
        <v>21</v>
      </c>
      <c r="B10">
        <v>15141523</v>
      </c>
      <c r="C10">
        <f t="shared" si="0"/>
        <v>1.3222192947339193</v>
      </c>
      <c r="D10">
        <f t="shared" si="0"/>
        <v>7.1801695605821552</v>
      </c>
    </row>
    <row r="11" spans="1:7" x14ac:dyDescent="0.2">
      <c r="A11">
        <v>22</v>
      </c>
      <c r="B11">
        <v>21811426</v>
      </c>
      <c r="C11">
        <f t="shared" si="0"/>
        <v>1.3424226808222062</v>
      </c>
      <c r="D11">
        <f t="shared" si="0"/>
        <v>7.3386840600622465</v>
      </c>
    </row>
    <row r="12" spans="1:7" x14ac:dyDescent="0.2">
      <c r="A12">
        <v>23</v>
      </c>
      <c r="B12">
        <v>25698961</v>
      </c>
      <c r="C12">
        <f t="shared" si="0"/>
        <v>1.3617278360175928</v>
      </c>
      <c r="D12">
        <f t="shared" si="0"/>
        <v>7.4099155653123008</v>
      </c>
    </row>
    <row r="13" spans="1:7" x14ac:dyDescent="0.2">
      <c r="A13">
        <v>26</v>
      </c>
      <c r="B13">
        <v>45418871</v>
      </c>
      <c r="C13">
        <f t="shared" si="0"/>
        <v>1.414973347970818</v>
      </c>
      <c r="D13">
        <f t="shared" si="0"/>
        <v>7.6572363345388448</v>
      </c>
    </row>
    <row r="14" spans="1:7" x14ac:dyDescent="0.2">
      <c r="A14">
        <v>30</v>
      </c>
      <c r="B14">
        <v>90347492</v>
      </c>
      <c r="C14">
        <f t="shared" si="0"/>
        <v>1.4771212547196624</v>
      </c>
      <c r="D14">
        <f t="shared" si="0"/>
        <v>7.9559161012723969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C909-AD4D-BD43-9950-55F76B6FD7D7}">
  <dimension ref="A1:G22"/>
  <sheetViews>
    <sheetView workbookViewId="0">
      <selection activeCell="I9" sqref="I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4</v>
      </c>
      <c r="B2">
        <v>3037</v>
      </c>
      <c r="C2">
        <f>LOG(A2)</f>
        <v>0.6020599913279624</v>
      </c>
      <c r="D2">
        <f>LOG(B2)</f>
        <v>3.4824447919182653</v>
      </c>
      <c r="E2">
        <v>0</v>
      </c>
      <c r="F2" cm="1">
        <f t="array" ref="F2">TREND(D$2:D$22,C$2:C$22,E2)</f>
        <v>0.3524727096705762</v>
      </c>
      <c r="G2" s="1">
        <f>F3-F2</f>
        <v>5.1426690517509286</v>
      </c>
    </row>
    <row r="3" spans="1:7" x14ac:dyDescent="0.2">
      <c r="A3">
        <v>6</v>
      </c>
      <c r="B3">
        <v>25615</v>
      </c>
      <c r="C3">
        <f t="shared" ref="C3:C21" si="0">LOG(A3)</f>
        <v>0.77815125038364363</v>
      </c>
      <c r="D3">
        <f t="shared" ref="D3:D21" si="1">LOG(B3)</f>
        <v>4.4084943602123596</v>
      </c>
      <c r="E3">
        <v>1</v>
      </c>
      <c r="F3" cm="1">
        <f t="array" ref="F3">TREND(D$2:D$22,C$2:C$22,E3)</f>
        <v>5.4951417614215048</v>
      </c>
    </row>
    <row r="4" spans="1:7" x14ac:dyDescent="0.2">
      <c r="A4">
        <v>7</v>
      </c>
      <c r="B4">
        <v>39633</v>
      </c>
      <c r="C4">
        <f t="shared" si="0"/>
        <v>0.84509804001425681</v>
      </c>
      <c r="D4">
        <f t="shared" si="1"/>
        <v>4.5980569472807939</v>
      </c>
    </row>
    <row r="5" spans="1:7" x14ac:dyDescent="0.2">
      <c r="A5">
        <v>8</v>
      </c>
      <c r="B5">
        <v>111269</v>
      </c>
      <c r="C5">
        <f t="shared" si="0"/>
        <v>0.90308998699194354</v>
      </c>
      <c r="D5">
        <f t="shared" si="1"/>
        <v>5.0463741849617856</v>
      </c>
    </row>
    <row r="6" spans="1:7" x14ac:dyDescent="0.2">
      <c r="A6">
        <v>10</v>
      </c>
      <c r="B6">
        <v>336886</v>
      </c>
      <c r="C6">
        <f t="shared" si="0"/>
        <v>1</v>
      </c>
      <c r="D6">
        <f t="shared" si="1"/>
        <v>5.5274829633435987</v>
      </c>
    </row>
    <row r="7" spans="1:7" x14ac:dyDescent="0.2">
      <c r="A7">
        <v>11</v>
      </c>
      <c r="B7">
        <v>439338</v>
      </c>
      <c r="C7">
        <f t="shared" si="0"/>
        <v>1.0413926851582251</v>
      </c>
      <c r="D7">
        <f t="shared" si="1"/>
        <v>5.6427987686570349</v>
      </c>
    </row>
    <row r="8" spans="1:7" x14ac:dyDescent="0.2">
      <c r="A8">
        <v>12</v>
      </c>
      <c r="B8">
        <v>822255</v>
      </c>
      <c r="C8">
        <f t="shared" si="0"/>
        <v>1.0791812460476249</v>
      </c>
      <c r="D8">
        <f t="shared" si="1"/>
        <v>5.9150065230374009</v>
      </c>
    </row>
    <row r="9" spans="1:7" x14ac:dyDescent="0.2">
      <c r="A9">
        <v>13</v>
      </c>
      <c r="B9">
        <v>1061468</v>
      </c>
      <c r="C9">
        <f t="shared" si="0"/>
        <v>1.1139433523068367</v>
      </c>
      <c r="D9">
        <f t="shared" si="1"/>
        <v>6.0259069060546304</v>
      </c>
    </row>
    <row r="10" spans="1:7" x14ac:dyDescent="0.2">
      <c r="A10">
        <v>14</v>
      </c>
      <c r="B10">
        <v>1787687</v>
      </c>
      <c r="C10">
        <f t="shared" si="0"/>
        <v>1.146128035678238</v>
      </c>
      <c r="D10">
        <f t="shared" si="1"/>
        <v>6.2522914819810032</v>
      </c>
    </row>
    <row r="11" spans="1:7" x14ac:dyDescent="0.2">
      <c r="A11">
        <v>16</v>
      </c>
      <c r="B11">
        <v>3529366</v>
      </c>
      <c r="C11">
        <f t="shared" si="0"/>
        <v>1.2041199826559248</v>
      </c>
      <c r="D11">
        <f t="shared" si="1"/>
        <v>6.5476966976170772</v>
      </c>
    </row>
    <row r="12" spans="1:7" x14ac:dyDescent="0.2">
      <c r="A12">
        <v>17</v>
      </c>
      <c r="B12">
        <v>4440634</v>
      </c>
      <c r="C12">
        <f t="shared" si="0"/>
        <v>1.2304489213782739</v>
      </c>
      <c r="D12">
        <f t="shared" si="1"/>
        <v>6.6474449798094222</v>
      </c>
    </row>
    <row r="13" spans="1:7" x14ac:dyDescent="0.2">
      <c r="A13">
        <v>18</v>
      </c>
      <c r="B13">
        <v>6608469</v>
      </c>
      <c r="C13">
        <f t="shared" si="0"/>
        <v>1.255272505103306</v>
      </c>
      <c r="D13">
        <f t="shared" si="1"/>
        <v>6.8201008570853521</v>
      </c>
    </row>
    <row r="14" spans="1:7" x14ac:dyDescent="0.2">
      <c r="A14">
        <v>19</v>
      </c>
      <c r="B14">
        <v>7859153</v>
      </c>
      <c r="C14">
        <f t="shared" si="0"/>
        <v>1.2787536009528289</v>
      </c>
      <c r="D14">
        <f t="shared" si="1"/>
        <v>6.895375743590634</v>
      </c>
    </row>
    <row r="15" spans="1:7" x14ac:dyDescent="0.2">
      <c r="A15">
        <v>20</v>
      </c>
      <c r="B15">
        <v>11293078</v>
      </c>
      <c r="C15">
        <f t="shared" si="0"/>
        <v>1.3010299956639813</v>
      </c>
      <c r="D15">
        <f t="shared" si="1"/>
        <v>7.0528123277733075</v>
      </c>
    </row>
    <row r="16" spans="1:7" x14ac:dyDescent="0.2">
      <c r="A16">
        <v>22</v>
      </c>
      <c r="B16">
        <v>18530827</v>
      </c>
      <c r="C16">
        <f t="shared" si="0"/>
        <v>1.3424226808222062</v>
      </c>
      <c r="D16">
        <f t="shared" si="1"/>
        <v>7.2678948015920772</v>
      </c>
    </row>
    <row r="17" spans="1:4" x14ac:dyDescent="0.2">
      <c r="A17">
        <v>23</v>
      </c>
      <c r="B17">
        <v>21759951</v>
      </c>
      <c r="C17">
        <f t="shared" si="0"/>
        <v>1.3617278360175928</v>
      </c>
      <c r="D17">
        <f t="shared" si="1"/>
        <v>7.3376579130641213</v>
      </c>
    </row>
    <row r="18" spans="1:4" x14ac:dyDescent="0.2">
      <c r="A18">
        <v>24</v>
      </c>
      <c r="B18">
        <v>29530979</v>
      </c>
      <c r="C18">
        <f t="shared" si="0"/>
        <v>1.3802112417116059</v>
      </c>
      <c r="D18">
        <f t="shared" si="1"/>
        <v>7.4702778447723963</v>
      </c>
    </row>
    <row r="19" spans="1:4" x14ac:dyDescent="0.2">
      <c r="A19">
        <v>26</v>
      </c>
      <c r="B19">
        <v>44548288</v>
      </c>
      <c r="C19">
        <f t="shared" si="0"/>
        <v>1.414973347970818</v>
      </c>
      <c r="D19">
        <f t="shared" si="1"/>
        <v>7.6488310186660584</v>
      </c>
    </row>
    <row r="20" spans="1:4" x14ac:dyDescent="0.2">
      <c r="A20">
        <v>27</v>
      </c>
      <c r="B20">
        <v>51348813</v>
      </c>
      <c r="C20">
        <f t="shared" si="0"/>
        <v>1.4313637641589874</v>
      </c>
      <c r="D20">
        <f t="shared" si="1"/>
        <v>7.7105304087218398</v>
      </c>
    </row>
    <row r="21" spans="1:4" x14ac:dyDescent="0.2">
      <c r="A21">
        <v>28</v>
      </c>
      <c r="B21">
        <v>65615862</v>
      </c>
      <c r="C21">
        <f t="shared" si="0"/>
        <v>1.4471580313422192</v>
      </c>
      <c r="D21">
        <f t="shared" si="1"/>
        <v>7.817008838557931</v>
      </c>
    </row>
    <row r="22" spans="1:4" x14ac:dyDescent="0.2">
      <c r="A22">
        <v>30</v>
      </c>
      <c r="B22">
        <v>93354759</v>
      </c>
      <c r="C22">
        <f t="shared" ref="C22" si="2">LOG(A22)</f>
        <v>1.4771212547196624</v>
      </c>
      <c r="D22">
        <f t="shared" ref="D22" si="3">LOG(B22)</f>
        <v>7.9701364621325324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DC82-F796-3146-A788-7D64E992922C}">
  <dimension ref="A1:G42"/>
  <sheetViews>
    <sheetView workbookViewId="0">
      <selection activeCell="E2" sqref="E2: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>
        <v>4</v>
      </c>
      <c r="B2">
        <v>3763</v>
      </c>
      <c r="C2">
        <f>LOG(A2)</f>
        <v>0.6020599913279624</v>
      </c>
      <c r="D2">
        <f>LOG(B2)</f>
        <v>3.5755342183198642</v>
      </c>
      <c r="E2">
        <v>0</v>
      </c>
      <c r="F2" cm="1">
        <f t="array" ref="F2">TREND(D$2:D$42,C$2:C$42,E2)</f>
        <v>0.98385760132438449</v>
      </c>
      <c r="G2" s="1">
        <f>F3-F2</f>
        <v>4.0140969790675927</v>
      </c>
    </row>
    <row r="3" spans="1:7" x14ac:dyDescent="0.2">
      <c r="A3">
        <v>6</v>
      </c>
      <c r="B3">
        <v>21125</v>
      </c>
      <c r="C3">
        <f t="shared" ref="C3:D21" si="0">LOG(A3)</f>
        <v>0.77815125038364363</v>
      </c>
      <c r="D3">
        <f t="shared" si="0"/>
        <v>4.3247967176217301</v>
      </c>
      <c r="E3">
        <v>1</v>
      </c>
      <c r="F3" cm="1">
        <f t="array" ref="F3">TREND(D$2:D$42,C$2:C$42,E3)</f>
        <v>4.9979545803919772</v>
      </c>
    </row>
    <row r="4" spans="1:7" x14ac:dyDescent="0.2">
      <c r="A4">
        <v>7</v>
      </c>
      <c r="B4">
        <v>23970</v>
      </c>
      <c r="C4">
        <f t="shared" si="0"/>
        <v>0.84509804001425681</v>
      </c>
      <c r="D4">
        <f t="shared" si="0"/>
        <v>4.3796680340336538</v>
      </c>
    </row>
    <row r="5" spans="1:7" x14ac:dyDescent="0.2">
      <c r="A5">
        <v>8</v>
      </c>
      <c r="B5">
        <v>50915</v>
      </c>
      <c r="C5">
        <f t="shared" si="0"/>
        <v>0.90308998699194354</v>
      </c>
      <c r="D5">
        <f t="shared" si="0"/>
        <v>4.7068457481036043</v>
      </c>
    </row>
    <row r="6" spans="1:7" x14ac:dyDescent="0.2">
      <c r="A6">
        <v>10</v>
      </c>
      <c r="B6">
        <v>126127</v>
      </c>
      <c r="C6">
        <f t="shared" si="0"/>
        <v>1</v>
      </c>
      <c r="D6">
        <f t="shared" si="0"/>
        <v>5.1008080659214956</v>
      </c>
    </row>
    <row r="7" spans="1:7" x14ac:dyDescent="0.2">
      <c r="A7">
        <v>11</v>
      </c>
      <c r="B7">
        <v>132928</v>
      </c>
      <c r="C7">
        <f t="shared" si="0"/>
        <v>1.0413926851582251</v>
      </c>
      <c r="D7">
        <f t="shared" si="0"/>
        <v>5.1236164705189866</v>
      </c>
    </row>
    <row r="8" spans="1:7" x14ac:dyDescent="0.2">
      <c r="A8">
        <v>12</v>
      </c>
      <c r="B8">
        <v>187383</v>
      </c>
      <c r="C8">
        <f t="shared" si="0"/>
        <v>1.0791812460476249</v>
      </c>
      <c r="D8">
        <f t="shared" si="0"/>
        <v>5.2727301877199162</v>
      </c>
    </row>
    <row r="9" spans="1:7" x14ac:dyDescent="0.2">
      <c r="A9">
        <v>13</v>
      </c>
      <c r="B9">
        <v>235792</v>
      </c>
      <c r="C9">
        <f t="shared" si="0"/>
        <v>1.1139433523068367</v>
      </c>
      <c r="D9">
        <f t="shared" si="0"/>
        <v>5.3725290661755505</v>
      </c>
    </row>
    <row r="10" spans="1:7" x14ac:dyDescent="0.2">
      <c r="A10">
        <v>14</v>
      </c>
      <c r="B10">
        <v>309387</v>
      </c>
      <c r="C10">
        <f t="shared" si="0"/>
        <v>1.146128035678238</v>
      </c>
      <c r="D10">
        <f t="shared" si="0"/>
        <v>5.4905020613126769</v>
      </c>
    </row>
    <row r="11" spans="1:7" x14ac:dyDescent="0.2">
      <c r="A11">
        <v>16</v>
      </c>
      <c r="B11">
        <v>597631</v>
      </c>
      <c r="C11">
        <f t="shared" si="0"/>
        <v>1.2041199826559248</v>
      </c>
      <c r="D11">
        <f t="shared" si="0"/>
        <v>5.7764331168859178</v>
      </c>
    </row>
    <row r="12" spans="1:7" x14ac:dyDescent="0.2">
      <c r="A12">
        <v>17</v>
      </c>
      <c r="B12">
        <v>724847</v>
      </c>
      <c r="C12">
        <f t="shared" si="0"/>
        <v>1.2304489213782739</v>
      </c>
      <c r="D12">
        <f t="shared" si="0"/>
        <v>5.8602463457875071</v>
      </c>
    </row>
    <row r="13" spans="1:7" x14ac:dyDescent="0.2">
      <c r="A13">
        <v>18</v>
      </c>
      <c r="B13">
        <v>847116</v>
      </c>
      <c r="C13">
        <f t="shared" si="0"/>
        <v>1.255272505103306</v>
      </c>
      <c r="D13">
        <f t="shared" si="0"/>
        <v>5.9279428846051712</v>
      </c>
    </row>
    <row r="14" spans="1:7" x14ac:dyDescent="0.2">
      <c r="A14">
        <v>19</v>
      </c>
      <c r="B14">
        <v>951242</v>
      </c>
      <c r="C14">
        <f t="shared" si="0"/>
        <v>1.2787536009528289</v>
      </c>
      <c r="D14">
        <f t="shared" si="0"/>
        <v>5.9782910173523849</v>
      </c>
    </row>
    <row r="15" spans="1:7" x14ac:dyDescent="0.2">
      <c r="A15">
        <v>20</v>
      </c>
      <c r="B15">
        <v>1232252</v>
      </c>
      <c r="C15">
        <f t="shared" si="0"/>
        <v>1.3010299956639813</v>
      </c>
      <c r="D15">
        <f t="shared" si="0"/>
        <v>6.0906995317066634</v>
      </c>
    </row>
    <row r="16" spans="1:7" x14ac:dyDescent="0.2">
      <c r="A16">
        <v>22</v>
      </c>
      <c r="B16">
        <v>1818810</v>
      </c>
      <c r="C16">
        <f t="shared" si="0"/>
        <v>1.3424226808222062</v>
      </c>
      <c r="D16">
        <f t="shared" si="0"/>
        <v>6.2597873333343026</v>
      </c>
    </row>
    <row r="17" spans="1:4" x14ac:dyDescent="0.2">
      <c r="A17">
        <v>23</v>
      </c>
      <c r="B17">
        <v>2030809</v>
      </c>
      <c r="C17">
        <f t="shared" si="0"/>
        <v>1.3617278360175928</v>
      </c>
      <c r="D17">
        <f t="shared" si="0"/>
        <v>6.3076690794133219</v>
      </c>
    </row>
    <row r="18" spans="1:4" x14ac:dyDescent="0.2">
      <c r="A18">
        <v>24</v>
      </c>
      <c r="B18">
        <v>2649011</v>
      </c>
      <c r="C18">
        <f t="shared" si="0"/>
        <v>1.3802112417116059</v>
      </c>
      <c r="D18">
        <f t="shared" si="0"/>
        <v>6.423083761705831</v>
      </c>
    </row>
    <row r="19" spans="1:4" x14ac:dyDescent="0.2">
      <c r="A19">
        <v>26</v>
      </c>
      <c r="B19">
        <v>4349973</v>
      </c>
      <c r="C19">
        <f t="shared" si="0"/>
        <v>1.414973347970818</v>
      </c>
      <c r="D19">
        <f t="shared" si="0"/>
        <v>6.6384865613253492</v>
      </c>
    </row>
    <row r="20" spans="1:4" x14ac:dyDescent="0.2">
      <c r="A20">
        <v>27</v>
      </c>
      <c r="B20">
        <v>4476705</v>
      </c>
      <c r="C20">
        <f t="shared" si="0"/>
        <v>1.4313637641589874</v>
      </c>
      <c r="D20">
        <f t="shared" si="0"/>
        <v>6.6509584767615317</v>
      </c>
    </row>
    <row r="21" spans="1:4" x14ac:dyDescent="0.2">
      <c r="A21">
        <v>28</v>
      </c>
      <c r="B21">
        <v>5482433</v>
      </c>
      <c r="C21">
        <f t="shared" si="0"/>
        <v>1.4471580313422192</v>
      </c>
      <c r="D21">
        <f t="shared" si="0"/>
        <v>6.7389733329335852</v>
      </c>
    </row>
    <row r="22" spans="1:4" x14ac:dyDescent="0.2">
      <c r="A22">
        <v>30</v>
      </c>
      <c r="B22">
        <v>7084367</v>
      </c>
      <c r="C22">
        <f t="shared" ref="C22:D22" si="1">LOG(A22)</f>
        <v>1.4771212547196624</v>
      </c>
      <c r="D22">
        <f t="shared" si="1"/>
        <v>6.8503010513811589</v>
      </c>
    </row>
    <row r="23" spans="1:4" x14ac:dyDescent="0.2">
      <c r="A23">
        <v>31</v>
      </c>
      <c r="B23">
        <v>8275048</v>
      </c>
      <c r="C23">
        <f t="shared" ref="C23:C42" si="2">LOG(A23)</f>
        <v>1.4913616938342726</v>
      </c>
      <c r="D23">
        <f t="shared" ref="D23:D42" si="3">LOG(B23)</f>
        <v>6.9177705216108585</v>
      </c>
    </row>
    <row r="24" spans="1:4" x14ac:dyDescent="0.2">
      <c r="A24">
        <v>32</v>
      </c>
      <c r="B24">
        <v>9140896</v>
      </c>
      <c r="C24">
        <f t="shared" si="2"/>
        <v>1.505149978319906</v>
      </c>
      <c r="D24">
        <f t="shared" si="3"/>
        <v>6.960988767810834</v>
      </c>
    </row>
    <row r="25" spans="1:4" x14ac:dyDescent="0.2">
      <c r="A25">
        <v>33</v>
      </c>
      <c r="B25">
        <v>10528177</v>
      </c>
      <c r="C25">
        <f t="shared" si="2"/>
        <v>1.5185139398778875</v>
      </c>
      <c r="D25">
        <f t="shared" si="3"/>
        <v>7.0223531777019774</v>
      </c>
    </row>
    <row r="26" spans="1:4" x14ac:dyDescent="0.2">
      <c r="A26">
        <v>34</v>
      </c>
      <c r="B26">
        <v>13216679</v>
      </c>
      <c r="C26">
        <f t="shared" si="2"/>
        <v>1.5314789170422551</v>
      </c>
      <c r="D26">
        <f t="shared" si="3"/>
        <v>7.1211223422022663</v>
      </c>
    </row>
    <row r="27" spans="1:4" x14ac:dyDescent="0.2">
      <c r="A27">
        <v>36</v>
      </c>
      <c r="B27">
        <v>15345895</v>
      </c>
      <c r="C27">
        <f t="shared" si="2"/>
        <v>1.5563025007672873</v>
      </c>
      <c r="D27">
        <f t="shared" si="3"/>
        <v>7.1859922223361981</v>
      </c>
    </row>
    <row r="28" spans="1:4" x14ac:dyDescent="0.2">
      <c r="A28">
        <v>37</v>
      </c>
      <c r="B28">
        <v>17977544</v>
      </c>
      <c r="C28">
        <f t="shared" si="2"/>
        <v>1.568201724066995</v>
      </c>
      <c r="D28">
        <f t="shared" si="3"/>
        <v>7.2547303603614584</v>
      </c>
    </row>
    <row r="29" spans="1:4" x14ac:dyDescent="0.2">
      <c r="A29">
        <v>38</v>
      </c>
      <c r="B29">
        <v>23425578</v>
      </c>
      <c r="C29">
        <f t="shared" si="2"/>
        <v>1.5797835966168101</v>
      </c>
      <c r="D29">
        <f t="shared" si="3"/>
        <v>7.3696903154237932</v>
      </c>
    </row>
    <row r="30" spans="1:4" x14ac:dyDescent="0.2">
      <c r="A30">
        <v>39</v>
      </c>
      <c r="B30">
        <v>26780201</v>
      </c>
      <c r="C30">
        <f t="shared" si="2"/>
        <v>1.5910646070264991</v>
      </c>
      <c r="D30">
        <f t="shared" si="3"/>
        <v>7.4278138323049401</v>
      </c>
    </row>
    <row r="31" spans="1:4" x14ac:dyDescent="0.2">
      <c r="A31">
        <v>40</v>
      </c>
      <c r="B31">
        <v>26150238</v>
      </c>
      <c r="C31">
        <f t="shared" si="2"/>
        <v>1.6020599913279623</v>
      </c>
      <c r="D31">
        <f t="shared" si="3"/>
        <v>7.4174756458463653</v>
      </c>
    </row>
    <row r="32" spans="1:4" x14ac:dyDescent="0.2">
      <c r="A32">
        <v>41</v>
      </c>
      <c r="B32">
        <v>28887061</v>
      </c>
      <c r="C32">
        <f t="shared" si="2"/>
        <v>1.6127838567197355</v>
      </c>
      <c r="D32">
        <f t="shared" si="3"/>
        <v>7.4607033585139506</v>
      </c>
    </row>
    <row r="33" spans="1:4" x14ac:dyDescent="0.2">
      <c r="A33">
        <v>42</v>
      </c>
      <c r="B33">
        <v>37253476</v>
      </c>
      <c r="C33">
        <f t="shared" si="2"/>
        <v>1.6232492903979006</v>
      </c>
      <c r="D33">
        <f t="shared" si="3"/>
        <v>7.5711668015725975</v>
      </c>
    </row>
    <row r="34" spans="1:4" x14ac:dyDescent="0.2">
      <c r="A34">
        <v>44</v>
      </c>
      <c r="B34">
        <v>44043105</v>
      </c>
      <c r="C34">
        <f t="shared" si="2"/>
        <v>1.6434526764861874</v>
      </c>
      <c r="D34">
        <f t="shared" si="3"/>
        <v>7.6438779287563836</v>
      </c>
    </row>
    <row r="35" spans="1:4" x14ac:dyDescent="0.2">
      <c r="A35">
        <v>45</v>
      </c>
      <c r="B35">
        <v>43282947</v>
      </c>
      <c r="C35">
        <f t="shared" si="2"/>
        <v>1.6532125137753437</v>
      </c>
      <c r="D35">
        <f t="shared" si="3"/>
        <v>7.6363168228532761</v>
      </c>
    </row>
    <row r="36" spans="1:4" x14ac:dyDescent="0.2">
      <c r="A36">
        <v>46</v>
      </c>
      <c r="B36">
        <v>54595951</v>
      </c>
      <c r="C36">
        <f t="shared" si="2"/>
        <v>1.6627578316815741</v>
      </c>
      <c r="D36">
        <f t="shared" si="3"/>
        <v>7.737160435313494</v>
      </c>
    </row>
    <row r="37" spans="1:4" x14ac:dyDescent="0.2">
      <c r="A37">
        <v>47</v>
      </c>
      <c r="B37">
        <v>61162719</v>
      </c>
      <c r="C37">
        <f t="shared" si="2"/>
        <v>1.6720978579357175</v>
      </c>
      <c r="D37">
        <f t="shared" si="3"/>
        <v>7.7864867838110561</v>
      </c>
    </row>
    <row r="38" spans="1:4" x14ac:dyDescent="0.2">
      <c r="A38">
        <v>48</v>
      </c>
      <c r="B38">
        <v>64482909</v>
      </c>
      <c r="C38">
        <f t="shared" si="2"/>
        <v>1.6812412373755872</v>
      </c>
      <c r="D38">
        <f t="shared" si="3"/>
        <v>7.8094446214482529</v>
      </c>
    </row>
    <row r="39" spans="1:4" x14ac:dyDescent="0.2">
      <c r="A39">
        <v>49</v>
      </c>
      <c r="B39">
        <v>68696028</v>
      </c>
      <c r="C39">
        <f t="shared" si="2"/>
        <v>1.6901960800285136</v>
      </c>
      <c r="D39">
        <f t="shared" si="3"/>
        <v>7.8369316269059643</v>
      </c>
    </row>
    <row r="40" spans="1:4" x14ac:dyDescent="0.2">
      <c r="A40">
        <v>50</v>
      </c>
      <c r="B40">
        <v>85077630</v>
      </c>
      <c r="C40">
        <f t="shared" si="2"/>
        <v>1.6989700043360187</v>
      </c>
      <c r="D40">
        <f t="shared" si="3"/>
        <v>7.9298153832962974</v>
      </c>
    </row>
    <row r="41" spans="1:4" x14ac:dyDescent="0.2">
      <c r="A41">
        <v>51</v>
      </c>
      <c r="B41">
        <v>95124941</v>
      </c>
      <c r="C41">
        <f t="shared" si="2"/>
        <v>1.7075701760979363</v>
      </c>
      <c r="D41">
        <f t="shared" si="3"/>
        <v>7.978294400413243</v>
      </c>
    </row>
    <row r="42" spans="1:4" x14ac:dyDescent="0.2">
      <c r="A42">
        <v>52</v>
      </c>
      <c r="B42">
        <v>95321487</v>
      </c>
      <c r="C42">
        <f t="shared" si="2"/>
        <v>1.7160033436347992</v>
      </c>
      <c r="D42">
        <f t="shared" si="3"/>
        <v>7.979190808651941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DD3F-8673-2F46-8038-D04A657C1A18}">
  <dimension ref="A1:P116"/>
  <sheetViews>
    <sheetView tabSelected="1" topLeftCell="A87" zoomScale="114" workbookViewId="0">
      <selection activeCell="G124" sqref="G124"/>
    </sheetView>
  </sheetViews>
  <sheetFormatPr baseColWidth="10" defaultRowHeight="16" x14ac:dyDescent="0.2"/>
  <sheetData>
    <row r="1" spans="1:15" x14ac:dyDescent="0.2">
      <c r="A1" t="s">
        <v>11</v>
      </c>
    </row>
    <row r="2" spans="1:15" x14ac:dyDescent="0.2">
      <c r="A2" t="s">
        <v>7</v>
      </c>
      <c r="C2" t="s">
        <v>2</v>
      </c>
      <c r="D2" t="s">
        <v>9</v>
      </c>
    </row>
    <row r="3" spans="1:15" x14ac:dyDescent="0.2">
      <c r="A3" s="2">
        <v>5</v>
      </c>
      <c r="B3" s="2">
        <v>82</v>
      </c>
      <c r="C3">
        <f>LOG(A3)</f>
        <v>0.69897000433601886</v>
      </c>
      <c r="D3">
        <f>LOG(B3)</f>
        <v>1.9138138523837167</v>
      </c>
      <c r="E3">
        <v>0</v>
      </c>
      <c r="F3" cm="1">
        <f t="array" ref="F3">TREND(D$3:D$11,C$3:C$11,E3)</f>
        <v>7.8954559357127252E-2</v>
      </c>
      <c r="G3" s="1">
        <f>F4-F3</f>
        <v>2.6853949252077407</v>
      </c>
      <c r="I3" s="2"/>
      <c r="O3" s="1"/>
    </row>
    <row r="4" spans="1:15" x14ac:dyDescent="0.2">
      <c r="A4" s="2">
        <v>10</v>
      </c>
      <c r="B4" s="2">
        <v>666</v>
      </c>
      <c r="C4">
        <f t="shared" ref="C4:D11" si="0">LOG(A4)</f>
        <v>1</v>
      </c>
      <c r="D4">
        <f t="shared" si="0"/>
        <v>2.823474229170301</v>
      </c>
      <c r="E4">
        <v>1</v>
      </c>
      <c r="F4" cm="1">
        <f t="array" ref="F4">TREND(D$3:D$11,C$3:C$11,E4)</f>
        <v>2.764349484564868</v>
      </c>
      <c r="I4" s="2"/>
    </row>
    <row r="5" spans="1:15" x14ac:dyDescent="0.2">
      <c r="A5" s="2">
        <v>15</v>
      </c>
      <c r="B5" s="2">
        <v>1725</v>
      </c>
      <c r="C5">
        <f t="shared" si="0"/>
        <v>1.1760912590556813</v>
      </c>
      <c r="D5">
        <f t="shared" si="0"/>
        <v>3.2367890994092927</v>
      </c>
      <c r="I5" s="2"/>
    </row>
    <row r="6" spans="1:15" x14ac:dyDescent="0.2">
      <c r="A6" s="2">
        <v>20</v>
      </c>
      <c r="B6" s="2">
        <v>3880</v>
      </c>
      <c r="C6">
        <f t="shared" si="0"/>
        <v>1.3010299956639813</v>
      </c>
      <c r="D6">
        <f t="shared" si="0"/>
        <v>3.5888317255942073</v>
      </c>
      <c r="I6" s="2"/>
    </row>
    <row r="7" spans="1:15" x14ac:dyDescent="0.2">
      <c r="A7" s="2">
        <v>25</v>
      </c>
      <c r="B7" s="2">
        <v>6637</v>
      </c>
      <c r="C7">
        <f t="shared" si="0"/>
        <v>1.3979400086720377</v>
      </c>
      <c r="D7">
        <f t="shared" si="0"/>
        <v>3.821971817642043</v>
      </c>
      <c r="I7" s="2"/>
    </row>
    <row r="8" spans="1:15" x14ac:dyDescent="0.2">
      <c r="A8" s="2">
        <v>30</v>
      </c>
      <c r="B8" s="2">
        <v>11166</v>
      </c>
      <c r="C8">
        <f t="shared" ref="C8:C9" si="1">LOG(A8)</f>
        <v>1.4771212547196624</v>
      </c>
      <c r="D8">
        <f t="shared" ref="D8:D9" si="2">LOG(B8)</f>
        <v>4.0478976235144106</v>
      </c>
      <c r="I8" s="2"/>
    </row>
    <row r="9" spans="1:15" x14ac:dyDescent="0.2">
      <c r="A9" s="2">
        <v>35</v>
      </c>
      <c r="B9" s="2">
        <v>16308</v>
      </c>
      <c r="C9">
        <f t="shared" si="1"/>
        <v>1.5440680443502757</v>
      </c>
      <c r="D9">
        <f t="shared" si="2"/>
        <v>4.2124007027801191</v>
      </c>
      <c r="I9" s="2"/>
    </row>
    <row r="10" spans="1:15" x14ac:dyDescent="0.2">
      <c r="A10" s="2">
        <v>40</v>
      </c>
      <c r="B10" s="2">
        <v>24010</v>
      </c>
      <c r="C10">
        <f t="shared" ref="C10:C11" si="3">LOG(A10)</f>
        <v>1.6020599913279623</v>
      </c>
      <c r="D10">
        <f t="shared" ref="D10:D11" si="4">LOG(B10)</f>
        <v>4.3803921600570277</v>
      </c>
      <c r="I10" s="2"/>
    </row>
    <row r="11" spans="1:15" x14ac:dyDescent="0.2">
      <c r="A11" s="2">
        <v>45</v>
      </c>
      <c r="B11" s="2">
        <v>32231</v>
      </c>
      <c r="C11">
        <f t="shared" si="3"/>
        <v>1.6532125137753437</v>
      </c>
      <c r="D11">
        <f t="shared" si="4"/>
        <v>4.5082737801553572</v>
      </c>
      <c r="I11" s="2"/>
    </row>
    <row r="13" spans="1:15" x14ac:dyDescent="0.2">
      <c r="A13" t="s">
        <v>8</v>
      </c>
    </row>
    <row r="14" spans="1:15" x14ac:dyDescent="0.2">
      <c r="A14">
        <v>5</v>
      </c>
      <c r="B14">
        <v>81</v>
      </c>
      <c r="C14">
        <f>LOG(A14)</f>
        <v>0.69897000433601886</v>
      </c>
      <c r="D14">
        <f>LOG(B14)</f>
        <v>1.9084850188786497</v>
      </c>
      <c r="E14">
        <v>0</v>
      </c>
      <c r="F14" cm="1">
        <f t="array" ref="F14">TREND(D$14:D$23,C$14:C$23,E14)</f>
        <v>7.2321526986729001E-2</v>
      </c>
      <c r="G14" s="1">
        <f>F15-F14</f>
        <v>2.6899305675734615</v>
      </c>
    </row>
    <row r="15" spans="1:15" x14ac:dyDescent="0.2">
      <c r="A15">
        <v>10</v>
      </c>
      <c r="B15">
        <v>664</v>
      </c>
      <c r="C15">
        <f t="shared" ref="C15:C20" si="5">LOG(A15)</f>
        <v>1</v>
      </c>
      <c r="D15">
        <f t="shared" ref="D15:D20" si="6">LOG(B15)</f>
        <v>2.8221680793680175</v>
      </c>
      <c r="E15">
        <v>1</v>
      </c>
      <c r="F15" cm="1">
        <f t="array" ref="F15">TREND(D$14:D$23,C$14:C$23,E15)</f>
        <v>2.7622520945601905</v>
      </c>
    </row>
    <row r="16" spans="1:15" x14ac:dyDescent="0.2">
      <c r="A16">
        <v>15</v>
      </c>
      <c r="B16">
        <v>1728</v>
      </c>
      <c r="C16">
        <f t="shared" si="5"/>
        <v>1.1760912590556813</v>
      </c>
      <c r="D16">
        <f t="shared" si="6"/>
        <v>3.2375437381428744</v>
      </c>
    </row>
    <row r="17" spans="1:16" x14ac:dyDescent="0.2">
      <c r="A17">
        <v>20</v>
      </c>
      <c r="B17">
        <v>3885</v>
      </c>
      <c r="C17">
        <f t="shared" si="5"/>
        <v>1.3010299956639813</v>
      </c>
      <c r="D17">
        <f t="shared" si="6"/>
        <v>3.5893910231369333</v>
      </c>
    </row>
    <row r="18" spans="1:16" x14ac:dyDescent="0.2">
      <c r="A18">
        <v>25</v>
      </c>
      <c r="B18">
        <v>6631</v>
      </c>
      <c r="C18">
        <f t="shared" si="5"/>
        <v>1.3979400086720377</v>
      </c>
      <c r="D18">
        <f t="shared" si="6"/>
        <v>3.821579027912009</v>
      </c>
    </row>
    <row r="19" spans="1:16" x14ac:dyDescent="0.2">
      <c r="A19">
        <v>30</v>
      </c>
      <c r="B19">
        <v>11159</v>
      </c>
      <c r="C19">
        <f t="shared" si="5"/>
        <v>1.4771212547196624</v>
      </c>
      <c r="D19">
        <f t="shared" si="6"/>
        <v>4.0476252775817834</v>
      </c>
    </row>
    <row r="20" spans="1:16" x14ac:dyDescent="0.2">
      <c r="A20">
        <v>35</v>
      </c>
      <c r="B20">
        <v>16308</v>
      </c>
      <c r="C20">
        <f t="shared" si="5"/>
        <v>1.5440680443502757</v>
      </c>
      <c r="D20">
        <f t="shared" si="6"/>
        <v>4.2124007027801191</v>
      </c>
    </row>
    <row r="21" spans="1:16" x14ac:dyDescent="0.2">
      <c r="A21">
        <v>40</v>
      </c>
      <c r="B21">
        <v>24000</v>
      </c>
      <c r="C21">
        <f t="shared" ref="C21:C23" si="7">LOG(A21)</f>
        <v>1.6020599913279623</v>
      </c>
      <c r="D21">
        <f t="shared" ref="D21:D23" si="8">LOG(B21)</f>
        <v>4.3802112417116064</v>
      </c>
    </row>
    <row r="22" spans="1:16" x14ac:dyDescent="0.2">
      <c r="A22">
        <v>45</v>
      </c>
      <c r="B22">
        <v>32242</v>
      </c>
      <c r="C22">
        <f t="shared" si="7"/>
        <v>1.6532125137753437</v>
      </c>
      <c r="D22">
        <f t="shared" si="8"/>
        <v>4.5084219736424691</v>
      </c>
    </row>
    <row r="23" spans="1:16" x14ac:dyDescent="0.2">
      <c r="A23">
        <v>50</v>
      </c>
      <c r="B23">
        <v>43904</v>
      </c>
      <c r="C23">
        <f t="shared" si="7"/>
        <v>1.6989700043360187</v>
      </c>
      <c r="D23">
        <f t="shared" si="8"/>
        <v>4.6425040896906387</v>
      </c>
    </row>
    <row r="25" spans="1:16" x14ac:dyDescent="0.2">
      <c r="A25" t="s">
        <v>10</v>
      </c>
      <c r="I25" t="s">
        <v>10</v>
      </c>
    </row>
    <row r="26" spans="1:16" x14ac:dyDescent="0.2">
      <c r="A26" t="s">
        <v>7</v>
      </c>
      <c r="C26" t="s">
        <v>2</v>
      </c>
      <c r="D26" t="s">
        <v>9</v>
      </c>
      <c r="I26" t="s">
        <v>16</v>
      </c>
      <c r="K26" t="s">
        <v>2</v>
      </c>
      <c r="L26" t="s">
        <v>9</v>
      </c>
    </row>
    <row r="27" spans="1:16" x14ac:dyDescent="0.2">
      <c r="A27" s="2">
        <v>5</v>
      </c>
      <c r="B27" s="2">
        <v>5238</v>
      </c>
      <c r="C27">
        <f>LOG(A27)</f>
        <v>0.69897000433601886</v>
      </c>
      <c r="D27">
        <f>LOG(B27)</f>
        <v>3.7191654940892134</v>
      </c>
      <c r="E27">
        <v>0</v>
      </c>
      <c r="F27" cm="1">
        <f t="array" ref="F27">TREND(D$27:D$35,C$27:C$35,E27)</f>
        <v>0.57538680830506372</v>
      </c>
      <c r="G27" s="1">
        <f>F28-F27</f>
        <v>4.3712888651022803</v>
      </c>
      <c r="H27" s="1">
        <f>G27/G$3</f>
        <v>1.6278011193322413</v>
      </c>
      <c r="I27">
        <v>5</v>
      </c>
      <c r="J27">
        <v>6710</v>
      </c>
      <c r="K27">
        <f>LOG(I27)</f>
        <v>0.69897000433601886</v>
      </c>
      <c r="L27">
        <f>LOG(J27)</f>
        <v>3.8267225201689921</v>
      </c>
      <c r="M27">
        <v>0</v>
      </c>
      <c r="N27" cm="1">
        <f t="array" ref="N27">TREND(L$27:L$34,K$27:K$34,M27)</f>
        <v>0.6019663469354084</v>
      </c>
      <c r="O27" s="1">
        <f>N28-N27</f>
        <v>4.5093083036928601</v>
      </c>
      <c r="P27" s="1">
        <f>O27/G$3</f>
        <v>1.6791974474086051</v>
      </c>
    </row>
    <row r="28" spans="1:16" x14ac:dyDescent="0.2">
      <c r="A28" s="2">
        <v>10</v>
      </c>
      <c r="B28" s="2">
        <v>90924</v>
      </c>
      <c r="C28">
        <f t="shared" ref="C28:C35" si="9">LOG(A28)</f>
        <v>1</v>
      </c>
      <c r="D28">
        <f t="shared" ref="D28:D35" si="10">LOG(B28)</f>
        <v>4.9586785332970535</v>
      </c>
      <c r="E28">
        <v>1</v>
      </c>
      <c r="F28" cm="1">
        <f t="array" ref="F28">TREND(D$27:D$35,C$27:C$35,E28)</f>
        <v>4.946675673407344</v>
      </c>
      <c r="I28">
        <v>10</v>
      </c>
      <c r="J28">
        <v>132138</v>
      </c>
      <c r="K28">
        <f t="shared" ref="K28:K31" si="11">LOG(I28)</f>
        <v>1</v>
      </c>
      <c r="L28">
        <f t="shared" ref="L28:L31" si="12">LOG(J28)</f>
        <v>5.1210277291747577</v>
      </c>
      <c r="M28">
        <v>1</v>
      </c>
      <c r="N28" cm="1">
        <f t="array" ref="N28">TREND(L$27:L$34,K$27:K$34,M28)</f>
        <v>5.1112746506282685</v>
      </c>
    </row>
    <row r="29" spans="1:16" x14ac:dyDescent="0.2">
      <c r="A29" s="2">
        <v>15</v>
      </c>
      <c r="B29" s="2">
        <v>406161</v>
      </c>
      <c r="C29">
        <f t="shared" si="9"/>
        <v>1.1760912590556813</v>
      </c>
      <c r="D29">
        <f t="shared" si="10"/>
        <v>5.6086982196646877</v>
      </c>
      <c r="I29">
        <v>15</v>
      </c>
      <c r="J29">
        <v>628392</v>
      </c>
      <c r="K29">
        <f t="shared" si="11"/>
        <v>1.1760912590556813</v>
      </c>
      <c r="L29">
        <f t="shared" si="12"/>
        <v>5.7982306474405467</v>
      </c>
    </row>
    <row r="30" spans="1:16" x14ac:dyDescent="0.2">
      <c r="A30" s="2">
        <v>20</v>
      </c>
      <c r="B30" s="2">
        <v>1516756</v>
      </c>
      <c r="C30">
        <f t="shared" si="9"/>
        <v>1.3010299956639813</v>
      </c>
      <c r="D30">
        <f t="shared" si="10"/>
        <v>6.1809157216063531</v>
      </c>
      <c r="I30">
        <v>20</v>
      </c>
      <c r="J30">
        <v>2572139</v>
      </c>
      <c r="K30">
        <f t="shared" si="11"/>
        <v>1.3010299956639813</v>
      </c>
      <c r="L30">
        <f t="shared" si="12"/>
        <v>6.4102944344317416</v>
      </c>
    </row>
    <row r="31" spans="1:16" x14ac:dyDescent="0.2">
      <c r="A31" s="2">
        <v>25</v>
      </c>
      <c r="B31" s="2">
        <v>4230831</v>
      </c>
      <c r="C31">
        <f t="shared" si="9"/>
        <v>1.3979400086720377</v>
      </c>
      <c r="D31">
        <f t="shared" si="10"/>
        <v>6.6264256778405564</v>
      </c>
      <c r="I31">
        <v>25</v>
      </c>
      <c r="J31">
        <v>7098146</v>
      </c>
      <c r="K31">
        <f t="shared" si="11"/>
        <v>1.3979400086720377</v>
      </c>
      <c r="L31">
        <f t="shared" si="12"/>
        <v>6.8511449279986483</v>
      </c>
    </row>
    <row r="32" spans="1:16" x14ac:dyDescent="0.2">
      <c r="A32" s="2">
        <v>30</v>
      </c>
      <c r="B32" s="2">
        <v>10466168</v>
      </c>
      <c r="C32">
        <f t="shared" si="9"/>
        <v>1.4771212547196624</v>
      </c>
      <c r="D32">
        <f t="shared" si="10"/>
        <v>7.0197877016330921</v>
      </c>
      <c r="I32">
        <v>30</v>
      </c>
      <c r="J32">
        <v>18496226</v>
      </c>
      <c r="K32">
        <f t="shared" ref="K32:K34" si="13">LOG(I32)</f>
        <v>1.4771212547196624</v>
      </c>
      <c r="L32">
        <f t="shared" ref="L32:L34" si="14">LOG(J32)</f>
        <v>7.2670831232906767</v>
      </c>
    </row>
    <row r="33" spans="1:16" x14ac:dyDescent="0.2">
      <c r="A33" s="2">
        <v>35</v>
      </c>
      <c r="B33" s="2">
        <v>21892951</v>
      </c>
      <c r="C33">
        <f t="shared" si="9"/>
        <v>1.5440680443502757</v>
      </c>
      <c r="D33">
        <f t="shared" si="10"/>
        <v>7.3403043050415331</v>
      </c>
      <c r="I33">
        <v>35</v>
      </c>
      <c r="J33">
        <v>39902054</v>
      </c>
      <c r="K33">
        <f t="shared" si="13"/>
        <v>1.5440680443502757</v>
      </c>
      <c r="L33">
        <f t="shared" si="14"/>
        <v>7.6009952520252462</v>
      </c>
    </row>
    <row r="34" spans="1:16" x14ac:dyDescent="0.2">
      <c r="A34" s="2">
        <v>40</v>
      </c>
      <c r="B34" s="2">
        <v>44874662</v>
      </c>
      <c r="C34">
        <f t="shared" si="9"/>
        <v>1.6020599913279623</v>
      </c>
      <c r="D34">
        <f t="shared" si="10"/>
        <v>7.6520011904535021</v>
      </c>
      <c r="I34">
        <v>40</v>
      </c>
      <c r="J34">
        <v>83736352</v>
      </c>
      <c r="K34">
        <f t="shared" si="13"/>
        <v>1.6020599913279623</v>
      </c>
      <c r="L34">
        <f t="shared" si="14"/>
        <v>7.9229140367942863</v>
      </c>
    </row>
    <row r="35" spans="1:16" x14ac:dyDescent="0.2">
      <c r="A35" s="2">
        <v>45</v>
      </c>
      <c r="B35" s="2">
        <v>74891554</v>
      </c>
      <c r="C35">
        <f t="shared" si="9"/>
        <v>1.6532125137753437</v>
      </c>
      <c r="D35">
        <f t="shared" si="10"/>
        <v>7.8744328422919736</v>
      </c>
      <c r="I35" s="2"/>
    </row>
    <row r="37" spans="1:16" x14ac:dyDescent="0.2">
      <c r="A37" t="s">
        <v>8</v>
      </c>
      <c r="I37" t="s">
        <v>17</v>
      </c>
    </row>
    <row r="38" spans="1:16" x14ac:dyDescent="0.2">
      <c r="A38">
        <v>5</v>
      </c>
      <c r="B38">
        <v>5937</v>
      </c>
      <c r="C38">
        <f>LOG(A38)</f>
        <v>0.69897000433601886</v>
      </c>
      <c r="D38">
        <f>LOG(B38)</f>
        <v>3.7735670489260587</v>
      </c>
      <c r="E38">
        <v>0</v>
      </c>
      <c r="F38" cm="1">
        <f t="array" ref="F38">TREND(D$38:D$47,C$38:C$47,E38)</f>
        <v>0.924186642692856</v>
      </c>
      <c r="G38" s="1">
        <f>F39-F38</f>
        <v>4.0448902975618646</v>
      </c>
      <c r="H38" s="1">
        <f>G38/G$14</f>
        <v>1.5037155034119294</v>
      </c>
      <c r="I38">
        <v>5</v>
      </c>
      <c r="J38">
        <v>6052</v>
      </c>
      <c r="K38">
        <f>LOG(I38)</f>
        <v>0.69897000433601886</v>
      </c>
      <c r="L38">
        <f>LOG(J38)</f>
        <v>3.781898919351149</v>
      </c>
      <c r="M38">
        <v>0</v>
      </c>
      <c r="N38" cm="1">
        <f t="array" ref="N38">TREND(L$38:L$45,K$38:K$45,M38)</f>
        <v>0.54715670416245921</v>
      </c>
      <c r="O38" s="1">
        <f>N39-N38</f>
        <v>4.5480794711938772</v>
      </c>
      <c r="P38" s="1">
        <f>O38/G$14</f>
        <v>1.6907795041329334</v>
      </c>
    </row>
    <row r="39" spans="1:16" x14ac:dyDescent="0.2">
      <c r="A39">
        <v>10</v>
      </c>
      <c r="B39">
        <v>126127</v>
      </c>
      <c r="C39">
        <f t="shared" ref="C39:C47" si="15">LOG(A39)</f>
        <v>1</v>
      </c>
      <c r="D39">
        <f t="shared" ref="D39:D47" si="16">LOG(B39)</f>
        <v>5.1008080659214956</v>
      </c>
      <c r="E39">
        <v>1</v>
      </c>
      <c r="F39" cm="1">
        <f t="array" ref="F39">TREND(D$38:D$47,C$38:C$47,E39)</f>
        <v>4.9690769402547206</v>
      </c>
      <c r="I39">
        <v>10</v>
      </c>
      <c r="J39">
        <v>132403</v>
      </c>
      <c r="K39">
        <f t="shared" ref="K39:K45" si="17">LOG(I39)</f>
        <v>1</v>
      </c>
      <c r="L39">
        <f t="shared" ref="L39:L45" si="18">LOG(J39)</f>
        <v>5.1218978255016054</v>
      </c>
      <c r="M39">
        <v>1</v>
      </c>
      <c r="N39" cm="1">
        <f t="array" ref="N39">TREND(L$38:L$45,K$38:K$45,M39)</f>
        <v>5.0952361753563364</v>
      </c>
    </row>
    <row r="40" spans="1:16" x14ac:dyDescent="0.2">
      <c r="A40">
        <v>15</v>
      </c>
      <c r="B40">
        <v>381593</v>
      </c>
      <c r="C40">
        <f t="shared" si="15"/>
        <v>1.1760912590556813</v>
      </c>
      <c r="D40">
        <f t="shared" si="16"/>
        <v>5.5816003993411325</v>
      </c>
      <c r="I40">
        <v>15</v>
      </c>
      <c r="J40">
        <v>629530</v>
      </c>
      <c r="K40">
        <f t="shared" si="17"/>
        <v>1.1760912590556813</v>
      </c>
      <c r="L40">
        <f t="shared" si="18"/>
        <v>5.7990164310666144</v>
      </c>
    </row>
    <row r="41" spans="1:16" x14ac:dyDescent="0.2">
      <c r="A41">
        <v>20</v>
      </c>
      <c r="B41">
        <v>1232252</v>
      </c>
      <c r="C41">
        <f t="shared" si="15"/>
        <v>1.3010299956639813</v>
      </c>
      <c r="D41">
        <f t="shared" si="16"/>
        <v>6.0906995317066634</v>
      </c>
      <c r="I41">
        <v>20</v>
      </c>
      <c r="J41">
        <v>2580284</v>
      </c>
      <c r="K41">
        <f t="shared" si="17"/>
        <v>1.3010299956639813</v>
      </c>
      <c r="L41">
        <f t="shared" si="18"/>
        <v>6.411667509391485</v>
      </c>
    </row>
    <row r="42" spans="1:16" x14ac:dyDescent="0.2">
      <c r="A42">
        <v>25</v>
      </c>
      <c r="B42">
        <v>3621470</v>
      </c>
      <c r="C42">
        <f t="shared" si="15"/>
        <v>1.3979400086720377</v>
      </c>
      <c r="D42">
        <f t="shared" si="16"/>
        <v>6.5588848918870255</v>
      </c>
      <c r="I42">
        <v>25</v>
      </c>
      <c r="J42">
        <v>7083515</v>
      </c>
      <c r="K42">
        <f t="shared" si="17"/>
        <v>1.3979400086720377</v>
      </c>
      <c r="L42">
        <f t="shared" si="18"/>
        <v>6.8502488178999608</v>
      </c>
    </row>
    <row r="43" spans="1:16" x14ac:dyDescent="0.2">
      <c r="A43">
        <v>30</v>
      </c>
      <c r="B43">
        <v>7084367</v>
      </c>
      <c r="C43">
        <f t="shared" si="15"/>
        <v>1.4771212547196624</v>
      </c>
      <c r="D43">
        <f t="shared" si="16"/>
        <v>6.8503010513811589</v>
      </c>
      <c r="I43">
        <v>30</v>
      </c>
      <c r="J43">
        <v>18464645</v>
      </c>
      <c r="K43">
        <f t="shared" si="17"/>
        <v>1.4771212547196624</v>
      </c>
      <c r="L43">
        <f t="shared" si="18"/>
        <v>7.2663409623513004</v>
      </c>
    </row>
    <row r="44" spans="1:16" x14ac:dyDescent="0.2">
      <c r="A44">
        <v>35</v>
      </c>
      <c r="B44">
        <v>12837762</v>
      </c>
      <c r="C44">
        <f t="shared" si="15"/>
        <v>1.5440680443502757</v>
      </c>
      <c r="D44">
        <f t="shared" si="16"/>
        <v>7.1084893200127857</v>
      </c>
      <c r="I44">
        <v>35</v>
      </c>
      <c r="J44">
        <v>39966528</v>
      </c>
      <c r="K44">
        <f t="shared" si="17"/>
        <v>1.5440680443502757</v>
      </c>
      <c r="L44">
        <f t="shared" si="18"/>
        <v>7.6016964215666931</v>
      </c>
    </row>
    <row r="45" spans="1:16" x14ac:dyDescent="0.2">
      <c r="A45">
        <v>40</v>
      </c>
      <c r="B45">
        <v>26150238</v>
      </c>
      <c r="C45">
        <f t="shared" si="15"/>
        <v>1.6020599913279623</v>
      </c>
      <c r="D45">
        <f t="shared" si="16"/>
        <v>7.4174756458463653</v>
      </c>
      <c r="I45">
        <v>40</v>
      </c>
      <c r="J45">
        <v>83662168</v>
      </c>
      <c r="K45">
        <f t="shared" si="17"/>
        <v>1.6020599913279623</v>
      </c>
      <c r="L45">
        <f t="shared" si="18"/>
        <v>7.9225291145864372</v>
      </c>
    </row>
    <row r="46" spans="1:16" x14ac:dyDescent="0.2">
      <c r="A46">
        <v>45</v>
      </c>
      <c r="B46">
        <v>43282947</v>
      </c>
      <c r="C46">
        <f t="shared" si="15"/>
        <v>1.6532125137753437</v>
      </c>
      <c r="D46">
        <f t="shared" si="16"/>
        <v>7.6363168228532761</v>
      </c>
    </row>
    <row r="47" spans="1:16" x14ac:dyDescent="0.2">
      <c r="A47">
        <v>50</v>
      </c>
      <c r="B47">
        <v>85077630</v>
      </c>
      <c r="C47">
        <f t="shared" si="15"/>
        <v>1.6989700043360187</v>
      </c>
      <c r="D47">
        <f t="shared" si="16"/>
        <v>7.9298153832962974</v>
      </c>
    </row>
    <row r="49" spans="1:15" x14ac:dyDescent="0.2">
      <c r="A49" t="s">
        <v>12</v>
      </c>
      <c r="I49" t="s">
        <v>12</v>
      </c>
    </row>
    <row r="50" spans="1:15" x14ac:dyDescent="0.2">
      <c r="A50" t="s">
        <v>7</v>
      </c>
      <c r="C50" t="s">
        <v>2</v>
      </c>
      <c r="D50" t="s">
        <v>13</v>
      </c>
      <c r="I50" t="s">
        <v>16</v>
      </c>
      <c r="K50" t="s">
        <v>2</v>
      </c>
      <c r="L50" t="s">
        <v>13</v>
      </c>
    </row>
    <row r="51" spans="1:15" x14ac:dyDescent="0.2">
      <c r="A51">
        <v>5</v>
      </c>
      <c r="B51">
        <v>0.1</v>
      </c>
      <c r="C51">
        <f>LOG(A51)</f>
        <v>0.69897000433601886</v>
      </c>
      <c r="D51">
        <f>LOG(B51)</f>
        <v>-1</v>
      </c>
      <c r="E51">
        <v>0</v>
      </c>
      <c r="F51" cm="1">
        <f t="array" ref="F51">TREND(D$51:D$59,C$51:C$59,E51)</f>
        <v>-4.5614655568564375</v>
      </c>
      <c r="G51" s="1">
        <f>F52-F51</f>
        <v>4.8291590497477817</v>
      </c>
      <c r="I51">
        <v>5</v>
      </c>
      <c r="J51">
        <v>0.15</v>
      </c>
      <c r="K51">
        <f>LOG(I51)</f>
        <v>0.69897000433601886</v>
      </c>
      <c r="L51">
        <f>LOG(J51)</f>
        <v>-0.82390874094431876</v>
      </c>
      <c r="M51">
        <v>0</v>
      </c>
      <c r="N51" cm="1">
        <f t="array" ref="N51">TREND(L$51:L$58,K$51:K$58,M51)</f>
        <v>-4.2868391750859391</v>
      </c>
      <c r="O51" s="1">
        <f>N52-N51</f>
        <v>4.7783159248132892</v>
      </c>
    </row>
    <row r="52" spans="1:15" x14ac:dyDescent="0.2">
      <c r="A52">
        <v>10</v>
      </c>
      <c r="B52">
        <v>1.85</v>
      </c>
      <c r="C52">
        <f t="shared" ref="C52:C59" si="19">LOG(A52)</f>
        <v>1</v>
      </c>
      <c r="D52">
        <f t="shared" ref="D52:D59" si="20">LOG(B52)</f>
        <v>0.26717172840301384</v>
      </c>
      <c r="E52">
        <v>1</v>
      </c>
      <c r="F52" cm="1">
        <f t="array" ref="F52">TREND(D$51:D$59,C$51:C$59,E52)</f>
        <v>0.26769349289134414</v>
      </c>
      <c r="I52">
        <v>10</v>
      </c>
      <c r="J52">
        <v>3.07</v>
      </c>
      <c r="K52">
        <f t="shared" ref="K52:K59" si="21">LOG(I52)</f>
        <v>1</v>
      </c>
      <c r="L52">
        <f t="shared" ref="L52:L59" si="22">LOG(J52)</f>
        <v>0.48713837547718647</v>
      </c>
      <c r="M52">
        <v>1</v>
      </c>
      <c r="N52" cm="1">
        <f t="array" ref="N52">TREND(L$51:L$58,K$51:K$58,M52)</f>
        <v>0.49147674972735</v>
      </c>
    </row>
    <row r="53" spans="1:15" x14ac:dyDescent="0.2">
      <c r="A53">
        <v>15</v>
      </c>
      <c r="B53">
        <v>8.4499999999999993</v>
      </c>
      <c r="C53">
        <f t="shared" si="19"/>
        <v>1.1760912590556813</v>
      </c>
      <c r="D53">
        <f t="shared" si="20"/>
        <v>0.9268567089496923</v>
      </c>
      <c r="I53">
        <v>15</v>
      </c>
      <c r="J53">
        <v>15.19</v>
      </c>
      <c r="K53">
        <f t="shared" si="21"/>
        <v>1.1760912590556813</v>
      </c>
      <c r="L53">
        <f t="shared" si="22"/>
        <v>1.1815577738627863</v>
      </c>
    </row>
    <row r="54" spans="1:15" x14ac:dyDescent="0.2">
      <c r="A54">
        <v>20</v>
      </c>
      <c r="B54">
        <v>36.39</v>
      </c>
      <c r="C54">
        <f t="shared" si="19"/>
        <v>1.3010299956639813</v>
      </c>
      <c r="D54">
        <f t="shared" si="20"/>
        <v>1.5609820555862355</v>
      </c>
      <c r="I54">
        <v>20</v>
      </c>
      <c r="J54">
        <v>67.290000000000006</v>
      </c>
      <c r="K54">
        <f t="shared" si="21"/>
        <v>1.3010299956639813</v>
      </c>
      <c r="L54">
        <f t="shared" si="22"/>
        <v>1.8279505283026303</v>
      </c>
    </row>
    <row r="55" spans="1:15" x14ac:dyDescent="0.2">
      <c r="A55">
        <v>25</v>
      </c>
      <c r="B55">
        <v>116.15</v>
      </c>
      <c r="C55">
        <f t="shared" si="19"/>
        <v>1.3979400086720377</v>
      </c>
      <c r="D55">
        <f t="shared" si="20"/>
        <v>2.0650192141362544</v>
      </c>
      <c r="I55">
        <v>25</v>
      </c>
      <c r="J55">
        <v>202.65</v>
      </c>
      <c r="K55">
        <f t="shared" si="21"/>
        <v>1.3979400086720377</v>
      </c>
      <c r="L55">
        <f t="shared" si="22"/>
        <v>2.3067466080777117</v>
      </c>
    </row>
    <row r="56" spans="1:15" x14ac:dyDescent="0.2">
      <c r="A56">
        <v>30</v>
      </c>
      <c r="B56">
        <v>345.97</v>
      </c>
      <c r="C56">
        <f t="shared" ref="C56:C58" si="23">LOG(A56)</f>
        <v>1.4771212547196624</v>
      </c>
      <c r="D56">
        <f t="shared" ref="D56:D58" si="24">LOG(B56)</f>
        <v>2.5390384415692981</v>
      </c>
      <c r="I56">
        <v>30</v>
      </c>
      <c r="J56">
        <v>603.03</v>
      </c>
      <c r="K56">
        <f t="shared" ref="K56:K58" si="25">LOG(I56)</f>
        <v>1.4771212547196624</v>
      </c>
      <c r="L56">
        <f t="shared" ref="L56:L58" si="26">LOG(J56)</f>
        <v>2.7803389182933311</v>
      </c>
    </row>
    <row r="57" spans="1:15" x14ac:dyDescent="0.2">
      <c r="A57">
        <v>35</v>
      </c>
      <c r="B57">
        <v>814.85</v>
      </c>
      <c r="C57">
        <f t="shared" si="23"/>
        <v>1.5440680443502757</v>
      </c>
      <c r="D57">
        <f t="shared" si="24"/>
        <v>2.9110776698836776</v>
      </c>
      <c r="I57">
        <v>35</v>
      </c>
      <c r="J57">
        <v>1396.8</v>
      </c>
      <c r="K57">
        <f t="shared" si="25"/>
        <v>1.5440680443502757</v>
      </c>
      <c r="L57">
        <f t="shared" si="26"/>
        <v>3.1451342263614945</v>
      </c>
    </row>
    <row r="58" spans="1:15" x14ac:dyDescent="0.2">
      <c r="A58">
        <v>40</v>
      </c>
      <c r="B58">
        <v>1990.26</v>
      </c>
      <c r="C58">
        <f t="shared" si="23"/>
        <v>1.6020599913279623</v>
      </c>
      <c r="D58">
        <f t="shared" si="24"/>
        <v>3.2989098146958766</v>
      </c>
      <c r="I58">
        <v>40</v>
      </c>
      <c r="J58">
        <v>3358.59</v>
      </c>
      <c r="K58">
        <f t="shared" si="25"/>
        <v>1.6020599913279623</v>
      </c>
      <c r="L58">
        <f t="shared" si="26"/>
        <v>3.5261569905622587</v>
      </c>
    </row>
    <row r="59" spans="1:15" x14ac:dyDescent="0.2">
      <c r="A59">
        <v>45</v>
      </c>
      <c r="B59">
        <v>4033.39</v>
      </c>
      <c r="C59">
        <f t="shared" si="19"/>
        <v>1.6532125137753437</v>
      </c>
      <c r="D59">
        <f t="shared" si="20"/>
        <v>3.6056702172119355</v>
      </c>
      <c r="I59" s="2"/>
    </row>
    <row r="61" spans="1:15" x14ac:dyDescent="0.2">
      <c r="A61" t="s">
        <v>8</v>
      </c>
      <c r="I61" t="s">
        <v>17</v>
      </c>
    </row>
    <row r="62" spans="1:15" x14ac:dyDescent="0.2">
      <c r="A62">
        <v>5</v>
      </c>
      <c r="B62">
        <v>0.11</v>
      </c>
      <c r="C62">
        <f>LOG(A62)</f>
        <v>0.69897000433601886</v>
      </c>
      <c r="D62">
        <f>LOG(B62)</f>
        <v>-0.95860731484177497</v>
      </c>
      <c r="E62">
        <v>0</v>
      </c>
      <c r="F62" cm="1">
        <f t="array" ref="F62">TREND(D$62:D$71,C$62:C$71,E62)</f>
        <v>-4.0675691140002748</v>
      </c>
      <c r="G62" s="1">
        <f>F63-F62</f>
        <v>4.3310442080103719</v>
      </c>
      <c r="I62">
        <v>5</v>
      </c>
      <c r="J62">
        <v>0.14000000000000001</v>
      </c>
      <c r="K62">
        <f>LOG(I62)</f>
        <v>0.69897000433601886</v>
      </c>
      <c r="L62">
        <f>LOG(J62)</f>
        <v>-0.85387196432176193</v>
      </c>
      <c r="M62">
        <v>0</v>
      </c>
      <c r="N62" cm="1">
        <f t="array" ref="N62">TREND(L$62:L$69,K$62:K$69,M62)</f>
        <v>-4.316798957469504</v>
      </c>
      <c r="O62" s="1">
        <f>N63-N62</f>
        <v>4.800219900699668</v>
      </c>
    </row>
    <row r="63" spans="1:15" x14ac:dyDescent="0.2">
      <c r="A63">
        <v>10</v>
      </c>
      <c r="B63">
        <v>2.4</v>
      </c>
      <c r="C63">
        <f t="shared" ref="C63:C71" si="27">LOG(A63)</f>
        <v>1</v>
      </c>
      <c r="D63">
        <f t="shared" ref="D63:D71" si="28">LOG(B63)</f>
        <v>0.38021124171160603</v>
      </c>
      <c r="E63">
        <v>1</v>
      </c>
      <c r="F63" cm="1">
        <f t="array" ref="F63">TREND(D$62:D$71,C$62:C$71,E63)</f>
        <v>0.26347509401009717</v>
      </c>
      <c r="I63">
        <v>10</v>
      </c>
      <c r="J63">
        <v>3.12</v>
      </c>
      <c r="K63">
        <f t="shared" ref="K63:K69" si="29">LOG(I63)</f>
        <v>1</v>
      </c>
      <c r="L63">
        <f t="shared" ref="L63:L69" si="30">LOG(J63)</f>
        <v>0.49415459401844281</v>
      </c>
      <c r="M63">
        <v>1</v>
      </c>
      <c r="N63" cm="1">
        <f t="array" ref="N63">TREND(L$62:L$69,K$62:K$69,M63)</f>
        <v>0.48342094323016394</v>
      </c>
    </row>
    <row r="64" spans="1:15" x14ac:dyDescent="0.2">
      <c r="A64">
        <v>15</v>
      </c>
      <c r="B64">
        <v>7.69</v>
      </c>
      <c r="C64">
        <f t="shared" si="27"/>
        <v>1.1760912590556813</v>
      </c>
      <c r="D64">
        <f t="shared" si="28"/>
        <v>0.8859263398014311</v>
      </c>
      <c r="I64">
        <v>15</v>
      </c>
      <c r="J64">
        <v>15.24</v>
      </c>
      <c r="K64">
        <f t="shared" si="29"/>
        <v>1.1760912590556813</v>
      </c>
      <c r="L64">
        <f t="shared" si="30"/>
        <v>1.1829849670035817</v>
      </c>
    </row>
    <row r="65" spans="1:15" x14ac:dyDescent="0.2">
      <c r="A65">
        <v>20</v>
      </c>
      <c r="B65">
        <v>27.31</v>
      </c>
      <c r="C65">
        <f t="shared" si="27"/>
        <v>1.3010299956639813</v>
      </c>
      <c r="D65">
        <f t="shared" si="28"/>
        <v>1.4363217001397333</v>
      </c>
      <c r="I65">
        <v>20</v>
      </c>
      <c r="J65">
        <v>67.19</v>
      </c>
      <c r="K65">
        <f t="shared" si="29"/>
        <v>1.3010299956639813</v>
      </c>
      <c r="L65">
        <f t="shared" si="30"/>
        <v>1.8273046410897349</v>
      </c>
    </row>
    <row r="66" spans="1:15" x14ac:dyDescent="0.2">
      <c r="A66">
        <v>25</v>
      </c>
      <c r="B66">
        <v>84.62</v>
      </c>
      <c r="C66">
        <f t="shared" ref="C66:C69" si="31">LOG(A66)</f>
        <v>1.3979400086720377</v>
      </c>
      <c r="D66">
        <f t="shared" ref="D66:D69" si="32">LOG(B66)</f>
        <v>1.927473020995276</v>
      </c>
      <c r="I66">
        <v>25</v>
      </c>
      <c r="J66">
        <v>205.1</v>
      </c>
      <c r="K66">
        <f t="shared" ref="K66:K69" si="33">LOG(I66)</f>
        <v>1.3979400086720377</v>
      </c>
      <c r="L66">
        <f t="shared" ref="L66:L69" si="34">LOG(J66)</f>
        <v>2.3119656603683665</v>
      </c>
    </row>
    <row r="67" spans="1:15" x14ac:dyDescent="0.2">
      <c r="A67">
        <v>30</v>
      </c>
      <c r="B67">
        <v>180.05</v>
      </c>
      <c r="C67">
        <f t="shared" si="31"/>
        <v>1.4771212547196624</v>
      </c>
      <c r="D67">
        <f t="shared" si="32"/>
        <v>2.2553931257073043</v>
      </c>
      <c r="I67">
        <v>30</v>
      </c>
      <c r="J67">
        <v>625.57000000000005</v>
      </c>
      <c r="K67">
        <f t="shared" si="33"/>
        <v>1.4771212547196624</v>
      </c>
      <c r="L67">
        <f t="shared" si="34"/>
        <v>2.7962759134103927</v>
      </c>
    </row>
    <row r="68" spans="1:15" x14ac:dyDescent="0.2">
      <c r="A68">
        <v>35</v>
      </c>
      <c r="B68">
        <v>370.58</v>
      </c>
      <c r="C68">
        <f t="shared" si="31"/>
        <v>1.5440680443502757</v>
      </c>
      <c r="D68">
        <f t="shared" si="32"/>
        <v>2.5688819769795863</v>
      </c>
      <c r="I68">
        <v>35</v>
      </c>
      <c r="J68">
        <v>1381.07</v>
      </c>
      <c r="K68">
        <f t="shared" si="33"/>
        <v>1.5440680443502757</v>
      </c>
      <c r="L68">
        <f t="shared" si="34"/>
        <v>3.1402156914991872</v>
      </c>
    </row>
    <row r="69" spans="1:15" x14ac:dyDescent="0.2">
      <c r="A69">
        <v>40</v>
      </c>
      <c r="B69">
        <v>773.88</v>
      </c>
      <c r="C69">
        <f t="shared" si="31"/>
        <v>1.6020599913279623</v>
      </c>
      <c r="D69">
        <f t="shared" si="32"/>
        <v>2.8886736229849665</v>
      </c>
      <c r="I69">
        <v>40</v>
      </c>
      <c r="J69">
        <v>3279.2</v>
      </c>
      <c r="K69">
        <f t="shared" si="33"/>
        <v>1.6020599913279623</v>
      </c>
      <c r="L69">
        <f t="shared" si="34"/>
        <v>3.5157679053084454</v>
      </c>
    </row>
    <row r="70" spans="1:15" x14ac:dyDescent="0.2">
      <c r="A70">
        <v>45</v>
      </c>
      <c r="B70">
        <v>1421.5</v>
      </c>
      <c r="C70">
        <f t="shared" si="27"/>
        <v>1.6532125137753437</v>
      </c>
      <c r="D70">
        <f t="shared" si="28"/>
        <v>3.1527468640264611</v>
      </c>
    </row>
    <row r="71" spans="1:15" x14ac:dyDescent="0.2">
      <c r="A71">
        <v>50</v>
      </c>
      <c r="B71">
        <v>2955.37</v>
      </c>
      <c r="C71">
        <f t="shared" si="27"/>
        <v>1.6989700043360187</v>
      </c>
      <c r="D71">
        <f t="shared" si="28"/>
        <v>3.470611860479234</v>
      </c>
    </row>
    <row r="73" spans="1:15" x14ac:dyDescent="0.2">
      <c r="A73" t="s">
        <v>14</v>
      </c>
      <c r="I73" t="s">
        <v>14</v>
      </c>
    </row>
    <row r="74" spans="1:15" x14ac:dyDescent="0.2">
      <c r="A74" t="s">
        <v>7</v>
      </c>
      <c r="C74" t="s">
        <v>2</v>
      </c>
      <c r="D74" t="s">
        <v>13</v>
      </c>
      <c r="I74" t="s">
        <v>16</v>
      </c>
      <c r="K74" t="s">
        <v>2</v>
      </c>
      <c r="L74" t="s">
        <v>13</v>
      </c>
    </row>
    <row r="75" spans="1:15" x14ac:dyDescent="0.2">
      <c r="A75">
        <v>5</v>
      </c>
      <c r="B75">
        <v>0.08</v>
      </c>
      <c r="C75">
        <f>LOG(A75)</f>
        <v>0.69897000433601886</v>
      </c>
      <c r="D75">
        <f>LOG(B75)</f>
        <v>-1.0969100130080565</v>
      </c>
      <c r="E75">
        <v>0</v>
      </c>
      <c r="F75" cm="1">
        <f t="array" ref="F75">TREND(D$75:D$83,C$75:C$83,E75)</f>
        <v>-4.5708199692911151</v>
      </c>
      <c r="G75" s="1">
        <f>F76-F75</f>
        <v>4.7001644992474994</v>
      </c>
      <c r="I75">
        <v>5</v>
      </c>
      <c r="J75">
        <v>0.15</v>
      </c>
      <c r="K75">
        <f>LOG(I75)</f>
        <v>0.69897000433601886</v>
      </c>
      <c r="L75">
        <f>LOG(J75)</f>
        <v>-0.82390874094431876</v>
      </c>
      <c r="M75">
        <v>0</v>
      </c>
      <c r="N75" cm="1">
        <f t="array" ref="N75">TREND(L$75:L$82,K$75:K$82,M75)</f>
        <v>-4.2643951926720618</v>
      </c>
      <c r="O75" s="1">
        <f>N76-N75</f>
        <v>4.7623976920448596</v>
      </c>
    </row>
    <row r="76" spans="1:15" x14ac:dyDescent="0.2">
      <c r="A76">
        <v>10</v>
      </c>
      <c r="B76">
        <v>1.38</v>
      </c>
      <c r="C76">
        <f t="shared" ref="C76:C83" si="35">LOG(A76)</f>
        <v>1</v>
      </c>
      <c r="D76">
        <f t="shared" ref="D76:D83" si="36">LOG(B76)</f>
        <v>0.13987908640123647</v>
      </c>
      <c r="E76">
        <v>1</v>
      </c>
      <c r="F76" cm="1">
        <f t="array" ref="F76">TREND(D$75:D$83,C$75:C$83,E76)</f>
        <v>0.12934452995638424</v>
      </c>
      <c r="I76">
        <v>10</v>
      </c>
      <c r="J76">
        <v>3.29</v>
      </c>
      <c r="K76">
        <f t="shared" ref="K76:K79" si="37">LOG(I76)</f>
        <v>1</v>
      </c>
      <c r="L76">
        <f t="shared" ref="L76:L79" si="38">LOG(J76)</f>
        <v>0.51719589794997434</v>
      </c>
      <c r="M76">
        <v>1</v>
      </c>
      <c r="N76" cm="1">
        <f t="array" ref="N76">TREND(L$75:L$82,K$75:K$82,M76)</f>
        <v>0.49800249937279784</v>
      </c>
    </row>
    <row r="77" spans="1:15" x14ac:dyDescent="0.2">
      <c r="A77">
        <v>15</v>
      </c>
      <c r="B77">
        <v>6.12</v>
      </c>
      <c r="C77">
        <f t="shared" si="35"/>
        <v>1.1760912590556813</v>
      </c>
      <c r="D77">
        <f t="shared" si="36"/>
        <v>0.78675142214556115</v>
      </c>
      <c r="I77">
        <v>15</v>
      </c>
      <c r="J77">
        <v>15.67</v>
      </c>
      <c r="K77">
        <f t="shared" si="37"/>
        <v>1.1760912590556813</v>
      </c>
      <c r="L77">
        <f t="shared" si="38"/>
        <v>1.1950689964685901</v>
      </c>
    </row>
    <row r="78" spans="1:15" x14ac:dyDescent="0.2">
      <c r="A78">
        <v>20</v>
      </c>
      <c r="B78">
        <v>24.05</v>
      </c>
      <c r="C78">
        <f t="shared" si="35"/>
        <v>1.3010299956639813</v>
      </c>
      <c r="D78">
        <f t="shared" si="36"/>
        <v>1.3811150807098507</v>
      </c>
      <c r="I78">
        <v>20</v>
      </c>
      <c r="J78">
        <v>65.47</v>
      </c>
      <c r="K78">
        <f t="shared" si="37"/>
        <v>1.3010299956639813</v>
      </c>
      <c r="L78">
        <f t="shared" si="38"/>
        <v>1.8160423409219966</v>
      </c>
    </row>
    <row r="79" spans="1:15" x14ac:dyDescent="0.2">
      <c r="A79">
        <v>25</v>
      </c>
      <c r="B79">
        <v>70.02</v>
      </c>
      <c r="C79">
        <f t="shared" si="35"/>
        <v>1.3979400086720377</v>
      </c>
      <c r="D79">
        <f t="shared" si="36"/>
        <v>1.8452221064290137</v>
      </c>
      <c r="I79">
        <v>25</v>
      </c>
      <c r="J79">
        <v>199.51</v>
      </c>
      <c r="K79">
        <f t="shared" si="37"/>
        <v>1.3979400086720377</v>
      </c>
      <c r="L79">
        <f t="shared" si="38"/>
        <v>2.2999646686241553</v>
      </c>
    </row>
    <row r="80" spans="1:15" x14ac:dyDescent="0.2">
      <c r="A80">
        <v>30</v>
      </c>
      <c r="B80">
        <v>192.64</v>
      </c>
      <c r="C80">
        <f t="shared" ref="C80:C82" si="39">LOG(A80)</f>
        <v>1.4771212547196624</v>
      </c>
      <c r="D80">
        <f t="shared" ref="D80:D82" si="40">LOG(B80)</f>
        <v>2.2847464695777306</v>
      </c>
      <c r="I80">
        <v>30</v>
      </c>
      <c r="J80">
        <v>572.52</v>
      </c>
      <c r="K80">
        <f t="shared" ref="K80:K82" si="41">LOG(I80)</f>
        <v>1.4771212547196624</v>
      </c>
      <c r="L80">
        <f t="shared" ref="L80:L82" si="42">LOG(J80)</f>
        <v>2.7577906626065509</v>
      </c>
    </row>
    <row r="81" spans="1:15" x14ac:dyDescent="0.2">
      <c r="A81">
        <v>35</v>
      </c>
      <c r="B81">
        <v>480.27</v>
      </c>
      <c r="C81">
        <f t="shared" si="39"/>
        <v>1.5440680443502757</v>
      </c>
      <c r="D81">
        <f t="shared" si="40"/>
        <v>2.6814854593406676</v>
      </c>
      <c r="I81">
        <v>35</v>
      </c>
      <c r="J81">
        <v>1395.33</v>
      </c>
      <c r="K81">
        <f t="shared" si="41"/>
        <v>1.5440680443502757</v>
      </c>
      <c r="L81">
        <f t="shared" si="42"/>
        <v>3.1446769317889758</v>
      </c>
    </row>
    <row r="82" spans="1:15" x14ac:dyDescent="0.2">
      <c r="A82">
        <v>40</v>
      </c>
      <c r="B82">
        <v>1254.77</v>
      </c>
      <c r="C82">
        <f t="shared" si="39"/>
        <v>1.6020599913279623</v>
      </c>
      <c r="D82">
        <f t="shared" si="40"/>
        <v>3.0985641267054911</v>
      </c>
      <c r="I82">
        <v>40</v>
      </c>
      <c r="J82">
        <v>3479.47</v>
      </c>
      <c r="K82">
        <f t="shared" si="41"/>
        <v>1.6020599913279623</v>
      </c>
      <c r="L82">
        <f t="shared" si="42"/>
        <v>3.5415130963589476</v>
      </c>
    </row>
    <row r="83" spans="1:15" x14ac:dyDescent="0.2">
      <c r="A83">
        <v>45</v>
      </c>
      <c r="B83">
        <v>2760.79</v>
      </c>
      <c r="C83">
        <f t="shared" si="35"/>
        <v>1.6532125137753437</v>
      </c>
      <c r="D83">
        <f t="shared" si="36"/>
        <v>3.4410333732058138</v>
      </c>
      <c r="I83" s="2"/>
    </row>
    <row r="85" spans="1:15" x14ac:dyDescent="0.2">
      <c r="A85" t="s">
        <v>8</v>
      </c>
      <c r="I85" t="s">
        <v>17</v>
      </c>
    </row>
    <row r="86" spans="1:15" x14ac:dyDescent="0.2">
      <c r="A86">
        <v>5</v>
      </c>
      <c r="B86">
        <v>0.08</v>
      </c>
      <c r="C86">
        <f>LOG(A86)</f>
        <v>0.69897000433601886</v>
      </c>
      <c r="D86">
        <f>LOG(B86)</f>
        <v>-1.0969100130080565</v>
      </c>
      <c r="E86">
        <v>0</v>
      </c>
      <c r="F86" cm="1">
        <f t="array" ref="F86">TREND(D$86:D$95,C$86:C$95,E86)</f>
        <v>-4.1892857840239319</v>
      </c>
      <c r="G86" s="1">
        <f>F87-F86</f>
        <v>4.3112207664753113</v>
      </c>
      <c r="I86">
        <v>5</v>
      </c>
      <c r="J86">
        <v>0.13</v>
      </c>
      <c r="K86">
        <f>LOG(I86)</f>
        <v>0.69897000433601886</v>
      </c>
      <c r="L86">
        <f>LOG(J86)</f>
        <v>-0.88605664769316317</v>
      </c>
      <c r="M86">
        <v>0</v>
      </c>
      <c r="N86" cm="1">
        <f t="array" ref="N86">TREND(L$86:L$93,K$86:K$93,M86)</f>
        <v>-4.3294961448347591</v>
      </c>
      <c r="O86" s="1">
        <f>N87-N86</f>
        <v>4.8010395339216263</v>
      </c>
    </row>
    <row r="87" spans="1:15" x14ac:dyDescent="0.2">
      <c r="A87">
        <v>10</v>
      </c>
      <c r="B87">
        <v>1.81</v>
      </c>
      <c r="C87">
        <f t="shared" ref="C87:C95" si="43">LOG(A87)</f>
        <v>1</v>
      </c>
      <c r="D87">
        <f t="shared" ref="D87:D95" si="44">LOG(B87)</f>
        <v>0.2576785748691845</v>
      </c>
      <c r="E87">
        <v>1</v>
      </c>
      <c r="F87" cm="1">
        <f t="array" ref="F87">TREND(D$86:D$95,C$86:C$95,E87)</f>
        <v>0.12193498245137935</v>
      </c>
      <c r="I87">
        <v>10</v>
      </c>
      <c r="J87">
        <v>3.25</v>
      </c>
      <c r="K87">
        <f t="shared" ref="K87:K93" si="45">LOG(I87)</f>
        <v>1</v>
      </c>
      <c r="L87">
        <f t="shared" ref="L87:L93" si="46">LOG(J87)</f>
        <v>0.51188336097887432</v>
      </c>
      <c r="M87">
        <v>1</v>
      </c>
      <c r="N87" cm="1">
        <f t="array" ref="N87">TREND(L$86:L$93,K$86:K$93,M87)</f>
        <v>0.47154338908686722</v>
      </c>
    </row>
    <row r="88" spans="1:15" x14ac:dyDescent="0.2">
      <c r="A88">
        <v>15</v>
      </c>
      <c r="B88">
        <v>5.59</v>
      </c>
      <c r="C88">
        <f t="shared" si="43"/>
        <v>1.1760912590556813</v>
      </c>
      <c r="D88">
        <f t="shared" si="44"/>
        <v>0.74741180788642325</v>
      </c>
      <c r="I88">
        <v>15</v>
      </c>
      <c r="J88">
        <v>15.53</v>
      </c>
      <c r="K88">
        <f t="shared" si="45"/>
        <v>1.1760912590556813</v>
      </c>
      <c r="L88">
        <f t="shared" si="46"/>
        <v>1.1911714557285584</v>
      </c>
    </row>
    <row r="89" spans="1:15" x14ac:dyDescent="0.2">
      <c r="A89">
        <v>20</v>
      </c>
      <c r="B89">
        <v>18.649999999999999</v>
      </c>
      <c r="C89">
        <f t="shared" si="43"/>
        <v>1.3010299956639813</v>
      </c>
      <c r="D89">
        <f t="shared" si="44"/>
        <v>1.2706788361447063</v>
      </c>
      <c r="I89">
        <v>20</v>
      </c>
      <c r="J89">
        <v>66.680000000000007</v>
      </c>
      <c r="K89">
        <f t="shared" si="45"/>
        <v>1.3010299956639813</v>
      </c>
      <c r="L89">
        <f t="shared" si="46"/>
        <v>1.8239955911559678</v>
      </c>
    </row>
    <row r="90" spans="1:15" x14ac:dyDescent="0.2">
      <c r="A90">
        <v>25</v>
      </c>
      <c r="B90">
        <v>58.31</v>
      </c>
      <c r="C90">
        <f t="shared" si="43"/>
        <v>1.3979400086720377</v>
      </c>
      <c r="D90">
        <f t="shared" si="44"/>
        <v>1.7657430414210444</v>
      </c>
      <c r="I90">
        <v>25</v>
      </c>
      <c r="J90">
        <v>190.04</v>
      </c>
      <c r="K90">
        <f t="shared" si="45"/>
        <v>1.3979400086720377</v>
      </c>
      <c r="L90">
        <f t="shared" si="46"/>
        <v>2.2788450217471676</v>
      </c>
    </row>
    <row r="91" spans="1:15" x14ac:dyDescent="0.2">
      <c r="A91">
        <v>30</v>
      </c>
      <c r="B91">
        <v>121.59</v>
      </c>
      <c r="C91">
        <f t="shared" ref="C91:C93" si="47">LOG(A91)</f>
        <v>1.4771212547196624</v>
      </c>
      <c r="D91">
        <f t="shared" ref="D91:D93" si="48">LOG(B91)</f>
        <v>2.0848978584613556</v>
      </c>
      <c r="I91">
        <v>30</v>
      </c>
      <c r="J91">
        <v>542.71</v>
      </c>
      <c r="K91">
        <f t="shared" ref="K91:K92" si="49">LOG(I91)</f>
        <v>1.4771212547196624</v>
      </c>
      <c r="L91">
        <f t="shared" ref="L91:L92" si="50">LOG(J91)</f>
        <v>2.7345678239837641</v>
      </c>
    </row>
    <row r="92" spans="1:15" x14ac:dyDescent="0.2">
      <c r="A92">
        <v>35</v>
      </c>
      <c r="B92">
        <v>260.83999999999997</v>
      </c>
      <c r="C92">
        <f t="shared" si="47"/>
        <v>1.5440680443502757</v>
      </c>
      <c r="D92">
        <f t="shared" si="48"/>
        <v>2.416374191535422</v>
      </c>
      <c r="I92">
        <v>35</v>
      </c>
      <c r="J92">
        <v>1344.05</v>
      </c>
      <c r="K92">
        <f t="shared" si="49"/>
        <v>1.5440680443502757</v>
      </c>
      <c r="L92">
        <f t="shared" si="50"/>
        <v>3.1284154252060397</v>
      </c>
    </row>
    <row r="93" spans="1:15" x14ac:dyDescent="0.2">
      <c r="A93">
        <v>40</v>
      </c>
      <c r="B93">
        <v>564.99</v>
      </c>
      <c r="C93">
        <f t="shared" si="47"/>
        <v>1.6020599913279623</v>
      </c>
      <c r="D93">
        <f t="shared" si="48"/>
        <v>2.7520407611234163</v>
      </c>
      <c r="I93">
        <v>40</v>
      </c>
      <c r="J93">
        <v>3457.45</v>
      </c>
      <c r="K93">
        <f t="shared" si="45"/>
        <v>1.6020599913279623</v>
      </c>
      <c r="L93">
        <f t="shared" si="46"/>
        <v>3.5387559082662046</v>
      </c>
    </row>
    <row r="94" spans="1:15" x14ac:dyDescent="0.2">
      <c r="A94">
        <v>45</v>
      </c>
      <c r="B94">
        <v>980.01</v>
      </c>
      <c r="C94">
        <f t="shared" si="43"/>
        <v>1.6532125137753437</v>
      </c>
      <c r="D94">
        <f t="shared" si="44"/>
        <v>2.9912305072462311</v>
      </c>
    </row>
    <row r="95" spans="1:15" x14ac:dyDescent="0.2">
      <c r="A95">
        <v>50</v>
      </c>
      <c r="B95">
        <v>2151.41</v>
      </c>
      <c r="C95">
        <f t="shared" si="43"/>
        <v>1.6989700043360187</v>
      </c>
      <c r="D95">
        <f t="shared" si="44"/>
        <v>3.3327231829442945</v>
      </c>
    </row>
    <row r="97" spans="1:15" x14ac:dyDescent="0.2">
      <c r="A97" t="s">
        <v>15</v>
      </c>
    </row>
    <row r="98" spans="1:15" x14ac:dyDescent="0.2">
      <c r="A98" s="2" t="s">
        <v>7</v>
      </c>
      <c r="B98" s="2"/>
      <c r="C98" s="2" t="s">
        <v>2</v>
      </c>
      <c r="D98" s="2" t="s">
        <v>13</v>
      </c>
      <c r="E98" s="2"/>
      <c r="F98" s="2"/>
      <c r="G98" s="2"/>
      <c r="I98" t="s">
        <v>16</v>
      </c>
    </row>
    <row r="99" spans="1:15" x14ac:dyDescent="0.2">
      <c r="A99">
        <v>5</v>
      </c>
      <c r="B99">
        <v>0.17299999999999999</v>
      </c>
      <c r="C99">
        <f>LOG(A99)</f>
        <v>0.69897000433601886</v>
      </c>
      <c r="D99">
        <f>LOG(B99)</f>
        <v>-0.76195389687120463</v>
      </c>
      <c r="E99">
        <v>0</v>
      </c>
      <c r="F99" cm="1">
        <f t="array" ref="F99">TREND(D$99:D$103,C$99:C$103,E99)</f>
        <v>-5.1923360751195808</v>
      </c>
      <c r="G99" s="1">
        <f>F100-F99</f>
        <v>5.9533218065311919</v>
      </c>
      <c r="I99">
        <v>5</v>
      </c>
      <c r="J99">
        <v>0.23100000000000001</v>
      </c>
      <c r="K99">
        <f>LOG(I99)</f>
        <v>0.69897000433601886</v>
      </c>
      <c r="L99">
        <f>LOG(J99)</f>
        <v>-0.63638802010785567</v>
      </c>
      <c r="M99">
        <v>0</v>
      </c>
      <c r="N99" cm="1">
        <f t="array" ref="N99">TREND(L$99:L$103,K$99:K$103,M99)</f>
        <v>-5.1766898523449072</v>
      </c>
      <c r="O99" s="1">
        <f>N100-N99</f>
        <v>6.0701073939936698</v>
      </c>
    </row>
    <row r="100" spans="1:15" x14ac:dyDescent="0.2">
      <c r="A100">
        <v>10</v>
      </c>
      <c r="B100">
        <v>2.7639999999999998</v>
      </c>
      <c r="C100">
        <f t="shared" ref="C100:C103" si="51">LOG(A100)</f>
        <v>1</v>
      </c>
      <c r="D100">
        <f t="shared" ref="D100:D103" si="52">LOG(B100)</f>
        <v>0.44153803870216074</v>
      </c>
      <c r="E100">
        <v>1</v>
      </c>
      <c r="F100" cm="1">
        <f t="array" ref="F100">TREND(D$99:D$103,C$99:C$103,E100)</f>
        <v>0.76098573141161108</v>
      </c>
      <c r="I100">
        <v>10</v>
      </c>
      <c r="J100">
        <v>3.4289999999999998</v>
      </c>
      <c r="K100">
        <f t="shared" ref="K100" si="53">LOG(I100)</f>
        <v>1</v>
      </c>
      <c r="L100">
        <f t="shared" ref="L100" si="54">LOG(J100)</f>
        <v>0.53516748511494416</v>
      </c>
      <c r="M100">
        <v>1</v>
      </c>
      <c r="N100" cm="1">
        <f t="array" ref="N100">TREND(L$99:L$103,K$99:K$103,M100)</f>
        <v>0.89341754164876264</v>
      </c>
    </row>
    <row r="101" spans="1:15" x14ac:dyDescent="0.2">
      <c r="A101">
        <v>15</v>
      </c>
      <c r="B101">
        <v>33.363</v>
      </c>
      <c r="C101">
        <f t="shared" si="51"/>
        <v>1.1760912590556813</v>
      </c>
      <c r="D101">
        <f t="shared" si="52"/>
        <v>1.5232650954688884</v>
      </c>
      <c r="I101">
        <v>15</v>
      </c>
      <c r="J101">
        <v>43.750999999999998</v>
      </c>
      <c r="K101">
        <f t="shared" ref="K101:K103" si="55">LOG(I101)</f>
        <v>1.1760912590556813</v>
      </c>
      <c r="L101">
        <f t="shared" ref="L101:L103" si="56">LOG(J101)</f>
        <v>1.6409879839759003</v>
      </c>
    </row>
    <row r="102" spans="1:15" x14ac:dyDescent="0.2">
      <c r="A102">
        <v>20</v>
      </c>
      <c r="B102">
        <v>378.56799999999998</v>
      </c>
      <c r="C102">
        <f t="shared" si="51"/>
        <v>1.3010299956639813</v>
      </c>
      <c r="D102">
        <f t="shared" si="52"/>
        <v>2.5781439006716962</v>
      </c>
      <c r="I102">
        <v>20</v>
      </c>
      <c r="J102">
        <v>605.02200000000005</v>
      </c>
      <c r="K102">
        <f t="shared" si="55"/>
        <v>1.3010299956639813</v>
      </c>
      <c r="L102">
        <f t="shared" si="56"/>
        <v>2.7817711668919536</v>
      </c>
    </row>
    <row r="103" spans="1:15" x14ac:dyDescent="0.2">
      <c r="A103">
        <v>25</v>
      </c>
      <c r="B103">
        <v>2762.6660000000002</v>
      </c>
      <c r="C103">
        <f t="shared" si="51"/>
        <v>1.3979400086720377</v>
      </c>
      <c r="D103">
        <f t="shared" si="52"/>
        <v>3.4413283828806907</v>
      </c>
      <c r="I103">
        <v>25</v>
      </c>
      <c r="J103">
        <v>4265.6040000000003</v>
      </c>
      <c r="K103">
        <f t="shared" si="55"/>
        <v>1.3979400086720377</v>
      </c>
      <c r="L103">
        <f t="shared" si="56"/>
        <v>3.6299805349864642</v>
      </c>
    </row>
    <row r="104" spans="1:15" x14ac:dyDescent="0.2">
      <c r="A104" s="2"/>
      <c r="B104" s="2"/>
      <c r="C104" s="2"/>
      <c r="D104" s="2"/>
      <c r="E104" s="2"/>
      <c r="F104" s="2"/>
      <c r="G104" s="2"/>
    </row>
    <row r="105" spans="1:15" x14ac:dyDescent="0.2">
      <c r="A105" s="2"/>
      <c r="B105" s="2"/>
      <c r="C105" s="2"/>
      <c r="D105" s="2"/>
      <c r="E105" s="2"/>
      <c r="F105" s="2"/>
      <c r="G105" s="2"/>
    </row>
    <row r="106" spans="1:15" x14ac:dyDescent="0.2">
      <c r="A106" s="2"/>
      <c r="B106" s="2"/>
      <c r="C106" s="2"/>
      <c r="D106" s="2"/>
      <c r="E106" s="2"/>
      <c r="F106" s="2"/>
      <c r="G106" s="2"/>
    </row>
    <row r="107" spans="1:15" x14ac:dyDescent="0.2">
      <c r="A107" s="2"/>
      <c r="B107" s="2"/>
      <c r="C107" s="2"/>
      <c r="D107" s="2"/>
      <c r="E107" s="2"/>
      <c r="F107" s="2"/>
      <c r="G107" s="2"/>
    </row>
    <row r="108" spans="1:15" x14ac:dyDescent="0.2">
      <c r="A108" s="2" t="s">
        <v>8</v>
      </c>
      <c r="B108" s="2"/>
      <c r="C108" s="2"/>
      <c r="D108" s="2"/>
      <c r="E108" s="2"/>
      <c r="F108" s="2"/>
      <c r="G108" s="2"/>
      <c r="I108" t="s">
        <v>17</v>
      </c>
    </row>
    <row r="109" spans="1:15" x14ac:dyDescent="0.2">
      <c r="A109" s="2">
        <v>5</v>
      </c>
      <c r="B109">
        <v>0.3</v>
      </c>
      <c r="C109" s="2">
        <v>0.69896999999999998</v>
      </c>
      <c r="D109" s="2">
        <v>1.9084850200000001</v>
      </c>
      <c r="E109" s="2">
        <v>0</v>
      </c>
      <c r="F109" cm="1">
        <f t="array" ref="F109">TREND(D$109:D$112,C$109:C$112,E109)</f>
        <v>-6.935572241451915E-3</v>
      </c>
      <c r="G109" s="1">
        <f>F110-F109</f>
        <v>2.7742042564859579</v>
      </c>
      <c r="I109">
        <v>5</v>
      </c>
      <c r="J109">
        <v>0.33500000000000002</v>
      </c>
      <c r="K109">
        <f>LOG(I109)</f>
        <v>0.69897000433601886</v>
      </c>
      <c r="L109">
        <f>LOG(J109)</f>
        <v>-0.47495519296315475</v>
      </c>
      <c r="M109">
        <v>0</v>
      </c>
      <c r="N109" cm="1">
        <f t="array" ref="N109">TREND(L$109:L$112,K$109:K$112,M109)</f>
        <v>-4.7774318813755201</v>
      </c>
      <c r="O109" s="1">
        <f>N110-N109</f>
        <v>5.9132743791759772</v>
      </c>
    </row>
    <row r="110" spans="1:15" x14ac:dyDescent="0.2">
      <c r="A110" s="2">
        <v>10</v>
      </c>
      <c r="B110">
        <v>18.899999999999999</v>
      </c>
      <c r="C110" s="2">
        <v>1</v>
      </c>
      <c r="D110" s="2">
        <v>2.82216808</v>
      </c>
      <c r="E110" s="2">
        <v>1</v>
      </c>
      <c r="F110" cm="1">
        <f t="array" ref="F110">TREND(D$109:D$112,C$109:C$112,E110)</f>
        <v>2.767268684244506</v>
      </c>
      <c r="I110">
        <v>10</v>
      </c>
      <c r="J110">
        <v>7.3479999999999999</v>
      </c>
      <c r="K110">
        <f t="shared" ref="K110:K112" si="57">LOG(I110)</f>
        <v>1</v>
      </c>
      <c r="L110">
        <f t="shared" ref="L110:L112" si="58">LOG(J110)</f>
        <v>0.86616914763377073</v>
      </c>
      <c r="M110">
        <v>1</v>
      </c>
      <c r="N110" cm="1">
        <f t="array" ref="N110">TREND(L$109:L$112,K$109:K$112,M110)</f>
        <v>1.1358424978004571</v>
      </c>
    </row>
    <row r="111" spans="1:15" x14ac:dyDescent="0.2">
      <c r="A111" s="2">
        <v>15</v>
      </c>
      <c r="B111">
        <v>104.4</v>
      </c>
      <c r="C111" s="2">
        <v>1.17609126</v>
      </c>
      <c r="D111" s="2">
        <v>3.23754374</v>
      </c>
      <c r="E111" s="2"/>
      <c r="F111" s="2"/>
      <c r="G111" s="2"/>
      <c r="I111">
        <v>15</v>
      </c>
      <c r="J111">
        <v>102.604</v>
      </c>
      <c r="K111">
        <f t="shared" si="57"/>
        <v>1.1760912590556813</v>
      </c>
      <c r="L111">
        <f t="shared" si="58"/>
        <v>2.011164292004505</v>
      </c>
    </row>
    <row r="112" spans="1:15" x14ac:dyDescent="0.2">
      <c r="A112" s="2">
        <v>20</v>
      </c>
      <c r="B112">
        <v>904.2</v>
      </c>
      <c r="C112" s="2">
        <v>1.3010299999999999</v>
      </c>
      <c r="D112" s="2">
        <v>3.5893910199999999</v>
      </c>
      <c r="E112" s="2"/>
      <c r="F112" s="2"/>
      <c r="G112" s="2"/>
      <c r="I112">
        <v>20</v>
      </c>
      <c r="J112">
        <v>1521.4849999999999</v>
      </c>
      <c r="K112">
        <f t="shared" si="57"/>
        <v>1.3010299956639813</v>
      </c>
      <c r="L112">
        <f t="shared" si="58"/>
        <v>3.1822676750975112</v>
      </c>
    </row>
    <row r="113" spans="1:7" x14ac:dyDescent="0.2">
      <c r="A113" s="2"/>
      <c r="C113" s="2"/>
      <c r="D113" s="2"/>
      <c r="E113" s="2"/>
      <c r="F113" s="2"/>
      <c r="G113" s="2"/>
    </row>
    <row r="114" spans="1:7" x14ac:dyDescent="0.2">
      <c r="A114" s="2"/>
      <c r="C114" s="2"/>
      <c r="D114" s="2"/>
      <c r="E114" s="2"/>
      <c r="F114" s="2"/>
      <c r="G114" s="2"/>
    </row>
    <row r="115" spans="1:7" x14ac:dyDescent="0.2">
      <c r="A115" s="2"/>
      <c r="C115" s="2"/>
      <c r="D115" s="2"/>
      <c r="E115" s="2"/>
      <c r="F115" s="2"/>
      <c r="G115" s="2"/>
    </row>
    <row r="116" spans="1:7" x14ac:dyDescent="0.2">
      <c r="A116" s="2"/>
      <c r="C116" s="2"/>
      <c r="D116" s="2"/>
      <c r="E116" s="2"/>
      <c r="F116" s="2"/>
      <c r="G1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NIM F4</vt:lpstr>
      <vt:lpstr>NIM T4</vt:lpstr>
      <vt:lpstr>LDOM A T</vt:lpstr>
      <vt:lpstr>LDOM B F</vt:lpstr>
      <vt:lpstr>LDOM-BY5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Bryant</dc:creator>
  <cp:lastModifiedBy>Randal Bryant</cp:lastModifiedBy>
  <dcterms:created xsi:type="dcterms:W3CDTF">2021-01-08T02:35:43Z</dcterms:created>
  <dcterms:modified xsi:type="dcterms:W3CDTF">2021-02-12T03:39:12Z</dcterms:modified>
</cp:coreProperties>
</file>