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Expe" sheetId="1" state="visible" r:id="rId1"/>
    <sheet name="Stats" sheetId="2" state="visible" r:id="rId2"/>
    <sheet name="Params" sheetId="3" state="visible" r:id="rId3"/>
  </sheets>
  <definedNames>
    <definedName name="BLOCK_SIZE">Params!$B$21</definedName>
    <definedName name="CHUNK_COL">Params!$B$3</definedName>
    <definedName name="CHUNKS_OK">Params!$B$10</definedName>
    <definedName name="COST">Params!$B$6</definedName>
    <definedName name="DURATION">Params!$B$7</definedName>
    <definedName name="EVAL_AUTO">Params!$B$14</definedName>
    <definedName name="EVAL_HUMAN">Params!$B$15</definedName>
    <definedName name="EXPE">OFFSET(Expe!$A$1, HEADER_SIZE, 0, NB_ROWS, 1)</definedName>
    <definedName name="FACT_COL">Params!$B$4</definedName>
    <definedName name="HALLUS">Params!$B$16</definedName>
    <definedName name="HEADER_SIZE">Params!$B$1</definedName>
    <definedName name="JSON_OK">Params!$B$8</definedName>
    <definedName name="LANG">Params!$B$11</definedName>
    <definedName name="LLM_COL">Params!$B$5</definedName>
    <definedName name="NB_DOCS">Params!$B$12</definedName>
    <definedName name="NB_DOCS_AND_PAGES">Params!$B$13</definedName>
    <definedName name="NB_FACTS">Params!$B$20</definedName>
    <definedName name="NB_LLMS">Params!$B$18</definedName>
    <definedName name="NB_QUESTIONS">Params!$B$19</definedName>
    <definedName name="NB_ROWS">Params!$B$22</definedName>
    <definedName name="Q_OK">Params!$B$9</definedName>
    <definedName name="QUESTION_COL">Params!$B$2</definedName>
    <definedName name="_xlnm._FilterDatabase" localSheetId="0" hidden="1">'Expe'!$B$2:$Y$502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2">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0" fontId="4" fillId="0" borderId="0" applyAlignment="1" pivotButton="0" quotePrefix="0" xfId="0">
      <alignment horizontal="right"/>
    </xf>
    <xf numFmtId="171" fontId="1" fillId="0" borderId="0" pivotButton="0" quotePrefix="0" xfId="0"/>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plotArea>
      <layout/>
      <barChart>
        <barDir val="col"/>
        <grouping val="clustered"/>
        <varyColors val="0"/>
        <ser>
          <idx val="0"/>
          <order val="0"/>
          <tx>
            <strRef>
              <f>Stats!$B$2</f>
              <strCache>
                <ptCount val="1"/>
                <pt idx="0">
                  <v>answers[i].llm_answer.name</v>
                </pt>
              </strCache>
            </strRef>
          </tx>
          <spPr>
            <a:solidFill>
              <a:schemeClr val="tx1"/>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(Stats!$B$6,Stats!$B$8,Stats!$B$10,Stats!$B$12,Stats!$B$14,Stats!$B$16)</f>
              <numCache>
                <formatCode>0%</formatCode>
                <ptCount val="6"/>
                <pt idx="0">
                  <v>0</v>
                </pt>
                <pt idx="1">
                  <v>0</v>
                </pt>
                <pt idx="2">
                  <v>0</v>
                </pt>
                <pt idx="3">
                  <v>0</v>
                </pt>
                <pt idx="4">
                  <v>0</v>
                </pt>
                <pt idx="5">
                  <v>0</v>
                </pt>
              </numCache>
            </numRef>
          </val>
        </ser>
        <ser>
          <idx val="1"/>
          <order val="1"/>
          <tx>
            <strRef>
              <f>Stats!$C$2</f>
              <strCache>
                <ptCount val="1"/>
              </strCache>
            </strRef>
          </tx>
          <spPr>
            <a:solidFill>
              <a:schemeClr val="tx1">
                <a:lumMod val="50000"/>
                <a:lumOff val="50000"/>
              </a:schemeClr>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(Stats!$C$6,Stats!$C$8,Stats!$C$10,Stats!$C$12,Stats!$C$14,Stats!$C$16)</f>
              <numCache>
                <formatCode>0%</formatCode>
                <ptCount val="6"/>
                <pt idx="0">
                  <v>0</v>
                </pt>
                <pt idx="1">
                  <v>0</v>
                </pt>
                <pt idx="2">
                  <v>0</v>
                </pt>
                <pt idx="3">
                  <v>0</v>
                </pt>
                <pt idx="4">
                  <v>0</v>
                </pt>
                <pt idx="5">
                  <v>0</v>
                </pt>
              </numCache>
            </numRef>
          </val>
        </ser>
        <ser>
          <idx val="2"/>
          <order val="2"/>
          <tx>
            <strRef>
              <f>Stats!$D$2</f>
              <strCache>
                <ptCount val="1"/>
              </strCache>
            </strRef>
          </tx>
          <spPr>
            <a:solidFill>
              <a:srgbClr val="4285F4"/>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(Stats!$D$6,Stats!$D$8,Stats!$D$10,Stats!$D$12,Stats!$D$14,Stats!$D$16)</f>
              <numCache>
                <formatCode>0%</formatCode>
                <ptCount val="6"/>
                <pt idx="0">
                  <v>0</v>
                </pt>
                <pt idx="1">
                  <v>0</v>
                </pt>
                <pt idx="2">
                  <v>0</v>
                </pt>
                <pt idx="3">
                  <v>0</v>
                </pt>
                <pt idx="4">
                  <v>0</v>
                </pt>
                <pt idx="5">
                  <v>0</v>
                </pt>
              </numCache>
            </numRef>
          </val>
        </ser>
        <ser>
          <idx val="3"/>
          <order val="3"/>
          <tx>
            <strRef>
              <f>Stats!$E$2</f>
              <strCache>
                <ptCount val="1"/>
              </strCache>
            </strRef>
          </tx>
          <spPr>
            <a:solidFill>
              <a:srgbClr val="F9F5EA"/>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(Stats!$E$6,Stats!$E$8,Stats!$E$10,Stats!$E$12,Stats!$E$14,Stats!$E$16)</f>
              <numCache>
                <formatCode>0%</formatCode>
                <ptCount val="6"/>
                <pt idx="0">
                  <v>0</v>
                </pt>
                <pt idx="1">
                  <v>0</v>
                </pt>
                <pt idx="2">
                  <v>0</v>
                </pt>
                <pt idx="3">
                  <v>0</v>
                </pt>
                <pt idx="4">
                  <v>0</v>
                </pt>
                <pt idx="5">
                  <v>0</v>
                </pt>
              </numCache>
            </numRef>
          </val>
        </ser>
        <ser>
          <idx val="4"/>
          <order val="4"/>
          <tx>
            <strRef>
              <f>Stats!$F$2</f>
              <strCache>
                <ptCount val="1"/>
              </strCache>
            </strRef>
          </tx>
          <spPr>
            <a:solidFill>
              <a:srgbClr val="F7C800"/>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(Stats!$F$6,Stats!$F$8,Stats!$F$10,Stats!$F$12,Stats!$F$14,Stats!$F$16)</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solidFill>
                <a:schemeClr val="tx1"/>
              </a:solidFill>
              <a:ln>
                <a:noFill/>
                <a:prstDash val="solid"/>
              </a:ln>
            </spPr>
          </dPt>
          <dPt>
            <idx val="1"/>
            <invertIfNegative val="0"/>
            <bubble3D val="0"/>
            <spPr>
              <a:solidFill>
                <a:schemeClr val="tx1">
                  <a:lumMod val="50000"/>
                  <a:lumOff val="50000"/>
                </a:schemeClr>
              </a:solidFill>
              <a:ln>
                <a:noFill/>
                <a:prstDash val="solid"/>
              </a:ln>
            </spPr>
          </dPt>
          <dPt>
            <idx val="2"/>
            <invertIfNegative val="0"/>
            <bubble3D val="0"/>
            <spPr>
              <a:solidFill>
                <a:srgbClr val="4285F4"/>
              </a:solidFill>
              <a:ln>
                <a:noFill/>
                <a:prstDash val="solid"/>
              </a:ln>
            </spPr>
          </dPt>
          <dPt>
            <idx val="3"/>
            <invertIfNegative val="0"/>
            <bubble3D val="0"/>
            <spPr>
              <a:solidFill>
                <a:srgbClr val="F9F5EA"/>
              </a:solidFill>
              <a:ln>
                <a:noFill/>
                <a:prstDash val="solid"/>
              </a:ln>
            </spPr>
          </dPt>
          <dPt>
            <idx val="4"/>
            <invertIfNegative val="0"/>
            <bubble3D val="0"/>
            <spPr>
              <a:solidFill>
                <a:srgbClr val="F7C800"/>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a:ln>
          <a:noFill/>
          <a:prstDash val="solid"/>
        </a:ln>
      </spPr>
    </title>
    <plotArea>
      <layout/>
      <barChart>
        <barDir val="col"/>
        <grouping val="clustered"/>
        <varyColors val="0"/>
        <ser>
          <idx val="0"/>
          <order val="0"/>
          <tx>
            <strRef>
              <f>Stats!$A$21</f>
              <strCache>
                <ptCount val="1"/>
                <pt idx="0">
                  <v>Hallus</v>
                </pt>
              </strCache>
            </strRef>
          </tx>
          <spPr>
            <a:solidFill>
              <a:schemeClr val="accent1"/>
            </a:solidFill>
            <a:ln>
              <a:noFill/>
              <a:prstDash val="solid"/>
            </a:ln>
          </spPr>
          <invertIfNegative val="0"/>
          <cat>
            <strRef>
              <f>Stats!$B$2:$F$2</f>
              <strCache>
                <ptCount val="1"/>
                <pt idx="0">
                  <v>answers[i].llm_answer.name</v>
                </pt>
              </strCache>
            </strRef>
          </cat>
          <val>
            <numRef>
              <f>Stats!$B$22:$F$22</f>
              <numCache>
                <formatCode>0%</formatCode>
                <ptCount val="5"/>
                <pt idx="0">
                  <v>0</v>
                </pt>
                <pt idx="1">
                  <v>0</v>
                </pt>
                <pt idx="2">
                  <v>0</v>
                </pt>
                <pt idx="3">
                  <v>0</v>
                </pt>
                <pt idx="4">
                  <v>0</v>
                </pt>
              </numCache>
            </numRef>
          </val>
        </ser>
        <ser>
          <idx val="1"/>
          <order val="1"/>
          <tx>
            <strRef>
              <f>Stats!$A$23</f>
              <strCache>
                <ptCount val="1"/>
                <pt idx="0">
                  <v>Nb answers w/o hallus</v>
                </pt>
              </strCache>
            </strRef>
          </tx>
          <spPr>
            <a:solidFill>
              <a:schemeClr val="accent2"/>
            </a:solidFill>
            <a:ln>
              <a:noFill/>
              <a:prstDash val="solid"/>
            </a:ln>
          </spPr>
          <invertIfNegative val="0"/>
          <cat>
            <strRef>
              <f>Stats!$B$2:$F$2</f>
              <strCache>
                <ptCount val="1"/>
                <pt idx="0">
                  <v>answers[i].llm_answer.name</v>
                </pt>
              </strCache>
            </strRef>
          </cat>
          <val>
            <numRef>
              <f>Stats!$B$24:$F$24</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Stats!$A$25</f>
              <strCache>
                <ptCount val="1"/>
                <pt idx="0">
                  <v>Average score</v>
                </pt>
              </strCache>
            </strRef>
          </tx>
          <spPr>
            <a:ln w="28575" cap="rnd">
              <a:solidFill>
                <a:schemeClr val="accent3"/>
              </a:solidFill>
              <a:prstDash val="solid"/>
              <a:round/>
            </a:ln>
          </spPr>
          <marker>
            <symbol val="none"/>
            <spPr>
              <a:ln>
                <a:prstDash val="solid"/>
              </a:ln>
            </spPr>
          </marker>
          <cat>
            <strRef>
              <f>Stats!$B$2:$F$2</f>
              <strCache>
                <ptCount val="1"/>
                <pt idx="0">
                  <v>answers[i].llm_answer.name</v>
                </pt>
              </strCache>
            </strRef>
          </cat>
          <val>
            <numRef>
              <f>Stats!$B$25:$F$25</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114306</colOff>
      <row>33</row>
      <rowOff>114306</rowOff>
    </from>
    <to>
      <col>16</col>
      <colOff>38100</colOff>
      <row>48</row>
      <rowOff>114306</rowOff>
    </to>
    <graphicFrame>
      <nvGraphicFramePr>
        <cNvPr id="1" name="Chart 1"/>
        <cNvGraphicFramePr/>
      </nvGraphicFramePr>
      <xfrm/>
      <a:graphic>
        <a:graphicData uri="http://schemas.openxmlformats.org/drawingml/2006/chart">
          <c:chart r:id="rId1"/>
        </a:graphicData>
      </a:graphic>
    </graphicFrame>
    <clientData/>
  </twoCellAnchor>
  <twoCellAnchor>
    <from>
      <col>1</col>
      <colOff>114306</colOff>
      <row>49</row>
      <rowOff>22866</rowOff>
    </from>
    <to>
      <col>8</col>
      <colOff>182886</colOff>
      <row>64</row>
      <rowOff>22866</rowOff>
    </to>
    <graphicFrame>
      <nvGraphicFramePr>
        <cNvPr id="2" name="Chart 2"/>
        <cNvGraphicFramePr/>
      </nvGraphicFramePr>
      <xfrm/>
      <a:graphic>
        <a:graphicData uri="http://schemas.openxmlformats.org/drawingml/2006/chart">
          <c:chart r:id="rId2"/>
        </a:graphicData>
      </a:graphic>
    </graphicFrame>
    <clientData/>
  </twoCellAnchor>
  <twoCellAnchor>
    <from>
      <col>6</col>
      <colOff>586740</colOff>
      <row>18</row>
      <rowOff>91440</rowOff>
    </from>
    <to>
      <col>14</col>
      <colOff>281940</colOff>
      <row>33</row>
      <rowOff>91440</rowOff>
    </to>
    <graphicFrame>
      <nvGraphicFramePr>
        <cNvPr id="3" name="Chart 3"/>
        <cNvGraphicFramePr/>
      </nvGraphicFramePr>
      <xfrm/>
      <a:graphic>
        <a:graphicData uri="http://schemas.openxmlformats.org/drawingml/2006/chart">
          <c:chart r:id="rId3"/>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AA50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7.21875" customWidth="1" style="14" min="11" max="11"/>
    <col outlineLevel="1" width="8.88671875" customWidth="1" style="10" min="12" max="12"/>
    <col outlineLevel="1" width="11.5546875" customWidth="1" style="11" min="13" max="13"/>
    <col outlineLevel="1" width="7.77734375" customWidth="1" style="11" min="14" max="18"/>
    <col outlineLevel="1" width="2.6640625" customWidth="1" style="11" min="19" max="19"/>
    <col outlineLevel="1" width="7.77734375" customWidth="1" style="11" min="20" max="20"/>
    <col outlineLevel="1" width="2.5546875" customWidth="1" style="11" min="21" max="21"/>
    <col width="4.77734375" customWidth="1" min="22" max="22"/>
    <col outlineLevel="1" width="4.77734375" customWidth="1" min="23" max="23"/>
    <col outlineLevel="1" width="8.88671875" customWidth="1" min="24" max="24"/>
    <col width="4.77734375" customWidth="1" min="25" max="27"/>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8" t="n"/>
      <c r="O1" s="18" t="n"/>
      <c r="P1" s="18" t="n"/>
      <c r="Q1" s="18" t="n"/>
      <c r="R1" s="18" t="n"/>
      <c r="S1" s="18" t="n"/>
      <c r="T1" s="18" t="n"/>
      <c r="U1" s="18" t="n"/>
      <c r="V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8" t="inlineStr">
        <is>
          <t>JSON ok ?</t>
        </is>
      </c>
      <c r="O2" s="18" t="inlineStr">
        <is>
          <t>Quest ok ?</t>
        </is>
      </c>
      <c r="P2" s="18" t="inlineStr">
        <is>
          <t>Chunks ok ?</t>
        </is>
      </c>
      <c r="Q2" s="18" t="inlineStr">
        <is>
          <t>Lang</t>
        </is>
      </c>
      <c r="R2" s="18" t="inlineStr">
        <is>
          <t>Docs</t>
        </is>
      </c>
      <c r="S2" s="18" t="n"/>
      <c r="T2" s="18" t="inlineStr">
        <is>
          <t>Docs and page</t>
        </is>
      </c>
      <c r="U2" s="18" t="n"/>
      <c r="V2" s="1" t="inlineStr">
        <is>
          <t>Auto</t>
        </is>
      </c>
      <c r="W2" s="1" t="inlineStr">
        <is>
          <t>Human</t>
        </is>
      </c>
      <c r="X2" s="1" t="inlineStr">
        <is>
          <t>Text</t>
        </is>
      </c>
      <c r="Y2" s="1" t="inlineStr">
        <is>
          <t>Hallus</t>
        </is>
      </c>
      <c r="Z2" s="1" t="inlineStr">
        <is>
          <t>Prec</t>
        </is>
      </c>
      <c r="AA2" s="1" t="inlineStr">
        <is>
          <t>Rec</t>
        </is>
      </c>
    </row>
    <row r="3">
      <c r="A3" t="n">
        <v>1</v>
      </c>
      <c r="B3" t="inlineStr">
        <is>
          <t>What breakthrough paper was published by Hinton et al. in 2006, leading to the resurgence of deep learning?</t>
        </is>
      </c>
      <c r="C3" s="7" t="inlineStr">
        <is>
          <t>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
Hinton et al. published a breakthrough paper in 2006 titled “A fast
learning algorithm for deep belief nets”; it was one of the reasons for the
resurgence of deep learning [113]. The research highlighted the eﬀective-
ness of layer-by-layer training using unsupervised methods followed by
supervised “ﬁne-tuning” to achieve state-of-the-art results in character
recognition. Bengio et al., in their seminal work following this, oﬀered</t>
        </is>
      </c>
      <c r="D3" s="7" t="inlineStr">
        <is>
          <t>1. Le document révolutionnaire a été publié par Hinton et al. en 2006.</t>
        </is>
      </c>
      <c r="E3" t="inlineStr">
        <is>
          <t>gpt-3.5-turbo-0125</t>
        </is>
      </c>
      <c r="F3" s="14" t="n">
        <v>0.0001515</v>
      </c>
      <c r="G3" s="10" t="n">
        <v>5.016812</v>
      </c>
      <c r="H3" s="11" t="inlineStr">
        <is>
          <t>09/05/2024 02:21:03</t>
        </is>
      </c>
      <c r="I3" s="7" t="inlineStr">
        <is>
          <t>The breakthrough paper published by Hinton et al. in 2006 was titled "A fast learning algorithm for deep belief nets".</t>
        </is>
      </c>
      <c r="J3" s="14" t="inlineStr">
        <is>
          <t>gpt-4</t>
        </is>
      </c>
      <c r="K3" s="14" t="n">
        <v>0.10671</v>
      </c>
      <c r="L3" s="10" t="n">
        <v>2.591401</v>
      </c>
      <c r="M3" s="11" t="inlineStr">
        <is>
          <t>22/04/2024 09:24:26</t>
        </is>
      </c>
      <c r="N3" s="11" t="n"/>
      <c r="O3" s="11" t="n"/>
      <c r="P3" s="11" t="n"/>
      <c r="Q3" s="11" t="n"/>
      <c r="R3" s="11" t="n"/>
      <c r="S3">
        <f>IF(R3="", "", IF(R3="[]", 0, LEN(R3)-LEN(SUBSTITUTE(R3,",",""))+1))</f>
        <v/>
      </c>
      <c r="T3" s="11" t="n"/>
      <c r="U3">
        <f>IF(T3="", "", IF(T3="[]", 0, LEN(T3)-LEN(SUBSTITUTE(T3,",",""))+1))</f>
        <v/>
      </c>
      <c r="V3" t="n">
        <v>0.5</v>
      </c>
      <c r="W3" t="n">
        <v>1</v>
      </c>
      <c r="X3" t="inlineStr">
        <is>
          <t>Validated: ['1. 1.'] - Not validated: ['1', '2']</t>
        </is>
      </c>
    </row>
    <row r="4">
      <c r="C4" s="7" t="inlineStr">
        <is>
          <t>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
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
Hinton et al. published a breakthrough paper in 2006 titled “A fast
learning algorithm for deep belief nets”; it was one of the reasons for the
resurgence of deep learning [113].</t>
        </is>
      </c>
      <c r="D4" s="7" t="inlineStr">
        <is>
          <t>2. Le titre de l'article était "Un algorithme d'apprentissage rapide pour les réseaux de croyances profondes".</t>
        </is>
      </c>
      <c r="I4" s="7" t="inlineStr">
        <is>
          <t>The breakthrough paper published by Hinton et al. in 2006, leading to the resurgence of deep learning, was titled "A fast learning algorithm for deep belief nets."</t>
        </is>
      </c>
      <c r="J4" s="14" t="inlineStr">
        <is>
          <t>gpt-3.5-turbo</t>
        </is>
      </c>
      <c r="K4" s="14" t="n">
        <v>0.001805</v>
      </c>
      <c r="L4" s="10" t="n">
        <v>1.456592</v>
      </c>
      <c r="M4" s="11" t="inlineStr">
        <is>
          <t>22/04/2024 09:24:27</t>
        </is>
      </c>
      <c r="N4" s="11" t="n"/>
      <c r="O4" s="11" t="n"/>
      <c r="P4" s="11" t="n"/>
      <c r="Q4" s="11" t="n"/>
      <c r="R4" s="11" t="n"/>
      <c r="S4">
        <f>IF(R4="", "", IF(R4="[]", 0, LEN(R4)-LEN(SUBSTITUTE(R4,",",""))+1))</f>
        <v/>
      </c>
      <c r="T4" s="11" t="n"/>
      <c r="U4">
        <f>IF(T4="", "", IF(T4="[]", 0, LEN(T4)-LEN(SUBSTITUTE(T4,",",""))+1))</f>
        <v/>
      </c>
      <c r="V4" t="n">
        <v>0.5</v>
      </c>
      <c r="W4" t="n">
        <v>1</v>
      </c>
      <c r="X4" t="inlineStr">
        <is>
          <t>Validated: ['1. 1. Le document révolutionnaire a été publié par Hinton et al. en 2006.'] - Not validated: ['1', '2']</t>
        </is>
      </c>
    </row>
    <row r="5">
      <c r="C5" s="7" t="inlineStr">
        <is>
          <t>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 Sutskever et al.</t>
        </is>
      </c>
      <c r="J5" s="14" t="n"/>
      <c r="S5">
        <f>IF(R5="", "", IF(R5="[]", 0, LEN(R5)-LEN(SUBSTITUTE(R5,",",""))+1))</f>
        <v/>
      </c>
      <c r="U5">
        <f>IF(T5="", "", IF(T5="[]", 0, LEN(T5)-LEN(SUBSTITUTE(T5,",",""))+1))</f>
        <v/>
      </c>
    </row>
    <row r="6">
      <c r="C6" s="7" t="inlineStr">
        <is>
          <t>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t>
        </is>
      </c>
      <c r="E6" s="11" t="n"/>
      <c r="J6" s="14" t="n"/>
      <c r="S6">
        <f>IF(R6="", "", IF(R6="[]", 0, LEN(R6)-LEN(SUBSTITUTE(R6,",",""))+1))</f>
        <v/>
      </c>
      <c r="U6">
        <f>IF(T6="", "", IF(T6="[]", 0, LEN(T6)-LEN(SUBSTITUTE(T6,",",""))+1))</f>
        <v/>
      </c>
    </row>
    <row r="7">
      <c r="C7" s="7" t="inlineStr">
        <is>
          <t>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t>
        </is>
      </c>
      <c r="J7" s="14" t="n"/>
      <c r="S7">
        <f>IF(R7="", "", IF(R7="[]", 0, LEN(R7)-LEN(SUBSTITUTE(R7,",",""))+1))</f>
        <v/>
      </c>
      <c r="U7">
        <f>IF(T7="", "", IF(T7="[]", 0, LEN(T7)-LEN(SUBSTITUTE(T7,",",""))+1))</f>
        <v/>
      </c>
    </row>
    <row r="8">
      <c r="C8" s="7" t="inlineStr">
        <is>
          <t>[113]G.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
[116]S. Hochreiter and J. Schmidhuber ,Long short-term mem-
ory, Neural Comput., 9 (1997), pp. 1735–1780.</t>
        </is>
      </c>
      <c r="J8" s="14" t="n"/>
      <c r="S8">
        <f>IF(R8="", "", IF(R8="[]", 0, LEN(R8)-LEN(SUBSTITUTE(R8,",",""))+1))</f>
        <v/>
      </c>
      <c r="U8">
        <f>IF(T8="", "", IF(T8="[]", 0, LEN(T8)-LEN(SUBSTITUTE(T8,",",""))+1))</f>
        <v/>
      </c>
    </row>
    <row r="9">
      <c r="C9" s="7" t="inlineStr">
        <is>
          <t>Bibliography ■233
[112]G. Hinton, O. Vinyals, and J. Dean ,Distilling the knowledge
in a neural network , arXiv preprint arXiv:1503.02531, (2015).
[113]G.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t>
        </is>
      </c>
      <c r="J9" s="14" t="n"/>
      <c r="S9">
        <f>IF(R9="", "", IF(R9="[]", 0, LEN(R9)-LEN(SUBSTITUTE(R9,",",""))+1))</f>
        <v/>
      </c>
      <c r="U9">
        <f>IF(T9="", "", IF(T9="[]", 0, LEN(T9)-LEN(SUBSTITUTE(T9,",",""))+1))</f>
        <v/>
      </c>
    </row>
    <row r="10">
      <c r="C10" s="7" t="inlineStr">
        <is>
          <t>4■Transformers for Machine Learning: A Deep Dive
monolithic phrase-based machine translation models with sequence-to-
sequence neural machine translation models [272]. To overcome the bot-
tleneck issues with the sequence-to-sequence framework, seminal work
by Bahdanau et al. proposed the attention mechanism, which plays a
crucial role in transformers and their variants [17].
1.2 TRANSFORMERS AND TAXONOMY
The transformer architecture [254] was introduced in 2017, in the paper
Attention Is All You Need , for sequence-to-sequence problems. It was
an alternative to using recurrent or convolutional layers. Since its in-
troduction, there’s been a wide variety of research into various ways to
improveuponthestandardtransformer.Twosurveys[163, 243]havecat-
egorized transformer-related papers. Transformer research has focused
on three things: architecture modiﬁcation, pre-training methods, and
applications.</t>
        </is>
      </c>
      <c r="J10" s="14" t="n"/>
      <c r="S10">
        <f>IF(R10="", "", IF(R10="[]", 0, LEN(R10)-LEN(SUBSTITUTE(R10,",",""))+1))</f>
        <v/>
      </c>
      <c r="U10">
        <f>IF(T10="", "", IF(T10="[]", 0, LEN(T10)-LEN(SUBSTITUTE(T10,",",""))+1))</f>
        <v/>
      </c>
    </row>
    <row r="11">
      <c r="C11" s="7" t="inlineStr">
        <is>
          <t>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 As a result, the
sequence-to-sequence framework became the core architecture for a wide
range of NLP tasks such as constituency parsing, named entity recogni-
tion (NER), machine translation, question-answering, and summariza-
tion, to name a few. Furthermore, even Google started replacing its</t>
        </is>
      </c>
      <c r="J11" s="14" t="n"/>
      <c r="S11">
        <f>IF(R11="", "", IF(R11="[]", 0, LEN(R11)-LEN(SUBSTITUTE(R11,",",""))+1))</f>
        <v/>
      </c>
      <c r="U11">
        <f>IF(T11="", "", IF(T11="[]", 0, LEN(T11)-LEN(SUBSTITUTE(T11,",",""))+1))</f>
        <v/>
      </c>
    </row>
    <row r="12">
      <c r="C12" s="7" t="inlineStr">
        <is>
          <t>[113]G.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
[116]S. Hochreiter and J. Schmidhuber ,Long short-term mem-
ory, Neural Comput., 9 (1997), pp. 1735–1780.
[117]J. J. Hopfield ,Neural networks and physical systems with emer-
gent collective computational abilities , Proceedings of the National
Academy of Sciences of the United States of America, 79 (1982),
pp.</t>
        </is>
      </c>
      <c r="J12" s="14" t="n"/>
      <c r="S12">
        <f>IF(R12="", "", IF(R12="[]", 0, LEN(R12)-LEN(SUBSTITUTE(R12,",",""))+1))</f>
        <v/>
      </c>
      <c r="U12">
        <f>IF(T12="", "", IF(T12="[]", 0, LEN(T12)-LEN(SUBSTITUTE(T12,",",""))+1))</f>
        <v/>
      </c>
    </row>
    <row r="13">
      <c r="C13"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t>
        </is>
      </c>
      <c r="J13" s="14" t="n"/>
      <c r="S13">
        <f>IF(R13="", "", IF(R13="[]", 0, LEN(R13)-LEN(SUBSTITUTE(R13,",",""))+1))</f>
        <v/>
      </c>
      <c r="U13">
        <f>IF(T13="", "", IF(T13="[]", 0, LEN(T13)-LEN(SUBSTITUTE(T13,",",""))+1))</f>
        <v/>
      </c>
    </row>
    <row r="14">
      <c r="C14" s="7" t="inlineStr">
        <is>
          <t>The building blocks for this work had been laid down by various research
over the years by S. Linnainmaa, P. Werbos, K. Fukushima, D. Parker,
and Y. LeCun [164, 267,91,196,149].
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
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t>
        </is>
      </c>
      <c r="J14" s="14" t="n"/>
      <c r="S14">
        <f>IF(R14="", "", IF(R14="[]", 0, LEN(R14)-LEN(SUBSTITUTE(R14,",",""))+1))</f>
        <v/>
      </c>
      <c r="U14">
        <f>IF(T14="", "", IF(T14="[]", 0, LEN(T14)-LEN(SUBSTITUTE(T14,",",""))+1))</f>
        <v/>
      </c>
    </row>
    <row r="15">
      <c r="C15"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t>
        </is>
      </c>
      <c r="J15" s="14" t="n"/>
      <c r="S15">
        <f>IF(R15="", "", IF(R15="[]", 0, LEN(R15)-LEN(SUBSTITUTE(R15,",",""))+1))</f>
        <v/>
      </c>
      <c r="U15">
        <f>IF(T15="", "", IF(T15="[]", 0, LEN(T15)-LEN(SUBSTITUTE(T15,",",""))+1))</f>
        <v/>
      </c>
    </row>
    <row r="16">
      <c r="C16" s="7" t="inlineStr">
        <is>
          <t>Fei-
Fei Li, head of the artiﬁcial intelligence lab at Stanford University, along
with other researchers, launched ImageNet, which resulted in the most
extensive collection of images and, for the ﬁrst time, highlighted the
usefulness of data in learning essential tasks such as object recognition,
classiﬁcation, and clustering [70]. 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t>
        </is>
      </c>
      <c r="J16" s="14" t="n"/>
      <c r="S16">
        <f>IF(R16="", "", IF(R16="[]", 0, LEN(R16)-LEN(SUBSTITUTE(R16,",",""))+1))</f>
        <v/>
      </c>
      <c r="U16">
        <f>IF(T16="", "", IF(T16="[]", 0, LEN(T16)-LEN(SUBSTITUTE(T16,",",""))+1))</f>
        <v/>
      </c>
    </row>
    <row r="17">
      <c r="C17" s="7" t="inlineStr">
        <is>
          <t>John Hopﬁeld introduced “Hopﬁeld Networks”, one of the ﬁrst recur-
rentneuralnetworks(RNNs)thatserveasacontent-addressablememory
system [117].
In 1986, David Rumelhart, Geoﬀ Hinton, and Ronald Williams pub-
lished the seminal work “Learning representations by back-propagating
errors” [217]. Their work conﬁrms how a multi-layered neural network
using many “hidden” layers can overcome the weakness of perceptrons
in learning complex patterns with relatively simple training procedures.
The building blocks for this work had been laid down by various research
over the years by S. Linnainmaa, P. Werbos, K. Fukushima, D. Parker,
and Y. LeCun [164, 267,91,196,149].
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t>
        </is>
      </c>
      <c r="J17" s="14" t="n"/>
      <c r="S17">
        <f>IF(R17="", "", IF(R17="[]", 0, LEN(R17)-LEN(SUBSTITUTE(R17,",",""))+1))</f>
        <v/>
      </c>
      <c r="U17">
        <f>IF(T17="", "", IF(T17="[]", 0, LEN(T17)-LEN(SUBSTITUTE(T17,",",""))+1))</f>
        <v/>
      </c>
    </row>
    <row r="18">
      <c r="C18" s="7" t="inlineStr">
        <is>
          <t>In their research, Bengio and LeCun emphasized the advantages of deep
learning through architectures such as convolutional neural networks
(CNNs), restricted Boltzmann machines (RBMs), and deep belief net-
works(DBNs),andthroughtechniquessuchasunsupervisedpre-training
with ﬁne-tuning, thus inspiring the next wave of deep learning [28]. Fei-
Fei Li, head of the artiﬁcial intelligence lab at Stanford University, along
with other researchers, launched ImageNet, which resulted in the most
extensive collection of images and, for the ﬁrst time, highlighted the
usefulness of data in learning essential tasks such as object recognition,
classiﬁcation, and clustering [70]. Improvements in computer hardware,
primarily through GPUs, increasing the throughput by almost 10×ev-
ery ﬁve years, and the existence of a large amount of data to learn from
resulted in a paradigm shift in the ﬁeld.</t>
        </is>
      </c>
      <c r="J18" s="14" t="n"/>
      <c r="S18">
        <f>IF(R18="", "", IF(R18="[]", 0, LEN(R18)-LEN(SUBSTITUTE(R18,",",""))+1))</f>
        <v/>
      </c>
      <c r="U18">
        <f>IF(T18="", "", IF(T18="[]", 0, LEN(T18)-LEN(SUBSTITUTE(T18,",",""))+1))</f>
        <v/>
      </c>
    </row>
    <row r="19">
      <c r="A19" t="n">
        <v>2</v>
      </c>
      <c r="B19" t="inlineStr">
        <is>
          <t>How is the value matrix generated in the self-attention block of Funnel-Transformer?</t>
        </is>
      </c>
      <c r="C19" s="7" t="inlineStr">
        <is>
          <t>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t>
        </is>
      </c>
      <c r="D19" s="7" t="inlineStr">
        <is>
          <t>1. Dans le bloc d'auto-attention du Funnel-Transformer, la matrice de valeurs est générée à partir de la sortie non regroupée, notée h.</t>
        </is>
      </c>
      <c r="E19" t="inlineStr">
        <is>
          <t>gpt-3.5-turbo-0125</t>
        </is>
      </c>
      <c r="F19" s="14" t="n">
        <v>0.000301</v>
      </c>
      <c r="G19" s="10" t="n">
        <v>5.874323</v>
      </c>
      <c r="H19" s="11" t="inlineStr">
        <is>
          <t>09/05/2024 02:21:03</t>
        </is>
      </c>
      <c r="I19" s="7" t="inlineStr">
        <is>
          <t>In the self-attention block of the Funnel-Transformer, the value matrix is generated from the unpooled output, denoted as h. This is done by projecting the unpooled output h onto a learnable weight matrix WV. The resulting value matrix V is then used in the self-attention mechanism of the next layer. The equation for this operation is V=hWV, where h is the unpooled output and WV is the weight matrix.</t>
        </is>
      </c>
      <c r="J19" s="14" t="inlineStr">
        <is>
          <t>gpt-4</t>
        </is>
      </c>
      <c r="K19" s="14" t="n">
        <v>0.12081</v>
      </c>
      <c r="L19" s="10" t="n">
        <v>7.190678</v>
      </c>
      <c r="M19" s="11" t="inlineStr">
        <is>
          <t>22/04/2024 09:24:34</t>
        </is>
      </c>
      <c r="N19" s="11" t="n"/>
      <c r="O19" s="11" t="n"/>
      <c r="P19" s="11" t="n"/>
      <c r="Q19" s="11" t="n"/>
      <c r="R19" s="11" t="n"/>
      <c r="S19">
        <f>IF(R19="", "", IF(R19="[]", 0, LEN(R19)-LEN(SUBSTITUTE(R19,",",""))+1))</f>
        <v/>
      </c>
      <c r="T19" s="11" t="n"/>
      <c r="U19">
        <f>IF(T19="", "", IF(T19="[]", 0, LEN(T19)-LEN(SUBSTITUTE(T19,",",""))+1))</f>
        <v/>
      </c>
      <c r="V19" t="n">
        <v>0.25</v>
      </c>
      <c r="W19" t="n">
        <v>1</v>
      </c>
      <c r="X19" t="inlineStr">
        <is>
          <t>Validated: ['1. 1\n2. 2\n3. 3\n4. 4'] - Not validated: ['1', '2', '3', '4']</t>
        </is>
      </c>
    </row>
    <row r="20">
      <c r="C20" s="7" t="inlineStr">
        <is>
          <t>110■Transformers for Machine Learning: A Deep Dive
Figure 5.1 Schematic architecture diagram for Funnel-Transformer’s en-
coder. Each layer represents a block composed of several transformer
layers with the same sequence length. Shows three pooling operations
between blocks, with each decreasing the sequence length of the output
by half.
before the pooling operation. This is shown in Fig. 5.1. If the output of a
given layer is h, then the output of the pooling layer is h′=Pooling (h),
where h∈RT×dandh′∈RT′×d, for someT′&lt;T.
h′is used to construct the query and the residual connection for the
self-attention block, his used for the key and value vectors:
Q=h′WQ,∈RT′×dk(5.1)
K=hWK,∈RT×dk(5.2)
V=hWV,∈RT×dv(5.3)
This relationship between the unpooled and pooled outputs and the
query, key, and value matrices of the next layer is shown in Fig.</t>
        </is>
      </c>
      <c r="D20" s="7" t="inlineStr">
        <is>
          <t>2. Cela est réalisé en projetant la sortie non regroupée h sur une matrice de poids apprenable WV.</t>
        </is>
      </c>
      <c r="I20" s="7" t="inlineStr">
        <is>
          <t>In the self-attention block of Funnel-Transformer, the value matrix is generated by projecting the input vector at time i on a learnable weight matrix to obtain the value vector vi. This process is similar to how the query and key vectors are generated in the self-attention block.
Specifically, the value matrix V is obtained by multiplying the input vector xi with a weight matrix Wv:
V = XWv
Here, X represents the input sequence, and Wv is the learnable weight matrix used for projecting the input vectors to generate the value vectors.
The value matrix V contains the value vectors vi for each token in the input sequence, and it plays a crucial role in the self-attention mechanism by providing the information that is used to compute the weighted sum in the attention mechanism.
Overall, in the self-attention block of Funnel-Transformer, the value matrix is generated by projecting the input vectors onto a weight matrix to obtain the value vectors that are used in the attention computation.</t>
        </is>
      </c>
      <c r="J20" s="14" t="inlineStr">
        <is>
          <t>gpt-3.5-turbo</t>
        </is>
      </c>
      <c r="K20" s="14" t="n">
        <v>0.0022255</v>
      </c>
      <c r="L20" s="10" t="n">
        <v>4.37999</v>
      </c>
      <c r="M20" s="11" t="inlineStr">
        <is>
          <t>22/04/2024 09:24:39</t>
        </is>
      </c>
      <c r="N20" s="11" t="n"/>
      <c r="O20" s="11" t="n"/>
      <c r="P20" s="11" t="n"/>
      <c r="Q20" s="11" t="n"/>
      <c r="R20" s="11" t="n"/>
      <c r="S20">
        <f>IF(R20="", "", IF(R20="[]", 0, LEN(R20)-LEN(SUBSTITUTE(R20,",",""))+1))</f>
        <v/>
      </c>
      <c r="T20" s="11" t="n"/>
      <c r="U20">
        <f>IF(T20="", "", IF(T20="[]", 0, LEN(T20)-LEN(SUBSTITUTE(T20,",",""))+1))</f>
        <v/>
      </c>
      <c r="V20" t="n">
        <v>0.25</v>
      </c>
      <c r="W20" t="n">
        <v>1</v>
      </c>
      <c r="X20" t="inlineStr">
        <is>
          <t>Validated: ['1. 2.'] - Not validated: ['1', '2', '3', '4']</t>
        </is>
      </c>
    </row>
    <row r="21">
      <c r="C21" s="7" t="inlineStr">
        <is>
          <t>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5.2.1.1 Multi-head self-attention 122
5.2.1.2 Space and time complexity 123
5.</t>
        </is>
      </c>
      <c r="D21" s="7" t="inlineStr">
        <is>
          <t>3. La matrice de valeurs résultante V est ensuite utilisée dans le mécanisme d'auto-attention de la couche suivante.</t>
        </is>
      </c>
      <c r="J21" s="14" t="n"/>
      <c r="S21">
        <f>IF(R21="", "", IF(R21="[]", 0, LEN(R21)-LEN(SUBSTITUTE(R21,",",""))+1))</f>
        <v/>
      </c>
      <c r="U21">
        <f>IF(T21="", "", IF(T21="[]", 0, LEN(T21)-LEN(SUBSTITUTE(T21,",",""))+1))</f>
        <v/>
      </c>
    </row>
    <row r="22">
      <c r="C22" s="7" t="inlineStr">
        <is>
          <t>4.2 Data, Tools, and Libraries 98
4.4.3 Experiments, Results, and Analysis 98
4.4.3.1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t>
        </is>
      </c>
      <c r="D22" s="7" t="inlineStr">
        <is>
          <t>4. L'équation pour cette opération est V=hWV, où h est la sortie non regroupée et WV est la matrice de poids.</t>
        </is>
      </c>
      <c r="J22" s="14" t="n"/>
      <c r="S22">
        <f>IF(R22="", "", IF(R22="[]", 0, LEN(R22)-LEN(SUBSTITUTE(R22,",",""))+1))</f>
        <v/>
      </c>
      <c r="U22">
        <f>IF(T22="", "", IF(T22="[]", 0, LEN(T22)-LEN(SUBSTITUTE(T22,",",""))+1))</f>
        <v/>
      </c>
    </row>
    <row r="23">
      <c r="C23" s="7" t="inlineStr">
        <is>
          <t>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5.2.1.1 Multi-head self-attention 122
5.2.1.2 Space and time complexity 123
5.2.2 Reducing Complexity of Self-Attention 124
5.2.2.1 Longformer 124
5.2.2.</t>
        </is>
      </c>
      <c r="J23" s="14" t="n"/>
      <c r="S23">
        <f>IF(R23="", "", IF(R23="[]", 0, LEN(R23)-LEN(SUBSTITUTE(R23,",",""))+1))</f>
        <v/>
      </c>
      <c r="U23">
        <f>IF(T23="", "", IF(T23="[]", 0, LEN(T23)-LEN(SUBSTITUTE(T23,",",""))+1))</f>
        <v/>
      </c>
    </row>
    <row r="24">
      <c r="C24" s="7" t="inlineStr">
        <is>
          <t>122■Transformers for Machine Learning: A Deep Dive
For two sequences, the query matrix is formed from X1and the key and
value matrices are formed from X2:
Q=X1Wk,∈RL1×dk×h
K=X2Wk,∈RL2×dk×h
V=X2Wv,∈RL2×dv×h(5.26)
where X1∈RL1×dandX2∈RL2×d. 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t>
        </is>
      </c>
      <c r="J24" s="14" t="n"/>
      <c r="S24">
        <f>IF(R24="", "", IF(R24="[]", 0, LEN(R24)-LEN(SUBSTITUTE(R24,",",""))+1))</f>
        <v/>
      </c>
      <c r="U24">
        <f>IF(T24="", "", IF(T24="[]", 0, LEN(T24)-LEN(SUBSTITUTE(T24,",",""))+1))</f>
        <v/>
      </c>
    </row>
    <row r="25">
      <c r="C25" s="7" t="inlineStr">
        <is>
          <t>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 Multi-head at-
tention is mainly partitioning the matrices shown above into hpieces,
wherehis the number of attention heads.
Each attention head has its own query/key/value that is obtained
by breaking the single-head versions into hequally sized pieces, that are
indexed by n= 1,...,h:
Qn=XW(q)
n,∈RL×d k/h
Kn=XW(k)
n,∈RL×d k/h
Vn=XW(v)
n,∈RL×d v/h(5.28)
This does not mean that we now have hquery, key, and value ma-
trices, but that the matrices shown in (5.28) are a part of the matrices
shown in (5.24).</t>
        </is>
      </c>
      <c r="J25" s="14" t="n"/>
      <c r="S25">
        <f>IF(R25="", "", IF(R25="[]", 0, LEN(R25)-LEN(SUBSTITUTE(R25,",",""))+1))</f>
        <v/>
      </c>
      <c r="U25">
        <f>IF(T25="", "", IF(T25="[]", 0, LEN(T25)-LEN(SUBSTITUTE(T25,",",""))+1))</f>
        <v/>
      </c>
    </row>
    <row r="26">
      <c r="C26" s="7" t="inlineStr">
        <is>
          <t>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 Multi-head at-
tention is mainly partitioning the matrices shown above into hpieces,
wherehis the number of attention heads.</t>
        </is>
      </c>
      <c r="J26" s="14" t="n"/>
      <c r="S26">
        <f>IF(R26="", "", IF(R26="[]", 0, LEN(R26)-LEN(SUBSTITUTE(R26,",",""))+1))</f>
        <v/>
      </c>
      <c r="U26">
        <f>IF(T26="", "", IF(T26="[]", 0, LEN(T26)-LEN(SUBSTITUTE(T26,",",""))+1))</f>
        <v/>
      </c>
    </row>
    <row r="27">
      <c r="C27" s="7" t="inlineStr">
        <is>
          <t>Transformer Modiﬁcations ■111
Figure 5.2 Shows how the pooling operation between Funnel-
Transformer’s encoder layers aﬀect the input of the next layer. h
is the output of the layer before the pooling and h′is the output of the
pooling operation. 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t>
        </is>
      </c>
      <c r="J27" s="14" t="n"/>
      <c r="S27">
        <f>IF(R27="", "", IF(R27="[]", 0, LEN(R27)-LEN(SUBSTITUTE(R27,",",""))+1))</f>
        <v/>
      </c>
      <c r="U27">
        <f>IF(T27="", "", IF(T27="[]", 0, LEN(T27)-LEN(SUBSTITUTE(T27,",",""))+1))</f>
        <v/>
      </c>
    </row>
    <row r="28">
      <c r="C28" s="7" t="inlineStr">
        <is>
          <t>110■Transformers for Machine Learning: A Deep Dive
Figure 5.1 Schematic architecture diagram for Funnel-Transformer’s en-
coder. Each layer represents a block composed of several transformer
layers with the same sequence length. Shows three pooling operations
between blocks, with each decreasing the sequence length of the output
by half.
before the pooling operation. This is shown in Fig. 5.1. If the output of a
given layer is h, then the output of the pooling layer is h′=Pooling (h),
where h∈RT×dandh′∈RT′×d, for someT′&lt;T.</t>
        </is>
      </c>
      <c r="J28" s="14" t="n"/>
      <c r="S28">
        <f>IF(R28="", "", IF(R28="[]", 0, LEN(R28)-LEN(SUBSTITUTE(R28,",",""))+1))</f>
        <v/>
      </c>
      <c r="U28">
        <f>IF(T28="", "", IF(T28="[]", 0, LEN(T28)-LEN(SUBSTITUTE(T28,",",""))+1))</f>
        <v/>
      </c>
    </row>
    <row r="29">
      <c r="C29" s="7" t="inlineStr">
        <is>
          <t>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 Mencoder layers will
have the output sequence h(M)that has length TM=T/2M−1.</t>
        </is>
      </c>
      <c r="J29" s="14" t="n"/>
      <c r="S29">
        <f>IF(R29="", "", IF(R29="[]", 0, LEN(R29)-LEN(SUBSTITUTE(R29,",",""))+1))</f>
        <v/>
      </c>
      <c r="U29">
        <f>IF(T29="", "", IF(T29="[]", 0, LEN(T29)-LEN(SUBSTITUTE(T29,",",""))+1))</f>
        <v/>
      </c>
    </row>
    <row r="30">
      <c r="C30" s="7" t="inlineStr">
        <is>
          <t>h
is the output of the layer before the pooling and h′is the output of the
pooling operation. 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t>
        </is>
      </c>
      <c r="J30" s="14" t="n"/>
      <c r="S30">
        <f>IF(R30="", "", IF(R30="[]", 0, LEN(R30)-LEN(SUBSTITUTE(R30,",",""))+1))</f>
        <v/>
      </c>
      <c r="U30">
        <f>IF(T30="", "", IF(T30="[]", 0, LEN(T30)-LEN(SUBSTITUTE(T30,",",""))+1))</f>
        <v/>
      </c>
    </row>
    <row r="31">
      <c r="C31" s="7" t="inlineStr">
        <is>
          <t>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 Mencoder layers will
have the output sequence h(M)that has length TM=T/2M−1. It will
be upsampled in a single step to h(up)= [h(up)
1,...,h(up)
T]by repeating
each hidden vector 2M−1times:
hup
i=h(M)
i//2N−1,∀i= 1,...,T (5.5)
x//y =floor (x/y) (5.6)</t>
        </is>
      </c>
      <c r="J31" s="14" t="n"/>
      <c r="S31">
        <f>IF(R31="", "", IF(R31="[]", 0, LEN(R31)-LEN(SUBSTITUTE(R31,",",""))+1))</f>
        <v/>
      </c>
      <c r="U31">
        <f>IF(T31="", "", IF(T31="[]", 0, LEN(T31)-LEN(SUBSTITUTE(T31,",",""))+1))</f>
        <v/>
      </c>
    </row>
    <row r="32">
      <c r="C32" s="7" t="inlineStr">
        <is>
          <t>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t>
        </is>
      </c>
      <c r="J32" s="14" t="n"/>
      <c r="S32">
        <f>IF(R32="", "", IF(R32="[]", 0, LEN(R32)-LEN(SUBSTITUTE(R32,",",""))+1))</f>
        <v/>
      </c>
      <c r="U32">
        <f>IF(T32="", "", IF(T32="[]", 0, LEN(T32)-LEN(SUBSTITUTE(T32,",",""))+1))</f>
        <v/>
      </c>
    </row>
    <row r="33">
      <c r="C33" s="7" t="inlineStr">
        <is>
          <t>Transformers: Basics and Introduction ■23
Figure 2.10 Self-attention inputs mapped to query, keys, and values and
generated output for each input.
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t>
        </is>
      </c>
      <c r="J33" s="14" t="n"/>
      <c r="S33">
        <f>IF(R33="", "", IF(R33="[]", 0, LEN(R33)-LEN(SUBSTITUTE(R33,",",""))+1))</f>
        <v/>
      </c>
      <c r="U33">
        <f>IF(T33="", "", IF(T33="[]", 0, LEN(T33)-LEN(SUBSTITUTE(T33,",",""))+1))</f>
        <v/>
      </c>
    </row>
    <row r="34">
      <c r="C34" s="7" t="inlineStr">
        <is>
          <t>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t>
        </is>
      </c>
      <c r="J34" s="14" t="n"/>
      <c r="S34">
        <f>IF(R34="", "", IF(R34="[]", 0, LEN(R34)-LEN(SUBSTITUTE(R34,",",""))+1))</f>
        <v/>
      </c>
      <c r="U34">
        <f>IF(T34="", "", IF(T34="[]", 0, LEN(T34)-LEN(SUBSTITUTE(T34,",",""))+1))</f>
        <v/>
      </c>
    </row>
    <row r="35">
      <c r="C35" s="7" t="inlineStr">
        <is>
          <t>As we saw in section 2.4.2.1, the output of the attention mechanism
(before the heads are concatenated) can be represented by
Attn (Q,K,V) = softmax(
QKT
√dk(
V, (5.23)
where Q,K,Vare the query, key, and value matrices, respectively.
Each is the result of transforming the input sequence into a diﬀerent
vector space:
Q=XWq,∈RL×d k
K=XWk,∈RL×d k
V=XWv,∈RL×d v(5.24)
wheredkis the dimension of the query and key spaces and is typi-
cally set to d, anddvis the value dimension. The matrices Wq,Wk∈
Rd×dk, and Wv∈Rd×dvare basically rotation matrices. Each row of
a query/key/value matrix corresponds to the query/key/value vector of
theithtoken:
Q=)
])q1
...
qL(
⌊[,K=)
])k1
...
kL(
⌊[,V=)
])v1
...
vL(
⌊[ (5.25)
Note that (5.24) can be adapted for the case of multi-head attention
between two sequences, X1andX2, of lengths L1andL2, respectively.</t>
        </is>
      </c>
      <c r="J35" s="14" t="n"/>
      <c r="S35">
        <f>IF(R35="", "", IF(R35="[]", 0, LEN(R35)-LEN(SUBSTITUTE(R35,",",""))+1))</f>
        <v/>
      </c>
      <c r="U35">
        <f>IF(T35="", "", IF(T35="[]", 0, LEN(T35)-LEN(SUBSTITUTE(T35,",",""))+1))</f>
        <v/>
      </c>
    </row>
    <row r="36">
      <c r="A36" t="n">
        <v>3</v>
      </c>
      <c r="B36" t="inlineStr">
        <is>
          <t>How does Mama Ricotta's differ from traditional Italian restaurants in terms of its location?</t>
        </is>
      </c>
      <c r="C36" s="7" t="inlineStr">
        <is>
          <t>60■Transformers for Machine Learning: A Deep Dive
shovel this stuff down. \n\nAh well, Arrivederci (no more)
Mama Ricotta
I met up with friends for a birthday gathering at Frankie ’s.It
wasmyfirst time and ,while Iusually don ’t go out of my
wayfor Italian, I was very impressed with Frankie ’s.I
felt like Istepped back intime .The ambiance and decor
seemed elegant from the 50sera ,yet the friendliness of
theserver and the atmosphere was casual .\n\nThe menu
contained everything you ’d expect on an Italian restaurant
menu and everything from the bread to the appetizer to the
entree to the wine tasted delicious. Frankie ’sis
definitely aplace you can take friends and family to
impress them ,but not spend afortune doing so.</t>
        </is>
      </c>
      <c r="D36" s="7" t="inlineStr">
        <is>
          <t>1. Mama Ricotta's is located in a strip mall, which is unusual for a nice Italian restaurant.</t>
        </is>
      </c>
      <c r="E36" t="inlineStr">
        <is>
          <t>gpt-3.5-turbo-0125</t>
        </is>
      </c>
      <c r="F36" s="14" t="n">
        <v>0.0002085</v>
      </c>
      <c r="G36" s="10" t="n">
        <v>5.541958</v>
      </c>
      <c r="H36" s="11" t="inlineStr">
        <is>
          <t>09/05/2024 02:21:03</t>
        </is>
      </c>
      <c r="I36" s="7" t="inlineStr">
        <is>
          <t>Mama Ricotta's differs from traditional Italian restaurants in terms of its location as it is situated in a strip mall, which is not typically where one would expect to find a nice Italian restaurant. Despite this unconventional location, Mama Ricotta's manages to maintain an atmosphere and decor that gives the impression of a nicer Italian place.</t>
        </is>
      </c>
      <c r="J36" s="14" t="inlineStr">
        <is>
          <t>gpt-4</t>
        </is>
      </c>
      <c r="K36" s="14" t="n">
        <v>0.10407</v>
      </c>
      <c r="L36" s="10" t="n">
        <v>6.227707</v>
      </c>
      <c r="M36" s="11" t="inlineStr">
        <is>
          <t>22/04/2024 09:24:45</t>
        </is>
      </c>
      <c r="N36" s="11" t="n"/>
      <c r="O36" s="11" t="n"/>
      <c r="P36" s="11" t="n"/>
      <c r="Q36" s="11" t="n"/>
      <c r="R36" s="11" t="n"/>
      <c r="S36">
        <f>IF(R36="", "", IF(R36="[]", 0, LEN(R36)-LEN(SUBSTITUTE(R36,",",""))+1))</f>
        <v/>
      </c>
      <c r="T36" s="11" t="n"/>
      <c r="U36">
        <f>IF(T36="", "", IF(T36="[]", 0, LEN(T36)-LEN(SUBSTITUTE(T36,",",""))+1))</f>
        <v/>
      </c>
      <c r="V36" t="n">
        <v>0.5</v>
      </c>
      <c r="W36" t="n">
        <v>1</v>
      </c>
      <c r="X36" t="inlineStr">
        <is>
          <t>Validated: ["1. 1. Mama Ricotta's is located in a strip mall", "which is unusual for a nice Italian restaurant.\n2. 3. The atmosphere and decor at Mama Ricotta's give the impression of a more upscale Italian dining experience."] - Not validated: ['1', '2', '3', '4']</t>
        </is>
      </c>
    </row>
    <row r="37">
      <c r="C37" s="7" t="inlineStr">
        <is>
          <t>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
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t>
        </is>
      </c>
      <c r="D37" s="7" t="inlineStr">
        <is>
          <t>2. The restaurant manages to maintain a high-quality atmosphere and decor despite its unconventional location.</t>
        </is>
      </c>
      <c r="I37" s="7" t="inlineStr">
        <is>
          <t>Mama Ricotta's differs from traditional Italian restaurants in terms of its location because it is located in a strip mall, which is not typically where you would expect to find a nice Italian restaurant. Despite being in a strip mall, Mama Ricotta's atmosphere and decor give the impression of a nicer Italian place. This location choice bucks the trend of traditional Italian restaurants being in more upscale or standalone locations.</t>
        </is>
      </c>
      <c r="J37" s="14" t="inlineStr">
        <is>
          <t>gpt-3.5-turbo</t>
        </is>
      </c>
      <c r="K37" s="14" t="n">
        <v>0.0017895</v>
      </c>
      <c r="L37" s="10" t="n">
        <v>2.095331</v>
      </c>
      <c r="M37" s="11" t="inlineStr">
        <is>
          <t>22/04/2024 09:24:47</t>
        </is>
      </c>
      <c r="N37" s="11" t="n"/>
      <c r="O37" s="11" t="n"/>
      <c r="P37" s="11" t="n"/>
      <c r="Q37" s="11" t="n"/>
      <c r="R37" s="11" t="n"/>
      <c r="S37">
        <f>IF(R37="", "", IF(R37="[]", 0, LEN(R37)-LEN(SUBSTITUTE(R37,",",""))+1))</f>
        <v/>
      </c>
      <c r="T37" s="11" t="n"/>
      <c r="U37">
        <f>IF(T37="", "", IF(T37="[]", 0, LEN(T37)-LEN(SUBSTITUTE(T37,",",""))+1))</f>
        <v/>
      </c>
      <c r="V37" t="n">
        <v>0.5</v>
      </c>
      <c r="W37" t="n">
        <v>1</v>
      </c>
      <c r="X37" t="inlineStr">
        <is>
          <t>Validated: ["1. 1. Mama Ricotta's is located in a strip mall", "which is unusual for a nice Italian restaurant.\n2. 3. The atmosphere and decor at Mama Ricotta's give the impression of a more upscale Italian dining experience.\n3. 4. The location of Mama Ricotta's sets it apart from traditional Italian restaurants."] - Not validated: ['1', '2', '3', '4']</t>
        </is>
      </c>
    </row>
    <row r="38">
      <c r="C38" s="7" t="inlineStr">
        <is>
          <t>Frankie ’sis
definitely aplace you can take friends and family to
impress them ,but not spend afortune doing so.
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
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t>
        </is>
      </c>
      <c r="D38" s="7" t="inlineStr">
        <is>
          <t>3. The atmosphere and decor at Mama Ricotta's give the impression of a more upscale Italian dining experience.</t>
        </is>
      </c>
      <c r="J38" s="14" t="n"/>
      <c r="S38">
        <f>IF(R38="", "", IF(R38="[]", 0, LEN(R38)-LEN(SUBSTITUTE(R38,",",""))+1))</f>
        <v/>
      </c>
      <c r="U38">
        <f>IF(T38="", "", IF(T38="[]", 0, LEN(T38)-LEN(SUBSTITUTE(T38,",",""))+1))</f>
        <v/>
      </c>
    </row>
    <row r="39">
      <c r="C39" s="7" t="inlineStr">
        <is>
          <t>60■Transformers for Machine Learning: A Deep Dive
shovel this stuff down. \n\nAh well, Arrivederci (no more)
Mama Ricotta
I met up with friends for a birthday gathering at Frankie ’s.It
wasmyfirst time and ,while Iusually don ’t go out of my
wayfor Italian, I was very impressed with Frankie ’s.I
felt like Istepped back intime .The ambiance and decor
seemed elegant from the 50sera ,yet the friendliness of
theserver and the atmosphere was casual .\n\nThe menu
contained everything you ’d expect on an Italian restaurant
menu and everything from the bread to the appetizer to the
entree to the wine tasted delicious. Frankie ’sis
definitely aplace you can take friends and family to
impress them ,but not spend afortune doing so.
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t>
        </is>
      </c>
      <c r="D39" s="7" t="inlineStr">
        <is>
          <t>4. The location of Mama Ricotta's sets it apart from traditional Italian restaurants.</t>
        </is>
      </c>
      <c r="J39" s="14" t="n"/>
      <c r="S39">
        <f>IF(R39="", "", IF(R39="[]", 0, LEN(R39)-LEN(SUBSTITUTE(R39,",",""))+1))</f>
        <v/>
      </c>
      <c r="U39">
        <f>IF(T39="", "", IF(T39="[]", 0, LEN(T39)-LEN(SUBSTITUTE(T39,",",""))+1))</f>
        <v/>
      </c>
    </row>
    <row r="40">
      <c r="C40" s="7" t="inlineStr">
        <is>
          <t>Multilingual Transformer Architectures ■105
for t, best_index, score_pair in zip(text, preds, scores):
results.append({
"text ": t,
"label" :"positive "ifbest_index == 1 else
"negative" ,
"score" : score_pair[best_index]
})
return results
predict([" I love that restaurant!",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 As mentioned ear-
lier, USEm supports 16 languages: Arabic, Chinese-simpliﬁed, Chinese-
traditional, English, French, German, Italian, Japanese, Korean, Dutch,
Polish, Portuguese, Spanish, Thai, Turkish, Russian.</t>
        </is>
      </c>
      <c r="J40" s="14" t="n"/>
      <c r="S40">
        <f>IF(R40="", "", IF(R40="[]", 0, LEN(R40)-LEN(SUBSTITUTE(R40,",",""))+1))</f>
        <v/>
      </c>
      <c r="U40">
        <f>IF(T40="", "", IF(T40="[]", 0, LEN(T40)-LEN(SUBSTITUTE(T40,",",""))+1))</f>
        <v/>
      </c>
    </row>
    <row r="41">
      <c r="C41" s="7" t="inlineStr">
        <is>
          <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 As mentioned ear-
lier, USEm supports 16 languages: Arabic, Chinese-simpliﬁed, Chinese-
traditional, English, French, German, Italian, Japanese, Korean, Dutch,
Polish, Portuguese, Spanish, Thai, Turkish, Russian. In Listing 4.7, we
compare sentiment predictions between pairs of languages, ﬁnding that
even though our model was trained on a small subset of the Yelp Po-
larity training set, it can still perform well.</t>
        </is>
      </c>
      <c r="J41" s="14" t="n"/>
      <c r="S41">
        <f>IF(R41="", "", IF(R41="[]", 0, LEN(R41)-LEN(SUBSTITUTE(R41,",",""))+1))</f>
        <v/>
      </c>
      <c r="U41">
        <f>IF(T41="", "", IF(T41="[]", 0, LEN(T41)-LEN(SUBSTITUTE(T41,",",""))+1))</f>
        <v/>
      </c>
    </row>
    <row r="42">
      <c r="C42" s="7" t="inlineStr">
        <is>
          <t>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 And with their wine
selection, making this a date destination isn ’tabad idea
either .
[(’italian ’,0.010707434311063687) ,
(’pasta ’,0.007218630048706305) ,
(’sauce ’,0.004690392541116093) ,
(’it was ’,0.003576349729937027) ,
(’food ’,0.0035416017180294685) ,
(’restaurant ’,0.0034094836517629345) ,
(’salad ’,0.003321322452779836) ,
(’olive ’,0.0032739980714160824) ,
(’bread ’,0.0032417620081978916) ,
(’italian food ’,0.0031995754647714428) ]
Listing 3.10 Largest topic: Italian food restaurants</t>
        </is>
      </c>
      <c r="J42" s="14" t="n"/>
      <c r="S42">
        <f>IF(R42="", "", IF(R42="[]", 0, LEN(R42)-LEN(SUBSTITUTE(R42,",",""))+1))</f>
        <v/>
      </c>
      <c r="U42">
        <f>IF(T42="", "", IF(T42="[]", 0, LEN(T42)-LEN(SUBSTITUTE(T42,",",""))+1))</f>
        <v/>
      </c>
    </row>
    <row r="43">
      <c r="C43" s="7" t="inlineStr">
        <is>
          <t>Multilingual Transformer Architectures ■105
for t, best_index, score_pair in zip(text, preds, scores):
results.append({
"text ": t,
"label" :"positive "ifbest_index == 1 else
"negative" ,
"score" : score_pair[best_index]
})
return results
predict([" I love that restaurant!",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t>
        </is>
      </c>
      <c r="J43" s="14" t="n"/>
      <c r="S43">
        <f>IF(R43="", "", IF(R43="[]", 0, LEN(R43)-LEN(SUBSTITUTE(R43,",",""))+1))</f>
        <v/>
      </c>
      <c r="U43">
        <f>IF(T43="", "", IF(T43="[]", 0, LEN(T43)-LEN(SUBSTITUTE(T43,",",""))+1))</f>
        <v/>
      </c>
    </row>
    <row r="44">
      <c r="C44" s="7" t="inlineStr">
        <is>
          <t>Our model will use the Multilingual Universal Sentence Encoder
(mUSE) [49, 284] for feature generation. mUSE is a Transformer en-
coder trained such that text which is in diﬀerent languages, but has
similarmeaning,willresultinasimilarencoding.Thisisanalogoustothe
way two words with similar meaning (and usage) will have similar word
embeddings. mUSE supports 16 languages: Arabic, Chinese-simpliﬁed,
Chinese-traditional,English,French,German,Italian,Japanese,Korean,
Dutch, Polish, Portuguese, Spanish, Thai, Turkish, Russian.
In this case study, we’ll use TensorFlow Hub to load the mUSE
model, Huggingface Datasets to load the Yelp Polarity dataset, and Py-
Torch Lightning for make training a bit simpler. mUSE internally uses
TensorFlow Text for tokenization, so we install that as well.</t>
        </is>
      </c>
      <c r="J44" s="14" t="n"/>
      <c r="S44">
        <f>IF(R44="", "", IF(R44="[]", 0, LEN(R44)-LEN(SUBSTITUTE(R44,",",""))+1))</f>
        <v/>
      </c>
      <c r="U44">
        <f>IF(T44="", "", IF(T44="[]", 0, LEN(T44)-LEN(SUBSTITUTE(T44,",",""))+1))</f>
        <v/>
      </c>
    </row>
    <row r="45">
      <c r="C45" s="7" t="inlineStr">
        <is>
          <t>The dataset consists of 560K highly polar Yelp
reviews for training and 38K reviews for testing. Original Yelp reviews
take numerical score from 1 to 5 stars. This dataset is constructed by
grouping the 1 and 2 stars reviews into the negative sentiment class and
the 3 and 4 stars reviews into the positive sentiment class.
Our model will use the Multilingual Universal Sentence Encoder
(mUSE) [49, 284] for feature generation. mUSE is a Transformer en-
coder trained such that text which is in diﬀerent languages, but has
similarmeaning,willresultinasimilarencoding.Thisisanalogoustothe
way two words with similar meaning (and usage) will have similar word
embeddings. mUSE supports 16 languages: Arabic, Chinese-simpliﬁed,
Chinese-traditional,English,French,German,Italian,Japanese,Korean,
Dutch, Polish, Portuguese, Spanish, Thai, Turkish, Russian.</t>
        </is>
      </c>
      <c r="J45" s="14" t="n"/>
      <c r="S45">
        <f>IF(R45="", "", IF(R45="[]", 0, LEN(R45)-LEN(SUBSTITUTE(R45,",",""))+1))</f>
        <v/>
      </c>
      <c r="U45">
        <f>IF(T45="", "", IF(T45="[]", 0, LEN(T45)-LEN(SUBSTITUTE(T45,",",""))+1))</f>
        <v/>
      </c>
    </row>
    <row r="46">
      <c r="C46" s="7" t="inlineStr">
        <is>
          <t>\n\nOne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t>
        </is>
      </c>
      <c r="J46" s="14" t="n"/>
      <c r="S46">
        <f>IF(R46="", "", IF(R46="[]", 0, LEN(R46)-LEN(SUBSTITUTE(R46,",",""))+1))</f>
        <v/>
      </c>
      <c r="U46">
        <f>IF(T46="", "", IF(T46="[]", 0, LEN(T46)-LEN(SUBSTITUTE(T46,",",""))+1))</f>
        <v/>
      </c>
    </row>
    <row r="47">
      <c r="C47" s="7" t="inlineStr">
        <is>
          <t>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 \n\nI do agree with others
who have said that the service isvery fast and friendly.
They kept the beer and wine flowing at our table at every
visit.</t>
        </is>
      </c>
      <c r="J47" s="14" t="n"/>
      <c r="S47">
        <f>IF(R47="", "", IF(R47="[]", 0, LEN(R47)-LEN(SUBSTITUTE(R47,",",""))+1))</f>
        <v/>
      </c>
      <c r="U47">
        <f>IF(T47="", "", IF(T47="[]", 0, LEN(T47)-LEN(SUBSTITUTE(T47,",",""))+1))</f>
        <v/>
      </c>
    </row>
    <row r="48">
      <c r="C48" s="7" t="inlineStr">
        <is>
          <t>I’ve dined here with large groups
of friends when we needed to have a big table and they all
wanted to be bursting full of cheap food and that is really
the only excuse to go to this place. \n\nOne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t>
        </is>
      </c>
      <c r="J48" s="14" t="n"/>
      <c r="S48">
        <f>IF(R48="", "", IF(R48="[]", 0, LEN(R48)-LEN(SUBSTITUTE(R48,",",""))+1))</f>
        <v/>
      </c>
      <c r="U48">
        <f>IF(T48="", "", IF(T48="[]", 0, LEN(T48)-LEN(SUBSTITUTE(T48,",",""))+1))</f>
        <v/>
      </c>
    </row>
    <row r="49">
      <c r="C49" s="7" t="inlineStr">
        <is>
          <t>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t>
        </is>
      </c>
      <c r="J49" s="14" t="n"/>
      <c r="S49">
        <f>IF(R49="", "", IF(R49="[]", 0, LEN(R49)-LEN(SUBSTITUTE(R49,",",""))+1))</f>
        <v/>
      </c>
      <c r="U49">
        <f>IF(T49="", "", IF(T49="[]", 0, LEN(T49)-LEN(SUBSTITUTE(T49,",",""))+1))</f>
        <v/>
      </c>
    </row>
    <row r="50">
      <c r="C50" s="7" t="inlineStr">
        <is>
          <t>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 And with their wine
selection, making this a date destination isn ’tabad idea
either .</t>
        </is>
      </c>
      <c r="J50" s="14" t="n"/>
      <c r="S50">
        <f>IF(R50="", "", IF(R50="[]", 0, LEN(R50)-LEN(SUBSTITUTE(R50,",",""))+1))</f>
        <v/>
      </c>
      <c r="U50">
        <f>IF(T50="", "", IF(T50="[]", 0, LEN(T50)-LEN(SUBSTITUTE(T50,",",""))+1))</f>
        <v/>
      </c>
    </row>
    <row r="51">
      <c r="A51" t="n">
        <v>4</v>
      </c>
      <c r="B51" t="inlineStr">
        <is>
          <t>How many patents does Kenneth L. Graham have related to natural language processing?</t>
        </is>
      </c>
      <c r="C51" s="7" t="inlineStr">
        <is>
          <t>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t>
        </is>
      </c>
      <c r="D51" s="7" t="inlineStr">
        <is>
          <t>1. Kenneth L. Graham is the holder of five patents.</t>
        </is>
      </c>
      <c r="E51" t="inlineStr">
        <is>
          <t>gpt-3.5-turbo-0125</t>
        </is>
      </c>
      <c r="F51" s="14" t="n">
        <v>0.0001695</v>
      </c>
      <c r="G51" s="10" t="n">
        <v>5.494004</v>
      </c>
      <c r="H51" s="11" t="inlineStr">
        <is>
          <t>09/05/2024 02:21:03</t>
        </is>
      </c>
      <c r="I51" s="7" t="inlineStr">
        <is>
          <t>Kenneth L. Graham has five patents related to natural language processing.</t>
        </is>
      </c>
      <c r="J51" s="14" t="inlineStr">
        <is>
          <t>gpt-4</t>
        </is>
      </c>
      <c r="K51" s="14" t="n">
        <v>0.09107999999999999</v>
      </c>
      <c r="L51" s="10" t="n">
        <v>2.362621</v>
      </c>
      <c r="M51" s="11" t="inlineStr">
        <is>
          <t>22/04/2024 09:24:50</t>
        </is>
      </c>
      <c r="N51" s="11" t="n"/>
      <c r="O51" s="11" t="n"/>
      <c r="P51" s="11" t="n"/>
      <c r="Q51" s="11" t="n"/>
      <c r="R51" s="11" t="n"/>
      <c r="S51">
        <f>IF(R51="", "", IF(R51="[]", 0, LEN(R51)-LEN(SUBSTITUTE(R51,",",""))+1))</f>
        <v/>
      </c>
      <c r="T51" s="11" t="n"/>
      <c r="U51">
        <f>IF(T51="", "", IF(T51="[]", 0, LEN(T51)-LEN(SUBSTITUTE(T51,",",""))+1))</f>
        <v/>
      </c>
      <c r="V51" t="n">
        <v>0.2</v>
      </c>
      <c r="W51" t="n">
        <v>1</v>
      </c>
      <c r="X51" t="inlineStr">
        <is>
          <t>Validated: ['1.'] - Not validated: ['1', '2', '3', '4', '5']</t>
        </is>
      </c>
    </row>
    <row r="52">
      <c r="C52" s="7" t="inlineStr">
        <is>
          <t>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 He has a PhD in computer engineering and computer science with
emphasis on machine learning and artiﬁcial intelligence. His techni-
cal background and research spans signal and image processing, com-
puter vision, medical imaging, social media analytics, machine learning,
xxiii</t>
        </is>
      </c>
      <c r="D52" s="7" t="inlineStr">
        <is>
          <t>2. The patents are related to natural language processing.</t>
        </is>
      </c>
      <c r="I52" s="7" t="inlineStr">
        <is>
          <t>Kenneth L. Graham has five patents related to natural language processing.</t>
        </is>
      </c>
      <c r="J52" s="14" t="inlineStr">
        <is>
          <t>gpt-3.5-turbo</t>
        </is>
      </c>
      <c r="K52" s="14" t="n">
        <v>0.001525</v>
      </c>
      <c r="L52" s="10" t="n">
        <v>1.082549</v>
      </c>
      <c r="M52" s="11" t="inlineStr">
        <is>
          <t>22/04/2024 09:24:51</t>
        </is>
      </c>
      <c r="N52" s="11" t="n"/>
      <c r="O52" s="11" t="n"/>
      <c r="P52" s="11" t="n"/>
      <c r="Q52" s="11" t="n"/>
      <c r="R52" s="11" t="n"/>
      <c r="S52">
        <f>IF(R52="", "", IF(R52="[]", 0, LEN(R52)-LEN(SUBSTITUTE(R52,",",""))+1))</f>
        <v/>
      </c>
      <c r="T52" s="11" t="n"/>
      <c r="U52">
        <f>IF(T52="", "", IF(T52="[]", 0, LEN(T52)-LEN(SUBSTITUTE(T52,",",""))+1))</f>
        <v/>
      </c>
      <c r="V52" t="n">
        <v>0.2</v>
      </c>
      <c r="W52" t="n">
        <v>1</v>
      </c>
      <c r="X52" t="inlineStr">
        <is>
          <t>Validated: ['1. 1\n2. 2\n3. 3\n4. 5'] - Not validated: ['1', '2', '3', '4', '5']</t>
        </is>
      </c>
    </row>
    <row r="53">
      <c r="C53" s="7" t="inlineStr">
        <is>
          <t>Transformers for 
Machine Learning
A Deep Dive
Uday Kamath
Kenneth L. Graham
Wael Emara</t>
        </is>
      </c>
      <c r="D53" s="7" t="inlineStr">
        <is>
          <t>3. The patents are in the field of natural language processing.</t>
        </is>
      </c>
      <c r="J53" s="14" t="n"/>
      <c r="S53">
        <f>IF(R53="", "", IF(R53="[]", 0, LEN(R53)-LEN(SUBSTITUTE(R53,",",""))+1))</f>
        <v/>
      </c>
      <c r="U53">
        <f>IF(T53="", "", IF(T53="[]", 0, LEN(T53)-LEN(SUBSTITUTE(T53,",",""))+1))</f>
        <v/>
      </c>
    </row>
    <row r="54">
      <c r="C54" s="7" t="inlineStr">
        <is>
          <t>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t>
        </is>
      </c>
      <c r="D54" s="7" t="inlineStr">
        <is>
          <t>4. Kenneth L. Graham's patents are specifically focused on natural language processing.</t>
        </is>
      </c>
      <c r="J54" s="14" t="n"/>
      <c r="S54">
        <f>IF(R54="", "", IF(R54="[]", 0, LEN(R54)-LEN(SUBSTITUTE(R54,",",""))+1))</f>
        <v/>
      </c>
      <c r="U54">
        <f>IF(T54="", "", IF(T54="[]", 0, LEN(T54)-LEN(SUBSTITUTE(T54,",",""))+1))</f>
        <v/>
      </c>
    </row>
    <row r="55">
      <c r="C55" s="7" t="inlineStr">
        <is>
          <t>He has contributed to many journals, conferences, and books, is
the author of XAI: An Introduction to Interpretable XAI, Deep Learn-
ing for NLP and Speech Recognition, Mastering Java Machine Learning,
and Machine Learning: End-to-End Guide for Java Developers . 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t>
        </is>
      </c>
      <c r="D55" s="7" t="inlineStr">
        <is>
          <t>5. The patents owned by Kenneth L. Graham pertain to natural language processing.</t>
        </is>
      </c>
      <c r="J55" s="14" t="n"/>
      <c r="S55">
        <f>IF(R55="", "", IF(R55="[]", 0, LEN(R55)-LEN(SUBSTITUTE(R55,",",""))+1))</f>
        <v/>
      </c>
      <c r="U55">
        <f>IF(T55="", "", IF(T55="[]", 0, LEN(T55)-LEN(SUBSTITUTE(T55,",",""))+1))</f>
        <v/>
      </c>
    </row>
    <row r="56">
      <c r="C56" s="7" t="inlineStr">
        <is>
          <t>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t>
        </is>
      </c>
      <c r="J56" s="14" t="n"/>
      <c r="S56">
        <f>IF(R56="", "", IF(R56="[]", 0, LEN(R56)-LEN(SUBSTITUTE(R56,",",""))+1))</f>
        <v/>
      </c>
      <c r="U56">
        <f>IF(T56="", "", IF(T56="[]", 0, LEN(T56)-LEN(SUBSTITUTE(T56,",",""))+1))</f>
        <v/>
      </c>
    </row>
    <row r="57">
      <c r="C57" s="7" t="inlineStr">
        <is>
          <t>To all the researchers and frontline COVID workers
for their extraordinary service.
– Uday Kamath, Kenneth L. Graham,
and Wael Emara
To my parents Krishna and Bharathi, my wife
Pratibha, the kids Aaroh and Brandy, my family and
friends for their support.
–Uday Kamath
To my wife Alyson, to my mother, my in-laws, my
family and friends, thank you for the support and your
willingness to sacriﬁce your time with me.
–Kenneth L. Graham
To my wife Noha, my parents Ali and Zainab, my
sister Wesam, my extended family and friends, thank
you all for being there for me all the time.
–Wael Emara</t>
        </is>
      </c>
      <c r="J57" s="14" t="n"/>
      <c r="S57">
        <f>IF(R57="", "", IF(R57="[]", 0, LEN(R57)-LEN(SUBSTITUTE(R57,",",""))+1))</f>
        <v/>
      </c>
      <c r="U57">
        <f>IF(T57="", "", IF(T57="[]", 0, LEN(T57)-LEN(SUBSTITUTE(T57,",",""))+1))</f>
        <v/>
      </c>
    </row>
    <row r="58">
      <c r="C58" s="7" t="inlineStr">
        <is>
          <t>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t>
        </is>
      </c>
      <c r="J58" s="14" t="n"/>
      <c r="S58">
        <f>IF(R58="", "", IF(R58="[]", 0, LEN(R58)-LEN(SUBSTITUTE(R58,",",""))+1))</f>
        <v/>
      </c>
      <c r="U58">
        <f>IF(T58="", "", IF(T58="[]", 0, LEN(T58)-LEN(SUBSTITUTE(T58,",",""))+1))</f>
        <v/>
      </c>
    </row>
    <row r="59">
      <c r="C59" s="7" t="inlineStr">
        <is>
          <t>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 Identifiers: LCCN 2021059529 | ISBN 9780367771652 (hardback) | ISBN 9780367767341 (paperback) | ISBN 9781003170082 (ebook) Subjects: LCSH: Neural networks (Computer science). | Computational intelligence. | Machine learning. Classification: LCC QA76.87 .K354 2022 | DDC 006.3/2--dc23/eng/20220218 LC record available at https://lccn.loc.gov/2021059529</t>
        </is>
      </c>
      <c r="J59" s="14" t="n"/>
      <c r="S59">
        <f>IF(R59="", "", IF(R59="[]", 0, LEN(R59)-LEN(SUBSTITUTE(R59,",",""))+1))</f>
        <v/>
      </c>
      <c r="U59">
        <f>IF(T59="", "", IF(T59="[]", 0, LEN(T59)-LEN(SUBSTITUTE(T59,",",""))+1))</f>
        <v/>
      </c>
    </row>
    <row r="60">
      <c r="C60" s="7" t="inlineStr">
        <is>
          <t>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 Identifiers: LCCN 2021059529 | ISBN 9780367771652 (hardback) | ISBN 9780367767341 (paperback) | ISBN 9781003170082 (ebook) Subjects: LCSH: Neural networks (Computer science).</t>
        </is>
      </c>
      <c r="J60" s="14" t="n"/>
      <c r="S60">
        <f>IF(R60="", "", IF(R60="[]", 0, LEN(R60)-LEN(SUBSTITUTE(R60,",",""))+1))</f>
        <v/>
      </c>
      <c r="U60">
        <f>IF(T60="", "", IF(T60="[]", 0, LEN(T60)-LEN(SUBSTITUTE(T60,",",""))+1))</f>
        <v/>
      </c>
    </row>
    <row r="61">
      <c r="C61" s="7" t="inlineStr">
        <is>
          <t>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t>
        </is>
      </c>
      <c r="J61" s="14" t="n"/>
      <c r="S61">
        <f>IF(R61="", "", IF(R61="[]", 0, LEN(R61)-LEN(SUBSTITUTE(R61,",",""))+1))</f>
        <v/>
      </c>
      <c r="U61">
        <f>IF(T61="", "", IF(T61="[]", 0, LEN(T61)-LEN(SUBSTITUTE(T61,",",""))+1))</f>
        <v/>
      </c>
    </row>
    <row r="62">
      <c r="C62"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t>
        </is>
      </c>
      <c r="J62" s="14" t="n"/>
      <c r="S62">
        <f>IF(R62="", "", IF(R62="[]", 0, LEN(R62)-LEN(SUBSTITUTE(R62,",",""))+1))</f>
        <v/>
      </c>
      <c r="U62">
        <f>IF(T62="", "", IF(T62="[]", 0, LEN(T62)-LEN(SUBSTITUTE(T62,",",""))+1))</f>
        <v/>
      </c>
    </row>
    <row r="63">
      <c r="C63"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t>
        </is>
      </c>
      <c r="J63" s="14" t="n"/>
      <c r="S63">
        <f>IF(R63="", "", IF(R63="[]", 0, LEN(R63)-LEN(SUBSTITUTE(R63,",",""))+1))</f>
        <v/>
      </c>
      <c r="U63">
        <f>IF(T63="", "", IF(T63="[]", 0, LEN(T63)-LEN(SUBSTITUTE(T63,",",""))+1))</f>
        <v/>
      </c>
    </row>
    <row r="64">
      <c r="C64" s="7" t="inlineStr">
        <is>
          <t>[184]T. Mikolov, M. Karafiát, L. Burget, J. Cernocký, and
S. Khudanpur ,Recurrent neural network based language model. ,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t>
        </is>
      </c>
      <c r="J64" s="14" t="n"/>
      <c r="S64">
        <f>IF(R64="", "", IF(R64="[]", 0, LEN(R64)-LEN(SUBSTITUTE(R64,",",""))+1))</f>
        <v/>
      </c>
      <c r="U64">
        <f>IF(T64="", "", IF(T64="[]", 0, LEN(T64)-LEN(SUBSTITUTE(T64,",",""))+1))</f>
        <v/>
      </c>
    </row>
    <row r="65">
      <c r="C65" s="7" t="inlineStr">
        <is>
          <t>,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
[187]G. Montavon, S. Lapuschkin, A. Binder, W. Samek,
and K.-R.</t>
        </is>
      </c>
      <c r="J65" s="14" t="n"/>
      <c r="S65">
        <f>IF(R65="", "", IF(R65="[]", 0, LEN(R65)-LEN(SUBSTITUTE(R65,",",""))+1))</f>
        <v/>
      </c>
      <c r="U65">
        <f>IF(T65="", "", IF(T65="[]", 0, LEN(T65)-LEN(SUBSTITUTE(T65,",",""))+1))</f>
        <v/>
      </c>
    </row>
    <row r="66">
      <c r="A66" t="n">
        <v>5</v>
      </c>
      <c r="B66" t="inlineStr">
        <is>
          <t>In what scenarios is global attention beneficial in transformer models?</t>
        </is>
      </c>
      <c r="C66" s="7" t="inlineStr">
        <is>
          <t>xx■Preface
•Acomprehensivereferencebookfor detailedexplanationsforevery
algorithm and technique related to transformers.
•Over 60transformer architectures covered in a comprehensive
manner.
•A book for understanding how to apply the transformer techniques
in diﬀerent NLP applications, speech, time series, and computer
vision.
•Practical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t>
        </is>
      </c>
      <c r="D66" s="7" t="inlineStr">
        <is>
          <t>1. La prise en compte globale dans les modèles de transformer est utile lorsque certains jetons doivent être en relation avec tous les jetons de la séquence.</t>
        </is>
      </c>
      <c r="E66" t="inlineStr">
        <is>
          <t>gpt-3.5-turbo-0125</t>
        </is>
      </c>
      <c r="F66" s="14" t="n">
        <v>0.000415</v>
      </c>
      <c r="G66" s="10" t="n">
        <v>7.863928</v>
      </c>
      <c r="H66" s="11" t="inlineStr">
        <is>
          <t>09/05/2024 02:21:03</t>
        </is>
      </c>
      <c r="I66" s="7" t="inlineStr">
        <is>
          <t>Global attention in transformer models is beneficial in scenarios where some tokens need to attend to all tokens in the sequence. These global tokens are also attended to by all tokens. This is particularly useful in tasks such as machine translation, topic mining, zero-shot multilingual classification, sentiment analysis, automatic speech recognition, and text classification/categorization. It allows for a more comprehensive understanding of the context and relationships within the data. Additionally, global attention is beneficial in dealing with long sequences of data, as it allows the model to consider the entire sequence at once, rather than in smaller, separate segments.</t>
        </is>
      </c>
      <c r="J66" s="14" t="inlineStr">
        <is>
          <t>gpt-4</t>
        </is>
      </c>
      <c r="K66" s="14" t="n">
        <v>0.13947</v>
      </c>
      <c r="L66" s="10" t="n">
        <v>7.982704</v>
      </c>
      <c r="M66" s="11" t="inlineStr">
        <is>
          <t>22/04/2024 09:24:59</t>
        </is>
      </c>
      <c r="N66" s="11" t="n"/>
      <c r="O66" s="11" t="n"/>
      <c r="P66" s="11" t="n"/>
      <c r="Q66" s="11" t="n"/>
      <c r="R66" s="11" t="n"/>
      <c r="S66">
        <f>IF(R66="", "", IF(R66="[]", 0, LEN(R66)-LEN(SUBSTITUTE(R66,",",""))+1))</f>
        <v/>
      </c>
      <c r="T66" s="11" t="n"/>
      <c r="U66">
        <f>IF(T66="", "", IF(T66="[]", 0, LEN(T66)-LEN(SUBSTITUTE(T66,",",""))+1))</f>
        <v/>
      </c>
      <c r="V66" t="n">
        <v>1.6</v>
      </c>
      <c r="W66" t="n">
        <v>1</v>
      </c>
      <c r="X66" t="inlineStr">
        <is>
          <t>Validated: ['1. 1. La prise en compte globale dans les modèles de transformer est utile lorsque certains jetons doivent être en relation avec tous les jetons de la séquence.\n2. 2. Ces jetons globaux sont également pris en compte par tous les autres jetons.\n3. 3. Cela est particulièrement avantageux dans des tâches telles que la traduction automatique', "l'extraction de sujets", 'la classification multilingue sans entraînement', "l'analyse de sentiment", 'la reconnaissance automatique de la parole et la classification/catégorisation de texte.\n4. 4. Cela permet une compréhension plus approfondie du contexte et des relations au sein des données.\n5. 5. De plus', 'la prise en compte globale est bénéfique pour traiter de longues séquences de données', "car elle permet au modèle de considérer l'ensemble de la séquence en une seule fois", 'plutôt que par petits segments séparés.'] - Not validated: ['1', '2', '3', '4', '5']</t>
        </is>
      </c>
    </row>
    <row r="67">
      <c r="C67" s="7" t="inlineStr">
        <is>
          <t>•Hands-on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 The practical hands-on case studies and code
will appeal to undergraduate students, practitioners, and professionals
as it allows for quick experimentation and lowers the barrier to entry
into the ﬁeld.
Transformers are already a cornerstone for NLP deep learning archi-
tectures. They are also rapidly employed in other applications such as
computer vision and audio.</t>
        </is>
      </c>
      <c r="D67" s="7" t="inlineStr">
        <is>
          <t>2. Ces jetons globaux sont également pris en compte par tous les autres jetons.</t>
        </is>
      </c>
      <c r="I67" s="7" t="inlineStr">
        <is>
          <t>Global attention in transformer models is beneficial in scenarios where:
1. **Long-range dependencies:** Global attention allows tokens in the sequence to attend to all other tokens, making it easier to capture long-range dependencies in the data.
2. **Contextual understanding:** By allowing all tokens to attend to each other, global attention helps in capturing contextual information from the entire sequence, leading to better understanding of the input data.
3. **Global information:** Global attention is useful when certain tokens need to have access to global information or context present in the entire sequence, rather than just local information.
4. **Tasks requiring holistic understanding:** For tasks that require a holistic understanding of the input data, global attention can be beneficial as it enables tokens to consider information from the entire sequence, rather than just nearby tokens.
5. **Enhancing performance:** In some cases, global attention can improve the performance of transformer models by providing a broader context for making predictions or decisions.
Overall, global attention in transformer models is advantageous in scenarios where a comprehensive view of the input data is necessary for accurate processing and prediction.</t>
        </is>
      </c>
      <c r="J67" s="14" t="inlineStr">
        <is>
          <t>gpt-3.5-turbo</t>
        </is>
      </c>
      <c r="K67" s="14" t="n">
        <v>0.002532</v>
      </c>
      <c r="L67" s="10" t="n">
        <v>4.713158</v>
      </c>
      <c r="M67" s="11" t="inlineStr">
        <is>
          <t>22/04/2024 09:25:03</t>
        </is>
      </c>
      <c r="N67" s="11" t="n"/>
      <c r="O67" s="11" t="n"/>
      <c r="P67" s="11" t="n"/>
      <c r="Q67" s="11" t="n"/>
      <c r="R67" s="11" t="n"/>
      <c r="S67">
        <f>IF(R67="", "", IF(R67="[]", 0, LEN(R67)-LEN(SUBSTITUTE(R67,",",""))+1))</f>
        <v/>
      </c>
      <c r="T67" s="11" t="n"/>
      <c r="U67">
        <f>IF(T67="", "", IF(T67="[]", 0, LEN(T67)-LEN(SUBSTITUTE(T67,",",""))+1))</f>
        <v/>
      </c>
      <c r="V67" t="n">
        <v>0.2</v>
      </c>
      <c r="W67" t="n">
        <v>1</v>
      </c>
      <c r="X67" t="inlineStr">
        <is>
          <t>Validated: ['1\n2\n3\n4\n5'] - Not validated: ['1', '2', '3', '4', '5']</t>
        </is>
      </c>
    </row>
    <row r="68">
      <c r="C68" s="7" t="inlineStr">
        <is>
          <t>xx■Preface
•Acomprehensivereferencebookfor detailedexplanationsforevery
algorithm and technique related to transformers.
•Over 60transformer architectures covered in a comprehensive
manner.
•A book for understanding how to apply the transformer techniques
in diﬀerent NLP applications, speech, time series, and computer
vision.
•Practical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t>
        </is>
      </c>
      <c r="D68" s="7" t="inlineStr">
        <is>
          <t>3. Cela est particulièrement avantageux dans des tâches telles que la traduction automatique, l'extraction de sujets, la classification multilingue sans entraînement, l'analyse de sentiment, la reconnaissance automatique de la parole et la classification/catégorisation de texte.</t>
        </is>
      </c>
      <c r="J68" s="14" t="n"/>
      <c r="S68">
        <f>IF(R68="", "", IF(R68="[]", 0, LEN(R68)-LEN(SUBSTITUTE(R68,",",""))+1))</f>
        <v/>
      </c>
      <c r="U68">
        <f>IF(T68="", "", IF(T68="[]", 0, LEN(T68)-LEN(SUBSTITUTE(T68,",",""))+1))</f>
        <v/>
      </c>
    </row>
    <row r="69">
      <c r="C69" s="7" t="inlineStr">
        <is>
          <t>•Practical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 The practical hands-on case studies and code
will appeal to undergraduate students, practitioners, and professionals
as it allows for quick experimentation and lowers the barrier to entry
into the ﬁeld.</t>
        </is>
      </c>
      <c r="D69" s="7" t="inlineStr">
        <is>
          <t>4. Cela permet une compréhension plus approfondie du contexte et des relations au sein des données.</t>
        </is>
      </c>
      <c r="J69" s="14" t="n"/>
      <c r="S69">
        <f>IF(R69="", "", IF(R69="[]", 0, LEN(R69)-LEN(SUBSTITUTE(R69,",",""))+1))</f>
        <v/>
      </c>
      <c r="U69">
        <f>IF(T69="", "", IF(T69="[]", 0, LEN(T69)-LEN(SUBSTITUTE(T69,",",""))+1))</f>
        <v/>
      </c>
    </row>
    <row r="70">
      <c r="C70" s="7" t="inlineStr">
        <is>
          <t>Here, A(i,:) =A(:,i) = 1,∀i∈G. The
expanded adjacency matrix Bis shown in Fig. 5.11.
The external transformer construction adds gadditional tokens to
theexisting Ltokens.Theadditionaltokensareglobal.Examplesinclude
special tokens used in transformers, like [CLS]. This essentially creates a
new adjacency matrix, B, that includes the special tokens by prepending
grows and columns onto A. Here,B(i,:) =B(:,i) = 1, wherei=
1,...,g, andB(g+i,g+j) =A(i,j), whereiandj= 1,...,L. The
expanded adjacency matrix Bis shown in Fig. 5.12.
Finally,anexampleadjacencymatrixforthecombinationofrandom,
sliding window, and global attention (external construction) is shown in
Fig. 5.13 .</t>
        </is>
      </c>
      <c r="D70" s="7" t="inlineStr">
        <is>
          <t>5. De plus, la prise en compte globale est bénéfique pour traiter de longues séquences de données, car elle permet au modèle de considérer l'ensemble de la séquence en une seule fois, plutôt que par petits segments séparés.</t>
        </is>
      </c>
      <c r="J70" s="14" t="n"/>
      <c r="S70">
        <f>IF(R70="", "", IF(R70="[]", 0, LEN(R70)-LEN(SUBSTITUTE(R70,",",""))+1))</f>
        <v/>
      </c>
      <c r="U70">
        <f>IF(T70="", "", IF(T70="[]", 0, LEN(T70)-LEN(SUBSTITUTE(T70,",",""))+1))</f>
        <v/>
      </c>
    </row>
    <row r="71">
      <c r="C71" s="7" t="inlineStr">
        <is>
          <t>• ⌊] ⌊]]· · • • · · • · · · · · ⌊⌊] ⌊]· · • • · · • · · · · · ⌊] ⌊]· · • •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t>
        </is>
      </c>
      <c r="J71" s="14" t="n"/>
      <c r="S71">
        <f>IF(R71="", "", IF(R71="[]", 0, LEN(R71)-LEN(SUBSTITUTE(R71,",",""))+1))</f>
        <v/>
      </c>
      <c r="U71">
        <f>IF(T71="", "", IF(T71="[]", 0, LEN(T71)-LEN(SUBSTITUTE(T71,",",""))+1))</f>
        <v/>
      </c>
    </row>
    <row r="72">
      <c r="C72" s="7" t="inlineStr">
        <is>
          <t>In the internal transformer construction, a subset of the Lvertex,G,
arepromotedtoglobaltokens.Thusthequeriesorkeysinthosepositions
attend to all other positions. Here, A(i,:) =A(:,i) = 1,∀i∈G. The
expanded adjacency matrix Bis shown in Fig. 5.11.
The external transformer construction adds gadditional tokens to
theexisting Ltokens.Theadditionaltokensareglobal.Examplesinclude
special tokens used in transformers, like [CLS]. This essentially creates a
new adjacency matrix, B, that includes the special tokens by prepending
grows and columns onto A. Here,B(i,:) =B(:,i) = 1, wherei=
1,...,g, andB(g+i,g+j) =A(i,j), whereiandj= 1,...,L. The
expanded adjacency matrix Bis shown in Fig. 5.12.
Finally,anexampleadjacencymatrixforthecombinationofrandom,
sliding window, and global attention (external construction) is shown in
Fig.</t>
        </is>
      </c>
      <c r="J72" s="14" t="n"/>
      <c r="S72">
        <f>IF(R72="", "", IF(R72="[]", 0, LEN(R72)-LEN(SUBSTITUTE(R72,",",""))+1))</f>
        <v/>
      </c>
      <c r="U72">
        <f>IF(T72="", "", IF(T72="[]", 0, LEN(T72)-LEN(SUBSTITUTE(T72,",",""))+1))</f>
        <v/>
      </c>
    </row>
    <row r="73">
      <c r="C73" s="7" t="inlineStr">
        <is>
          <t>285–286.
[240]S. Tan, R. Caruana, G. Hooker, P. Koch, and A. Gordo ,
Learning global additive explanations for neural nets using model
distillation , arXiv preprint arXiv:1801.08640, (2018).
[241]Y. Tay, D. Bahri, D. Metzler, D.-C. Juan, Z. Zhao, and
C. Zheng ,Synthesizer: Rethinking self-attention in transformer
models, ArXiv, abs/2005.00743 (2021).
[242]Y. Tay, D. Bahri, L. Yang, D. Metzler, and D.-C. Juan ,
Sparse Sinkhorn attention , in ICML, 2020.
[243]Y. Tay, M. Dehghani, D. Bahri, and D. Metzler ,Eﬃcient
transformers: A survey , ArXiv, abs/2009.06732 (2020).</t>
        </is>
      </c>
      <c r="J73" s="14" t="n"/>
      <c r="S73">
        <f>IF(R73="", "", IF(R73="[]", 0, LEN(R73)-LEN(SUBSTITUTE(R73,",",""))+1))</f>
        <v/>
      </c>
      <c r="U73">
        <f>IF(T73="", "", IF(T73="[]", 0, LEN(T73)-LEN(SUBSTITUTE(T73,",",""))+1))</f>
        <v/>
      </c>
    </row>
    <row r="74">
      <c r="C74" s="7" t="inlineStr">
        <is>
          <t>· · · ⌊⌊] ⌊]· · • • · · • · · · · · ⌊] ⌊]· · • •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
In the internal transformer construction, a subset of the Lvertex,G,
arepromotedtoglobaltokens.Thusthequeriesorkeysinthosepositions
attend to all other positions.</t>
        </is>
      </c>
      <c r="J74" s="14" t="n"/>
      <c r="S74">
        <f>IF(R74="", "", IF(R74="[]", 0, LEN(R74)-LEN(SUBSTITUTE(R74,",",""))+1))</f>
        <v/>
      </c>
      <c r="U74">
        <f>IF(T74="", "", IF(T74="[]", 0, LEN(T74)-LEN(SUBSTITUTE(T74,",",""))+1))</f>
        <v/>
      </c>
    </row>
    <row r="75">
      <c r="C75" s="7" t="inlineStr">
        <is>
          <t>•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
In the internal transformer construction, a subset of the Lvertex,G,
arepromotedtoglobaltokens.Thusthequeriesorkeysinthosepositions
attend to all other positions. Here, A(i,:) =A(:,i) = 1,∀i∈G.</t>
        </is>
      </c>
      <c r="J75" s="14" t="n"/>
      <c r="S75">
        <f>IF(R75="", "", IF(R75="[]", 0, LEN(R75)-LEN(SUBSTITUTE(R75,",",""))+1))</f>
        <v/>
      </c>
      <c r="U75">
        <f>IF(T75="", "", IF(T75="[]", 0, LEN(T75)-LEN(SUBSTITUTE(T75,",",""))+1))</f>
        <v/>
      </c>
    </row>
    <row r="76">
      <c r="C76"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t>
        </is>
      </c>
      <c r="J76" s="14" t="n"/>
      <c r="S76">
        <f>IF(R76="", "", IF(R76="[]", 0, LEN(R76)-LEN(SUBSTITUTE(R76,",",""))+1))</f>
        <v/>
      </c>
      <c r="U76">
        <f>IF(T76="", "", IF(T76="[]", 0, LEN(T76)-LEN(SUBSTITUTE(T76,",",""))+1))</f>
        <v/>
      </c>
    </row>
    <row r="77">
      <c r="C77" s="7" t="inlineStr">
        <is>
          <t>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 Talking-Heads Attention [227] instead allows the atten-
tion heads to share information. It works by adding two linear layers
that project the product of the query and key matrices, QKT(at-
tention logits), into a new space and projects the attention weights,
Softmax(QKT), into a new space.
Talking-Heads Attention (THA) also partitions the attention heads
into three types: heads for the queries and keys, heads for the value, and
heads for the attention logits and attention weights.</t>
        </is>
      </c>
      <c r="J77" s="14" t="n"/>
      <c r="S77">
        <f>IF(R77="", "", IF(R77="[]", 0, LEN(R77)-LEN(SUBSTITUTE(R77,",",""))+1))</f>
        <v/>
      </c>
      <c r="U77">
        <f>IF(T77="", "", IF(T77="[]", 0, LEN(T77)-LEN(SUBSTITUTE(T77,",",""))+1))</f>
        <v/>
      </c>
    </row>
    <row r="78">
      <c r="C78"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t>
        </is>
      </c>
      <c r="J78" s="14" t="n"/>
      <c r="S78">
        <f>IF(R78="", "", IF(R78="[]", 0, LEN(R78)-LEN(SUBSTITUTE(R78,",",""))+1))</f>
        <v/>
      </c>
      <c r="U78">
        <f>IF(T78="", "", IF(T78="[]", 0, LEN(T78)-LEN(SUBSTITUTE(T78,",",""))+1))</f>
        <v/>
      </c>
    </row>
    <row r="79">
      <c r="C79" s="7" t="inlineStr">
        <is>
          <t>The joint attention is O(N·F).
The paper ﬁnds that in many cases, spatial attention is more im-
portant than temporal attention. But, there are cases where the tem-
poral attention is very important. Another ﬁnding is that the divided
space-time attention is able to learn more than the full, joint space-time
attention because the divided case treats them as two separate attention
mechanisms, and thus it has twice the parameters and can learn more, in
principal. Because of this, the recommended attention method is divided
space-time attention.
6.6 GRAPH TRANSFORMERS
Can transformers be applied to graph datasets? When a transformer
uses a full attention mechanism, meaning it has no hard-coded sparsity,
it treats an input sequence as a fully-connected graph. This is true for
text, images, videos, etc. We saw this for text data with Big Bird in
section 5.2.2.4, for images with Vision Transformer in section 6.2.1, and
with video for TimeSformer in section 6.5.</t>
        </is>
      </c>
      <c r="J79" s="14" t="n"/>
      <c r="S79">
        <f>IF(R79="", "", IF(R79="[]", 0, LEN(R79)-LEN(SUBSTITUTE(R79,",",""))+1))</f>
        <v/>
      </c>
      <c r="U79">
        <f>IF(T79="", "", IF(T79="[]", 0, LEN(T79)-LEN(SUBSTITUTE(T79,",",""))+1))</f>
        <v/>
      </c>
    </row>
    <row r="80">
      <c r="C80"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
Covering the latest advances in neural network architectures related
to transformers spanning applications such as Natural Language Pro-
cessing (NLP), speech recognition, time series analysis, and computer
vision and domain-speciﬁc models spanning science, medicine, and ﬁ-
nance, the book aims to meet the theoretical, research, application, and
practical needs across academia and industry for multiple audiences in-
cluding postgraduate students and researchers, undergraduate students,
industry practitioners, and professionals.</t>
        </is>
      </c>
      <c r="J80" s="14" t="n"/>
      <c r="S80">
        <f>IF(R80="", "", IF(R80="[]", 0, LEN(R80)-LEN(SUBSTITUTE(R80,",",""))+1))</f>
        <v/>
      </c>
      <c r="U80">
        <f>IF(T80="", "", IF(T80="[]", 0, LEN(T80)-LEN(SUBSTITUTE(T80,",",""))+1))</f>
        <v/>
      </c>
    </row>
    <row r="81">
      <c r="C81" s="7" t="inlineStr">
        <is>
          <t>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t>
        </is>
      </c>
      <c r="J81" s="14" t="n"/>
      <c r="S81">
        <f>IF(R81="", "", IF(R81="[]", 0, LEN(R81)-LEN(SUBSTITUTE(R81,",",""))+1))</f>
        <v/>
      </c>
      <c r="U81">
        <f>IF(T81="", "", IF(T81="[]", 0, LEN(T81)-LEN(SUBSTITUTE(T81,",",""))+1))</f>
        <v/>
      </c>
    </row>
    <row r="82">
      <c r="C82" s="7" t="inlineStr">
        <is>
          <t>208■Transformers for Machine Learning: A Deep Dive
7.4.2.3 Attention probing
To validate if the attention distributions work well in uncontextualized
settings, the attention weights from the BiLSTM are imposed on an
uncontextualized trained MLP layer with the bag of word-vector rep-
resentation. Thus, high performance in the task implies that attention
scorescapturetherelationshipbetweentheinputandtheoutput.Except
for Stanford Sentiment Treebank (SST) dataset, every task and dataset
shows the BiLSTM trained attention weights outperforming the MLP
and the uniform weights, indicating the usefulness of attention weights.
In conclusion, the research has laid down three essential components
for validating the usefulness of the attention mechanism and three meth-
odstoquantifyitforfaithfulexplanation.Theusefulnessoftheattention
mechanism is shown to be task dependent.</t>
        </is>
      </c>
      <c r="J82" s="14" t="n"/>
      <c r="S82">
        <f>IF(R82="", "", IF(R82="[]", 0, LEN(R82)-LEN(SUBSTITUTE(R82,",",""))+1))</f>
        <v/>
      </c>
      <c r="U82">
        <f>IF(T82="", "", IF(T82="[]", 0, LEN(T82)-LEN(SUBSTITUTE(T82,",",""))+1))</f>
        <v/>
      </c>
    </row>
    <row r="83">
      <c r="C83" s="7" t="inlineStr">
        <is>
          <t>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 Based on the F1 scores
on all six classiﬁcation datasets comparing the uniform and learned at-
tention weights, the news datasets show no variations and hence are not
used for the subsequent two analyses. The Stanford Sentiment Treebank</t>
        </is>
      </c>
      <c r="J83" s="14" t="n"/>
      <c r="S83">
        <f>IF(R83="", "", IF(R83="[]", 0, LEN(R83)-LEN(SUBSTITUTE(R83,",",""))+1))</f>
        <v/>
      </c>
      <c r="U83">
        <f>IF(T83="", "", IF(T83="[]", 0, LEN(T83)-LEN(SUBSTITUTE(T83,",",""))+1))</f>
        <v/>
      </c>
    </row>
    <row r="84">
      <c r="C84" s="7" t="inlineStr">
        <is>
          <t>Thus, high performance in the task implies that attention
scorescapturetherelationshipbetweentheinputandtheoutput.Except
for Stanford Sentiment Treebank (SST) dataset, every task and dataset
shows the BiLSTM trained attention weights outperforming the MLP
and the uniform weights, indicating the usefulness of attention weights.
In conclusion, the research has laid down three essential components
for validating the usefulness of the attention mechanism and three meth-
odstoquantifyitforfaithfulexplanation.Theusefulnessoftheattention
mechanism is shown to be task dependent.
7.5 QUANTIFYING ATTENTION FLOW
As discussed in the previous two sections, correlating the attention
weights to inputs for explanation in a simple BiLSTM with a single
attention layer before the output itself is an open research topic. In
transformers with self-attention, multiple attention heads, and many at-
tention layers in the encoder, the problem becomes even more diﬃcult.</t>
        </is>
      </c>
      <c r="J84" s="14" t="n"/>
      <c r="S84">
        <f>IF(R84="", "", IF(R84="[]", 0, LEN(R84)-LEN(SUBSTITUTE(R84,",",""))+1))</f>
        <v/>
      </c>
      <c r="U84">
        <f>IF(T84="", "", IF(T84="[]", 0, LEN(T84)-LEN(SUBSTITUTE(T84,",",""))+1))</f>
        <v/>
      </c>
    </row>
    <row r="85">
      <c r="C85" s="7" t="inlineStr">
        <is>
          <t>Furthermore,
self-attention, the critical innovation in the transformers, helps in paral-
lelizingthecomputationofper-symbolcontext-basedvectorsandcreates
a global receptive ﬁeld where the symbol gets information from all the
symbols. On the other hand, the absence of recurrent inductive bias of
RNNs becomes an issue when solving tasks with inherent hierarchical
structures or when the lengths vary signiﬁcantly between the training
and the unseen data the model predicts. Also, the number of sequen-
tial computations in transformers is independent of the input size but
only dependent on the number of layers, making it computationally non-
universal or Turing incomplete. Transformers apply the same amount of
computation to all the inputs leading to ineﬃciencies in many cases
where computations can be conditioned on the complexity.
Universaltransformers(UT)byDehghanietal.[69]isanextensionof
transformerswheretheparallelizabilityandglobalreceptiveﬁeldbeneﬁts
get supplemented by the recurrent inductive bias of RNNs while being
computationally universal.</t>
        </is>
      </c>
      <c r="J85" s="14" t="n"/>
      <c r="S85">
        <f>IF(R85="", "", IF(R85="[]", 0, LEN(R85)-LEN(SUBSTITUTE(R85,",",""))+1))</f>
        <v/>
      </c>
      <c r="U85">
        <f>IF(T85="", "", IF(T85="[]", 0, LEN(T85)-LEN(SUBSTITUTE(T85,",",""))+1))</f>
        <v/>
      </c>
    </row>
    <row r="86">
      <c r="A86" t="n">
        <v>6</v>
      </c>
      <c r="B86" t="inlineStr">
        <is>
          <t>Explain the importance of consistent distance between two time-steps across sentences of various lengths.</t>
        </is>
      </c>
      <c r="C86" s="7" t="inlineStr">
        <is>
          <t>One can derive various requirements for
eﬀective positional encodings. 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 Using binary values is very costly
from a memory perspective.</t>
        </is>
      </c>
      <c r="D86" s="7" t="inlineStr">
        <is>
          <t>1. La distance constante entre deux pas de temps à travers des phrases de différentes longueurs est importante pour maintenir l'intégrité du codage de position dans les modèles de transformer.</t>
        </is>
      </c>
      <c r="E86" t="inlineStr">
        <is>
          <t>gpt-3.5-turbo-0125</t>
        </is>
      </c>
      <c r="F86" s="14" t="n">
        <v>0.0006575</v>
      </c>
      <c r="G86" s="10" t="n">
        <v>9.416669000000001</v>
      </c>
      <c r="H86" s="11" t="inlineStr">
        <is>
          <t>09/05/2024 02:21:03</t>
        </is>
      </c>
      <c r="I86" s="7" t="inlineStr">
        <is>
          <t>The consistent distance between two time-steps across sentences of various lengths is important for maintaining the integrity of the positional encoding in transformer models. This consistency ensures that the model can accurately capture the relative positions of words in a sentence, regardless of the sentence's length. 
In natural language processing tasks, the position of a word in a sentence often carries important contextual information. For example, the word "not" can change the meaning of a sentence depending on where it is placed. If the distance between time-steps is not consistent, the model may misinterpret the positional relationship between words, leading to inaccurate predictions or interpretations.
Moreover, maintaining a consistent distance between time-steps allows the model to generalize better to sentences of different lengths. This is because the positional encoding would remain consistent and meaningful across different sentence lengths, allowing the model to understand and process shorter or longer sentences effectively. 
In summary, a consistent distance between two time-steps across sentences of various lengths is crucial for accurate positional encoding, effective model generalization, and overall performance in natural language processing tasks.</t>
        </is>
      </c>
      <c r="J86" s="14" t="inlineStr">
        <is>
          <t>gpt-4</t>
        </is>
      </c>
      <c r="K86" s="14" t="n">
        <v>0.12633</v>
      </c>
      <c r="L86" s="10" t="n">
        <v>12.886432</v>
      </c>
      <c r="M86" s="11" t="inlineStr">
        <is>
          <t>22/04/2024 09:25:16</t>
        </is>
      </c>
      <c r="N86" s="11" t="n"/>
      <c r="O86" s="11" t="n"/>
      <c r="P86" s="11" t="n"/>
      <c r="Q86" s="11" t="n"/>
      <c r="R86" s="11" t="n"/>
      <c r="S86">
        <f>IF(R86="", "", IF(R86="[]", 0, LEN(R86)-LEN(SUBSTITUTE(R86,",",""))+1))</f>
        <v/>
      </c>
      <c r="T86" s="11" t="n"/>
      <c r="U86">
        <f>IF(T86="", "", IF(T86="[]", 0, LEN(T86)-LEN(SUBSTITUTE(T86,",",""))+1))</f>
        <v/>
      </c>
      <c r="V86" t="n">
        <v>1.25</v>
      </c>
      <c r="W86" t="n">
        <v>1</v>
      </c>
      <c r="X86" t="inlineStr">
        <is>
          <t>Validated: ["1. 1. La distance constante entre deux pas de temps à travers des phrases de différentes longueurs est importante pour maintenir l'intégrité du codage de position dans les modèles de transformer.\n2. 2. Cette cohérence garantit que le modèle peut capturer avec précision les positions relatives des mots dans une phrase", 'quelle que soit sa longueur.\n3. 3. Dans les tâches de traitement du langage naturel', "la position d'un mot dans une phrase porte souvent des informations contextuelles importantes.\n4. 4. Par exemple", 'le mot "non" peut changer le sens d\'une phrase en fonction de son emplacement.\n5. 5. Si la distance entre les pas de temps n\'est pas constante', 'le modèle peut mal interpréter la relation de position entre les mots', 'entraînant des prédictions ou interprétations inexactes.\n6. 6. De plus', 'maintenir une distance constante entre les pas de temps permet au modèle de mieux généraliser aux phrases de différentes longueurs.\n7. 7. Cela est dû au fait que le codage de position resterait cohérent et significatif quelle que soit la longueur de la phrase', 'permettant au modèle de comprendre et de traiter efficacement des phrases plus courtes ou plus longues.\n8. 8. En résumé', 'une distance constante entre deux pas de temps à travers des phrases de différentes longueurs est cruciale pour un codage de position précis', 'une généralisation efficace du modèle et des performances globales dans les tâches de traitement du langage naturel.'] - Not validated: ['1', '2', '3', '4', '5', '6', '7', '8']</t>
        </is>
      </c>
    </row>
    <row r="87">
      <c r="C87" s="7" t="inlineStr">
        <is>
          <t>Transformers: Basics and Introduction ■21
Figure 2.8 Positional encoding for 8positions with dimensionality 3.
known as positional encoding. One can derive various requirements for
eﬀective positional encodings. 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t>
        </is>
      </c>
      <c r="D87" s="7" t="inlineStr">
        <is>
          <t>2. Cette cohérence garantit que le modèle peut capturer avec précision les positions relatives des mots dans une phrase, quelle que soit sa longueur.</t>
        </is>
      </c>
      <c r="I87" s="7" t="inlineStr">
        <is>
          <t>Consistent distance between two time-steps across sentences of various lengths is important for several reasons:
1. **Maintaining Contextual Relationships**: In natural language processing tasks, the distance between two time-steps (words in a sentence) can affect the contextual relationships between them. Consistent distance ensures that the model can capture and understand the relationships between words regardless of the sentence length.
2. **Generalization**: By maintaining a consistent distance between time-steps, the model can generalize its learning across sentences of different lengths. This is crucial for the model to perform well on unseen data and tasks.
3. **Information Flow**: Consistent distance helps in the smooth flow of information between time-steps. If the distance varies significantly across sentences, it can lead to information loss or confusion in the model's understanding of the text.
4. **Model Stability**: Having a consistent distance between time-steps helps in stabilizing the model's training process. It ensures that the model learns to process and encode information in a consistent manner, leading to more stable and reliable predictions.
Overall, consistent distance between time-steps is a key factor in ensuring that the model can effectively understand and process text data, regardless of the length or complexity of the sentences.</t>
        </is>
      </c>
      <c r="J87" s="14" t="inlineStr">
        <is>
          <t>gpt-3.5-turbo</t>
        </is>
      </c>
      <c r="K87" s="14" t="n">
        <v>0.0022645</v>
      </c>
      <c r="L87" s="10" t="n">
        <v>4.992496</v>
      </c>
      <c r="M87" s="11" t="inlineStr">
        <is>
          <t>22/04/2024 09:25:21</t>
        </is>
      </c>
      <c r="N87" s="11" t="n"/>
      <c r="O87" s="11" t="n"/>
      <c r="P87" s="11" t="n"/>
      <c r="Q87" s="11" t="n"/>
      <c r="R87" s="11" t="n"/>
      <c r="S87">
        <f>IF(R87="", "", IF(R87="[]", 0, LEN(R87)-LEN(SUBSTITUTE(R87,",",""))+1))</f>
        <v/>
      </c>
      <c r="T87" s="11" t="n"/>
      <c r="U87">
        <f>IF(T87="", "", IF(T87="[]", 0, LEN(T87)-LEN(SUBSTITUTE(T87,",",""))+1))</f>
        <v/>
      </c>
      <c r="V87" t="n">
        <v>0.125</v>
      </c>
      <c r="W87" t="n">
        <v>1</v>
      </c>
      <c r="X87" t="inlineStr">
        <is>
          <t>Validated: ['1\n2\n3'] - Not validated: ['1', '2', '3', '4', '5', '6', '7', '8']</t>
        </is>
      </c>
    </row>
    <row r="88">
      <c r="C88" s="7" t="inlineStr">
        <is>
          <t>The length of the sequence, T, is the
number of time steps in the audio. Some spans of in the sequence of
speech representations are then masked.
The encodings are able to be learned because the speech is decom-
posed into discrete speech units akin to the WordPiece tokens used as
inputs into a text Transformer. The speech units are a ﬁnite set of dis-
crete units of the audio sequence and are shorter than phonemes (they’re
25 ms in length). The latent speech encodings are analogous to the em-
beddings learned in the initial embedding layer in a text transformer.
These masked encodings are passed into a transformer to build con-
textualized representations. A contrastive loss function [219, 250] lets
the wav2vec 2.0 transformer learn the relative importance of the speech
units.
Note that the discrete speech units also enable cross-lingual train-
ing, where the model learns which units are only used for a particular
language and which units are used across multiple languages.</t>
        </is>
      </c>
      <c r="D88" s="7" t="inlineStr">
        <is>
          <t>3. Dans les tâches de traitement du langage naturel, la position d'un mot dans une phrase porte souvent des informations contextuelles importantes.</t>
        </is>
      </c>
      <c r="J88" s="14" t="n"/>
      <c r="S88">
        <f>IF(R88="", "", IF(R88="[]", 0, LEN(R88)-LEN(SUBSTITUTE(R88,",",""))+1))</f>
        <v/>
      </c>
      <c r="U88">
        <f>IF(T88="", "", IF(T88="[]", 0, LEN(T88)-LEN(SUBSTITUTE(T88,",",""))+1))</f>
        <v/>
      </c>
    </row>
    <row r="89">
      <c r="C89" s="7" t="inlineStr">
        <is>
          <t>84■Transformers for Machine Learning: A Deep Dive
Figure 4.5 Illustration of BTMLM [194] pre-training task. The ﬁrst step
on the left is where a pre-trained CAMLM is used to generate pseudo-
parallel sentences. 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t>
        </is>
      </c>
      <c r="D89" s="7" t="inlineStr">
        <is>
          <t>4. Par exemple, le mot "non" peut changer le sens d'une phrase en fonction de son emplacement.</t>
        </is>
      </c>
      <c r="J89" s="14" t="n"/>
      <c r="S89">
        <f>IF(R89="", "", IF(R89="[]", 0, LEN(R89)-LEN(SUBSTITUTE(R89,",",""))+1))</f>
        <v/>
      </c>
      <c r="U89">
        <f>IF(T89="", "", IF(T89="[]", 0, LEN(T89)-LEN(SUBSTITUTE(T89,",",""))+1))</f>
        <v/>
      </c>
    </row>
    <row r="90">
      <c r="C90" s="7" t="inlineStr">
        <is>
          <t>The ﬁrst step
on the left is where a pre-trained CAMLM is used to generate pseudo-
parallel sentences. 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
Due to their superior performance in XLM architecture, the mMLM
and TLM pre-training tasks are employed as part of training ERNIE-
M as well.</t>
        </is>
      </c>
      <c r="D90" s="7" t="inlineStr">
        <is>
          <t>5. Si la distance entre les pas de temps n'est pas constante, le modèle peut mal interpréter la relation de position entre les mots, entraînant des prédictions ou interprétations inexactes.</t>
        </is>
      </c>
      <c r="J90" s="14" t="n"/>
      <c r="S90">
        <f>IF(R90="", "", IF(R90="[]", 0, LEN(R90)-LEN(SUBSTITUTE(R90,",",""))+1))</f>
        <v/>
      </c>
      <c r="U90">
        <f>IF(T90="", "", IF(T90="[]", 0, LEN(T90)-LEN(SUBSTITUTE(T90,",",""))+1))</f>
        <v/>
      </c>
    </row>
    <row r="91">
      <c r="C91" s="7" t="inlineStr">
        <is>
          <t>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t>
        </is>
      </c>
      <c r="D91" s="7" t="inlineStr">
        <is>
          <t>6. De plus, maintenir une distance constante entre les pas de temps permet au modèle de mieux généraliser aux phrases de différentes longueurs.</t>
        </is>
      </c>
      <c r="J91" s="14" t="n"/>
      <c r="S91">
        <f>IF(R91="", "", IF(R91="[]", 0, LEN(R91)-LEN(SUBSTITUTE(R91,",",""))+1))</f>
        <v/>
      </c>
      <c r="U91">
        <f>IF(T91="", "", IF(T91="[]", 0, LEN(T91)-LEN(SUBSTITUTE(T91,",",""))+1))</f>
        <v/>
      </c>
    </row>
    <row r="92">
      <c r="C92" s="7" t="inlineStr">
        <is>
          <t>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
Due to their superior performance in XLM architecture, the mMLM
and TLM pre-training tasks are employed as part of training ERNIE-
M as well. ERNIE-M is trained with monolingual and parallel corpora
with 96 languages and is initialized with XLM-R weights.</t>
        </is>
      </c>
      <c r="D92" s="7" t="inlineStr">
        <is>
          <t>7. Cela est dû au fait que le codage de position resterait cohérent et significatif quelle que soit la longueur de la phrase, permettant au modèle de comprendre et de traiter efficacement des phrases plus courtes ou plus longues.</t>
        </is>
      </c>
      <c r="J92" s="14" t="n"/>
      <c r="S92">
        <f>IF(R92="", "", IF(R92="[]", 0, LEN(R92)-LEN(SUBSTITUTE(R92,",",""))+1))</f>
        <v/>
      </c>
      <c r="U92">
        <f>IF(T92="", "", IF(T92="[]", 0, LEN(T92)-LEN(SUBSTITUTE(T92,",",""))+1))</f>
        <v/>
      </c>
    </row>
    <row r="93">
      <c r="C93" s="7" t="inlineStr">
        <is>
          <t>With larger datasets the model can learn the relevant
correlations on its own, as has been shown for various Transformers.
ViT also shows that the spatial relationship between patches (distance
inside the image) is learned by the positional encodings. Patches that
are close to each other end up with similar positional encodings. The
two-dimensional spatial correlations are also learned by the positional
encodings,i.e.,patchesinthesameroworcolumnhavesimilarpositional
encodings.Theexperimentsalsodemonstratedthathard-codingthetwo-
dimensional structure of the image patches into the positional encodings
does not improve quality. This is likely because building inductive biases
into a model as versatile as a transformer prevents it from learning on
its own what is or is not important.
Lastly, the Vision Transformer investigates a modiﬁcation to the self-
attention mechanism, axial attention [126, 114]. Axial attention, where
attention is between patches in the same row or the same column.</t>
        </is>
      </c>
      <c r="D93" s="7" t="inlineStr">
        <is>
          <t>8. En résumé, une distance constante entre deux pas de temps à travers des phrases de différentes longueurs est cruciale pour un codage de position précis, une généralisation efficace du modèle et des performances globales dans les tâches de traitement du langage naturel.</t>
        </is>
      </c>
      <c r="J93" s="14" t="n"/>
      <c r="S93">
        <f>IF(R93="", "", IF(R93="[]", 0, LEN(R93)-LEN(SUBSTITUTE(R93,",",""))+1))</f>
        <v/>
      </c>
      <c r="U93">
        <f>IF(T93="", "", IF(T93="[]", 0, LEN(T93)-LEN(SUBSTITUTE(T93,",",""))+1))</f>
        <v/>
      </c>
    </row>
    <row r="94">
      <c r="C94" s="7" t="inlineStr">
        <is>
          <t>Interpretability and Explainability Techniques for Transformers ■207
(SST) is a borderline case and shows a small diﬀerence as compared to
the MIMIC (III) and IMDB dataset.
7.4.2.2 Searching for adversarial models
To ﬁnd attention weight distributions that mimic the base model pre-
dictions, the authors propose a model-consistent training protocol for
ﬁnding adversarial attention distributions through a combined parame-
terization that holds for all training examples. The two measures they
employ for the adversarial training are Total Variation Distance (TVD)
and Jensen-Shannon Divergence (JSD).</t>
        </is>
      </c>
      <c r="J94" s="14" t="n"/>
      <c r="S94">
        <f>IF(R94="", "", IF(R94="[]", 0, LEN(R94)-LEN(SUBSTITUTE(R94,",",""))+1))</f>
        <v/>
      </c>
      <c r="U94">
        <f>IF(T94="", "", IF(T94="[]", 0, LEN(T94)-LEN(SUBSTITUTE(T94,",",""))+1))</f>
        <v/>
      </c>
    </row>
    <row r="95">
      <c r="C95" s="7" t="inlineStr">
        <is>
          <t>204■Transformers for Machine Learning: A Deep Dive
The experiments show a consistently low correlation between the atten-
tion weights and feature importance scores across all the datasets, espe-
cially for contextualized encoders .
7.4.1.2 Counterfactual experiments
To validate the second hypothesis, the authors put forth two empirical
questions
1. How much does the output change if the attention scores are ran-
domly permutated?
2. Can we ﬁnd maximally diﬀerent attention that does not change
the output more than a predeﬁned threshold epsilon?</t>
        </is>
      </c>
      <c r="J95" s="14" t="n"/>
      <c r="S95">
        <f>IF(R95="", "", IF(R95="[]", 0, LEN(R95)-LEN(SUBSTITUTE(R95,",",""))+1))</f>
        <v/>
      </c>
      <c r="U95">
        <f>IF(T95="", "", IF(T95="[]", 0, LEN(T95)-LEN(SUBSTITUTE(T95,",",""))+1))</f>
        <v/>
      </c>
    </row>
    <row r="96">
      <c r="C96" s="7" t="inlineStr">
        <is>
          <t>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 Using binary values is very costly
from a memory perspective.
If the length of the sentence is given by land the embedding di-
mension/depth is given by d, positional encoding Pis a2-d matrix of
same dimension, i.e., P∈Rl×d.</t>
        </is>
      </c>
      <c r="J96" s="14" t="n"/>
      <c r="S96">
        <f>IF(R96="", "", IF(R96="[]", 0, LEN(R96)-LEN(SUBSTITUTE(R96,",",""))+1))</f>
        <v/>
      </c>
      <c r="U96">
        <f>IF(T96="", "", IF(T96="[]", 0, LEN(T96)-LEN(SUBSTITUTE(T96,",",""))+1))</f>
        <v/>
      </c>
    </row>
    <row r="97">
      <c r="C97" s="7" t="inlineStr">
        <is>
          <t>Then we tokenize the sentences, convert the words to token IDs, and
append &lt;bos&gt; and &lt;eos&gt; IDs to the beginning and end of the token
ID sequences. Padding the variable-length sequences to the maximum
observed length in the batch using the &lt;pad&gt; token ensures a ﬁxed-
size tensor for training and evaluation.
The total of 135,842language pairs after ﬁltering reduce to 131,951
and we further split it into 80% training, 10% validation and 10% test
data, i.e., 105,460, 13,308, and 13,183respectively.
Figs. 2.13 and 2.14 show the distribution plots as histograms for En-
glish/French and joint distribution. Most of the sentences in the parallel
corpus are between 4and8tokens/words length.
Figure 2.13 SentencelengthdistributionforEnglishandFrenchsentences.</t>
        </is>
      </c>
      <c r="J97" s="14" t="n"/>
      <c r="S97">
        <f>IF(R97="", "", IF(R97="[]", 0, LEN(R97)-LEN(SUBSTITUTE(R97,",",""))+1))</f>
        <v/>
      </c>
      <c r="U97">
        <f>IF(T97="", "", IF(T97="[]", 0, LEN(T97)-LEN(SUBSTITUTE(T97,",",""))+1))</f>
        <v/>
      </c>
    </row>
    <row r="98">
      <c r="C98" s="7" t="inlineStr">
        <is>
          <t>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 For learning from monolingual data XLM uses the standard MLM
pre-training task used by mBERT.</t>
        </is>
      </c>
      <c r="J98" s="14" t="n"/>
      <c r="S98">
        <f>IF(R98="", "", IF(R98="[]", 0, LEN(R98)-LEN(SUBSTITUTE(R98,",",""))+1))</f>
        <v/>
      </c>
      <c r="U98">
        <f>IF(T98="", "", IF(T98="[]", 0, LEN(T98)-LEN(SUBSTITUTE(T98,",",""))+1))</f>
        <v/>
      </c>
    </row>
    <row r="99">
      <c r="C99" s="7" t="inlineStr">
        <is>
          <t>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
2.3 ATTENTION MECHANISM
2.3.1 Background
The attention mechanism involves selectively focusing on speciﬁc ele-
ments while ﬁltering out the less relevant ones. The human optic nerve</t>
        </is>
      </c>
      <c r="J99" s="14" t="n"/>
      <c r="S99">
        <f>IF(R99="", "", IF(R99="[]", 0, LEN(R99)-LEN(SUBSTITUTE(R99,",",""))+1))</f>
        <v/>
      </c>
      <c r="U99">
        <f>IF(T99="", "", IF(T99="[]", 0, LEN(T99)-LEN(SUBSTITUTE(T99,",",""))+1))</f>
        <v/>
      </c>
    </row>
    <row r="100">
      <c r="C100" s="7"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c r="J100" s="14" t="n"/>
      <c r="S100">
        <f>IF(R100="", "", IF(R100="[]", 0, LEN(R100)-LEN(SUBSTITUTE(R100,",",""))+1))</f>
        <v/>
      </c>
      <c r="U100">
        <f>IF(T100="", "", IF(T100="[]", 0, LEN(T100)-LEN(SUBSTITUTE(T100,",",""))+1))</f>
        <v/>
      </c>
    </row>
    <row r="101">
      <c r="C101" s="7" t="inlineStr">
        <is>
          <t>124■Transformers for Machine Learning: A Deep Dive
lengthincreases.Forexample,ifthesequencelengthdoubles,theamount
of time needed to compute and store the attention weights will increase
fourfold.
5.2.2 Reducing Complexity of Self-Attention
This section discusses several transformer models that reduce the com-
putational complexity of multi-head self-attention.
5.2.2.1 Longformer
When calculating self-attention (omitting the causal requirement for the
self-attention between the encoder and decoder blocks) there are usually
no restrictions on which positions in the sequence can attend to each
other. This means that, in principle, the matrix of attention weights for
every head could be dense. When viewed as a graph, it corresponds to a
fully-connected, weighted bipartite graph. If the sequence has Ltokens,
then there would be L(L−1)/2edges.</t>
        </is>
      </c>
      <c r="J101" s="14" t="n"/>
      <c r="S101">
        <f>IF(R101="", "", IF(R101="[]", 0, LEN(R101)-LEN(SUBSTITUTE(R101,",",""))+1))</f>
        <v/>
      </c>
      <c r="U101">
        <f>IF(T101="", "", IF(T101="[]", 0, LEN(T101)-LEN(SUBSTITUTE(T101,",",""))+1))</f>
        <v/>
      </c>
    </row>
    <row r="102">
      <c r="C102" s="7" t="inlineStr">
        <is>
          <t>Next Sentence Prediction (NSP) Many downstream NLP tasks
require understanding the relationship between two sentences, such as
Question Answering (QA) and Natural Language Inference (NLI). Stan-
dard language models do not pick up this type of knowledge. This moti-
vatestheNSPtask,whereBERTisfedpairsofsentencesandpre-trained
to predict if the second sentence should follow the ﬁrst one in a contin-
uous context. As discussed earlier, the ﬁrst sentence is preﬁxed with the
[CLS]token, then the two sentences are delimited by the special token
[SEP]. During NSP task pre-training, the model is given sentence pairs
where 50% of the time the second sentence comes after the ﬁrst sentence
and the other 50% the second sentence is a random sentence from the
full training corpus. The self-attention of Transformer layers encourages</t>
        </is>
      </c>
      <c r="J102" s="14" t="n"/>
      <c r="S102">
        <f>IF(R102="", "", IF(R102="[]", 0, LEN(R102)-LEN(SUBSTITUTE(R102,",",""))+1))</f>
        <v/>
      </c>
      <c r="U102">
        <f>IF(T102="", "", IF(T102="[]", 0, LEN(T102)-LEN(SUBSTITUTE(T102,",",""))+1))</f>
        <v/>
      </c>
    </row>
    <row r="103">
      <c r="C103" s="7" t="inlineStr">
        <is>
          <t>Next Sentence Prediction (NSP) In the context of sentence-level
pre-training tasks, NSP assists the model in learning associations be-
tween phrases [71]. It is a binary sentence pair classiﬁcation problem
that learns to identify consecutive sentences. For two sentences xandy,
the[CLS]token vector representing the aggregate representation of the
two sentences (x,y)is passed to the Sigmoid layer to obtain the proba-
bility of being consecutive sentences. 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t>
        </is>
      </c>
      <c r="J103" s="14" t="n"/>
      <c r="S103">
        <f>IF(R103="", "", IF(R103="[]", 0, LEN(R103)-LEN(SUBSTITUTE(R103,",",""))+1))</f>
        <v/>
      </c>
      <c r="U103">
        <f>IF(T103="", "", IF(T103="[]", 0, LEN(T103)-LEN(SUBSTITUTE(T103,",",""))+1))</f>
        <v/>
      </c>
    </row>
    <row r="104">
      <c r="A104" t="n">
        <v>7</v>
      </c>
      <c r="B104" t="inlineStr">
        <is>
          <t>Describe the computation process for each hidden unit in layer normalization.</t>
        </is>
      </c>
      <c r="C104" s="7" t="inlineStr">
        <is>
          <t>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t>
        </is>
      </c>
      <c r="D104" s="7" t="inlineStr">
        <is>
          <t>1. En normalisation de couche, chaque unité cachée, notée hi, est calculée à l'aide de la formule hi = g * (hi - µ) / σ.</t>
        </is>
      </c>
      <c r="E104" t="inlineStr">
        <is>
          <t>gpt-3.5-turbo-0125</t>
        </is>
      </c>
      <c r="F104" s="14" t="n">
        <v>0.000465</v>
      </c>
      <c r="G104" s="10" t="n">
        <v>7.494375</v>
      </c>
      <c r="H104" s="11" t="inlineStr">
        <is>
          <t>09/05/2024 02:21:03</t>
        </is>
      </c>
      <c r="I104" s="7" t="inlineStr">
        <is>
          <t>In layer normalization, each hidden unit, denoted as hi, is computed using the following formula:
hi = g * (hi - µ) / σ
Here, g is the gain variable which can be set to 1, µ is the mean of the hidden units, and σ is the standard deviation of the hidden units. The mean µ is calculated by summing all the hidden units and dividing by the total number of hidden units, represented as H. The standard deviation σ is calculated by taking the square root of the average of the squared deviations of the hidden units from their mean.
This computation ensures that each layer has a mean of 0 and a variance of 1, reducing the covariance shift, i.e., the gradient dependencies between each layer. This speeds up the convergence as fewer iterations are needed.</t>
        </is>
      </c>
      <c r="J104" s="14" t="inlineStr">
        <is>
          <t>gpt-4</t>
        </is>
      </c>
      <c r="K104" s="14" t="n">
        <v>0.10338</v>
      </c>
      <c r="L104" s="10" t="n">
        <v>12.506435</v>
      </c>
      <c r="M104" s="11" t="inlineStr">
        <is>
          <t>22/04/2024 09:25:34</t>
        </is>
      </c>
      <c r="N104" s="11" t="n"/>
      <c r="O104" s="11" t="n"/>
      <c r="P104" s="11" t="n"/>
      <c r="Q104" s="11" t="n"/>
      <c r="R104" s="11" t="n"/>
      <c r="S104">
        <f>IF(R104="", "", IF(R104="[]", 0, LEN(R104)-LEN(SUBSTITUTE(R104,",",""))+1))</f>
        <v/>
      </c>
      <c r="T104" s="11" t="n"/>
      <c r="U104">
        <f>IF(T104="", "", IF(T104="[]", 0, LEN(T104)-LEN(SUBSTITUTE(T104,",",""))+1))</f>
        <v/>
      </c>
      <c r="V104" t="n">
        <v>1.166666666666667</v>
      </c>
      <c r="W104" t="n">
        <v>1</v>
      </c>
      <c r="X104" t="inlineStr">
        <is>
          <t>Validated: ['1. 1. En normalisation de couche', 'chaque unité cachée', 'notée hi', "est calculée à l'aide de la formule hi = g * (hi - µ) / σ.\n2. 2. Le paramètre g est la variable de gain qui peut être fixée à 1.\n3. 3. La moyenne µ des unités cachées est calculée en additionnant toutes les unités cachées et en divisant par le nombre total d'unités cachées", "représenté par H.\n4. 4. L'écart type σ est calculé en prenant la racine carrée de la moyenne des écarts au carré des unités cachées par rapport à leur moyenne.\n5. 5. Cette computation garantit que chaque couche a une moyenne de 0 et une variance de 1", 'réduisant le décalage de covariance', "c'est-à-dire les dépendances de gradient entre chaque couche.\n6. 6. Cela accélère la convergence car moins d'itérations sont nécessaires."] - Not validated: ['1', '2', '3', '4', '5', '6']</t>
        </is>
      </c>
    </row>
    <row r="105">
      <c r="C105" s="7" t="inlineStr">
        <is>
          <t>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t>
        </is>
      </c>
      <c r="D105" s="7" t="inlineStr">
        <is>
          <t>2. Le paramètre g est la variable de gain qui peut être fixée à 1.</t>
        </is>
      </c>
      <c r="I105" s="7" t="inlineStr">
        <is>
          <t>In layer normalization, the computation process for each hidden unit can be described as follows:
1. Calculate the mean (µ) of all the hidden units in the layer:
   µ = 1/H * Σ(i=1 to H) hi
2. Calculate the standard deviation (σ) of the hidden units in the layer:
   σ = √(1/H * Σ(i=1 to H) (hi - µ)^2)
3. Compute the normalized value for each hidden unit (hi) using the following formula:
   hi_normalized = g * (hi - µ) / σ
   where:
   - hi_normalized is the normalized value of the hidden unit hi
   - g is the gain variable (usually set to 1)
   - µ is the mean calculated in step 1
   - σ is the standard deviation calculated in step 2
4. The normalized values are then passed through an activation function (e.g., ReLU) to introduce non-linearity and enhance the representation of the hidden units.
5. The normalized and activated hidden units are then combined with the original hidden units using a residual connection, and the resulting values are passed through another normalization step to ensure stability and faster convergence.
Overall, layer normalization helps to reduce the covariance shift between layers, speeds up convergence by reducing gradient dependencies, and ensures that each layer has a mean of 0 and a unit variance.</t>
        </is>
      </c>
      <c r="J105" s="14" t="inlineStr">
        <is>
          <t>gpt-3.5-turbo</t>
        </is>
      </c>
      <c r="K105" s="14" t="n">
        <v>0.001991</v>
      </c>
      <c r="L105" s="10" t="n">
        <v>5.680022</v>
      </c>
      <c r="M105" s="11" t="inlineStr">
        <is>
          <t>22/04/2024 09:25:39</t>
        </is>
      </c>
      <c r="N105" s="11" t="n"/>
      <c r="O105" s="11" t="n"/>
      <c r="P105" s="11" t="n"/>
      <c r="Q105" s="11" t="n"/>
      <c r="R105" s="11" t="n"/>
      <c r="S105">
        <f>IF(R105="", "", IF(R105="[]", 0, LEN(R105)-LEN(SUBSTITUTE(R105,",",""))+1))</f>
        <v/>
      </c>
      <c r="T105" s="11" t="n"/>
      <c r="U105">
        <f>IF(T105="", "", IF(T105="[]", 0, LEN(T105)-LEN(SUBSTITUTE(T105,",",""))+1))</f>
        <v/>
      </c>
      <c r="V105" t="n">
        <v>0.1666666666666667</v>
      </c>
      <c r="W105" t="n">
        <v>1</v>
      </c>
      <c r="X105" t="inlineStr">
        <is>
          <t>Validated: ['1\n2\n3\n5'] - Not validated: ['1', '2', '3', '4', '5', '6']</t>
        </is>
      </c>
    </row>
    <row r="106">
      <c r="C106" s="7" t="inlineStr">
        <is>
          <t>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t>
        </is>
      </c>
      <c r="D106" s="7" t="inlineStr">
        <is>
          <t>3. La moyenne µ des unités cachées est calculée en additionnant toutes les unités cachées et en divisant par le nombre total d'unités cachées, représenté par H.</t>
        </is>
      </c>
      <c r="J106" s="14" t="n"/>
      <c r="S106">
        <f>IF(R106="", "", IF(R106="[]", 0, LEN(R106)-LEN(SUBSTITUTE(R106,",",""))+1))</f>
        <v/>
      </c>
      <c r="U106">
        <f>IF(T106="", "", IF(T106="[]", 0, LEN(T106)-LEN(SUBSTITUTE(T106,",",""))+1))</f>
        <v/>
      </c>
    </row>
    <row r="107">
      <c r="C107" s="7" t="inlineStr">
        <is>
          <t>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
2.4.4 Positionwise Feed-forward Networks
Both encoder and decoder contain a fully connected feed-forward net-
work after the attention sub layers.</t>
        </is>
      </c>
      <c r="D107" s="7" t="inlineStr">
        <is>
          <t>4. L'écart type σ est calculé en prenant la racine carrée de la moyenne des écarts au carré des unités cachées par rapport à leur moyenne.</t>
        </is>
      </c>
      <c r="J107" s="14" t="n"/>
      <c r="S107">
        <f>IF(R107="", "", IF(R107="[]", 0, LEN(R107)-LEN(SUBSTITUTE(R107,",",""))+1))</f>
        <v/>
      </c>
      <c r="U107">
        <f>IF(T107="", "", IF(T107="[]", 0, LEN(T107)-LEN(SUBSTITUTE(T107,",",""))+1))</f>
        <v/>
      </c>
    </row>
    <row r="108">
      <c r="C108" s="7" t="inlineStr">
        <is>
          <t>Contents ■xiii
6.2 COMPUTER VISION 163
6.2.1 Vision Transformer 163
6.3 AUTOMATIC SPEECH RECOGNITION 164
6.3.1 Wav2vec 2.0 165
6.3.2 Speech2Text2 165
6.3.3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t>
        </is>
      </c>
      <c r="D108" s="7" t="inlineStr">
        <is>
          <t>5. Cette computation garantit que chaque couche a une moyenne de 0 et une variance de 1, réduisant le décalage de covariance, c'est-à-dire les dépendances de gradient entre chaque couche.</t>
        </is>
      </c>
      <c r="J108" s="14" t="n"/>
      <c r="S108">
        <f>IF(R108="", "", IF(R108="[]", 0, LEN(R108)-LEN(SUBSTITUTE(R108,",",""))+1))</f>
        <v/>
      </c>
      <c r="U108">
        <f>IF(T108="", "", IF(T108="[]", 0, LEN(T108)-LEN(SUBSTITUTE(T108,",",""))+1))</f>
        <v/>
      </c>
    </row>
    <row r="109">
      <c r="C109" s="7" t="inlineStr">
        <is>
          <t>˜h(l+1)
iispassedintotheremainderofthetransformerlayerasfollows,
resulting in the output of the transformer layer, h(l+1)
i:
h(l+1)
i =Norm (h′(l+1)
i+h′′(l+1)
i) (6.23)
h′(l+1)
i =Norm (h(l)
i+˜h(l+1)
i) (6.24)
h′′(l+1)
i =W(l)
2ReLU(
W(l)
1h′(l+1)
i)
(6.25)
where W(l)
1∈R2d×d,W(l)
2∈Rd×2d, andNormcan be layer normal-
ization or batch normalization. The structure of the Graph Transformer
described in (6.23)–(6.25) is shown in Fig. 6.3.</t>
        </is>
      </c>
      <c r="D109" s="7" t="inlineStr">
        <is>
          <t>6. Cela accélère la convergence car moins d'itérations sont nécessaires.</t>
        </is>
      </c>
      <c r="J109" s="14" t="n"/>
      <c r="S109">
        <f>IF(R109="", "", IF(R109="[]", 0, LEN(R109)-LEN(SUBSTITUTE(R109,",",""))+1))</f>
        <v/>
      </c>
      <c r="U109">
        <f>IF(T109="", "", IF(T109="[]", 0, LEN(T109)-LEN(SUBSTITUTE(T109,",",""))+1))</f>
        <v/>
      </c>
    </row>
    <row r="110">
      <c r="C110" s="7" t="inlineStr">
        <is>
          <t>maskedAttention (Q,K,V) = softmax(QKT+M√dk)
V(2.20)
2.4.2.4 Encoder-decoder multi-head attention
In the decoder side there is a need to learn the attention relationship
between the entire source input and the target output at a given time.
Therefore, the query vectors from the target sequence (before a given
time) and the keys and values from the entire input sequence of the
encoder are passed to the self-attention layer in the decoder as shown in
Fig. 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t>
        </is>
      </c>
      <c r="J110" s="14" t="n"/>
      <c r="S110">
        <f>IF(R110="", "", IF(R110="[]", 0, LEN(R110)-LEN(SUBSTITUTE(R110,",",""))+1))</f>
        <v/>
      </c>
      <c r="U110">
        <f>IF(T110="", "", IF(T110="[]", 0, LEN(T110)-LEN(SUBSTITUTE(T110,",",""))+1))</f>
        <v/>
      </c>
    </row>
    <row r="111">
      <c r="C111" s="7" t="inlineStr">
        <is>
          <t>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
2.4.4 Positionwise Feed-forward Networks
Both encoder and decoder contain a fully connected feed-forward net-
work after the attention sub layers. For each position, similar linear
transformations with a ReLU activation in between is performed.
FFN (x) = max(0,xW 1+b1)W2+b2 (2.22)</t>
        </is>
      </c>
      <c r="J111" s="14" t="n"/>
      <c r="S111">
        <f>IF(R111="", "", IF(R111="[]", 0, LEN(R111)-LEN(SUBSTITUTE(R111,",",""))+1))</f>
        <v/>
      </c>
      <c r="U111">
        <f>IF(T111="", "", IF(T111="[]", 0, LEN(T111)-LEN(SUBSTITUTE(T111,",",""))+1))</f>
        <v/>
      </c>
    </row>
    <row r="112">
      <c r="C112" s="7" t="inlineStr">
        <is>
          <t>3.1 Wav2vec 2.0 165
6.3.2 Speech2Text2 165
6.3.3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6.6.1 Positional Encodings in a Graph 173
6.6.1.1 Laplacian positional encodings 173
6.6.2 Graph Transformer Input 173
6.6.2.</t>
        </is>
      </c>
      <c r="J112" s="14" t="n"/>
      <c r="S112">
        <f>IF(R112="", "", IF(R112="[]", 0, LEN(R112)-LEN(SUBSTITUTE(R112,",",""))+1))</f>
        <v/>
      </c>
      <c r="U112">
        <f>IF(T112="", "", IF(T112="[]", 0, LEN(T112)-LEN(SUBSTITUTE(T112,",",""))+1))</f>
        <v/>
      </c>
    </row>
    <row r="113">
      <c r="C113" s="7" t="inlineStr">
        <is>
          <t>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6.6.1 Positional Encodings in a Graph 173
6.6.1.1 Laplacian positional encodings 173
6.6.2 Graph Transformer Input 173
6.6.2.1 Graphs without edge attributes 174
6.6.2.2 Graphs with edge attributes 175
6.</t>
        </is>
      </c>
      <c r="J113" s="14" t="n"/>
      <c r="S113">
        <f>IF(R113="", "", IF(R113="[]", 0, LEN(R113)-LEN(SUBSTITUTE(R113,",",""))+1))</f>
        <v/>
      </c>
      <c r="U113">
        <f>IF(T113="", "", IF(T113="[]", 0, LEN(T113)-LEN(SUBSTITUTE(T113,",",""))+1))</f>
        <v/>
      </c>
    </row>
    <row r="114">
      <c r="C114" s="7" t="inlineStr">
        <is>
          <t>32)
h′′(l+1)
i =W(l)
n,2ReLU(
W(l)
n,1h′(l+1)
i)
(6.33)
e(l+1)
ij =Norm (e′(l+1)
ij+e′′(l+1)
ij) (6.34)
e′(l+1)
ij =Norm (e(l)
ij+˜ e(l+1)
ij) (6.35)
e′′(l+1)
ij =W(l)
e,2ReLU(
W(l)
e,1e′(l+1)
ij)
(6.36)
where W(l)
n,1,W(l)
e,1∈R2d×d,W(l)
n,2,W(l)
e,2∈Rd×2d, andNormcan be layer
normalization or batch normalization. Subscripts nandeare for nodes
and edges, respectively. This is shown schematically in Fig. 6.4.</t>
        </is>
      </c>
      <c r="J114" s="14" t="n"/>
      <c r="S114">
        <f>IF(R114="", "", IF(R114="[]", 0, LEN(R114)-LEN(SUBSTITUTE(R114,",",""))+1))</f>
        <v/>
      </c>
      <c r="U114">
        <f>IF(T114="", "", IF(T114="[]", 0, LEN(T114)-LEN(SUBSTITUTE(T114,",",""))+1))</f>
        <v/>
      </c>
    </row>
    <row r="115">
      <c r="C115" s="7" t="inlineStr">
        <is>
          <t>[13]L.J.Ba,J.R.Kiros,andG.E.Hinton ,Layer normalization ,
CoRR, abs/1607.06450 (2016).
[14]S. Bach, A. Binder, G. Montavon, F. Klauschen, K.-R.
Müller, and W. Samek ,On pixel-wise explanations for non-
linear classiﬁer decisions by layer-wise relevance propagation , PloS
one, 10 (2015), p. e0130140.
[15]D. Baehrens, T. Schroeter, S. Harmeling, M. Kawan-
abe, K. Hansen, and K.-R. Müller ,How to explain indi-
vidual classiﬁcation decisions , The Journal of Machine Learning
Research, 11 (2010), pp. 1803–1831.</t>
        </is>
      </c>
      <c r="J115" s="14" t="n"/>
      <c r="S115">
        <f>IF(R115="", "", IF(R115="[]", 0, LEN(R115)-LEN(SUBSTITUTE(R115,",",""))+1))</f>
        <v/>
      </c>
      <c r="U115">
        <f>IF(T115="", "", IF(T115="[]", 0, LEN(T115)-LEN(SUBSTITUTE(T115,",",""))+1))</f>
        <v/>
      </c>
    </row>
    <row r="116">
      <c r="C116" s="7" t="inlineStr">
        <is>
          <t>Shows three pooling operations
between blocks, with each decreasing the sequence length of the output
by half.
before the pooling operation. This is shown in Fig. 5.1. If the output of a
given layer is h, then the output of the pooling layer is h′=Pooling (h),
where h∈RT×dandh′∈RT′×d, for someT′&lt;T.
h′is used to construct the query and the residual connection for the
self-attention block, his used for the key and value vectors:
Q=h′WQ,∈RT′×dk(5.1)
K=hWK,∈RT×dk(5.2)
V=hWV,∈RT×dv(5.3)
This relationship between the unpooled and pooled outputs and the
query, key, and value matrices of the next layer is shown in Fig. 5.2. The
output of the (n+ 1)stlayer is then
h(n+1)=LayerNorm (h′(n)+multihead (Q(h′(n)),K(h(n)),V(h(n)))
(5.4)</t>
        </is>
      </c>
      <c r="J116" s="14" t="n"/>
      <c r="S116">
        <f>IF(R116="", "", IF(R116="[]", 0, LEN(R116)-LEN(SUBSTITUTE(R116,",",""))+1))</f>
        <v/>
      </c>
      <c r="U116">
        <f>IF(T116="", "", IF(T116="[]", 0, LEN(T116)-LEN(SUBSTITUTE(T116,",",""))+1))</f>
        <v/>
      </c>
    </row>
    <row r="117">
      <c r="C117" s="7" t="inlineStr">
        <is>
          <t>[13]L.J.Ba,J.R.Kiros,andG.E.Hinton ,Layer normalization ,
CoRR, abs/1607.06450 (2016).
[14]S. Bach, A. Binder, G. Montavon, F. Klauschen, K.-R.
Müller, and W. Samek ,On pixel-wise explanations for non-
linear classiﬁer decisions by layer-wise relevance propagation , PloS
one, 10 (2015), p. e0130140.
[15]D. Baehrens, T. Schroeter, S. Harmeling, M. Kawan-
abe, K. Hansen, and K.-R. Müller ,How to explain indi-
vidual classiﬁcation decisions , The Journal of Machine Learning
Research, 11 (2010), pp. 1803–1831.
[16]A. Baevski, H. Zhou, A. rahman Mohamed, and M. Auli ,
wav2vec 2.0: A framework for self-supervised learning of speech
representations , ArXiv, abs/2006.11477 (2020).</t>
        </is>
      </c>
      <c r="J117" s="14" t="n"/>
      <c r="S117">
        <f>IF(R117="", "", IF(R117="[]", 0, LEN(R117)-LEN(SUBSTITUTE(R117,",",""))+1))</f>
        <v/>
      </c>
      <c r="U117">
        <f>IF(T117="", "", IF(T117="[]", 0, LEN(T117)-LEN(SUBSTITUTE(T117,",",""))+1))</f>
        <v/>
      </c>
    </row>
    <row r="118">
      <c r="A118" t="n">
        <v>8</v>
      </c>
      <c r="B118" t="inlineStr">
        <is>
          <t>Explain the formula for computing the attention with queries in a cluster in the context of Transformer modifications.</t>
        </is>
      </c>
      <c r="C118" s="7" t="inlineStr">
        <is>
          <t>xii■Contents
5.2.5 Prototype Queries 140
5.2.5.1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t>
        </is>
      </c>
      <c r="D118" s="7" t="inlineStr">
        <is>
          <t>1. La formule pour calculer l'attention avec les requêtes dans un cluster est donnée par At_il.</t>
        </is>
      </c>
      <c r="E118" t="inlineStr">
        <is>
          <t>gpt-3.5-turbo-0125</t>
        </is>
      </c>
      <c r="F118" s="14" t="n">
        <v>0.0005065</v>
      </c>
      <c r="G118" s="10" t="n">
        <v>7.830011</v>
      </c>
      <c r="H118" s="11" t="inlineStr">
        <is>
          <t>09/05/2024 02:21:03</t>
        </is>
      </c>
      <c r="I118" s="7" t="inlineStr">
        <is>
          <t>In the context of Transformer modifications, the attention with queries in a cluster is computed using the following formula:
At_il = { ˆmjexp(qiklT) / ∑L r=1Tjrexp(qikrT), if Tjl= 1, Ac_jl, otherwise (5.68)
Here, ˆmj = ∑L i=1TijAc_ij and T ∈ {0,1}C×L. If Tij= 1, then ki is one of the top-k keys for in cluster j. 
This formula is used in the context of clustered attention, a method to avoid self-attention’s O(L2·dk+ L2·dv) time complexity that linearizes the self-attention weight computation by clustering LSH hashed queries with the k-means clustering algorithm. The attention is computed for each of the top-k keys for a cluster with the queries in that cluster. The context vectors (weighted average of the values) of the clustered attention are then computed and used as the value matrix. This makes the complexity of the clustered attention calculation to O(CL·dk+LC·dv+kLmax(dk,dv)), which is linear in the sequence length.</t>
        </is>
      </c>
      <c r="J118" s="14" t="inlineStr">
        <is>
          <t>gpt-4</t>
        </is>
      </c>
      <c r="K118" s="14" t="n">
        <v>0.12669</v>
      </c>
      <c r="L118" s="10" t="n">
        <v>13.460856</v>
      </c>
      <c r="M118" s="11" t="inlineStr">
        <is>
          <t>22/04/2024 09:25:53</t>
        </is>
      </c>
      <c r="N118" s="11" t="n"/>
      <c r="O118" s="11" t="n"/>
      <c r="P118" s="11" t="n"/>
      <c r="Q118" s="11" t="n"/>
      <c r="R118" s="11" t="n"/>
      <c r="S118">
        <f>IF(R118="", "", IF(R118="[]", 0, LEN(R118)-LEN(SUBSTITUTE(R118,",",""))+1))</f>
        <v/>
      </c>
      <c r="T118" s="11" t="n"/>
      <c r="U118">
        <f>IF(T118="", "", IF(T118="[]", 0, LEN(T118)-LEN(SUBSTITUTE(T118,",",""))+1))</f>
        <v/>
      </c>
      <c r="V118" t="n">
        <v>0.375</v>
      </c>
      <c r="W118" t="n">
        <v>1</v>
      </c>
      <c r="X118" t="inlineStr">
        <is>
          <t>Validated: ["1. 1. La formule pour calculer l'attention avec les requêtes dans un cluster est donnée par At_il.\n2. 2. Si Tjl est égal à 1", 'alors le calcul est basé sur une formule spécifique', "sinon il est basé sur Ac_jl.\n3. 3. La formule implique l'utilisation de l'exponentielle des produits scalaires des requêtes avec les clés.\n4. 4. La méthode de l'attention groupée vise à réduire la complexité temporelle de l'auto-attention.\n5. 5. Elle utilise un algorithme de clustering k-means pour regrouper les requêtes hachées LSH.\n6. 6. Les vecteurs de contexte de l'attention groupée sont calculés comme une moyenne pondérée des valeurs.\n7. 7. Ces vecteurs de contexte sont ensuite utilisés comme matrice de valeurs.\n8. 8. La complexité de calcul de l'attention groupée est linéaire en fonction de la longueur de la séquence."] - Not validated: ['1', '2', '3', '4', '5', '6', '7', '8']</t>
        </is>
      </c>
    </row>
    <row r="119">
      <c r="C119" s="7" t="inlineStr">
        <is>
          <t>Transformer Modiﬁcations ■141
each of the Cclusters. And, for each of the top-k keys for a cluster,
compute the attention with the queries in that cluster:
At
il={ ˆmjexp(
qiklT)
∑L
r=1Tjrexp(
qikrT),ifTjl= 1
Ac
jl, otherwise(5.68)
where ˆmj=∑L
i=1TijAc
ijandT∈{0,1}C×L: ifTij= 1, then kiis one of
the top-k keys for in cluster j.
Then compute the context vectors (weighted average of the values)
of the clustered attention and use it as the value matrix: ˆV=AtV,∈
RL×d v. This makes the complexity of the clustered attention calculation
toO(CL·dk+LC·dv+kLmax(dk,dv)), which is linear in the sequence
length.</t>
        </is>
      </c>
      <c r="D119" s="7" t="inlineStr">
        <is>
          <t>2. Si Tjl est égal à 1, alors le calcul est basé sur une formule spécifique, sinon il est basé sur Ac_jl.</t>
        </is>
      </c>
      <c r="I119" s="7" t="inlineStr">
        <is>
          <t>In the context of Transformer modifications, the formula for computing the attention with queries in a cluster involves a process known as Clustered Attention. This method aims to linearize the self-attention weight computation to improve efficiency.
Here is an overview of the formula and the steps involved in computing the attention with queries in a cluster:
1. **Clustering Query Vectors**: 
   - Initially, each query vector is hashed using Locality-Sensitive Hashing (LSH).
   - The hashed queries are then grouped into C clusters using the k-means clustering algorithm. The distance metric used for k-means is the Hamming distance.
   - The centroid of the jth cluster is calculated using the formula: qcj = ∑i=1L Sij qi / ∑i=1L Sij, where S is a matrix partitioning the query vectors into C non-overlapping clusters.
2. **Query Centroids and Clustered Attention Matrix**:
   - The centroid queries are grouped into Qc, a matrix of centroid vectors.
   - The real query matrix is substituted with the query centroid matrix, Qc, to compute the clustered attention matrix using the formula: Ac = softmax(QcKT / √(dk)), where dk is the dimension of the keys.
3. **Output Computation**:
   - The clustered attention weights obtained from the above calculation can be used to compute the output of the attention mechanism.
   - The context vectors (weighted average of the values) of the clustered attention are used as the value matrix, denoted as V̂ = AtV.
4. **Complexity**:
   - The complexity of the clustered attention calculation is linear in the sequence length and is given by O(CL·dk + LC·dv + kL·max(dk, dv)).
In summary, the formula for computing the attention with queries in a cluster involves clustering the query vectors, calculating centroid queries, computing the clustered attention matrix, and using it to derive the output of the attention mechanism. This approach helps optimize the self-attention computation in Transformers for improved efficiency.</t>
        </is>
      </c>
      <c r="J119" s="14" t="inlineStr">
        <is>
          <t>gpt-3.5-turbo</t>
        </is>
      </c>
      <c r="K119" s="14" t="n">
        <v>0.002496</v>
      </c>
      <c r="L119" s="10" t="n">
        <v>8.394632</v>
      </c>
      <c r="M119" s="11" t="inlineStr">
        <is>
          <t>22/04/2024 09:26:01</t>
        </is>
      </c>
      <c r="N119" s="11" t="n"/>
      <c r="O119" s="11" t="n"/>
      <c r="P119" s="11" t="n"/>
      <c r="Q119" s="11" t="n"/>
      <c r="R119" s="11" t="n"/>
      <c r="S119">
        <f>IF(R119="", "", IF(R119="[]", 0, LEN(R119)-LEN(SUBSTITUTE(R119,",",""))+1))</f>
        <v/>
      </c>
      <c r="T119" s="11" t="n"/>
      <c r="U119">
        <f>IF(T119="", "", IF(T119="[]", 0, LEN(T119)-LEN(SUBSTITUTE(T119,",",""))+1))</f>
        <v/>
      </c>
      <c r="V119" t="n">
        <v>0.125</v>
      </c>
      <c r="W119" t="n">
        <v>1</v>
      </c>
      <c r="X119" t="inlineStr">
        <is>
          <t>Validated: ['1'] - Not validated: ['2', '3', '4', '5', '6', '7', '8']</t>
        </is>
      </c>
    </row>
    <row r="120">
      <c r="C120" s="7" t="inlineStr">
        <is>
          <t>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 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 We can then substitute
the real query matrix with the query centroid matrix, Qcand compute
the clustered attention matrix:
Ac= softmax(
QcKT
√(dk)(
,∈RC×L(5.67)
You can stop here and just use the clustered attention weights to
compute the output of the attention mechanism.</t>
        </is>
      </c>
      <c r="D120" s="7" t="inlineStr">
        <is>
          <t>3. La formule implique l'utilisation de l'exponentielle des produits scalaires des requêtes avec les clés.</t>
        </is>
      </c>
      <c r="J120" s="14" t="n"/>
      <c r="S120">
        <f>IF(R120="", "", IF(R120="[]", 0, LEN(R120)-LEN(SUBSTITUTE(R120,",",""))+1))</f>
        <v/>
      </c>
      <c r="U120">
        <f>IF(T120="", "", IF(T120="[]", 0, LEN(T120)-LEN(SUBSTITUTE(T120,",",""))+1))</f>
        <v/>
      </c>
    </row>
    <row r="121">
      <c r="C121" s="7" t="inlineStr">
        <is>
          <t>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 We can then substitute
the real query matrix with the query centroid matrix, Qcand compute
the clustered attention matrix:
Ac= softmax(
QcKT
√(dk)(
,∈RC×L(5.67)
You can stop here and just use the clustered attention weights to
compute the output of the attention mechanism. This calculation has
time complexity of O(CL·dk+LC·dv), which is explicitly linear in
the sequence length.</t>
        </is>
      </c>
      <c r="D121" s="7" t="inlineStr">
        <is>
          <t>4. La méthode de l'attention groupée vise à réduire la complexité temporelle de l'auto-attention.</t>
        </is>
      </c>
      <c r="J121" s="14" t="n"/>
      <c r="S121">
        <f>IF(R121="", "", IF(R121="[]", 0, LEN(R121)-LEN(SUBSTITUTE(R121,",",""))+1))</f>
        <v/>
      </c>
      <c r="U121">
        <f>IF(T121="", "", IF(T121="[]", 0, LEN(T121)-LEN(SUBSTITUTE(T121,",",""))+1))</f>
        <v/>
      </c>
    </row>
    <row r="122">
      <c r="C122" s="7" t="inlineStr">
        <is>
          <t>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5.5.3.1 Visualizing attention head weights 150
5.5.3.</t>
        </is>
      </c>
      <c r="D122" s="7" t="inlineStr">
        <is>
          <t>5. Elle utilise un algorithme de clustering k-means pour regrouper les requêtes hachées LSH.</t>
        </is>
      </c>
      <c r="J122" s="14" t="n"/>
      <c r="S122">
        <f>IF(R122="", "", IF(R122="[]", 0, LEN(R122)-LEN(SUBSTITUTE(R122,",",""))+1))</f>
        <v/>
      </c>
      <c r="U122">
        <f>IF(T122="", "", IF(T122="[]", 0, LEN(T122)-LEN(SUBSTITUTE(T122,",",""))+1))</f>
        <v/>
      </c>
    </row>
    <row r="123">
      <c r="C123" s="7" t="inlineStr">
        <is>
          <t>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 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t>
        </is>
      </c>
      <c r="D123" s="7" t="inlineStr">
        <is>
          <t>6. Les vecteurs de contexte de l'attention groupée sont calculés comme une moyenne pondérée des valeurs.</t>
        </is>
      </c>
      <c r="J123" s="14" t="n"/>
      <c r="S123">
        <f>IF(R123="", "", IF(R123="[]", 0, LEN(R123)-LEN(SUBSTITUTE(R123,",",""))+1))</f>
        <v/>
      </c>
      <c r="U123">
        <f>IF(T123="", "", IF(T123="[]", 0, LEN(T123)-LEN(SUBSTITUTE(T123,",",""))+1))</f>
        <v/>
      </c>
    </row>
    <row r="124">
      <c r="C124" s="7" t="inlineStr">
        <is>
          <t>It performs better
on GLUE that RoBERTa, but not SQuAD, where it is slightly worse.
As number of clusters increases, the approximation becomes more
accurate.Itconvergesuptotwiceasfastasthestandardtransformer,for
longsequencelengthsand,forshortsequencelengths,clusteredattention
isnotfaster than the standard transformer.
5.2.6 Compressed Key-Value Memory
5.2.6.1 Luna: Linear Uniﬁed Nested Attention
Luna [177], which stands for Linear Uniﬁed Nested Attention, replaces
theattentionweightcomputationineachattentionheadwithtwonested
linear attention computations using an extra, learnable, input sequence
that learns to encode contextual information: P∈Rl×d, wherelis the
length of the sequence.
As discussed earlier, the output of an attention head between a query
sequence, X∈Rn×dand a context sequence, C∈Rm×d, can be written
as
Y=Attn(X, C) = softmax(
XWq(CWk)T
√
dk/h(
CV,∈Rn×d(5.69)</t>
        </is>
      </c>
      <c r="D124" s="7" t="inlineStr">
        <is>
          <t>7. Ces vecteurs de contexte sont ensuite utilisés comme matrice de valeurs.</t>
        </is>
      </c>
      <c r="J124" s="14" t="n"/>
      <c r="S124">
        <f>IF(R124="", "", IF(R124="[]", 0, LEN(R124)-LEN(SUBSTITUTE(R124,",",""))+1))</f>
        <v/>
      </c>
      <c r="U124">
        <f>IF(T124="", "", IF(T124="[]", 0, LEN(T124)-LEN(SUBSTITUTE(T124,",",""))+1))</f>
        <v/>
      </c>
    </row>
    <row r="125">
      <c r="C125" s="7" t="inlineStr">
        <is>
          <t>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t>
        </is>
      </c>
      <c r="D125" s="7" t="inlineStr">
        <is>
          <t>8. La complexité de calcul de l'attention groupée est linéaire en fonction de la longueur de la séquence.</t>
        </is>
      </c>
      <c r="J125" s="14" t="n"/>
      <c r="S125">
        <f>IF(R125="", "", IF(R125="[]", 0, LEN(R125)-LEN(SUBSTITUTE(R125,",",""))+1))</f>
        <v/>
      </c>
      <c r="U125">
        <f>IF(T125="", "", IF(T125="[]", 0, LEN(T125)-LEN(SUBSTITUTE(T125,",",""))+1))</f>
        <v/>
      </c>
    </row>
    <row r="126">
      <c r="C126" s="7" t="inlineStr">
        <is>
          <t>The Longformer model,
discussed in section 5.2.2.1, and Big Bird model, discussed in section
5.2.2.4arebothexamplesofattentionwithpriors,sinceeachusesspeciﬁc
attention patterns, like sliding window attention in sections 5.2.2.1 and
5.2.2.4. 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t>
        </is>
      </c>
      <c r="J126" s="14" t="n"/>
      <c r="S126">
        <f>IF(R126="", "", IF(R126="[]", 0, LEN(R126)-LEN(SUBSTITUTE(R126,",",""))+1))</f>
        <v/>
      </c>
      <c r="U126">
        <f>IF(T126="", "", IF(T126="[]", 0, LEN(T126)-LEN(SUBSTITUTE(T126,",",""))+1))</f>
        <v/>
      </c>
    </row>
    <row r="127">
      <c r="C127" s="7" t="inlineStr">
        <is>
          <t>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t>
        </is>
      </c>
      <c r="J127" s="14" t="n"/>
      <c r="S127">
        <f>IF(R127="", "", IF(R127="[]", 0, LEN(R127)-LEN(SUBSTITUTE(R127,",",""))+1))</f>
        <v/>
      </c>
      <c r="U127">
        <f>IF(T127="", "", IF(T127="[]", 0, LEN(T127)-LEN(SUBSTITUTE(T127,",",""))+1))</f>
        <v/>
      </c>
    </row>
    <row r="128">
      <c r="C128" s="7" t="inlineStr">
        <is>
          <t>2.Sliding window attention The query block iattends to key
blocksi−(w−1)/2throughi+ (w−1)/2.
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 Talking-Heads Attention [227] instead allows the atten-
tion heads to share information. It works by adding two linear layers
that project the product of the query and key matrices, QKT(at-
tention logits), into a new space and projects the attention weights,
Softmax(QKT), into a new space.</t>
        </is>
      </c>
      <c r="J128" s="14" t="n"/>
      <c r="S128">
        <f>IF(R128="", "", IF(R128="[]", 0, LEN(R128)-LEN(SUBSTITUTE(R128,",",""))+1))</f>
        <v/>
      </c>
      <c r="U128">
        <f>IF(T128="", "", IF(T128="[]", 0, LEN(T128)-LEN(SUBSTITUTE(T128,",",""))+1))</f>
        <v/>
      </c>
    </row>
    <row r="129">
      <c r="C129" s="7" t="inlineStr">
        <is>
          <t>So, instead of Lqueries and keys, there will be L/b
queries and keys. This modiﬁes each attention pattern discussed above
in relatively simple ways:
1.Random attention The random number of keys for a query to
attend to, r, becomes the random number of key blocks that a
query block attends to.
2.Sliding window attention The query block iattends to key
blocksi−(w−1)/2throughi+ (w−1)/2.
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t>
        </is>
      </c>
      <c r="J129" s="14" t="n"/>
      <c r="S129">
        <f>IF(R129="", "", IF(R129="[]", 0, LEN(R129)-LEN(SUBSTITUTE(R129,",",""))+1))</f>
        <v/>
      </c>
      <c r="U129">
        <f>IF(T129="", "", IF(T129="[]", 0, LEN(T129)-LEN(SUBSTITUTE(T129,",",""))+1))</f>
        <v/>
      </c>
    </row>
    <row r="130">
      <c r="C130" s="7" t="inlineStr">
        <is>
          <t>Transformer Modiﬁcations ■127
Recall that in the scaled dot-product attention, the query, key, and
value matrices are the result of transforming the matrix of dmodel-
dimensional input vectors into queries and keys of dimension dkand
values of dimension dv.
In the equation for A, the computationally expensive term is the
product QKT, moreover, once the softmax function is applied, only the
largest terms along each dmodeldimension are important. This means
that for each query vector in Q, we only need the keys in Kthat are
closest to it. To make this easier, they set Q=K, meaning that for
each query vector, we only need to ﬁnd the closest queries. This is an
approximate nearest neighbors problem, so we can use locality-sensitive
hashing (LSH).
Locality-sensitive hashing Locality-sensitive hashing, or LSH, was
introduced in 1998, in [129] as a method of approximate similarity search
based on hashing.</t>
        </is>
      </c>
      <c r="J130" s="14" t="n"/>
      <c r="S130">
        <f>IF(R130="", "", IF(R130="[]", 0, LEN(R130)-LEN(SUBSTITUTE(R130,",",""))+1))</f>
        <v/>
      </c>
      <c r="U130">
        <f>IF(T130="", "", IF(T130="[]", 0, LEN(T130)-LEN(SUBSTITUTE(T130,",",""))+1))</f>
        <v/>
      </c>
    </row>
    <row r="131">
      <c r="C131" s="7" t="inlineStr">
        <is>
          <t>K)V,∈RL1×dv×h(5.59)
whereαis the attention logits, A(Q, K)are the attention weights,
andC(Q,K,V)is the “context” vector representing the output of the
hattention heads prior to concatenation of the attention heads and the
ﬁnal projection layer.
Partitioning the attention heads THA modiﬁes the attention
mechanism in a few ways from that shown in (5.56)–(5.59). First, it
changes the attention head dimension of QandKto be the number
of query-key attention head hk, and changes the attention head dimen-
sion of Vto be the number of value attention heads hv. This happens
by changing the dimension of the projection matrices that generate the
query, key, and value matrices from the input sequences. In other words,
(5.56) becomes
Q=X1Wq,∈RL1×dk×hk
K=X2Wk,∈RL2×dk×hk
V=X2Wv,∈RL2×dv×hv(5.60)
where Wq,Wk∈Rd×dk×hk, and Wv∈Rd×dv×hv.</t>
        </is>
      </c>
      <c r="J131" s="14" t="n"/>
      <c r="S131">
        <f>IF(R131="", "", IF(R131="[]", 0, LEN(R131)-LEN(SUBSTITUTE(R131,",",""))+1))</f>
        <v/>
      </c>
      <c r="U131">
        <f>IF(T131="", "", IF(T131="[]", 0, LEN(T131)-LEN(SUBSTITUTE(T131,",",""))+1))</f>
        <v/>
      </c>
    </row>
    <row r="132">
      <c r="C132" s="7" t="inlineStr">
        <is>
          <t>Partitioning the attention heads THA modiﬁes the attention
mechanism in a few ways from that shown in (5.56)–(5.59). First, it
changes the attention head dimension of QandKto be the number
of query-key attention head hk, and changes the attention head dimen-
sion of Vto be the number of value attention heads hv. This happens
by changing the dimension of the projection matrices that generate the
query, key, and value matrices from the input sequences. In other words,
(5.56) becomes
Q=X1Wq,∈RL1×dk×hk
K=X2Wk,∈RL2×dk×hk
V=X2Wv,∈RL2×dv×hv(5.60)
where Wq,Wk∈Rd×dk×hk, and Wv∈Rd×dv×hv.
Projecting the attention logits Next, the attention logits αare
projected with a linear layer that mixes the query-key attention heads
with the attention logit/weight heads, Wα∈Rhk×h, and the attention</t>
        </is>
      </c>
      <c r="J132" s="14" t="n"/>
      <c r="S132">
        <f>IF(R132="", "", IF(R132="[]", 0, LEN(R132)-LEN(SUBSTITUTE(R132,",",""))+1))</f>
        <v/>
      </c>
      <c r="U132">
        <f>IF(T132="", "", IF(T132="[]", 0, LEN(T132)-LEN(SUBSTITUTE(T132,",",""))+1))</f>
        <v/>
      </c>
    </row>
    <row r="133">
      <c r="C133" s="7" t="inlineStr">
        <is>
          <t>The logical ﬂow of all the computations carried out for each token i
from input to output is demonstrated in Fig. 2.11.
Instead of a vector computation for each token i, input matrix
X∈Rl×dwherelis the maximum length of the sentence and dis
the dimension of the inputs, combines with each of the query, key, and
value matrices as a single computation given by
attention(Q, K,V) = softmax(QKT
√dk)
V (2.17)
2.4.2.2 Multi-head attention
Instead of a single self-attention head, there can be hparallel self-
attention heads; this is known as multi-head attention. In the original
transformer paper, the authors used h= 8heads. Multi-head attention
provides diﬀerent subspace representations instead of just a single rep-
resentation for the inputs, which helps capture diﬀerent aspects of the
same inputs.</t>
        </is>
      </c>
      <c r="J133" s="14" t="n"/>
      <c r="S133">
        <f>IF(R133="", "", IF(R133="[]", 0, LEN(R133)-LEN(SUBSTITUTE(R133,",",""))+1))</f>
        <v/>
      </c>
      <c r="U133">
        <f>IF(T133="", "", IF(T133="[]", 0, LEN(T133)-LEN(SUBSTITUTE(T133,",",""))+1))</f>
        <v/>
      </c>
    </row>
    <row r="134">
      <c r="A134" t="n">
        <v>9</v>
      </c>
      <c r="B134" t="inlineStr">
        <is>
          <t>What is the role of the "embedding" and "label" variables in the compute_loss function?</t>
        </is>
      </c>
      <c r="C134" s="7" t="inlineStr">
        <is>
          <t>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 They discovered
the sequence: POS tagging, parsing, NER, semantic roles, coreference
are part of the overall BERT model. They introduce two complemen-</t>
        </is>
      </c>
      <c r="D134" s="7" t="inlineStr">
        <is>
          <t>1. Les variables "embedding" et "label" dans la fonction compute_loss sont utilisées pour calculer la perte du modèle pendant l'entraînement.</t>
        </is>
      </c>
      <c r="E134" t="inlineStr">
        <is>
          <t>gpt-3.5-turbo-0125</t>
        </is>
      </c>
      <c r="F134" s="14" t="n">
        <v>0.000401</v>
      </c>
      <c r="G134" s="10" t="n">
        <v>7.269023</v>
      </c>
      <c r="H134" s="11" t="inlineStr">
        <is>
          <t>09/05/2024 02:21:03</t>
        </is>
      </c>
      <c r="I134" s="7" t="inlineStr">
        <is>
          <t>The "embedding" and "label" variables in the compute_loss function are used to calculate the loss of the model during training. 
The "embedding" variable represents the output of the model, which is the predicted value. It is the result of passing the input data through the model.
The "label" variable represents the actual or true value. It is the ground truth against which the model's predictions (embeddings) are compared.
The compute_loss function calculates the difference between the predicted values (embeddings) and the actual values (labels). This difference is the loss, which the model tries to minimize during training. The lower the loss, the better the model's predictions are.</t>
        </is>
      </c>
      <c r="J134" s="14" t="inlineStr">
        <is>
          <t>gpt-4</t>
        </is>
      </c>
      <c r="K134" s="14" t="n">
        <v>0.13662</v>
      </c>
      <c r="L134" s="10" t="n">
        <v>7.796176</v>
      </c>
      <c r="M134" s="11" t="inlineStr">
        <is>
          <t>22/04/2024 09:26:09</t>
        </is>
      </c>
      <c r="N134" s="11" t="n"/>
      <c r="O134" s="11" t="n"/>
      <c r="P134" s="11" t="n"/>
      <c r="Q134" s="11" t="n"/>
      <c r="R134" s="11" t="n"/>
      <c r="S134">
        <f>IF(R134="", "", IF(R134="[]", 0, LEN(R134)-LEN(SUBSTITUTE(R134,",",""))+1))</f>
        <v/>
      </c>
      <c r="T134" s="11" t="n"/>
      <c r="U134">
        <f>IF(T134="", "", IF(T134="[]", 0, LEN(T134)-LEN(SUBSTITUTE(T134,",",""))+1))</f>
        <v/>
      </c>
      <c r="V134" t="n">
        <v>0.5714285714285714</v>
      </c>
      <c r="W134" t="n">
        <v>1</v>
      </c>
      <c r="X134" t="inlineStr">
        <is>
          <t>Validated: ['1. 1. Les variables "embedding" et "label" dans la fonction compute_loss sont utilisées pour calculer la perte du modèle pendant l\'entraînement.\n2. 2. La variable "embedding" représente la sortie du modèle', 'qui est la valeur prédite.\n4. 4. La variable "label" représente la valeur réelle ou vraie', "servant de référence pour comparer les prédictions du modèle (embeddings).\n5. 5. La fonction compute_loss calcule la différence entre les valeurs prédites (embeddings) et les valeurs réelles (labels).\n6. 6. Cette différence est la perte que le modèle tente de minimiser pendant l'entraînement.\n7. 7. Plus la perte est faible", 'meilleures sont les prédictions du modèle.'] - Not validated: ['1', '2', '3', '4', '5', '6', '7']</t>
        </is>
      </c>
    </row>
    <row r="135">
      <c r="C135" s="7" t="inlineStr">
        <is>
          <t>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 They discovered
the sequence: POS tagging, parsing, NER, semantic roles, coreference
are part of the overall BERT model.</t>
        </is>
      </c>
      <c r="D135" s="7" t="inlineStr">
        <is>
          <t>2. La variable "embedding" représente la sortie du modèle, qui est la valeur prédite.</t>
        </is>
      </c>
      <c r="I135" s="7" t="inlineStr">
        <is>
          <t>In the compute_loss function, the "embedding" variable represents the embeddings of the text examples, which are generated by the embed_text function. These embeddings capture the contextualized information of the text examples and are used as input to the model for training and prediction.
On the other hand, the "label" variable represents the labels associated with the text examples. These labels are converted from their original form to integer values using the label2int dictionary. The model uses these labels to calculate the loss during training, comparing the predicted outputs with the actual labels to update the model parameters through backpropagation.
Overall, the "embedding" and "label" variables play crucial roles in the compute_loss function by providing the input embeddings and target labels necessary for training the model and computing the loss function.</t>
        </is>
      </c>
      <c r="J135" s="14" t="inlineStr">
        <is>
          <t>gpt-3.5-turbo</t>
        </is>
      </c>
      <c r="K135" s="14" t="n">
        <v>0.0023745</v>
      </c>
      <c r="L135" s="10" t="n">
        <v>3.741821</v>
      </c>
      <c r="M135" s="11" t="inlineStr">
        <is>
          <t>22/04/2024 09:26:13</t>
        </is>
      </c>
      <c r="N135" s="11" t="n"/>
      <c r="O135" s="11" t="n"/>
      <c r="P135" s="11" t="n"/>
      <c r="Q135" s="11" t="n"/>
      <c r="R135" s="11" t="n"/>
      <c r="S135">
        <f>IF(R135="", "", IF(R135="[]", 0, LEN(R135)-LEN(SUBSTITUTE(R135,",",""))+1))</f>
        <v/>
      </c>
      <c r="T135" s="11" t="n"/>
      <c r="U135">
        <f>IF(T135="", "", IF(T135="[]", 0, LEN(T135)-LEN(SUBSTITUTE(T135,",",""))+1))</f>
        <v/>
      </c>
      <c r="V135" t="n">
        <v>0.2857142857142857</v>
      </c>
      <c r="W135" t="n">
        <v>1</v>
      </c>
      <c r="X135" t="inlineStr">
        <is>
          <t>Validated: ['1. 1. Les variables "embedding" et "label" dans la fonction compute_loss sont utilisées pour calculer la perte du modèle pendant l\'entraînement.\n4. 4. La variable "label" représente la valeur réelle ou vraie', "servant de référence pour comparer les prédictions du modèle (embeddings).\n5. 5. La fonction compute_loss calcule la différence entre les valeurs prédites (embeddings) et les valeurs réelles (labels).\n6. 6. Cette différence est la perte que le modèle tente de minimiser pendant l'entraînement."] - Not validated: ['1', '2', '3', '4', '5', '6', '7']</t>
        </is>
      </c>
    </row>
    <row r="136">
      <c r="C136" s="7" t="inlineStr">
        <is>
          <t>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
learning_rate: float = 1e-3):
super ().__init__()
self.train_acc = load_metric("accuracy")
self.val_acc = load_metric("accuracy")
self.test_acc = load_metric("accuracy")
self.hidden_dims = hidden_dims
self.</t>
        </is>
      </c>
      <c r="D136" s="7" t="inlineStr">
        <is>
          <t>3. C'est le résultat de la transformation des données d'entrée à travers le modèle.</t>
        </is>
      </c>
      <c r="J136" s="14" t="n"/>
      <c r="S136">
        <f>IF(R136="", "", IF(R136="[]", 0, LEN(R136)-LEN(SUBSTITUTE(R136,",",""))+1))</f>
        <v/>
      </c>
      <c r="U136">
        <f>IF(T136="", "", IF(T136="[]", 0, LEN(T136)-LEN(SUBSTITUTE(T136,",",""))+1))</f>
        <v/>
      </c>
    </row>
    <row r="137">
      <c r="C137" s="7" t="inlineStr">
        <is>
          <t>test,
batch_size=self.batch_size,
num_workers=self.num_workers)
def encoder_factory(label2int: Dict[str, 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
learning_rate: float = 1e-3):
super ().__init__()
self.train_acc = load_metric("accuracy")
self.</t>
        </is>
      </c>
      <c r="D137" s="7" t="inlineStr">
        <is>
          <t>4. La variable "label" représente la valeur réelle ou vraie, servant de référence pour comparer les prédictions du modèle (embeddings).</t>
        </is>
      </c>
      <c r="J137" s="14" t="n"/>
      <c r="S137">
        <f>IF(R137="", "", IF(R137="[]", 0, LEN(R137)-LEN(SUBSTITUTE(R137,",",""))+1))</f>
        <v/>
      </c>
      <c r="U137">
        <f>IF(T137="", "", IF(T137="[]", 0, LEN(T137)-LEN(SUBSTITUTE(T137,",",""))+1))</f>
        <v/>
      </c>
    </row>
    <row r="138">
      <c r="C138" s="7" t="inlineStr">
        <is>
          <t>Multilingual Transformer Architectures ■101
pin_memory=self.pin_memory)
def test_dataloader(self):
return DataLoader(self.test,
batch_size=self.batch_size,
num_workers=self.num_workers)
def encoder_factory(label2int: Dict[str, 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t>
        </is>
      </c>
      <c r="D138" s="7" t="inlineStr">
        <is>
          <t>5. La fonction compute_loss calcule la différence entre les valeurs prédites (embeddings) et les valeurs réelles (labels).</t>
        </is>
      </c>
      <c r="J138" s="14" t="n"/>
      <c r="S138">
        <f>IF(R138="", "", IF(R138="[]", 0, LEN(R138)-LEN(SUBSTITUTE(R138,",",""))+1))</f>
        <v/>
      </c>
      <c r="U138">
        <f>IF(T138="", "", IF(T138="[]", 0, LEN(T138)-LEN(SUBSTITUTE(T138,",",""))+1))</f>
        <v/>
      </c>
    </row>
    <row r="139">
      <c r="C139"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t>
        </is>
      </c>
      <c r="D139" s="7" t="inlineStr">
        <is>
          <t>6. Cette différence est la perte que le modèle tente de minimiser pendant l'entraînement.</t>
        </is>
      </c>
      <c r="J139" s="14" t="n"/>
      <c r="S139">
        <f>IF(R139="", "", IF(R139="[]", 0, LEN(R139)-LEN(SUBSTITUTE(R139,",",""))+1))</f>
        <v/>
      </c>
      <c r="U139">
        <f>IF(T139="", "", IF(T139="[]", 0, LEN(T139)-LEN(SUBSTITUTE(T139,",",""))+1))</f>
        <v/>
      </c>
    </row>
    <row r="140">
      <c r="C140" s="7" t="inlineStr">
        <is>
          <t>Syntactic information probing tasks in-
vestigates syntax-based properties, for example, “are the embeddings
sensitive to word order?”, using a classiﬁcation dataset with bigrams
shifted as positives and non-shifted as negatives. Finally, semantic infor-
mation probing tasks investigate semantics-based attributes retained in
the embeddings, for example, “can the embeddings understand tenses?”,
using a tense classiﬁcation dataset where VBP/VBZ forms are labeled as
present and VBD as past tense. The comprehensive experiments in this
work with diﬀerent architectures and downstream tasks provided great
insights into model architectures and their ability to preserve diﬀerent
linguistic properties.
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t>
        </is>
      </c>
      <c r="D140" s="7" t="inlineStr">
        <is>
          <t>7. Plus la perte est faible, meilleures sont les prédictions du modèle.</t>
        </is>
      </c>
      <c r="J140" s="14" t="n"/>
      <c r="S140">
        <f>IF(R140="", "", IF(R140="[]", 0, LEN(R140)-LEN(SUBSTITUTE(R140,",",""))+1))</f>
        <v/>
      </c>
      <c r="U140">
        <f>IF(T140="", "", IF(T140="[]", 0, LEN(T140)-LEN(SUBSTITUTE(T140,",",""))+1))</f>
        <v/>
      </c>
    </row>
    <row r="141">
      <c r="C141"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 The role of the value vector of token i,vi, is extracting information
by combining with the output of the query-key scores to get the
output vector zi.</t>
        </is>
      </c>
      <c r="J141" s="14" t="n"/>
      <c r="S141">
        <f>IF(R141="", "", IF(R141="[]", 0, LEN(R141)-LEN(SUBSTITUTE(R141,",",""))+1))</f>
        <v/>
      </c>
      <c r="U141">
        <f>IF(T141="", "", IF(T141="[]", 0, LEN(T141)-LEN(SUBSTITUTE(T141,",",""))+1))</f>
        <v/>
      </c>
    </row>
    <row r="142">
      <c r="C142" s="7" t="inlineStr">
        <is>
          <t>The comprehensive experiments in this
work with diﬀerent architectures and downstream tasks provided great
insights into model architectures and their ability to preserve diﬀerent
linguistic properties.
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t>
        </is>
      </c>
      <c r="J142" s="14" t="n"/>
      <c r="S142">
        <f>IF(R142="", "", IF(R142="[]", 0, LEN(R142)-LEN(SUBSTITUTE(R142,",",""))+1))</f>
        <v/>
      </c>
      <c r="U142">
        <f>IF(T142="", "", IF(T142="[]", 0, LEN(T142)-LEN(SUBSTITUTE(T142,",",""))+1))</f>
        <v/>
      </c>
    </row>
    <row r="143">
      <c r="C143" s="7" t="inlineStr">
        <is>
          <t>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t>
        </is>
      </c>
      <c r="J143" s="14" t="n"/>
      <c r="S143">
        <f>IF(R143="", "", IF(R143="[]", 0, LEN(R143)-LEN(SUBSTITUTE(R143,",",""))+1))</f>
        <v/>
      </c>
      <c r="U143">
        <f>IF(T143="", "", IF(T143="[]", 0, LEN(T143)-LEN(SUBSTITUTE(T143,",",""))+1))</f>
        <v/>
      </c>
    </row>
    <row r="144">
      <c r="C144" s="7" t="inlineStr">
        <is>
          <t>174■Transformers for Machine Learning: A Deep Dive
embeddings, resulting in node embeddings for node i,˜h(0)
iand edge
embeddings ˜ e(0)
ijbetween nodes iandj:
˜h(0)
i=A(0)αi+a(0)(6.16)
˜ e(0)
ij=B(0)βij+b(0), (6.17)
where A(0)∈Rd×dnandB(0)∈Rd×dnare the node and edge embedding
matrices, respectively, and a(0)andb(0)are bias terms for the nodes and
edges, respectively. The superscript (0)denotes that this is the input
layer.</t>
        </is>
      </c>
      <c r="J144" s="14" t="n"/>
      <c r="S144">
        <f>IF(R144="", "", IF(R144="[]", 0, LEN(R144)-LEN(SUBSTITUTE(R144,",",""))+1))</f>
        <v/>
      </c>
      <c r="U144">
        <f>IF(T144="", "", IF(T144="[]", 0, LEN(T144)-LEN(SUBSTITUTE(T144,",",""))+1))</f>
        <v/>
      </c>
    </row>
    <row r="145">
      <c r="C145" s="7" t="inlineStr">
        <is>
          <t>174■Transformers for Machine Learning: A Deep Dive
embeddings, resulting in node embeddings for node i,˜h(0)
iand edge
embeddings ˜ e(0)
ijbetween nodes iandj:
˜h(0)
i=A(0)αi+a(0)(6.16)
˜ e(0)
ij=B(0)βij+b(0), (6.17)
where A(0)∈Rd×dnandB(0)∈Rd×dnare the node and edge embedding
matrices, respectively, and a(0)andb(0)are bias terms for the nodes and
edges, respectively. 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t>
        </is>
      </c>
      <c r="J145" s="14" t="n"/>
      <c r="S145">
        <f>IF(R145="", "", IF(R145="[]", 0, LEN(R145)-LEN(SUBSTITUTE(R145,",",""))+1))</f>
        <v/>
      </c>
      <c r="U145">
        <f>IF(T145="", "", IF(T145="[]", 0, LEN(T145)-LEN(SUBSTITUTE(T145,",",""))+1))</f>
        <v/>
      </c>
    </row>
    <row r="146">
      <c r="C146" s="7" t="inlineStr">
        <is>
          <t>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
6.6.2.1 Graphs without edge attributes
There are two ways to structure a graph Transformer, depending on
whether the graph has edge attributes or not.</t>
        </is>
      </c>
      <c r="J146" s="14" t="n"/>
      <c r="S146">
        <f>IF(R146="", "", IF(R146="[]", 0, LEN(R146)-LEN(SUBSTITUTE(R146,",",""))+1))</f>
        <v/>
      </c>
      <c r="U146">
        <f>IF(T146="", "", IF(T146="[]", 0, LEN(T146)-LEN(SUBSTITUTE(T146,",",""))+1))</f>
        <v/>
      </c>
    </row>
    <row r="147">
      <c r="C147" s="7" t="inlineStr">
        <is>
          <t>86■Transformers for Machine Learning: A Deep Dive
Figure 4.6 Illustration of Language-agnostic BERT Sentence Embedding
(LaBSE) architecture [88].
whereφis the scoring function of the similarity between the representa-
tions ofxiandyi
During training P(yi|xi)is approximated by sampling negatives,
yn, from translation pairs in the same batch:
Papprox (yi|xi) =eφ(xi,yi)
eφ(xi,yi)+∑N
n=1,n̸=ieφ(xi,yn)(4.12)
Therefore, for parallel source and target pairs (xi,yi), the model can be
optimized using the log-likelihood objective [283]:
Ls=−1
NN
i=1logeφ(xi,yi)
eφ(xi,yi)+∑N
n=1,n̸=ieφ(xi,yn)(4.13)
For eachxi, the lossLsaims to identify the correct yi.</t>
        </is>
      </c>
      <c r="J147" s="14" t="n"/>
      <c r="S147">
        <f>IF(R147="", "", IF(R147="[]", 0, LEN(R147)-LEN(SUBSTITUTE(R147,",",""))+1))</f>
        <v/>
      </c>
      <c r="U147">
        <f>IF(T147="", "", IF(T147="[]", 0, LEN(T147)-LEN(SUBSTITUTE(T147,",",""))+1))</f>
        <v/>
      </c>
    </row>
    <row r="148">
      <c r="C148" s="7" t="inlineStr">
        <is>
          <t>Optimization was with
stochastic gradient descent.
Supervised ﬁne-tuning In this phase, the model is ﬁne-tuned on la-
beled, task-speciﬁc corpus, C, where each data point is a token sequence
x= (x1,...,xm)and a class label y. The pre-trained decoder model is
used as a feature generator for the labeled data and a fully-connected
linear layer, with softmax activation and weight matrix W, is appended
to it and trained by minimizing a second negative log-likelihood
L2(C) =−
(x,y)logP(y|x;W) (6.2)
Radford et al. found that the model converged faster and general-
ized better when the language modeling objective from the unsupervised
phase, (6.1), was added to (6.2). So, the full objective was the weighted
sumL2(C) +λL1(C).</t>
        </is>
      </c>
      <c r="J148" s="14" t="n"/>
      <c r="S148">
        <f>IF(R148="", "", IF(R148="[]", 0, LEN(R148)-LEN(SUBSTITUTE(R148,",",""))+1))</f>
        <v/>
      </c>
      <c r="U148">
        <f>IF(T148="", "", IF(T148="[]", 0, LEN(T148)-LEN(SUBSTITUTE(T148,",",""))+1))</f>
        <v/>
      </c>
    </row>
    <row r="149">
      <c r="C149" s="7" t="inlineStr">
        <is>
          <t>(a)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 We then take the token with
the highest logit value (in the same way as greedy decoding earlier), and
perform a backward pass from the highest logit value. This populates
the gradients back through the model to embedded inputs, showing the
resulting distribution. Finally, we repeat this process for each generated
token and visualize the resulting matrix.</t>
        </is>
      </c>
      <c r="J149" s="14" t="n"/>
      <c r="S149">
        <f>IF(R149="", "", IF(R149="[]", 0, LEN(R149)-LEN(SUBSTITUTE(R149,",",""))+1))</f>
        <v/>
      </c>
      <c r="U149">
        <f>IF(T149="", "", IF(T149="[]", 0, LEN(T149)-LEN(SUBSTITUTE(T149,",",""))+1))</f>
        <v/>
      </c>
    </row>
    <row r="150">
      <c r="C150" s="7" t="inlineStr">
        <is>
          <t>found that the model converged faster and general-
ized better when the language modeling objective from the unsupervised
phase, (6.1), was added to (6.2). So, the full objective was the weighted
sumL2(C) +λL1(C).
Formatting data for ﬁne-tuning Data for each of the four training tasks
is formatted diﬀerently:
•Textclassiﬁcationdatahasasimpleformat;eachinstanceisbrack-
eted with a start and an end token, so the input is formatted like
[⟨s⟩,text,⟨/s⟩].
•A natural language inference (NLI) instance has two parts, the
premise,p, and the hypothesis, h. Labels can be entailment, con-
tradiction, or neutral. The input is formatted like [⟨s⟩,p,$,h,⟨/s⟩],
where $ is a delimiter token.</t>
        </is>
      </c>
      <c r="J150" s="14" t="n"/>
      <c r="S150">
        <f>IF(R150="", "", IF(R150="[]", 0, LEN(R150)-LEN(SUBSTITUTE(R150,",",""))+1))</f>
        <v/>
      </c>
      <c r="U150">
        <f>IF(T150="", "", IF(T150="[]", 0, LEN(T150)-LEN(SUBSTITUTE(T150,",",""))+1))</f>
        <v/>
      </c>
    </row>
    <row r="151">
      <c r="C151" s="7" t="inlineStr">
        <is>
          <t>Transformers: Basics and Introduction ■35
(a) Loss.
 (b) Perplexity.
Figure 2.16 Attention-based seq2seq loss and perplexity on training and
validation sets.
The outputs help visualizing and diagnosing issues in the data and the
model. For example, Fig. 2.17(a) shows how English word “going” pays
attention to “je” and “vais” and similarly how the “store” word pays
attention to “au”, “magasin”, “.” and “&lt;eos&gt;”.
2.5.3.3 Transformer
The Listing 2.6 shows transformer model wrapping the PyTorch trans-
former block.</t>
        </is>
      </c>
      <c r="J151" s="14" t="n"/>
      <c r="S151">
        <f>IF(R151="", "", IF(R151="[]", 0, LEN(R151)-LEN(SUBSTITUTE(R151,",",""))+1))</f>
        <v/>
      </c>
      <c r="U151">
        <f>IF(T151="", "", IF(T151="[]", 0, LEN(T151)-LEN(SUBSTITUTE(T151,",",""))+1))</f>
        <v/>
      </c>
    </row>
    <row r="152">
      <c r="C152" s="7" t="inlineStr">
        <is>
          <t>The validation loss plateau’s at a value less than 2 in epoch 20,
comparing to the value around 2.5 in the attention mechanism. Also,
the perplexity of attention is almost double of the transformer model in
the validation set.
(a)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t>
        </is>
      </c>
      <c r="J152" s="14" t="n"/>
      <c r="S152">
        <f>IF(R152="", "", IF(R152="[]", 0, LEN(R152)-LEN(SUBSTITUTE(R152,",",""))+1))</f>
        <v/>
      </c>
      <c r="U152">
        <f>IF(T152="", "", IF(T152="[]", 0, LEN(T152)-LEN(SUBSTITUTE(T152,",",""))+1))</f>
        <v/>
      </c>
    </row>
    <row r="153">
      <c r="C153" s="7" t="inlineStr">
        <is>
          <t>The validation loss plateau’s at a value less than 2 in epoch 20,
comparing to the value around 2.5 in the attention mechanism. Also,
the perplexity of attention is almost double of the transformer model in
the validation set.
(a)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 We then take the token with
the highest logit value (in the same way as greedy decoding earlier), and
perform a backward pass from the highest logit value.</t>
        </is>
      </c>
      <c r="J153" s="14" t="n"/>
      <c r="S153">
        <f>IF(R153="", "", IF(R153="[]", 0, LEN(R153)-LEN(SUBSTITUTE(R153,",",""))+1))</f>
        <v/>
      </c>
      <c r="U153">
        <f>IF(T153="", "", IF(T153="[]", 0, LEN(T153)-LEN(SUBSTITUTE(T153,",",""))+1))</f>
        <v/>
      </c>
    </row>
    <row r="154">
      <c r="A154" t="n">
        <v>10</v>
      </c>
      <c r="B154" t="inlineStr">
        <is>
          <t>How does the attention mechanism address the issue of long-distance associations in language processing?</t>
        </is>
      </c>
      <c r="C154" s="7" t="inlineStr">
        <is>
          <t>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
2.3 ATTENTION MECHANISM
2.3.1 Background
The attention mechanism involves selectively focusing on speciﬁc ele-
ments while ﬁltering out the less relevant ones. The human optic nerve</t>
        </is>
      </c>
      <c r="D154" s="7" t="inlineStr">
        <is>
          <t>1. L'attention permet de se concentrer sélectivement sur des éléments spécifiques tout en filtrant les moins pertinents.</t>
        </is>
      </c>
      <c r="E154" t="inlineStr">
        <is>
          <t>gpt-3.5-turbo-0125</t>
        </is>
      </c>
      <c r="F154" s="14" t="n">
        <v>0.000328</v>
      </c>
      <c r="G154" s="10" t="n">
        <v>8.572537000000001</v>
      </c>
      <c r="H154" s="11" t="inlineStr">
        <is>
          <t>09/05/2024 02:21:03</t>
        </is>
      </c>
      <c r="I154" s="7" t="inlineStr">
        <is>
          <t>The attention mechanism addresses the issue of long-distance associations in language processing by selectively focusing on specific elements while filtering out the less relevant ones. It allows each time step in the decoder to be influenced differently by the hidden variables in the encoder. This means that the decoder can access information from any point in the input sequence, not just the last output of the encoder. This allows the model to maintain and utilize long-distance associations in the language, overcoming the limitations of traditional RNN-based encoder-decoder architectures.</t>
        </is>
      </c>
      <c r="J154" s="14" t="inlineStr">
        <is>
          <t>gpt-4</t>
        </is>
      </c>
      <c r="K154" s="14" t="n">
        <v>0.13014</v>
      </c>
      <c r="L154" s="10" t="n">
        <v>6.574717</v>
      </c>
      <c r="M154" s="11" t="inlineStr">
        <is>
          <t>22/04/2024 09:26:19</t>
        </is>
      </c>
      <c r="N154" s="11" t="n"/>
      <c r="O154" s="11" t="n"/>
      <c r="P154" s="11" t="n"/>
      <c r="Q154" s="11" t="n"/>
      <c r="R154" s="11" t="n"/>
      <c r="S154">
        <f>IF(R154="", "", IF(R154="[]", 0, LEN(R154)-LEN(SUBSTITUTE(R154,",",""))+1))</f>
        <v/>
      </c>
      <c r="T154" s="11" t="n"/>
      <c r="U154">
        <f>IF(T154="", "", IF(T154="[]", 0, LEN(T154)-LEN(SUBSTITUTE(T154,",",""))+1))</f>
        <v/>
      </c>
      <c r="V154" t="n">
        <v>0.2</v>
      </c>
      <c r="W154" t="n">
        <v>1</v>
      </c>
      <c r="X154" t="inlineStr">
        <is>
          <t>Validated: ["1. 1. L'attention permet de se concentrer sélectivement sur des éléments spécifiques tout en filtrant les moins pertinents.\n2. 2. Chaque étape de temps dans le décodeur peut être influencée de manière différente par les variables cachées dans l'encodeur.\n3. 3. Le décodeur peut ainsi accéder à des informations provenant de n'importe quel point de la séquence d'entrée.\n4. 4. Cela permet au modèle de maintenir et d'utiliser des associations à longue distance dans le langage.\n5. 5. Cela surmonte les limitations des architectures encodeur-décodeur traditionnelles basées sur les RNN."] - Not validated: ['1', '2', '3', '4', '5']</t>
        </is>
      </c>
    </row>
    <row r="155">
      <c r="C155" s="7" t="inlineStr">
        <is>
          <t>Thus, the encoder and decoder are jointly trained, and the cross-entropy
loss is used for optimization and is given by
max
θ1
NN
n=1logpθ(y(n)|x(n)) (2.7)
The process of concatenating the &lt;bos&gt; and the original output se-
quence, excluding the ﬁnal token, as the input to the decoder during
the training is called teacher forcing . 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t>
        </is>
      </c>
      <c r="D155" s="7" t="inlineStr">
        <is>
          <t>2. Chaque étape de temps dans le décodeur peut être influencée de manière différente par les variables cachées dans l'encodeur.</t>
        </is>
      </c>
      <c r="I155" s="7" t="inlineStr">
        <is>
          <t>The attention mechanism addresses the issue of long-distance associations in language processing by selectively focusing on specific elements while filtering out less relevant ones. In traditional RNN-based encoder-decoder architectures, complete information about the source sentence is compressed and encoded in a single context variable used by the decoder. This compression can lead to a loss of information, especially when dealing with complex sentence structures and long-distance associations in language.
With the attention mechanism, each time step's hidden variables on the encoder side are available and carry information to be used by the decoder network. This means that each time step in the decoder can be influenced differently by the hidden variables in the encoder, allowing for a more nuanced understanding of the input sequence.
By selectively attending to different parts of the input sequence based on their relevance to the current decoding step, the attention mechanism enables the model to capture long-distance associations more effectively. This selective focus helps in addressing the inefficiencies of compressing complex language structures into a single vector and allows the model to better retain and utilize important information throughout the decoding process.</t>
        </is>
      </c>
      <c r="J155" s="14" t="inlineStr">
        <is>
          <t>gpt-3.5-turbo</t>
        </is>
      </c>
      <c r="K155" s="14" t="n">
        <v>0.0023825</v>
      </c>
      <c r="L155" s="10" t="n">
        <v>5.101276</v>
      </c>
      <c r="M155" s="11" t="inlineStr">
        <is>
          <t>22/04/2024 09:26:25</t>
        </is>
      </c>
      <c r="N155" s="11" t="n"/>
      <c r="O155" s="11" t="n"/>
      <c r="P155" s="11" t="n"/>
      <c r="Q155" s="11" t="n"/>
      <c r="R155" s="11" t="n"/>
      <c r="S155">
        <f>IF(R155="", "", IF(R155="[]", 0, LEN(R155)-LEN(SUBSTITUTE(R155,",",""))+1))</f>
        <v/>
      </c>
      <c r="T155" s="11" t="n"/>
      <c r="U155">
        <f>IF(T155="", "", IF(T155="[]", 0, LEN(T155)-LEN(SUBSTITUTE(T155,",",""))+1))</f>
        <v/>
      </c>
      <c r="V155" t="n">
        <v>0.2</v>
      </c>
      <c r="W155" t="n">
        <v>1</v>
      </c>
      <c r="X155" t="inlineStr">
        <is>
          <t>Validated: ['1. Oui\n2. Oui\n4. Oui\n5. Oui'] - Not validated: ['1', '2', '3', '4', '5']</t>
        </is>
      </c>
    </row>
    <row r="156">
      <c r="C156" s="7" t="inlineStr">
        <is>
          <t>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t>
        </is>
      </c>
      <c r="D156" s="7" t="inlineStr">
        <is>
          <t>3. Le décodeur peut ainsi accéder à des informations provenant de n'importe quel point de la séquence d'entrée.</t>
        </is>
      </c>
      <c r="J156" s="14" t="n"/>
      <c r="S156">
        <f>IF(R156="", "", IF(R156="[]", 0, LEN(R156)-LEN(SUBSTITUTE(R156,",",""))+1))</f>
        <v/>
      </c>
      <c r="U156">
        <f>IF(T156="", "", IF(T156="[]", 0, LEN(T156)-LEN(SUBSTITUTE(T156,",",""))+1))</f>
        <v/>
      </c>
    </row>
    <row r="157">
      <c r="C157" s="7"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c r="D157" s="7" t="inlineStr">
        <is>
          <t>4. Cela permet au modèle de maintenir et d'utiliser des associations à longue distance dans le langage.</t>
        </is>
      </c>
      <c r="J157" s="14" t="n"/>
      <c r="S157">
        <f>IF(R157="", "", IF(R157="[]", 0, LEN(R157)-LEN(SUBSTITUTE(R157,",",""))+1))</f>
        <v/>
      </c>
      <c r="U157">
        <f>IF(T157="", "", IF(T157="[]", 0, LEN(T157)-LEN(SUBSTITUTE(T157,",",""))+1))</f>
        <v/>
      </c>
    </row>
    <row r="158">
      <c r="C158" s="7" t="inlineStr">
        <is>
          <t>Pre-trained and Application-Speciﬁc Transformers ■173
fully-connected attention would be computationally intractable, since
full attention already has quadratic complexity for simple sequences.
This is the purpose of the Graph Transformer introduced in [80]. It
addresses the complexity of self-attention by letting a node attend to
other nodes in its local neighborhood.
6.6.1 Positional Encodings in a Graph
As discussed in section 5.2.1, scaled-dot product attention mechanisms
have quadratic complexity in both time and memory. Since graphs can
have a very large number of nodes, to make graph transformers com-
putationally feasible, there must be local sparsity in the attention for
any node. The problem with this is that generalgraphs have no no-
tion of distance between nodes, making it non-trivial to use positional
encodings to provide a measure of distance or locality, as is common
in Transformers.</t>
        </is>
      </c>
      <c r="D158" s="7" t="inlineStr">
        <is>
          <t>5. Cela surmonte les limitations des architectures encodeur-décodeur traditionnelles basées sur les RNN.</t>
        </is>
      </c>
      <c r="J158" s="14" t="n"/>
      <c r="S158">
        <f>IF(R158="", "", IF(R158="[]", 0, LEN(R158)-LEN(SUBSTITUTE(R158,",",""))+1))</f>
        <v/>
      </c>
      <c r="U158">
        <f>IF(T158="", "", IF(T158="[]", 0, LEN(T158)-LEN(SUBSTITUTE(T158,",",""))+1))</f>
        <v/>
      </c>
    </row>
    <row r="159">
      <c r="C159" s="7" t="inlineStr">
        <is>
          <t>Transformer Modiﬁcations ■147
Figure 5.15 Switch Transformer encoder block illustrating two input to-
kensx1andx2being processed through the network. The dense FFN is
replaced with switching FFN as one of the experts.
in a sparse model with a substantial computational cost and training in-
stabilities. Switch transformers address most of these issues with a novel
routing algorithm between the experts, enabling an increase in the num-
ber of the parameters without an increase in computational cost [87].
The core innovation of switch transformers is replacing the feed-forward
layer in the transformer with a switching feed-forward layer, as shown in
Fig. 5.15.
In the standard transformer, a single feed-forward network follows
the outputs from the multi-head attention layer. It is responsible for
translating the representation token-by-token to the next transformer
input block. As shown in Fig.</t>
        </is>
      </c>
      <c r="J159" s="14" t="n"/>
      <c r="S159">
        <f>IF(R159="", "", IF(R159="[]", 0, LEN(R159)-LEN(SUBSTITUTE(R159,",",""))+1))</f>
        <v/>
      </c>
      <c r="U159">
        <f>IF(T159="", "", IF(T159="[]", 0, LEN(T159)-LEN(SUBSTITUTE(T159,",",""))+1))</f>
        <v/>
      </c>
    </row>
    <row r="160">
      <c r="C160" s="7" t="inlineStr">
        <is>
          <t>Transformer Modiﬁcations ■147
Figure 5.15 Switch Transformer encoder block illustrating two input to-
kensx1andx2being processed through the network. The dense FFN is
replaced with switching FFN as one of the experts.
in a sparse model with a substantial computational cost and training in-
stabilities. Switch transformers address most of these issues with a novel
routing algorithm between the experts, enabling an increase in the num-
ber of the parameters without an increase in computational cost [87].
The core innovation of switch transformers is replacing the feed-forward
layer in the transformer with a switching feed-forward layer, as shown in
Fig. 5.15.
In the standard transformer, a single feed-forward network follows
the outputs from the multi-head attention layer. It is responsible for
translating the representation token-by-token to the next transformer
input block. As shown in Fig. 5.15, in a switch transformer, instead of
one feed-forward network, there are multiple feed-forward networks, also
known as the experts.</t>
        </is>
      </c>
      <c r="J160" s="14" t="n"/>
      <c r="S160">
        <f>IF(R160="", "", IF(R160="[]", 0, LEN(R160)-LEN(SUBSTITUTE(R160,",",""))+1))</f>
        <v/>
      </c>
      <c r="U160">
        <f>IF(T160="", "", IF(T160="[]", 0, LEN(T160)-LEN(SUBSTITUTE(T160,",",""))+1))</f>
        <v/>
      </c>
    </row>
    <row r="161">
      <c r="C161" s="7" t="inlineStr">
        <is>
          <t>Pre-trained and Application-Speciﬁc Transformers ■173
fully-connected attention would be computationally intractable, since
full attention already has quadratic complexity for simple sequences.
This is the purpose of the Graph Transformer introduced in [80]. It
addresses the complexity of self-attention by letting a node attend to
other nodes in its local neighborhood.
6.6.1 Positional Encodings in a Graph
As discussed in section 5.2.1, scaled-dot product attention mechanisms
have quadratic complexity in both time and memory. Since graphs can
have a very large number of nodes, to make graph transformers com-
putationally feasible, there must be local sparsity in the attention for
any node. The problem with this is that generalgraphs have no no-
tion of distance between nodes, making it non-trivial to use positional
encodings to provide a measure of distance or locality, as is common
in Transformers. As described in [80], this problem is solved by using
Laplacian positional encodings [81], which are generated via a spectral
embedding into Euclidean space.</t>
        </is>
      </c>
      <c r="J161" s="14" t="n"/>
      <c r="S161">
        <f>IF(R161="", "", IF(R161="[]", 0, LEN(R161)-LEN(SUBSTITUTE(R161,",",""))+1))</f>
        <v/>
      </c>
      <c r="U161">
        <f>IF(T161="", "", IF(T161="[]", 0, LEN(T161)-LEN(SUBSTITUTE(T161,",",""))+1))</f>
        <v/>
      </c>
    </row>
    <row r="162">
      <c r="C162" s="7" t="inlineStr">
        <is>
          <t>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t>
        </is>
      </c>
      <c r="J162" s="14" t="n"/>
      <c r="S162">
        <f>IF(R162="", "", IF(R162="[]", 0, LEN(R162)-LEN(SUBSTITUTE(R162,",",""))+1))</f>
        <v/>
      </c>
      <c r="U162">
        <f>IF(T162="", "", IF(T162="[]", 0, LEN(T162)-LEN(SUBSTITUTE(T162,",",""))+1))</f>
        <v/>
      </c>
    </row>
    <row r="163">
      <c r="C163" s="7" t="inlineStr">
        <is>
          <t>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t>
        </is>
      </c>
      <c r="J163" s="14" t="n"/>
      <c r="S163">
        <f>IF(R163="", "", IF(R163="[]", 0, LEN(R163)-LEN(SUBSTITUTE(R163,",",""))+1))</f>
        <v/>
      </c>
      <c r="U163">
        <f>IF(T163="", "", IF(T163="[]", 0, LEN(T163)-LEN(SUBSTITUTE(T163,",",""))+1))</f>
        <v/>
      </c>
    </row>
    <row r="164">
      <c r="C164" s="7" t="inlineStr">
        <is>
          <t>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 Visualizations of word-by-word at-
tention between the premise and hypothesis show that irrelevant parts
of the premise, such as words capturing little meaning, are correctly ne-
glected for entailment. The premise and hypothesis connected via deeper
semantics show proper relevancy through the attention weights.
Xu et al. use an attention mechanism for automatic image caption-
ing tasks [278]. The work shows that the attention mechanism not only
achieves state-of-the-art results but highlights salient objects in the im-
age while generating the corresponding words in the output sequence,
thus useful for explanations.</t>
        </is>
      </c>
      <c r="J164" s="14" t="n"/>
      <c r="S164">
        <f>IF(R164="", "", IF(R164="[]", 0, LEN(R164)-LEN(SUBSTITUTE(R164,",",""))+1))</f>
        <v/>
      </c>
      <c r="U164">
        <f>IF(T164="", "", IF(T164="[]", 0, LEN(T164)-LEN(SUBSTITUTE(T164,",",""))+1))</f>
        <v/>
      </c>
    </row>
    <row r="165">
      <c r="C165" s="7" t="inlineStr">
        <is>
          <t>The work
also answers questions such as “how does the probe design aﬀect probing
task performance?” and “can the probes pick spurious signals?”.
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 Visualizations of word-by-word at-
tention between the premise and hypothesis show that irrelevant parts
of the premise, such as words capturing little meaning, are correctly ne-
glected for entailment. The premise and hypothesis connected via deeper
semantics show proper relevancy through the attention weights.
Xu et al. use an attention mechanism for automatic image caption-
ing tasks [278].</t>
        </is>
      </c>
      <c r="J165" s="14" t="n"/>
      <c r="S165">
        <f>IF(R165="", "", IF(R165="[]", 0, LEN(R165)-LEN(SUBSTITUTE(R165,",",""))+1))</f>
        <v/>
      </c>
      <c r="U165">
        <f>IF(T165="", "", IF(T165="[]", 0, LEN(T165)-LEN(SUBSTITUTE(T165,",",""))+1))</f>
        <v/>
      </c>
    </row>
    <row r="166">
      <c r="C166" s="7" t="inlineStr">
        <is>
          <t>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
To formalize, let us consider the memory unit consisting of nkey-
value pairs (k1,v1),..., (kn,vn)withki∈Rdkandvi∈Rdv. The at-
tention layer receives an input as query q∈Rdqand returns an output
o∈Rdvwith same shape as the value v.
The attention layer measures the similarity between the query and
the key using a score function αwhich returns scores a1,...,anfor keys
k1,...,kngiven by
ai=α(q,ki) (2.8)</t>
        </is>
      </c>
      <c r="J166" s="14" t="n"/>
      <c r="S166">
        <f>IF(R166="", "", IF(R166="[]", 0, LEN(R166)-LEN(SUBSTITUTE(R166,",",""))+1))</f>
        <v/>
      </c>
      <c r="U166">
        <f>IF(T166="", "", IF(T166="[]", 0, LEN(T166)-LEN(SUBSTITUTE(T166,",",""))+1))</f>
        <v/>
      </c>
    </row>
    <row r="167">
      <c r="C167" s="7" t="inlineStr">
        <is>
          <t>Transformers: Basics and Introduction ■15
receives information in the order of billion bits per second, while the
brain’s capacity to process is far less. Visual attention, a form of atten-
tion, involves orienting to and sustaining focus on a stimulus such as a
person or inanimate object or a speciﬁc task, thus enabling the brain’s
eﬃcient processing. 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t>
        </is>
      </c>
      <c r="J167" s="14" t="n"/>
      <c r="S167">
        <f>IF(R167="", "", IF(R167="[]", 0, LEN(R167)-LEN(SUBSTITUTE(R167,",",""))+1))</f>
        <v/>
      </c>
      <c r="U167">
        <f>IF(T167="", "", IF(T167="[]", 0, LEN(T167)-LEN(SUBSTITUTE(T167,",",""))+1))</f>
        <v/>
      </c>
    </row>
    <row r="168">
      <c r="C168"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t>
        </is>
      </c>
      <c r="J168" s="14" t="n"/>
      <c r="S168">
        <f>IF(R168="", "", IF(R168="[]", 0, LEN(R168)-LEN(SUBSTITUTE(R168,",",""))+1))</f>
        <v/>
      </c>
      <c r="U168">
        <f>IF(T168="", "", IF(T168="[]", 0, LEN(T168)-LEN(SUBSTITUTE(T168,",",""))+1))</f>
        <v/>
      </c>
    </row>
    <row r="169">
      <c r="C169" s="7" t="inlineStr">
        <is>
          <t>It was shown that the majority
of self-attention heads do not encode any non-trivial linguistic informa-
tion directly, since fewer than half of them exhibited the "heterogeneous"
pattern2. The vertical pattern was stored in a large portion of the model
(attention to [CLS], [SEP], and punctuation tokens). Additionally, cer-
tain BERT heads seem to specialize in particular sorts of syntactic re-
lations, with heads paying much more attention to words in speciﬁc
syntactic places than a random baseline. Other studies discovered that
no one head contains the whole syntactic tree. Additionally, attention
weightsareillustrativeofsubject-verbagreementandreﬂexiveanaphora.
Additionally, it was shown that even when attention heads specialize in
monitoring semantic relations, they do not always help BERT perform
well on related tasks.
For layer-level knowledge localization, provided that the ﬁrst layer of
BERT gets representations in the form of a mix of token, segment, and
positionalembeddingsasinput.Itcomestoreasonthatthebottomlevels
contain the most linear information about word order.</t>
        </is>
      </c>
      <c r="J169" s="14" t="n"/>
      <c r="S169">
        <f>IF(R169="", "", IF(R169="[]", 0, LEN(R169)-LEN(SUBSTITUTE(R169,",",""))+1))</f>
        <v/>
      </c>
      <c r="U169">
        <f>IF(T169="", "", IF(T169="[]", 0, LEN(T169)-LEN(SUBSTITUTE(T169,",",""))+1))</f>
        <v/>
      </c>
    </row>
    <row r="170">
      <c r="C170"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t>
        </is>
      </c>
      <c r="J170" s="14" t="n"/>
      <c r="S170">
        <f>IF(R170="", "", IF(R170="[]", 0, LEN(R170)-LEN(SUBSTITUTE(R170,",",""))+1))</f>
        <v/>
      </c>
      <c r="U170">
        <f>IF(T170="", "", IF(T170="[]", 0, LEN(T170)-LEN(SUBSTITUTE(T170,",",""))+1))</f>
        <v/>
      </c>
    </row>
    <row r="171">
      <c r="C171" s="7" t="inlineStr">
        <is>
          <t>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t>
        </is>
      </c>
      <c r="J171" s="14" t="n"/>
      <c r="S171">
        <f>IF(R171="", "", IF(R171="[]", 0, LEN(R171)-LEN(SUBSTITUTE(R171,",",""))+1))</f>
        <v/>
      </c>
      <c r="U171">
        <f>IF(T171="", "", IF(T171="[]", 0, LEN(T171)-LEN(SUBSTITUTE(T171,",",""))+1))</f>
        <v/>
      </c>
    </row>
    <row r="172">
      <c r="C172" s="7" t="inlineStr">
        <is>
          <t>7.4 ATTENTION AND EXPLANATION
As discussed in the previous section, one of the emerging patterns, es-
pecially in NLP, is to associate the magnitude of the attention weights
with the inputs and use it to interpret the model behavior. Next, we dis-
cuss few papers and the research that impacts how one views attention
mechanisms and their contribution towards explainability.
7.4.1 Attention is Not an Explanation
In this paper, Jain and Wallace try to ask fundamental questions on
attention and their interpretations [132]. For example, when we create
an attention map as shown in Fig. 7.4 that correlates attention weights
directly to the input tokens or weights, the impact of many transforma-
tions or computations such as intermediate hidden states, query vectors,
attention techniques is not taken into account. The paper poses two cru-
cial questions—(i) do the attention heat maps reveal the importance of
words/tokens?</t>
        </is>
      </c>
      <c r="J172" s="14" t="n"/>
      <c r="S172">
        <f>IF(R172="", "", IF(R172="[]", 0, LEN(R172)-LEN(SUBSTITUTE(R172,",",""))+1))</f>
        <v/>
      </c>
      <c r="U172">
        <f>IF(T172="", "", IF(T172="[]", 0, LEN(T172)-LEN(SUBSTITUTE(T172,",",""))+1))</f>
        <v/>
      </c>
    </row>
    <row r="173">
      <c r="J173" s="14" t="n"/>
      <c r="S173">
        <f>IF(R173="", "", IF(R173="[]", 0, LEN(R173)-LEN(SUBSTITUTE(R173,",",""))+1))</f>
        <v/>
      </c>
      <c r="U173">
        <f>IF(T173="", "", IF(T173="[]", 0, LEN(T173)-LEN(SUBSTITUTE(T173,",",""))+1))</f>
        <v/>
      </c>
    </row>
    <row r="174">
      <c r="J174" s="14" t="n"/>
      <c r="S174">
        <f>IF(R174="", "", IF(R174="[]", 0, LEN(R174)-LEN(SUBSTITUTE(R174,",",""))+1))</f>
        <v/>
      </c>
      <c r="U174">
        <f>IF(T174="", "", IF(T174="[]", 0, LEN(T174)-LEN(SUBSTITUTE(T174,",",""))+1))</f>
        <v/>
      </c>
    </row>
    <row r="175">
      <c r="J175" s="14" t="n"/>
      <c r="S175">
        <f>IF(R175="", "", IF(R175="[]", 0, LEN(R175)-LEN(SUBSTITUTE(R175,",",""))+1))</f>
        <v/>
      </c>
      <c r="U175">
        <f>IF(T175="", "", IF(T175="[]", 0, LEN(T175)-LEN(SUBSTITUTE(T175,",",""))+1))</f>
        <v/>
      </c>
    </row>
    <row r="176">
      <c r="J176" s="14" t="n"/>
      <c r="S176">
        <f>IF(R176="", "", IF(R176="[]", 0, LEN(R176)-LEN(SUBSTITUTE(R176,",",""))+1))</f>
        <v/>
      </c>
      <c r="U176">
        <f>IF(T176="", "", IF(T176="[]", 0, LEN(T176)-LEN(SUBSTITUTE(T176,",",""))+1))</f>
        <v/>
      </c>
    </row>
    <row r="177">
      <c r="J177" s="14" t="n"/>
      <c r="S177">
        <f>IF(R177="", "", IF(R177="[]", 0, LEN(R177)-LEN(SUBSTITUTE(R177,",",""))+1))</f>
        <v/>
      </c>
      <c r="U177">
        <f>IF(T177="", "", IF(T177="[]", 0, LEN(T177)-LEN(SUBSTITUTE(T177,",",""))+1))</f>
        <v/>
      </c>
    </row>
    <row r="178">
      <c r="J178" s="14" t="n"/>
      <c r="S178">
        <f>IF(R178="", "", IF(R178="[]", 0, LEN(R178)-LEN(SUBSTITUTE(R178,",",""))+1))</f>
        <v/>
      </c>
      <c r="U178">
        <f>IF(T178="", "", IF(T178="[]", 0, LEN(T178)-LEN(SUBSTITUTE(T178,",",""))+1))</f>
        <v/>
      </c>
    </row>
    <row r="179">
      <c r="J179" s="14" t="n"/>
      <c r="S179">
        <f>IF(R179="", "", IF(R179="[]", 0, LEN(R179)-LEN(SUBSTITUTE(R179,",",""))+1))</f>
        <v/>
      </c>
      <c r="U179">
        <f>IF(T179="", "", IF(T179="[]", 0, LEN(T179)-LEN(SUBSTITUTE(T179,",",""))+1))</f>
        <v/>
      </c>
    </row>
    <row r="180">
      <c r="J180" s="14" t="n"/>
      <c r="S180">
        <f>IF(R180="", "", IF(R180="[]", 0, LEN(R180)-LEN(SUBSTITUTE(R180,",",""))+1))</f>
        <v/>
      </c>
      <c r="U180">
        <f>IF(T180="", "", IF(T180="[]", 0, LEN(T180)-LEN(SUBSTITUTE(T180,",",""))+1))</f>
        <v/>
      </c>
    </row>
    <row r="181">
      <c r="J181" s="14" t="n"/>
      <c r="S181">
        <f>IF(R181="", "", IF(R181="[]", 0, LEN(R181)-LEN(SUBSTITUTE(R181,",",""))+1))</f>
        <v/>
      </c>
      <c r="U181">
        <f>IF(T181="", "", IF(T181="[]", 0, LEN(T181)-LEN(SUBSTITUTE(T181,",",""))+1))</f>
        <v/>
      </c>
    </row>
    <row r="182">
      <c r="J182" s="14" t="n"/>
      <c r="S182">
        <f>IF(R182="", "", IF(R182="[]", 0, LEN(R182)-LEN(SUBSTITUTE(R182,",",""))+1))</f>
        <v/>
      </c>
      <c r="U182">
        <f>IF(T182="", "", IF(T182="[]", 0, LEN(T182)-LEN(SUBSTITUTE(T182,",",""))+1))</f>
        <v/>
      </c>
    </row>
    <row r="183">
      <c r="J183" s="14" t="n"/>
      <c r="S183">
        <f>IF(R183="", "", IF(R183="[]", 0, LEN(R183)-LEN(SUBSTITUTE(R183,",",""))+1))</f>
        <v/>
      </c>
      <c r="U183">
        <f>IF(T183="", "", IF(T183="[]", 0, LEN(T183)-LEN(SUBSTITUTE(T183,",",""))+1))</f>
        <v/>
      </c>
    </row>
    <row r="184">
      <c r="J184" s="14" t="n"/>
      <c r="S184">
        <f>IF(R184="", "", IF(R184="[]", 0, LEN(R184)-LEN(SUBSTITUTE(R184,",",""))+1))</f>
        <v/>
      </c>
      <c r="U184">
        <f>IF(T184="", "", IF(T184="[]", 0, LEN(T184)-LEN(SUBSTITUTE(T184,",",""))+1))</f>
        <v/>
      </c>
    </row>
    <row r="185">
      <c r="J185" s="14" t="n"/>
      <c r="S185">
        <f>IF(R185="", "", IF(R185="[]", 0, LEN(R185)-LEN(SUBSTITUTE(R185,",",""))+1))</f>
        <v/>
      </c>
      <c r="U185">
        <f>IF(T185="", "", IF(T185="[]", 0, LEN(T185)-LEN(SUBSTITUTE(T185,",",""))+1))</f>
        <v/>
      </c>
    </row>
    <row r="186">
      <c r="J186" s="14" t="n"/>
      <c r="S186">
        <f>IF(R186="", "", IF(R186="[]", 0, LEN(R186)-LEN(SUBSTITUTE(R186,",",""))+1))</f>
        <v/>
      </c>
      <c r="U186">
        <f>IF(T186="", "", IF(T186="[]", 0, LEN(T186)-LEN(SUBSTITUTE(T186,",",""))+1))</f>
        <v/>
      </c>
    </row>
    <row r="187">
      <c r="J187" s="14" t="n"/>
      <c r="S187">
        <f>IF(R187="", "", IF(R187="[]", 0, LEN(R187)-LEN(SUBSTITUTE(R187,",",""))+1))</f>
        <v/>
      </c>
      <c r="U187">
        <f>IF(T187="", "", IF(T187="[]", 0, LEN(T187)-LEN(SUBSTITUTE(T187,",",""))+1))</f>
        <v/>
      </c>
    </row>
    <row r="188">
      <c r="J188" s="14" t="n"/>
      <c r="S188">
        <f>IF(R188="", "", IF(R188="[]", 0, LEN(R188)-LEN(SUBSTITUTE(R188,",",""))+1))</f>
        <v/>
      </c>
      <c r="U188">
        <f>IF(T188="", "", IF(T188="[]", 0, LEN(T188)-LEN(SUBSTITUTE(T188,",",""))+1))</f>
        <v/>
      </c>
    </row>
    <row r="189">
      <c r="J189" s="14" t="n"/>
      <c r="S189">
        <f>IF(R189="", "", IF(R189="[]", 0, LEN(R189)-LEN(SUBSTITUTE(R189,",",""))+1))</f>
        <v/>
      </c>
      <c r="U189">
        <f>IF(T189="", "", IF(T189="[]", 0, LEN(T189)-LEN(SUBSTITUTE(T189,",",""))+1))</f>
        <v/>
      </c>
    </row>
    <row r="190">
      <c r="J190" s="14" t="n"/>
      <c r="S190">
        <f>IF(R190="", "", IF(R190="[]", 0, LEN(R190)-LEN(SUBSTITUTE(R190,",",""))+1))</f>
        <v/>
      </c>
      <c r="U190">
        <f>IF(T190="", "", IF(T190="[]", 0, LEN(T190)-LEN(SUBSTITUTE(T190,",",""))+1))</f>
        <v/>
      </c>
    </row>
    <row r="191">
      <c r="J191" s="14" t="n"/>
      <c r="S191">
        <f>IF(R191="", "", IF(R191="[]", 0, LEN(R191)-LEN(SUBSTITUTE(R191,",",""))+1))</f>
        <v/>
      </c>
      <c r="U191">
        <f>IF(T191="", "", IF(T191="[]", 0, LEN(T191)-LEN(SUBSTITUTE(T191,",",""))+1))</f>
        <v/>
      </c>
    </row>
    <row r="192">
      <c r="J192" s="14" t="n"/>
      <c r="S192">
        <f>IF(R192="", "", IF(R192="[]", 0, LEN(R192)-LEN(SUBSTITUTE(R192,",",""))+1))</f>
        <v/>
      </c>
      <c r="U192">
        <f>IF(T192="", "", IF(T192="[]", 0, LEN(T192)-LEN(SUBSTITUTE(T192,",",""))+1))</f>
        <v/>
      </c>
    </row>
    <row r="193">
      <c r="J193" s="14" t="n"/>
      <c r="S193">
        <f>IF(R193="", "", IF(R193="[]", 0, LEN(R193)-LEN(SUBSTITUTE(R193,",",""))+1))</f>
        <v/>
      </c>
      <c r="U193">
        <f>IF(T193="", "", IF(T193="[]", 0, LEN(T193)-LEN(SUBSTITUTE(T193,",",""))+1))</f>
        <v/>
      </c>
    </row>
    <row r="194">
      <c r="J194" s="14" t="n"/>
      <c r="S194">
        <f>IF(R194="", "", IF(R194="[]", 0, LEN(R194)-LEN(SUBSTITUTE(R194,",",""))+1))</f>
        <v/>
      </c>
      <c r="U194">
        <f>IF(T194="", "", IF(T194="[]", 0, LEN(T194)-LEN(SUBSTITUTE(T194,",",""))+1))</f>
        <v/>
      </c>
    </row>
    <row r="195">
      <c r="J195" s="14" t="n"/>
      <c r="S195">
        <f>IF(R195="", "", IF(R195="[]", 0, LEN(R195)-LEN(SUBSTITUTE(R195,",",""))+1))</f>
        <v/>
      </c>
      <c r="U195">
        <f>IF(T195="", "", IF(T195="[]", 0, LEN(T195)-LEN(SUBSTITUTE(T195,",",""))+1))</f>
        <v/>
      </c>
    </row>
    <row r="196">
      <c r="J196" s="14" t="n"/>
      <c r="S196">
        <f>IF(R196="", "", IF(R196="[]", 0, LEN(R196)-LEN(SUBSTITUTE(R196,",",""))+1))</f>
        <v/>
      </c>
      <c r="U196">
        <f>IF(T196="", "", IF(T196="[]", 0, LEN(T196)-LEN(SUBSTITUTE(T196,",",""))+1))</f>
        <v/>
      </c>
    </row>
    <row r="197">
      <c r="J197" s="14" t="n"/>
      <c r="S197">
        <f>IF(R197="", "", IF(R197="[]", 0, LEN(R197)-LEN(SUBSTITUTE(R197,",",""))+1))</f>
        <v/>
      </c>
      <c r="U197">
        <f>IF(T197="", "", IF(T197="[]", 0, LEN(T197)-LEN(SUBSTITUTE(T197,",",""))+1))</f>
        <v/>
      </c>
    </row>
    <row r="198">
      <c r="J198" s="14" t="n"/>
      <c r="S198">
        <f>IF(R198="", "", IF(R198="[]", 0, LEN(R198)-LEN(SUBSTITUTE(R198,",",""))+1))</f>
        <v/>
      </c>
      <c r="U198">
        <f>IF(T198="", "", IF(T198="[]", 0, LEN(T198)-LEN(SUBSTITUTE(T198,",",""))+1))</f>
        <v/>
      </c>
    </row>
    <row r="199">
      <c r="J199" s="14" t="n"/>
      <c r="S199">
        <f>IF(R199="", "", IF(R199="[]", 0, LEN(R199)-LEN(SUBSTITUTE(R199,",",""))+1))</f>
        <v/>
      </c>
      <c r="U199">
        <f>IF(T199="", "", IF(T199="[]", 0, LEN(T199)-LEN(SUBSTITUTE(T199,",",""))+1))</f>
        <v/>
      </c>
    </row>
    <row r="200">
      <c r="J200" s="14" t="n"/>
      <c r="S200">
        <f>IF(R200="", "", IF(R200="[]", 0, LEN(R200)-LEN(SUBSTITUTE(R200,",",""))+1))</f>
        <v/>
      </c>
      <c r="U200">
        <f>IF(T200="", "", IF(T200="[]", 0, LEN(T200)-LEN(SUBSTITUTE(T200,",",""))+1))</f>
        <v/>
      </c>
    </row>
    <row r="201">
      <c r="J201" s="14" t="n"/>
      <c r="S201">
        <f>IF(R201="", "", IF(R201="[]", 0, LEN(R201)-LEN(SUBSTITUTE(R201,",",""))+1))</f>
        <v/>
      </c>
      <c r="U201">
        <f>IF(T201="", "", IF(T201="[]", 0, LEN(T201)-LEN(SUBSTITUTE(T201,",",""))+1))</f>
        <v/>
      </c>
    </row>
    <row r="202">
      <c r="J202" s="14" t="n"/>
      <c r="S202">
        <f>IF(R202="", "", IF(R202="[]", 0, LEN(R202)-LEN(SUBSTITUTE(R202,",",""))+1))</f>
        <v/>
      </c>
      <c r="U202">
        <f>IF(T202="", "", IF(T202="[]", 0, LEN(T202)-LEN(SUBSTITUTE(T202,",",""))+1))</f>
        <v/>
      </c>
    </row>
    <row r="203">
      <c r="J203" s="14" t="n"/>
      <c r="S203">
        <f>IF(R203="", "", IF(R203="[]", 0, LEN(R203)-LEN(SUBSTITUTE(R203,",",""))+1))</f>
        <v/>
      </c>
      <c r="U203">
        <f>IF(T203="", "", IF(T203="[]", 0, LEN(T203)-LEN(SUBSTITUTE(T203,",",""))+1))</f>
        <v/>
      </c>
    </row>
    <row r="204">
      <c r="J204" s="14" t="n"/>
      <c r="S204">
        <f>IF(R204="", "", IF(R204="[]", 0, LEN(R204)-LEN(SUBSTITUTE(R204,",",""))+1))</f>
        <v/>
      </c>
      <c r="U204">
        <f>IF(T204="", "", IF(T204="[]", 0, LEN(T204)-LEN(SUBSTITUTE(T204,",",""))+1))</f>
        <v/>
      </c>
    </row>
    <row r="205">
      <c r="J205" s="14" t="n"/>
      <c r="S205">
        <f>IF(R205="", "", IF(R205="[]", 0, LEN(R205)-LEN(SUBSTITUTE(R205,",",""))+1))</f>
        <v/>
      </c>
      <c r="U205">
        <f>IF(T205="", "", IF(T205="[]", 0, LEN(T205)-LEN(SUBSTITUTE(T205,",",""))+1))</f>
        <v/>
      </c>
    </row>
    <row r="206">
      <c r="J206" s="14" t="n"/>
      <c r="S206">
        <f>IF(R206="", "", IF(R206="[]", 0, LEN(R206)-LEN(SUBSTITUTE(R206,",",""))+1))</f>
        <v/>
      </c>
      <c r="U206">
        <f>IF(T206="", "", IF(T206="[]", 0, LEN(T206)-LEN(SUBSTITUTE(T206,",",""))+1))</f>
        <v/>
      </c>
    </row>
    <row r="207">
      <c r="J207" s="14" t="n"/>
      <c r="S207">
        <f>IF(R207="", "", IF(R207="[]", 0, LEN(R207)-LEN(SUBSTITUTE(R207,",",""))+1))</f>
        <v/>
      </c>
      <c r="U207">
        <f>IF(T207="", "", IF(T207="[]", 0, LEN(T207)-LEN(SUBSTITUTE(T207,",",""))+1))</f>
        <v/>
      </c>
    </row>
    <row r="208">
      <c r="J208" s="14" t="n"/>
      <c r="S208">
        <f>IF(R208="", "", IF(R208="[]", 0, LEN(R208)-LEN(SUBSTITUTE(R208,",",""))+1))</f>
        <v/>
      </c>
      <c r="U208">
        <f>IF(T208="", "", IF(T208="[]", 0, LEN(T208)-LEN(SUBSTITUTE(T208,",",""))+1))</f>
        <v/>
      </c>
    </row>
    <row r="209">
      <c r="J209" s="14" t="n"/>
      <c r="S209">
        <f>IF(R209="", "", IF(R209="[]", 0, LEN(R209)-LEN(SUBSTITUTE(R209,",",""))+1))</f>
        <v/>
      </c>
      <c r="U209">
        <f>IF(T209="", "", IF(T209="[]", 0, LEN(T209)-LEN(SUBSTITUTE(T209,",",""))+1))</f>
        <v/>
      </c>
    </row>
    <row r="210">
      <c r="J210" s="14" t="n"/>
      <c r="S210">
        <f>IF(R210="", "", IF(R210="[]", 0, LEN(R210)-LEN(SUBSTITUTE(R210,",",""))+1))</f>
        <v/>
      </c>
      <c r="U210">
        <f>IF(T210="", "", IF(T210="[]", 0, LEN(T210)-LEN(SUBSTITUTE(T210,",",""))+1))</f>
        <v/>
      </c>
    </row>
    <row r="211">
      <c r="J211" s="14" t="n"/>
      <c r="S211">
        <f>IF(R211="", "", IF(R211="[]", 0, LEN(R211)-LEN(SUBSTITUTE(R211,",",""))+1))</f>
        <v/>
      </c>
      <c r="U211">
        <f>IF(T211="", "", IF(T211="[]", 0, LEN(T211)-LEN(SUBSTITUTE(T211,",",""))+1))</f>
        <v/>
      </c>
    </row>
    <row r="212">
      <c r="J212" s="14" t="n"/>
      <c r="S212">
        <f>IF(R212="", "", IF(R212="[]", 0, LEN(R212)-LEN(SUBSTITUTE(R212,",",""))+1))</f>
        <v/>
      </c>
      <c r="U212">
        <f>IF(T212="", "", IF(T212="[]", 0, LEN(T212)-LEN(SUBSTITUTE(T212,",",""))+1))</f>
        <v/>
      </c>
    </row>
    <row r="213">
      <c r="J213" s="14" t="n"/>
      <c r="S213">
        <f>IF(R213="", "", IF(R213="[]", 0, LEN(R213)-LEN(SUBSTITUTE(R213,",",""))+1))</f>
        <v/>
      </c>
      <c r="U213">
        <f>IF(T213="", "", IF(T213="[]", 0, LEN(T213)-LEN(SUBSTITUTE(T213,",",""))+1))</f>
        <v/>
      </c>
    </row>
    <row r="214">
      <c r="J214" s="14" t="n"/>
      <c r="S214">
        <f>IF(R214="", "", IF(R214="[]", 0, LEN(R214)-LEN(SUBSTITUTE(R214,",",""))+1))</f>
        <v/>
      </c>
      <c r="U214">
        <f>IF(T214="", "", IF(T214="[]", 0, LEN(T214)-LEN(SUBSTITUTE(T214,",",""))+1))</f>
        <v/>
      </c>
    </row>
    <row r="215">
      <c r="J215" s="14" t="n"/>
      <c r="S215">
        <f>IF(R215="", "", IF(R215="[]", 0, LEN(R215)-LEN(SUBSTITUTE(R215,",",""))+1))</f>
        <v/>
      </c>
      <c r="U215">
        <f>IF(T215="", "", IF(T215="[]", 0, LEN(T215)-LEN(SUBSTITUTE(T215,",",""))+1))</f>
        <v/>
      </c>
    </row>
    <row r="216">
      <c r="J216" s="14" t="n"/>
      <c r="S216">
        <f>IF(R216="", "", IF(R216="[]", 0, LEN(R216)-LEN(SUBSTITUTE(R216,",",""))+1))</f>
        <v/>
      </c>
      <c r="U216">
        <f>IF(T216="", "", IF(T216="[]", 0, LEN(T216)-LEN(SUBSTITUTE(T216,",",""))+1))</f>
        <v/>
      </c>
    </row>
    <row r="217">
      <c r="J217" s="14" t="n"/>
      <c r="S217">
        <f>IF(R217="", "", IF(R217="[]", 0, LEN(R217)-LEN(SUBSTITUTE(R217,",",""))+1))</f>
        <v/>
      </c>
      <c r="U217">
        <f>IF(T217="", "", IF(T217="[]", 0, LEN(T217)-LEN(SUBSTITUTE(T217,",",""))+1))</f>
        <v/>
      </c>
    </row>
    <row r="218">
      <c r="J218" s="14" t="n"/>
      <c r="S218">
        <f>IF(R218="", "", IF(R218="[]", 0, LEN(R218)-LEN(SUBSTITUTE(R218,",",""))+1))</f>
        <v/>
      </c>
      <c r="U218">
        <f>IF(T218="", "", IF(T218="[]", 0, LEN(T218)-LEN(SUBSTITUTE(T218,",",""))+1))</f>
        <v/>
      </c>
    </row>
    <row r="219">
      <c r="J219" s="14" t="n"/>
      <c r="S219">
        <f>IF(R219="", "", IF(R219="[]", 0, LEN(R219)-LEN(SUBSTITUTE(R219,",",""))+1))</f>
        <v/>
      </c>
      <c r="U219">
        <f>IF(T219="", "", IF(T219="[]", 0, LEN(T219)-LEN(SUBSTITUTE(T219,",",""))+1))</f>
        <v/>
      </c>
    </row>
    <row r="220">
      <c r="J220" s="14" t="n"/>
      <c r="S220">
        <f>IF(R220="", "", IF(R220="[]", 0, LEN(R220)-LEN(SUBSTITUTE(R220,",",""))+1))</f>
        <v/>
      </c>
      <c r="U220">
        <f>IF(T220="", "", IF(T220="[]", 0, LEN(T220)-LEN(SUBSTITUTE(T220,",",""))+1))</f>
        <v/>
      </c>
    </row>
    <row r="221">
      <c r="J221" s="14" t="n"/>
      <c r="S221">
        <f>IF(R221="", "", IF(R221="[]", 0, LEN(R221)-LEN(SUBSTITUTE(R221,",",""))+1))</f>
        <v/>
      </c>
      <c r="U221">
        <f>IF(T221="", "", IF(T221="[]", 0, LEN(T221)-LEN(SUBSTITUTE(T221,",",""))+1))</f>
        <v/>
      </c>
    </row>
    <row r="222">
      <c r="J222" s="14" t="n"/>
      <c r="S222">
        <f>IF(R222="", "", IF(R222="[]", 0, LEN(R222)-LEN(SUBSTITUTE(R222,",",""))+1))</f>
        <v/>
      </c>
      <c r="U222">
        <f>IF(T222="", "", IF(T222="[]", 0, LEN(T222)-LEN(SUBSTITUTE(T222,",",""))+1))</f>
        <v/>
      </c>
    </row>
    <row r="223">
      <c r="J223" s="14" t="n"/>
      <c r="S223">
        <f>IF(R223="", "", IF(R223="[]", 0, LEN(R223)-LEN(SUBSTITUTE(R223,",",""))+1))</f>
        <v/>
      </c>
      <c r="U223">
        <f>IF(T223="", "", IF(T223="[]", 0, LEN(T223)-LEN(SUBSTITUTE(T223,",",""))+1))</f>
        <v/>
      </c>
    </row>
    <row r="224">
      <c r="J224" s="14" t="n"/>
      <c r="S224">
        <f>IF(R224="", "", IF(R224="[]", 0, LEN(R224)-LEN(SUBSTITUTE(R224,",",""))+1))</f>
        <v/>
      </c>
      <c r="U224">
        <f>IF(T224="", "", IF(T224="[]", 0, LEN(T224)-LEN(SUBSTITUTE(T224,",",""))+1))</f>
        <v/>
      </c>
    </row>
    <row r="225">
      <c r="J225" s="14" t="n"/>
      <c r="S225">
        <f>IF(R225="", "", IF(R225="[]", 0, LEN(R225)-LEN(SUBSTITUTE(R225,",",""))+1))</f>
        <v/>
      </c>
      <c r="U225">
        <f>IF(T225="", "", IF(T225="[]", 0, LEN(T225)-LEN(SUBSTITUTE(T225,",",""))+1))</f>
        <v/>
      </c>
    </row>
    <row r="226">
      <c r="J226" s="14" t="n"/>
      <c r="S226">
        <f>IF(R226="", "", IF(R226="[]", 0, LEN(R226)-LEN(SUBSTITUTE(R226,",",""))+1))</f>
        <v/>
      </c>
      <c r="U226">
        <f>IF(T226="", "", IF(T226="[]", 0, LEN(T226)-LEN(SUBSTITUTE(T226,",",""))+1))</f>
        <v/>
      </c>
    </row>
    <row r="227">
      <c r="J227" s="14" t="n"/>
      <c r="S227">
        <f>IF(R227="", "", IF(R227="[]", 0, LEN(R227)-LEN(SUBSTITUTE(R227,",",""))+1))</f>
        <v/>
      </c>
      <c r="U227">
        <f>IF(T227="", "", IF(T227="[]", 0, LEN(T227)-LEN(SUBSTITUTE(T227,",",""))+1))</f>
        <v/>
      </c>
    </row>
    <row r="228">
      <c r="J228" s="14" t="n"/>
      <c r="S228">
        <f>IF(R228="", "", IF(R228="[]", 0, LEN(R228)-LEN(SUBSTITUTE(R228,",",""))+1))</f>
        <v/>
      </c>
      <c r="U228">
        <f>IF(T228="", "", IF(T228="[]", 0, LEN(T228)-LEN(SUBSTITUTE(T228,",",""))+1))</f>
        <v/>
      </c>
    </row>
    <row r="229">
      <c r="J229" s="14" t="n"/>
      <c r="S229">
        <f>IF(R229="", "", IF(R229="[]", 0, LEN(R229)-LEN(SUBSTITUTE(R229,",",""))+1))</f>
        <v/>
      </c>
      <c r="U229">
        <f>IF(T229="", "", IF(T229="[]", 0, LEN(T229)-LEN(SUBSTITUTE(T229,",",""))+1))</f>
        <v/>
      </c>
    </row>
    <row r="230">
      <c r="J230" s="14" t="n"/>
      <c r="S230">
        <f>IF(R230="", "", IF(R230="[]", 0, LEN(R230)-LEN(SUBSTITUTE(R230,",",""))+1))</f>
        <v/>
      </c>
      <c r="U230">
        <f>IF(T230="", "", IF(T230="[]", 0, LEN(T230)-LEN(SUBSTITUTE(T230,",",""))+1))</f>
        <v/>
      </c>
    </row>
    <row r="231">
      <c r="J231" s="14" t="n"/>
      <c r="S231">
        <f>IF(R231="", "", IF(R231="[]", 0, LEN(R231)-LEN(SUBSTITUTE(R231,",",""))+1))</f>
        <v/>
      </c>
      <c r="U231">
        <f>IF(T231="", "", IF(T231="[]", 0, LEN(T231)-LEN(SUBSTITUTE(T231,",",""))+1))</f>
        <v/>
      </c>
    </row>
    <row r="232">
      <c r="J232" s="14" t="n"/>
      <c r="S232">
        <f>IF(R232="", "", IF(R232="[]", 0, LEN(R232)-LEN(SUBSTITUTE(R232,",",""))+1))</f>
        <v/>
      </c>
      <c r="U232">
        <f>IF(T232="", "", IF(T232="[]", 0, LEN(T232)-LEN(SUBSTITUTE(T232,",",""))+1))</f>
        <v/>
      </c>
    </row>
    <row r="233">
      <c r="J233" s="14" t="n"/>
      <c r="S233">
        <f>IF(R233="", "", IF(R233="[]", 0, LEN(R233)-LEN(SUBSTITUTE(R233,",",""))+1))</f>
        <v/>
      </c>
      <c r="U233">
        <f>IF(T233="", "", IF(T233="[]", 0, LEN(T233)-LEN(SUBSTITUTE(T233,",",""))+1))</f>
        <v/>
      </c>
    </row>
    <row r="234">
      <c r="J234" s="14" t="n"/>
      <c r="S234">
        <f>IF(R234="", "", IF(R234="[]", 0, LEN(R234)-LEN(SUBSTITUTE(R234,",",""))+1))</f>
        <v/>
      </c>
      <c r="U234">
        <f>IF(T234="", "", IF(T234="[]", 0, LEN(T234)-LEN(SUBSTITUTE(T234,",",""))+1))</f>
        <v/>
      </c>
    </row>
    <row r="235">
      <c r="J235" s="14" t="n"/>
      <c r="S235">
        <f>IF(R235="", "", IF(R235="[]", 0, LEN(R235)-LEN(SUBSTITUTE(R235,",",""))+1))</f>
        <v/>
      </c>
      <c r="U235">
        <f>IF(T235="", "", IF(T235="[]", 0, LEN(T235)-LEN(SUBSTITUTE(T235,",",""))+1))</f>
        <v/>
      </c>
    </row>
    <row r="236">
      <c r="J236" s="14" t="n"/>
      <c r="S236">
        <f>IF(R236="", "", IF(R236="[]", 0, LEN(R236)-LEN(SUBSTITUTE(R236,",",""))+1))</f>
        <v/>
      </c>
      <c r="U236">
        <f>IF(T236="", "", IF(T236="[]", 0, LEN(T236)-LEN(SUBSTITUTE(T236,",",""))+1))</f>
        <v/>
      </c>
    </row>
    <row r="237">
      <c r="J237" s="14" t="n"/>
      <c r="S237">
        <f>IF(R237="", "", IF(R237="[]", 0, LEN(R237)-LEN(SUBSTITUTE(R237,",",""))+1))</f>
        <v/>
      </c>
      <c r="U237">
        <f>IF(T237="", "", IF(T237="[]", 0, LEN(T237)-LEN(SUBSTITUTE(T237,",",""))+1))</f>
        <v/>
      </c>
    </row>
    <row r="238">
      <c r="J238" s="14" t="n"/>
      <c r="S238">
        <f>IF(R238="", "", IF(R238="[]", 0, LEN(R238)-LEN(SUBSTITUTE(R238,",",""))+1))</f>
        <v/>
      </c>
      <c r="U238">
        <f>IF(T238="", "", IF(T238="[]", 0, LEN(T238)-LEN(SUBSTITUTE(T238,",",""))+1))</f>
        <v/>
      </c>
    </row>
    <row r="239">
      <c r="J239" s="14" t="n"/>
      <c r="S239">
        <f>IF(R239="", "", IF(R239="[]", 0, LEN(R239)-LEN(SUBSTITUTE(R239,",",""))+1))</f>
        <v/>
      </c>
      <c r="U239">
        <f>IF(T239="", "", IF(T239="[]", 0, LEN(T239)-LEN(SUBSTITUTE(T239,",",""))+1))</f>
        <v/>
      </c>
    </row>
    <row r="240">
      <c r="J240" s="14" t="n"/>
      <c r="S240">
        <f>IF(R240="", "", IF(R240="[]", 0, LEN(R240)-LEN(SUBSTITUTE(R240,",",""))+1))</f>
        <v/>
      </c>
      <c r="U240">
        <f>IF(T240="", "", IF(T240="[]", 0, LEN(T240)-LEN(SUBSTITUTE(T240,",",""))+1))</f>
        <v/>
      </c>
    </row>
    <row r="241">
      <c r="J241" s="14" t="n"/>
      <c r="S241">
        <f>IF(R241="", "", IF(R241="[]", 0, LEN(R241)-LEN(SUBSTITUTE(R241,",",""))+1))</f>
        <v/>
      </c>
      <c r="U241">
        <f>IF(T241="", "", IF(T241="[]", 0, LEN(T241)-LEN(SUBSTITUTE(T241,",",""))+1))</f>
        <v/>
      </c>
    </row>
    <row r="242">
      <c r="J242" s="14" t="n"/>
      <c r="S242">
        <f>IF(R242="", "", IF(R242="[]", 0, LEN(R242)-LEN(SUBSTITUTE(R242,",",""))+1))</f>
        <v/>
      </c>
      <c r="U242">
        <f>IF(T242="", "", IF(T242="[]", 0, LEN(T242)-LEN(SUBSTITUTE(T242,",",""))+1))</f>
        <v/>
      </c>
    </row>
    <row r="243">
      <c r="J243" s="14" t="n"/>
      <c r="S243">
        <f>IF(R243="", "", IF(R243="[]", 0, LEN(R243)-LEN(SUBSTITUTE(R243,",",""))+1))</f>
        <v/>
      </c>
      <c r="U243">
        <f>IF(T243="", "", IF(T243="[]", 0, LEN(T243)-LEN(SUBSTITUTE(T243,",",""))+1))</f>
        <v/>
      </c>
    </row>
    <row r="244">
      <c r="J244" s="14" t="n"/>
      <c r="S244">
        <f>IF(R244="", "", IF(R244="[]", 0, LEN(R244)-LEN(SUBSTITUTE(R244,",",""))+1))</f>
        <v/>
      </c>
      <c r="U244">
        <f>IF(T244="", "", IF(T244="[]", 0, LEN(T244)-LEN(SUBSTITUTE(T244,",",""))+1))</f>
        <v/>
      </c>
    </row>
    <row r="245">
      <c r="J245" s="14" t="n"/>
      <c r="S245">
        <f>IF(R245="", "", IF(R245="[]", 0, LEN(R245)-LEN(SUBSTITUTE(R245,",",""))+1))</f>
        <v/>
      </c>
      <c r="U245">
        <f>IF(T245="", "", IF(T245="[]", 0, LEN(T245)-LEN(SUBSTITUTE(T245,",",""))+1))</f>
        <v/>
      </c>
    </row>
    <row r="246">
      <c r="J246" s="14" t="n"/>
      <c r="S246">
        <f>IF(R246="", "", IF(R246="[]", 0, LEN(R246)-LEN(SUBSTITUTE(R246,",",""))+1))</f>
        <v/>
      </c>
      <c r="U246">
        <f>IF(T246="", "", IF(T246="[]", 0, LEN(T246)-LEN(SUBSTITUTE(T246,",",""))+1))</f>
        <v/>
      </c>
    </row>
    <row r="247">
      <c r="J247" s="14" t="n"/>
      <c r="S247">
        <f>IF(R247="", "", IF(R247="[]", 0, LEN(R247)-LEN(SUBSTITUTE(R247,",",""))+1))</f>
        <v/>
      </c>
      <c r="U247">
        <f>IF(T247="", "", IF(T247="[]", 0, LEN(T247)-LEN(SUBSTITUTE(T247,",",""))+1))</f>
        <v/>
      </c>
    </row>
    <row r="248">
      <c r="J248" s="14" t="n"/>
      <c r="S248">
        <f>IF(R248="", "", IF(R248="[]", 0, LEN(R248)-LEN(SUBSTITUTE(R248,",",""))+1))</f>
        <v/>
      </c>
      <c r="U248">
        <f>IF(T248="", "", IF(T248="[]", 0, LEN(T248)-LEN(SUBSTITUTE(T248,",",""))+1))</f>
        <v/>
      </c>
    </row>
    <row r="249">
      <c r="J249" s="14" t="n"/>
      <c r="S249">
        <f>IF(R249="", "", IF(R249="[]", 0, LEN(R249)-LEN(SUBSTITUTE(R249,",",""))+1))</f>
        <v/>
      </c>
      <c r="U249">
        <f>IF(T249="", "", IF(T249="[]", 0, LEN(T249)-LEN(SUBSTITUTE(T249,",",""))+1))</f>
        <v/>
      </c>
    </row>
    <row r="250">
      <c r="J250" s="14" t="n"/>
      <c r="S250">
        <f>IF(R250="", "", IF(R250="[]", 0, LEN(R250)-LEN(SUBSTITUTE(R250,",",""))+1))</f>
        <v/>
      </c>
      <c r="U250">
        <f>IF(T250="", "", IF(T250="[]", 0, LEN(T250)-LEN(SUBSTITUTE(T250,",",""))+1))</f>
        <v/>
      </c>
    </row>
    <row r="251">
      <c r="J251" s="14" t="n"/>
      <c r="S251">
        <f>IF(R251="", "", IF(R251="[]", 0, LEN(R251)-LEN(SUBSTITUTE(R251,",",""))+1))</f>
        <v/>
      </c>
      <c r="U251">
        <f>IF(T251="", "", IF(T251="[]", 0, LEN(T251)-LEN(SUBSTITUTE(T251,",",""))+1))</f>
        <v/>
      </c>
    </row>
    <row r="252">
      <c r="J252" s="14" t="n"/>
      <c r="S252">
        <f>IF(R252="", "", IF(R252="[]", 0, LEN(R252)-LEN(SUBSTITUTE(R252,",",""))+1))</f>
        <v/>
      </c>
      <c r="U252">
        <f>IF(T252="", "", IF(T252="[]", 0, LEN(T252)-LEN(SUBSTITUTE(T252,",",""))+1))</f>
        <v/>
      </c>
    </row>
    <row r="253">
      <c r="J253" s="14" t="n"/>
      <c r="S253">
        <f>IF(R253="", "", IF(R253="[]", 0, LEN(R253)-LEN(SUBSTITUTE(R253,",",""))+1))</f>
        <v/>
      </c>
      <c r="U253">
        <f>IF(T253="", "", IF(T253="[]", 0, LEN(T253)-LEN(SUBSTITUTE(T253,",",""))+1))</f>
        <v/>
      </c>
    </row>
    <row r="254">
      <c r="J254" s="14" t="n"/>
      <c r="S254">
        <f>IF(R254="", "", IF(R254="[]", 0, LEN(R254)-LEN(SUBSTITUTE(R254,",",""))+1))</f>
        <v/>
      </c>
      <c r="U254">
        <f>IF(T254="", "", IF(T254="[]", 0, LEN(T254)-LEN(SUBSTITUTE(T254,",",""))+1))</f>
        <v/>
      </c>
    </row>
    <row r="255">
      <c r="J255" s="14" t="n"/>
      <c r="S255">
        <f>IF(R255="", "", IF(R255="[]", 0, LEN(R255)-LEN(SUBSTITUTE(R255,",",""))+1))</f>
        <v/>
      </c>
      <c r="U255">
        <f>IF(T255="", "", IF(T255="[]", 0, LEN(T255)-LEN(SUBSTITUTE(T255,",",""))+1))</f>
        <v/>
      </c>
    </row>
    <row r="256">
      <c r="J256" s="14" t="n"/>
      <c r="S256">
        <f>IF(R256="", "", IF(R256="[]", 0, LEN(R256)-LEN(SUBSTITUTE(R256,",",""))+1))</f>
        <v/>
      </c>
      <c r="U256">
        <f>IF(T256="", "", IF(T256="[]", 0, LEN(T256)-LEN(SUBSTITUTE(T256,",",""))+1))</f>
        <v/>
      </c>
    </row>
    <row r="257">
      <c r="J257" s="14" t="n"/>
      <c r="S257">
        <f>IF(R257="", "", IF(R257="[]", 0, LEN(R257)-LEN(SUBSTITUTE(R257,",",""))+1))</f>
        <v/>
      </c>
      <c r="U257">
        <f>IF(T257="", "", IF(T257="[]", 0, LEN(T257)-LEN(SUBSTITUTE(T257,",",""))+1))</f>
        <v/>
      </c>
    </row>
    <row r="258">
      <c r="J258" s="14" t="n"/>
      <c r="S258">
        <f>IF(R258="", "", IF(R258="[]", 0, LEN(R258)-LEN(SUBSTITUTE(R258,",",""))+1))</f>
        <v/>
      </c>
      <c r="U258">
        <f>IF(T258="", "", IF(T258="[]", 0, LEN(T258)-LEN(SUBSTITUTE(T258,",",""))+1))</f>
        <v/>
      </c>
    </row>
    <row r="259">
      <c r="J259" s="14" t="n"/>
      <c r="S259">
        <f>IF(R259="", "", IF(R259="[]", 0, LEN(R259)-LEN(SUBSTITUTE(R259,",",""))+1))</f>
        <v/>
      </c>
      <c r="U259">
        <f>IF(T259="", "", IF(T259="[]", 0, LEN(T259)-LEN(SUBSTITUTE(T259,",",""))+1))</f>
        <v/>
      </c>
    </row>
    <row r="260">
      <c r="J260" s="14" t="n"/>
      <c r="S260">
        <f>IF(R260="", "", IF(R260="[]", 0, LEN(R260)-LEN(SUBSTITUTE(R260,",",""))+1))</f>
        <v/>
      </c>
      <c r="U260">
        <f>IF(T260="", "", IF(T260="[]", 0, LEN(T260)-LEN(SUBSTITUTE(T260,",",""))+1))</f>
        <v/>
      </c>
    </row>
    <row r="261">
      <c r="J261" s="14" t="n"/>
      <c r="S261">
        <f>IF(R261="", "", IF(R261="[]", 0, LEN(R261)-LEN(SUBSTITUTE(R261,",",""))+1))</f>
        <v/>
      </c>
      <c r="U261">
        <f>IF(T261="", "", IF(T261="[]", 0, LEN(T261)-LEN(SUBSTITUTE(T261,",",""))+1))</f>
        <v/>
      </c>
    </row>
    <row r="262">
      <c r="J262" s="14" t="n"/>
      <c r="S262">
        <f>IF(R262="", "", IF(R262="[]", 0, LEN(R262)-LEN(SUBSTITUTE(R262,",",""))+1))</f>
        <v/>
      </c>
      <c r="U262">
        <f>IF(T262="", "", IF(T262="[]", 0, LEN(T262)-LEN(SUBSTITUTE(T262,",",""))+1))</f>
        <v/>
      </c>
    </row>
    <row r="263">
      <c r="J263" s="14" t="n"/>
      <c r="S263">
        <f>IF(R263="", "", IF(R263="[]", 0, LEN(R263)-LEN(SUBSTITUTE(R263,",",""))+1))</f>
        <v/>
      </c>
      <c r="U263">
        <f>IF(T263="", "", IF(T263="[]", 0, LEN(T263)-LEN(SUBSTITUTE(T263,",",""))+1))</f>
        <v/>
      </c>
    </row>
    <row r="264">
      <c r="J264" s="14" t="n"/>
      <c r="S264">
        <f>IF(R264="", "", IF(R264="[]", 0, LEN(R264)-LEN(SUBSTITUTE(R264,",",""))+1))</f>
        <v/>
      </c>
      <c r="U264">
        <f>IF(T264="", "", IF(T264="[]", 0, LEN(T264)-LEN(SUBSTITUTE(T264,",",""))+1))</f>
        <v/>
      </c>
    </row>
    <row r="265">
      <c r="J265" s="14" t="n"/>
      <c r="S265">
        <f>IF(R265="", "", IF(R265="[]", 0, LEN(R265)-LEN(SUBSTITUTE(R265,",",""))+1))</f>
        <v/>
      </c>
      <c r="U265">
        <f>IF(T265="", "", IF(T265="[]", 0, LEN(T265)-LEN(SUBSTITUTE(T265,",",""))+1))</f>
        <v/>
      </c>
    </row>
    <row r="266">
      <c r="J266" s="14" t="n"/>
      <c r="S266">
        <f>IF(R266="", "", IF(R266="[]", 0, LEN(R266)-LEN(SUBSTITUTE(R266,",",""))+1))</f>
        <v/>
      </c>
      <c r="U266">
        <f>IF(T266="", "", IF(T266="[]", 0, LEN(T266)-LEN(SUBSTITUTE(T266,",",""))+1))</f>
        <v/>
      </c>
    </row>
    <row r="267">
      <c r="J267" s="14" t="n"/>
      <c r="S267">
        <f>IF(R267="", "", IF(R267="[]", 0, LEN(R267)-LEN(SUBSTITUTE(R267,",",""))+1))</f>
        <v/>
      </c>
      <c r="U267">
        <f>IF(T267="", "", IF(T267="[]", 0, LEN(T267)-LEN(SUBSTITUTE(T267,",",""))+1))</f>
        <v/>
      </c>
    </row>
    <row r="268">
      <c r="J268" s="14" t="n"/>
      <c r="S268">
        <f>IF(R268="", "", IF(R268="[]", 0, LEN(R268)-LEN(SUBSTITUTE(R268,",",""))+1))</f>
        <v/>
      </c>
      <c r="U268">
        <f>IF(T268="", "", IF(T268="[]", 0, LEN(T268)-LEN(SUBSTITUTE(T268,",",""))+1))</f>
        <v/>
      </c>
    </row>
    <row r="269">
      <c r="J269" s="14" t="n"/>
      <c r="S269">
        <f>IF(R269="", "", IF(R269="[]", 0, LEN(R269)-LEN(SUBSTITUTE(R269,",",""))+1))</f>
        <v/>
      </c>
      <c r="U269">
        <f>IF(T269="", "", IF(T269="[]", 0, LEN(T269)-LEN(SUBSTITUTE(T269,",",""))+1))</f>
        <v/>
      </c>
    </row>
    <row r="270">
      <c r="J270" s="14" t="n"/>
      <c r="S270">
        <f>IF(R270="", "", IF(R270="[]", 0, LEN(R270)-LEN(SUBSTITUTE(R270,",",""))+1))</f>
        <v/>
      </c>
      <c r="U270">
        <f>IF(T270="", "", IF(T270="[]", 0, LEN(T270)-LEN(SUBSTITUTE(T270,",",""))+1))</f>
        <v/>
      </c>
    </row>
    <row r="271">
      <c r="J271" s="14" t="n"/>
      <c r="S271">
        <f>IF(R271="", "", IF(R271="[]", 0, LEN(R271)-LEN(SUBSTITUTE(R271,",",""))+1))</f>
        <v/>
      </c>
      <c r="U271">
        <f>IF(T271="", "", IF(T271="[]", 0, LEN(T271)-LEN(SUBSTITUTE(T271,",",""))+1))</f>
        <v/>
      </c>
    </row>
    <row r="272">
      <c r="J272" s="14" t="n"/>
      <c r="S272">
        <f>IF(R272="", "", IF(R272="[]", 0, LEN(R272)-LEN(SUBSTITUTE(R272,",",""))+1))</f>
        <v/>
      </c>
      <c r="U272">
        <f>IF(T272="", "", IF(T272="[]", 0, LEN(T272)-LEN(SUBSTITUTE(T272,",",""))+1))</f>
        <v/>
      </c>
    </row>
    <row r="273">
      <c r="J273" s="14" t="n"/>
      <c r="S273">
        <f>IF(R273="", "", IF(R273="[]", 0, LEN(R273)-LEN(SUBSTITUTE(R273,",",""))+1))</f>
        <v/>
      </c>
      <c r="U273">
        <f>IF(T273="", "", IF(T273="[]", 0, LEN(T273)-LEN(SUBSTITUTE(T273,",",""))+1))</f>
        <v/>
      </c>
    </row>
    <row r="274">
      <c r="J274" s="14" t="n"/>
      <c r="S274">
        <f>IF(R274="", "", IF(R274="[]", 0, LEN(R274)-LEN(SUBSTITUTE(R274,",",""))+1))</f>
        <v/>
      </c>
      <c r="U274">
        <f>IF(T274="", "", IF(T274="[]", 0, LEN(T274)-LEN(SUBSTITUTE(T274,",",""))+1))</f>
        <v/>
      </c>
    </row>
    <row r="275">
      <c r="J275" s="14" t="n"/>
      <c r="S275">
        <f>IF(R275="", "", IF(R275="[]", 0, LEN(R275)-LEN(SUBSTITUTE(R275,",",""))+1))</f>
        <v/>
      </c>
      <c r="U275">
        <f>IF(T275="", "", IF(T275="[]", 0, LEN(T275)-LEN(SUBSTITUTE(T275,",",""))+1))</f>
        <v/>
      </c>
    </row>
    <row r="276">
      <c r="J276" s="14" t="n"/>
      <c r="S276">
        <f>IF(R276="", "", IF(R276="[]", 0, LEN(R276)-LEN(SUBSTITUTE(R276,",",""))+1))</f>
        <v/>
      </c>
      <c r="U276">
        <f>IF(T276="", "", IF(T276="[]", 0, LEN(T276)-LEN(SUBSTITUTE(T276,",",""))+1))</f>
        <v/>
      </c>
    </row>
    <row r="277">
      <c r="J277" s="14" t="n"/>
      <c r="S277">
        <f>IF(R277="", "", IF(R277="[]", 0, LEN(R277)-LEN(SUBSTITUTE(R277,",",""))+1))</f>
        <v/>
      </c>
      <c r="U277">
        <f>IF(T277="", "", IF(T277="[]", 0, LEN(T277)-LEN(SUBSTITUTE(T277,",",""))+1))</f>
        <v/>
      </c>
    </row>
    <row r="278">
      <c r="J278" s="14" t="n"/>
      <c r="S278">
        <f>IF(R278="", "", IF(R278="[]", 0, LEN(R278)-LEN(SUBSTITUTE(R278,",",""))+1))</f>
        <v/>
      </c>
      <c r="U278">
        <f>IF(T278="", "", IF(T278="[]", 0, LEN(T278)-LEN(SUBSTITUTE(T278,",",""))+1))</f>
        <v/>
      </c>
    </row>
    <row r="279">
      <c r="J279" s="14" t="n"/>
      <c r="S279">
        <f>IF(R279="", "", IF(R279="[]", 0, LEN(R279)-LEN(SUBSTITUTE(R279,",",""))+1))</f>
        <v/>
      </c>
      <c r="U279">
        <f>IF(T279="", "", IF(T279="[]", 0, LEN(T279)-LEN(SUBSTITUTE(T279,",",""))+1))</f>
        <v/>
      </c>
    </row>
    <row r="280">
      <c r="J280" s="14" t="n"/>
      <c r="S280">
        <f>IF(R280="", "", IF(R280="[]", 0, LEN(R280)-LEN(SUBSTITUTE(R280,",",""))+1))</f>
        <v/>
      </c>
      <c r="U280">
        <f>IF(T280="", "", IF(T280="[]", 0, LEN(T280)-LEN(SUBSTITUTE(T280,",",""))+1))</f>
        <v/>
      </c>
    </row>
    <row r="281">
      <c r="J281" s="14" t="n"/>
      <c r="S281">
        <f>IF(R281="", "", IF(R281="[]", 0, LEN(R281)-LEN(SUBSTITUTE(R281,",",""))+1))</f>
        <v/>
      </c>
      <c r="U281">
        <f>IF(T281="", "", IF(T281="[]", 0, LEN(T281)-LEN(SUBSTITUTE(T281,",",""))+1))</f>
        <v/>
      </c>
    </row>
    <row r="282">
      <c r="J282" s="14" t="n"/>
      <c r="S282">
        <f>IF(R282="", "", IF(R282="[]", 0, LEN(R282)-LEN(SUBSTITUTE(R282,",",""))+1))</f>
        <v/>
      </c>
      <c r="U282">
        <f>IF(T282="", "", IF(T282="[]", 0, LEN(T282)-LEN(SUBSTITUTE(T282,",",""))+1))</f>
        <v/>
      </c>
    </row>
    <row r="283">
      <c r="J283" s="14" t="n"/>
      <c r="S283">
        <f>IF(R283="", "", IF(R283="[]", 0, LEN(R283)-LEN(SUBSTITUTE(R283,",",""))+1))</f>
        <v/>
      </c>
      <c r="U283">
        <f>IF(T283="", "", IF(T283="[]", 0, LEN(T283)-LEN(SUBSTITUTE(T283,",",""))+1))</f>
        <v/>
      </c>
    </row>
    <row r="284">
      <c r="J284" s="14" t="n"/>
      <c r="S284">
        <f>IF(R284="", "", IF(R284="[]", 0, LEN(R284)-LEN(SUBSTITUTE(R284,",",""))+1))</f>
        <v/>
      </c>
      <c r="U284">
        <f>IF(T284="", "", IF(T284="[]", 0, LEN(T284)-LEN(SUBSTITUTE(T284,",",""))+1))</f>
        <v/>
      </c>
    </row>
    <row r="285">
      <c r="J285" s="14" t="n"/>
      <c r="S285">
        <f>IF(R285="", "", IF(R285="[]", 0, LEN(R285)-LEN(SUBSTITUTE(R285,",",""))+1))</f>
        <v/>
      </c>
      <c r="U285">
        <f>IF(T285="", "", IF(T285="[]", 0, LEN(T285)-LEN(SUBSTITUTE(T285,",",""))+1))</f>
        <v/>
      </c>
    </row>
    <row r="286">
      <c r="J286" s="14" t="n"/>
      <c r="S286">
        <f>IF(R286="", "", IF(R286="[]", 0, LEN(R286)-LEN(SUBSTITUTE(R286,",",""))+1))</f>
        <v/>
      </c>
      <c r="U286">
        <f>IF(T286="", "", IF(T286="[]", 0, LEN(T286)-LEN(SUBSTITUTE(T286,",",""))+1))</f>
        <v/>
      </c>
    </row>
    <row r="287">
      <c r="J287" s="14" t="n"/>
      <c r="S287">
        <f>IF(R287="", "", IF(R287="[]", 0, LEN(R287)-LEN(SUBSTITUTE(R287,",",""))+1))</f>
        <v/>
      </c>
      <c r="U287">
        <f>IF(T287="", "", IF(T287="[]", 0, LEN(T287)-LEN(SUBSTITUTE(T287,",",""))+1))</f>
        <v/>
      </c>
    </row>
    <row r="288">
      <c r="J288" s="14" t="n"/>
      <c r="S288">
        <f>IF(R288="", "", IF(R288="[]", 0, LEN(R288)-LEN(SUBSTITUTE(R288,",",""))+1))</f>
        <v/>
      </c>
      <c r="U288">
        <f>IF(T288="", "", IF(T288="[]", 0, LEN(T288)-LEN(SUBSTITUTE(T288,",",""))+1))</f>
        <v/>
      </c>
    </row>
    <row r="289">
      <c r="J289" s="14" t="n"/>
      <c r="S289">
        <f>IF(R289="", "", IF(R289="[]", 0, LEN(R289)-LEN(SUBSTITUTE(R289,",",""))+1))</f>
        <v/>
      </c>
      <c r="U289">
        <f>IF(T289="", "", IF(T289="[]", 0, LEN(T289)-LEN(SUBSTITUTE(T289,",",""))+1))</f>
        <v/>
      </c>
    </row>
    <row r="290">
      <c r="J290" s="14" t="n"/>
      <c r="S290">
        <f>IF(R290="", "", IF(R290="[]", 0, LEN(R290)-LEN(SUBSTITUTE(R290,",",""))+1))</f>
        <v/>
      </c>
      <c r="U290">
        <f>IF(T290="", "", IF(T290="[]", 0, LEN(T290)-LEN(SUBSTITUTE(T290,",",""))+1))</f>
        <v/>
      </c>
    </row>
    <row r="291">
      <c r="J291" s="14" t="n"/>
      <c r="S291">
        <f>IF(R291="", "", IF(R291="[]", 0, LEN(R291)-LEN(SUBSTITUTE(R291,",",""))+1))</f>
        <v/>
      </c>
      <c r="U291">
        <f>IF(T291="", "", IF(T291="[]", 0, LEN(T291)-LEN(SUBSTITUTE(T291,",",""))+1))</f>
        <v/>
      </c>
    </row>
    <row r="292">
      <c r="J292" s="14" t="n"/>
      <c r="S292">
        <f>IF(R292="", "", IF(R292="[]", 0, LEN(R292)-LEN(SUBSTITUTE(R292,",",""))+1))</f>
        <v/>
      </c>
      <c r="U292">
        <f>IF(T292="", "", IF(T292="[]", 0, LEN(T292)-LEN(SUBSTITUTE(T292,",",""))+1))</f>
        <v/>
      </c>
    </row>
    <row r="293">
      <c r="J293" s="14" t="n"/>
      <c r="S293">
        <f>IF(R293="", "", IF(R293="[]", 0, LEN(R293)-LEN(SUBSTITUTE(R293,",",""))+1))</f>
        <v/>
      </c>
      <c r="U293">
        <f>IF(T293="", "", IF(T293="[]", 0, LEN(T293)-LEN(SUBSTITUTE(T293,",",""))+1))</f>
        <v/>
      </c>
    </row>
    <row r="294">
      <c r="J294" s="14" t="n"/>
      <c r="S294">
        <f>IF(R294="", "", IF(R294="[]", 0, LEN(R294)-LEN(SUBSTITUTE(R294,",",""))+1))</f>
        <v/>
      </c>
      <c r="U294">
        <f>IF(T294="", "", IF(T294="[]", 0, LEN(T294)-LEN(SUBSTITUTE(T294,",",""))+1))</f>
        <v/>
      </c>
    </row>
    <row r="295">
      <c r="J295" s="14" t="n"/>
      <c r="S295">
        <f>IF(R295="", "", IF(R295="[]", 0, LEN(R295)-LEN(SUBSTITUTE(R295,",",""))+1))</f>
        <v/>
      </c>
      <c r="U295">
        <f>IF(T295="", "", IF(T295="[]", 0, LEN(T295)-LEN(SUBSTITUTE(T295,",",""))+1))</f>
        <v/>
      </c>
    </row>
    <row r="296">
      <c r="J296" s="14" t="n"/>
      <c r="S296">
        <f>IF(R296="", "", IF(R296="[]", 0, LEN(R296)-LEN(SUBSTITUTE(R296,",",""))+1))</f>
        <v/>
      </c>
      <c r="U296">
        <f>IF(T296="", "", IF(T296="[]", 0, LEN(T296)-LEN(SUBSTITUTE(T296,",",""))+1))</f>
        <v/>
      </c>
    </row>
    <row r="297">
      <c r="J297" s="14" t="n"/>
      <c r="S297">
        <f>IF(R297="", "", IF(R297="[]", 0, LEN(R297)-LEN(SUBSTITUTE(R297,",",""))+1))</f>
        <v/>
      </c>
      <c r="U297">
        <f>IF(T297="", "", IF(T297="[]", 0, LEN(T297)-LEN(SUBSTITUTE(T297,",",""))+1))</f>
        <v/>
      </c>
    </row>
    <row r="298">
      <c r="J298" s="14" t="n"/>
      <c r="S298">
        <f>IF(R298="", "", IF(R298="[]", 0, LEN(R298)-LEN(SUBSTITUTE(R298,",",""))+1))</f>
        <v/>
      </c>
      <c r="U298">
        <f>IF(T298="", "", IF(T298="[]", 0, LEN(T298)-LEN(SUBSTITUTE(T298,",",""))+1))</f>
        <v/>
      </c>
    </row>
    <row r="299">
      <c r="J299" s="14" t="n"/>
      <c r="S299">
        <f>IF(R299="", "", IF(R299="[]", 0, LEN(R299)-LEN(SUBSTITUTE(R299,",",""))+1))</f>
        <v/>
      </c>
      <c r="U299">
        <f>IF(T299="", "", IF(T299="[]", 0, LEN(T299)-LEN(SUBSTITUTE(T299,",",""))+1))</f>
        <v/>
      </c>
    </row>
    <row r="300">
      <c r="J300" s="14" t="n"/>
      <c r="S300">
        <f>IF(R300="", "", IF(R300="[]", 0, LEN(R300)-LEN(SUBSTITUTE(R300,",",""))+1))</f>
        <v/>
      </c>
      <c r="U300">
        <f>IF(T300="", "", IF(T300="[]", 0, LEN(T300)-LEN(SUBSTITUTE(T300,",",""))+1))</f>
        <v/>
      </c>
    </row>
    <row r="301">
      <c r="J301" s="14" t="n"/>
      <c r="S301">
        <f>IF(R301="", "", IF(R301="[]", 0, LEN(R301)-LEN(SUBSTITUTE(R301,",",""))+1))</f>
        <v/>
      </c>
      <c r="U301">
        <f>IF(T301="", "", IF(T301="[]", 0, LEN(T301)-LEN(SUBSTITUTE(T301,",",""))+1))</f>
        <v/>
      </c>
    </row>
    <row r="302">
      <c r="J302" s="14" t="n"/>
      <c r="S302">
        <f>IF(R302="", "", IF(R302="[]", 0, LEN(R302)-LEN(SUBSTITUTE(R302,",",""))+1))</f>
        <v/>
      </c>
      <c r="U302">
        <f>IF(T302="", "", IF(T302="[]", 0, LEN(T302)-LEN(SUBSTITUTE(T302,",",""))+1))</f>
        <v/>
      </c>
    </row>
    <row r="303">
      <c r="J303" s="14" t="n"/>
      <c r="S303">
        <f>IF(R303="", "", IF(R303="[]", 0, LEN(R303)-LEN(SUBSTITUTE(R303,",",""))+1))</f>
        <v/>
      </c>
      <c r="U303">
        <f>IF(T303="", "", IF(T303="[]", 0, LEN(T303)-LEN(SUBSTITUTE(T303,",",""))+1))</f>
        <v/>
      </c>
    </row>
    <row r="304">
      <c r="J304" s="14" t="n"/>
      <c r="S304">
        <f>IF(R304="", "", IF(R304="[]", 0, LEN(R304)-LEN(SUBSTITUTE(R304,",",""))+1))</f>
        <v/>
      </c>
      <c r="U304">
        <f>IF(T304="", "", IF(T304="[]", 0, LEN(T304)-LEN(SUBSTITUTE(T304,",",""))+1))</f>
        <v/>
      </c>
    </row>
    <row r="305">
      <c r="J305" s="14" t="n"/>
      <c r="S305">
        <f>IF(R305="", "", IF(R305="[]", 0, LEN(R305)-LEN(SUBSTITUTE(R305,",",""))+1))</f>
        <v/>
      </c>
      <c r="U305">
        <f>IF(T305="", "", IF(T305="[]", 0, LEN(T305)-LEN(SUBSTITUTE(T305,",",""))+1))</f>
        <v/>
      </c>
    </row>
    <row r="306">
      <c r="J306" s="14" t="n"/>
      <c r="S306">
        <f>IF(R306="", "", IF(R306="[]", 0, LEN(R306)-LEN(SUBSTITUTE(R306,",",""))+1))</f>
        <v/>
      </c>
      <c r="U306">
        <f>IF(T306="", "", IF(T306="[]", 0, LEN(T306)-LEN(SUBSTITUTE(T306,",",""))+1))</f>
        <v/>
      </c>
    </row>
    <row r="307">
      <c r="J307" s="14" t="n"/>
      <c r="S307">
        <f>IF(R307="", "", IF(R307="[]", 0, LEN(R307)-LEN(SUBSTITUTE(R307,",",""))+1))</f>
        <v/>
      </c>
      <c r="U307">
        <f>IF(T307="", "", IF(T307="[]", 0, LEN(T307)-LEN(SUBSTITUTE(T307,",",""))+1))</f>
        <v/>
      </c>
    </row>
    <row r="308">
      <c r="J308" s="14" t="n"/>
      <c r="S308">
        <f>IF(R308="", "", IF(R308="[]", 0, LEN(R308)-LEN(SUBSTITUTE(R308,",",""))+1))</f>
        <v/>
      </c>
      <c r="U308">
        <f>IF(T308="", "", IF(T308="[]", 0, LEN(T308)-LEN(SUBSTITUTE(T308,",",""))+1))</f>
        <v/>
      </c>
    </row>
    <row r="309">
      <c r="J309" s="14" t="n"/>
      <c r="S309">
        <f>IF(R309="", "", IF(R309="[]", 0, LEN(R309)-LEN(SUBSTITUTE(R309,",",""))+1))</f>
        <v/>
      </c>
      <c r="U309">
        <f>IF(T309="", "", IF(T309="[]", 0, LEN(T309)-LEN(SUBSTITUTE(T309,",",""))+1))</f>
        <v/>
      </c>
    </row>
    <row r="310">
      <c r="J310" s="14" t="n"/>
      <c r="S310">
        <f>IF(R310="", "", IF(R310="[]", 0, LEN(R310)-LEN(SUBSTITUTE(R310,",",""))+1))</f>
        <v/>
      </c>
      <c r="U310">
        <f>IF(T310="", "", IF(T310="[]", 0, LEN(T310)-LEN(SUBSTITUTE(T310,",",""))+1))</f>
        <v/>
      </c>
    </row>
    <row r="311">
      <c r="J311" s="14" t="n"/>
      <c r="S311">
        <f>IF(R311="", "", IF(R311="[]", 0, LEN(R311)-LEN(SUBSTITUTE(R311,",",""))+1))</f>
        <v/>
      </c>
      <c r="U311">
        <f>IF(T311="", "", IF(T311="[]", 0, LEN(T311)-LEN(SUBSTITUTE(T311,",",""))+1))</f>
        <v/>
      </c>
    </row>
    <row r="312">
      <c r="J312" s="14" t="n"/>
      <c r="S312">
        <f>IF(R312="", "", IF(R312="[]", 0, LEN(R312)-LEN(SUBSTITUTE(R312,",",""))+1))</f>
        <v/>
      </c>
      <c r="U312">
        <f>IF(T312="", "", IF(T312="[]", 0, LEN(T312)-LEN(SUBSTITUTE(T312,",",""))+1))</f>
        <v/>
      </c>
    </row>
    <row r="313">
      <c r="J313" s="14" t="n"/>
      <c r="S313">
        <f>IF(R313="", "", IF(R313="[]", 0, LEN(R313)-LEN(SUBSTITUTE(R313,",",""))+1))</f>
        <v/>
      </c>
      <c r="U313">
        <f>IF(T313="", "", IF(T313="[]", 0, LEN(T313)-LEN(SUBSTITUTE(T313,",",""))+1))</f>
        <v/>
      </c>
    </row>
    <row r="314">
      <c r="J314" s="14" t="n"/>
      <c r="S314">
        <f>IF(R314="", "", IF(R314="[]", 0, LEN(R314)-LEN(SUBSTITUTE(R314,",",""))+1))</f>
        <v/>
      </c>
      <c r="U314">
        <f>IF(T314="", "", IF(T314="[]", 0, LEN(T314)-LEN(SUBSTITUTE(T314,",",""))+1))</f>
        <v/>
      </c>
    </row>
    <row r="315">
      <c r="J315" s="14" t="n"/>
      <c r="S315">
        <f>IF(R315="", "", IF(R315="[]", 0, LEN(R315)-LEN(SUBSTITUTE(R315,",",""))+1))</f>
        <v/>
      </c>
      <c r="U315">
        <f>IF(T315="", "", IF(T315="[]", 0, LEN(T315)-LEN(SUBSTITUTE(T315,",",""))+1))</f>
        <v/>
      </c>
    </row>
    <row r="316">
      <c r="J316" s="14" t="n"/>
      <c r="S316">
        <f>IF(R316="", "", IF(R316="[]", 0, LEN(R316)-LEN(SUBSTITUTE(R316,",",""))+1))</f>
        <v/>
      </c>
      <c r="U316">
        <f>IF(T316="", "", IF(T316="[]", 0, LEN(T316)-LEN(SUBSTITUTE(T316,",",""))+1))</f>
        <v/>
      </c>
    </row>
    <row r="317">
      <c r="J317" s="14" t="n"/>
      <c r="S317">
        <f>IF(R317="", "", IF(R317="[]", 0, LEN(R317)-LEN(SUBSTITUTE(R317,",",""))+1))</f>
        <v/>
      </c>
      <c r="U317">
        <f>IF(T317="", "", IF(T317="[]", 0, LEN(T317)-LEN(SUBSTITUTE(T317,",",""))+1))</f>
        <v/>
      </c>
    </row>
    <row r="318">
      <c r="J318" s="14" t="n"/>
      <c r="S318">
        <f>IF(R318="", "", IF(R318="[]", 0, LEN(R318)-LEN(SUBSTITUTE(R318,",",""))+1))</f>
        <v/>
      </c>
      <c r="U318">
        <f>IF(T318="", "", IF(T318="[]", 0, LEN(T318)-LEN(SUBSTITUTE(T318,",",""))+1))</f>
        <v/>
      </c>
    </row>
    <row r="319">
      <c r="J319" s="14" t="n"/>
      <c r="S319">
        <f>IF(R319="", "", IF(R319="[]", 0, LEN(R319)-LEN(SUBSTITUTE(R319,",",""))+1))</f>
        <v/>
      </c>
      <c r="U319">
        <f>IF(T319="", "", IF(T319="[]", 0, LEN(T319)-LEN(SUBSTITUTE(T319,",",""))+1))</f>
        <v/>
      </c>
    </row>
    <row r="320">
      <c r="J320" s="14" t="n"/>
      <c r="S320">
        <f>IF(R320="", "", IF(R320="[]", 0, LEN(R320)-LEN(SUBSTITUTE(R320,",",""))+1))</f>
        <v/>
      </c>
      <c r="U320">
        <f>IF(T320="", "", IF(T320="[]", 0, LEN(T320)-LEN(SUBSTITUTE(T320,",",""))+1))</f>
        <v/>
      </c>
    </row>
    <row r="321">
      <c r="J321" s="14" t="n"/>
      <c r="S321">
        <f>IF(R321="", "", IF(R321="[]", 0, LEN(R321)-LEN(SUBSTITUTE(R321,",",""))+1))</f>
        <v/>
      </c>
      <c r="U321">
        <f>IF(T321="", "", IF(T321="[]", 0, LEN(T321)-LEN(SUBSTITUTE(T321,",",""))+1))</f>
        <v/>
      </c>
    </row>
    <row r="322">
      <c r="J322" s="14" t="n"/>
      <c r="S322">
        <f>IF(R322="", "", IF(R322="[]", 0, LEN(R322)-LEN(SUBSTITUTE(R322,",",""))+1))</f>
        <v/>
      </c>
      <c r="U322">
        <f>IF(T322="", "", IF(T322="[]", 0, LEN(T322)-LEN(SUBSTITUTE(T322,",",""))+1))</f>
        <v/>
      </c>
    </row>
    <row r="323">
      <c r="J323" s="14" t="n"/>
      <c r="S323">
        <f>IF(R323="", "", IF(R323="[]", 0, LEN(R323)-LEN(SUBSTITUTE(R323,",",""))+1))</f>
        <v/>
      </c>
      <c r="U323">
        <f>IF(T323="", "", IF(T323="[]", 0, LEN(T323)-LEN(SUBSTITUTE(T323,",",""))+1))</f>
        <v/>
      </c>
    </row>
    <row r="324">
      <c r="J324" s="14" t="n"/>
      <c r="S324">
        <f>IF(R324="", "", IF(R324="[]", 0, LEN(R324)-LEN(SUBSTITUTE(R324,",",""))+1))</f>
        <v/>
      </c>
      <c r="U324">
        <f>IF(T324="", "", IF(T324="[]", 0, LEN(T324)-LEN(SUBSTITUTE(T324,",",""))+1))</f>
        <v/>
      </c>
    </row>
    <row r="325">
      <c r="J325" s="14" t="n"/>
      <c r="S325">
        <f>IF(R325="", "", IF(R325="[]", 0, LEN(R325)-LEN(SUBSTITUTE(R325,",",""))+1))</f>
        <v/>
      </c>
      <c r="U325">
        <f>IF(T325="", "", IF(T325="[]", 0, LEN(T325)-LEN(SUBSTITUTE(T325,",",""))+1))</f>
        <v/>
      </c>
    </row>
    <row r="326">
      <c r="J326" s="14" t="n"/>
      <c r="S326">
        <f>IF(R326="", "", IF(R326="[]", 0, LEN(R326)-LEN(SUBSTITUTE(R326,",",""))+1))</f>
        <v/>
      </c>
      <c r="U326">
        <f>IF(T326="", "", IF(T326="[]", 0, LEN(T326)-LEN(SUBSTITUTE(T326,",",""))+1))</f>
        <v/>
      </c>
    </row>
    <row r="327">
      <c r="J327" s="14" t="n"/>
      <c r="S327">
        <f>IF(R327="", "", IF(R327="[]", 0, LEN(R327)-LEN(SUBSTITUTE(R327,",",""))+1))</f>
        <v/>
      </c>
      <c r="U327">
        <f>IF(T327="", "", IF(T327="[]", 0, LEN(T327)-LEN(SUBSTITUTE(T327,",",""))+1))</f>
        <v/>
      </c>
    </row>
    <row r="328">
      <c r="J328" s="14" t="n"/>
      <c r="S328">
        <f>IF(R328="", "", IF(R328="[]", 0, LEN(R328)-LEN(SUBSTITUTE(R328,",",""))+1))</f>
        <v/>
      </c>
      <c r="U328">
        <f>IF(T328="", "", IF(T328="[]", 0, LEN(T328)-LEN(SUBSTITUTE(T328,",",""))+1))</f>
        <v/>
      </c>
    </row>
    <row r="329">
      <c r="J329" s="14" t="n"/>
      <c r="S329">
        <f>IF(R329="", "", IF(R329="[]", 0, LEN(R329)-LEN(SUBSTITUTE(R329,",",""))+1))</f>
        <v/>
      </c>
      <c r="U329">
        <f>IF(T329="", "", IF(T329="[]", 0, LEN(T329)-LEN(SUBSTITUTE(T329,",",""))+1))</f>
        <v/>
      </c>
    </row>
    <row r="330">
      <c r="J330" s="14" t="n"/>
      <c r="S330">
        <f>IF(R330="", "", IF(R330="[]", 0, LEN(R330)-LEN(SUBSTITUTE(R330,",",""))+1))</f>
        <v/>
      </c>
      <c r="U330">
        <f>IF(T330="", "", IF(T330="[]", 0, LEN(T330)-LEN(SUBSTITUTE(T330,",",""))+1))</f>
        <v/>
      </c>
    </row>
    <row r="331">
      <c r="J331" s="14" t="n"/>
      <c r="S331">
        <f>IF(R331="", "", IF(R331="[]", 0, LEN(R331)-LEN(SUBSTITUTE(R331,",",""))+1))</f>
        <v/>
      </c>
      <c r="U331">
        <f>IF(T331="", "", IF(T331="[]", 0, LEN(T331)-LEN(SUBSTITUTE(T331,",",""))+1))</f>
        <v/>
      </c>
    </row>
    <row r="332">
      <c r="J332" s="14" t="n"/>
      <c r="S332">
        <f>IF(R332="", "", IF(R332="[]", 0, LEN(R332)-LEN(SUBSTITUTE(R332,",",""))+1))</f>
        <v/>
      </c>
      <c r="U332">
        <f>IF(T332="", "", IF(T332="[]", 0, LEN(T332)-LEN(SUBSTITUTE(T332,",",""))+1))</f>
        <v/>
      </c>
    </row>
    <row r="333">
      <c r="J333" s="14" t="n"/>
      <c r="S333">
        <f>IF(R333="", "", IF(R333="[]", 0, LEN(R333)-LEN(SUBSTITUTE(R333,",",""))+1))</f>
        <v/>
      </c>
      <c r="U333">
        <f>IF(T333="", "", IF(T333="[]", 0, LEN(T333)-LEN(SUBSTITUTE(T333,",",""))+1))</f>
        <v/>
      </c>
    </row>
    <row r="334">
      <c r="J334" s="14" t="n"/>
      <c r="S334">
        <f>IF(R334="", "", IF(R334="[]", 0, LEN(R334)-LEN(SUBSTITUTE(R334,",",""))+1))</f>
        <v/>
      </c>
      <c r="U334">
        <f>IF(T334="", "", IF(T334="[]", 0, LEN(T334)-LEN(SUBSTITUTE(T334,",",""))+1))</f>
        <v/>
      </c>
    </row>
    <row r="335">
      <c r="J335" s="14" t="n"/>
      <c r="S335">
        <f>IF(R335="", "", IF(R335="[]", 0, LEN(R335)-LEN(SUBSTITUTE(R335,",",""))+1))</f>
        <v/>
      </c>
      <c r="U335">
        <f>IF(T335="", "", IF(T335="[]", 0, LEN(T335)-LEN(SUBSTITUTE(T335,",",""))+1))</f>
        <v/>
      </c>
    </row>
    <row r="336">
      <c r="J336" s="14" t="n"/>
      <c r="S336">
        <f>IF(R336="", "", IF(R336="[]", 0, LEN(R336)-LEN(SUBSTITUTE(R336,",",""))+1))</f>
        <v/>
      </c>
      <c r="U336">
        <f>IF(T336="", "", IF(T336="[]", 0, LEN(T336)-LEN(SUBSTITUTE(T336,",",""))+1))</f>
        <v/>
      </c>
    </row>
    <row r="337">
      <c r="J337" s="14" t="n"/>
      <c r="S337">
        <f>IF(R337="", "", IF(R337="[]", 0, LEN(R337)-LEN(SUBSTITUTE(R337,",",""))+1))</f>
        <v/>
      </c>
      <c r="U337">
        <f>IF(T337="", "", IF(T337="[]", 0, LEN(T337)-LEN(SUBSTITUTE(T337,",",""))+1))</f>
        <v/>
      </c>
    </row>
    <row r="338">
      <c r="J338" s="14" t="n"/>
      <c r="S338">
        <f>IF(R338="", "", IF(R338="[]", 0, LEN(R338)-LEN(SUBSTITUTE(R338,",",""))+1))</f>
        <v/>
      </c>
      <c r="U338">
        <f>IF(T338="", "", IF(T338="[]", 0, LEN(T338)-LEN(SUBSTITUTE(T338,",",""))+1))</f>
        <v/>
      </c>
    </row>
    <row r="339">
      <c r="J339" s="14" t="n"/>
      <c r="S339">
        <f>IF(R339="", "", IF(R339="[]", 0, LEN(R339)-LEN(SUBSTITUTE(R339,",",""))+1))</f>
        <v/>
      </c>
      <c r="U339">
        <f>IF(T339="", "", IF(T339="[]", 0, LEN(T339)-LEN(SUBSTITUTE(T339,",",""))+1))</f>
        <v/>
      </c>
    </row>
    <row r="340">
      <c r="J340" s="14" t="n"/>
      <c r="S340">
        <f>IF(R340="", "", IF(R340="[]", 0, LEN(R340)-LEN(SUBSTITUTE(R340,",",""))+1))</f>
        <v/>
      </c>
      <c r="U340">
        <f>IF(T340="", "", IF(T340="[]", 0, LEN(T340)-LEN(SUBSTITUTE(T340,",",""))+1))</f>
        <v/>
      </c>
    </row>
    <row r="341">
      <c r="J341" s="14" t="n"/>
      <c r="S341">
        <f>IF(R341="", "", IF(R341="[]", 0, LEN(R341)-LEN(SUBSTITUTE(R341,",",""))+1))</f>
        <v/>
      </c>
      <c r="U341">
        <f>IF(T341="", "", IF(T341="[]", 0, LEN(T341)-LEN(SUBSTITUTE(T341,",",""))+1))</f>
        <v/>
      </c>
    </row>
    <row r="342">
      <c r="J342" s="14" t="n"/>
      <c r="S342">
        <f>IF(R342="", "", IF(R342="[]", 0, LEN(R342)-LEN(SUBSTITUTE(R342,",",""))+1))</f>
        <v/>
      </c>
      <c r="U342">
        <f>IF(T342="", "", IF(T342="[]", 0, LEN(T342)-LEN(SUBSTITUTE(T342,",",""))+1))</f>
        <v/>
      </c>
    </row>
    <row r="343">
      <c r="J343" s="14" t="n"/>
      <c r="S343">
        <f>IF(R343="", "", IF(R343="[]", 0, LEN(R343)-LEN(SUBSTITUTE(R343,",",""))+1))</f>
        <v/>
      </c>
      <c r="U343">
        <f>IF(T343="", "", IF(T343="[]", 0, LEN(T343)-LEN(SUBSTITUTE(T343,",",""))+1))</f>
        <v/>
      </c>
    </row>
    <row r="344">
      <c r="J344" s="14" t="n"/>
      <c r="S344">
        <f>IF(R344="", "", IF(R344="[]", 0, LEN(R344)-LEN(SUBSTITUTE(R344,",",""))+1))</f>
        <v/>
      </c>
      <c r="U344">
        <f>IF(T344="", "", IF(T344="[]", 0, LEN(T344)-LEN(SUBSTITUTE(T344,",",""))+1))</f>
        <v/>
      </c>
    </row>
    <row r="345">
      <c r="J345" s="14" t="n"/>
      <c r="S345">
        <f>IF(R345="", "", IF(R345="[]", 0, LEN(R345)-LEN(SUBSTITUTE(R345,",",""))+1))</f>
        <v/>
      </c>
      <c r="U345">
        <f>IF(T345="", "", IF(T345="[]", 0, LEN(T345)-LEN(SUBSTITUTE(T345,",",""))+1))</f>
        <v/>
      </c>
    </row>
    <row r="346">
      <c r="J346" s="14" t="n"/>
      <c r="S346">
        <f>IF(R346="", "", IF(R346="[]", 0, LEN(R346)-LEN(SUBSTITUTE(R346,",",""))+1))</f>
        <v/>
      </c>
      <c r="U346">
        <f>IF(T346="", "", IF(T346="[]", 0, LEN(T346)-LEN(SUBSTITUTE(T346,",",""))+1))</f>
        <v/>
      </c>
    </row>
    <row r="347">
      <c r="J347" s="14" t="n"/>
      <c r="S347">
        <f>IF(R347="", "", IF(R347="[]", 0, LEN(R347)-LEN(SUBSTITUTE(R347,",",""))+1))</f>
        <v/>
      </c>
      <c r="U347">
        <f>IF(T347="", "", IF(T347="[]", 0, LEN(T347)-LEN(SUBSTITUTE(T347,",",""))+1))</f>
        <v/>
      </c>
    </row>
    <row r="348">
      <c r="J348" s="14" t="n"/>
      <c r="S348">
        <f>IF(R348="", "", IF(R348="[]", 0, LEN(R348)-LEN(SUBSTITUTE(R348,",",""))+1))</f>
        <v/>
      </c>
      <c r="U348">
        <f>IF(T348="", "", IF(T348="[]", 0, LEN(T348)-LEN(SUBSTITUTE(T348,",",""))+1))</f>
        <v/>
      </c>
    </row>
    <row r="349">
      <c r="J349" s="14" t="n"/>
      <c r="S349">
        <f>IF(R349="", "", IF(R349="[]", 0, LEN(R349)-LEN(SUBSTITUTE(R349,",",""))+1))</f>
        <v/>
      </c>
      <c r="U349">
        <f>IF(T349="", "", IF(T349="[]", 0, LEN(T349)-LEN(SUBSTITUTE(T349,",",""))+1))</f>
        <v/>
      </c>
    </row>
    <row r="350">
      <c r="J350" s="14" t="n"/>
      <c r="S350">
        <f>IF(R350="", "", IF(R350="[]", 0, LEN(R350)-LEN(SUBSTITUTE(R350,",",""))+1))</f>
        <v/>
      </c>
      <c r="U350">
        <f>IF(T350="", "", IF(T350="[]", 0, LEN(T350)-LEN(SUBSTITUTE(T350,",",""))+1))</f>
        <v/>
      </c>
    </row>
    <row r="351">
      <c r="J351" s="14" t="n"/>
      <c r="S351">
        <f>IF(R351="", "", IF(R351="[]", 0, LEN(R351)-LEN(SUBSTITUTE(R351,",",""))+1))</f>
        <v/>
      </c>
      <c r="U351">
        <f>IF(T351="", "", IF(T351="[]", 0, LEN(T351)-LEN(SUBSTITUTE(T351,",",""))+1))</f>
        <v/>
      </c>
    </row>
    <row r="352">
      <c r="J352" s="14" t="n"/>
      <c r="S352">
        <f>IF(R352="", "", IF(R352="[]", 0, LEN(R352)-LEN(SUBSTITUTE(R352,",",""))+1))</f>
        <v/>
      </c>
      <c r="U352">
        <f>IF(T352="", "", IF(T352="[]", 0, LEN(T352)-LEN(SUBSTITUTE(T352,",",""))+1))</f>
        <v/>
      </c>
    </row>
    <row r="353">
      <c r="J353" s="14" t="n"/>
      <c r="S353">
        <f>IF(R353="", "", IF(R353="[]", 0, LEN(R353)-LEN(SUBSTITUTE(R353,",",""))+1))</f>
        <v/>
      </c>
      <c r="U353">
        <f>IF(T353="", "", IF(T353="[]", 0, LEN(T353)-LEN(SUBSTITUTE(T353,",",""))+1))</f>
        <v/>
      </c>
    </row>
    <row r="354">
      <c r="J354" s="14" t="n"/>
      <c r="S354">
        <f>IF(R354="", "", IF(R354="[]", 0, LEN(R354)-LEN(SUBSTITUTE(R354,",",""))+1))</f>
        <v/>
      </c>
      <c r="U354">
        <f>IF(T354="", "", IF(T354="[]", 0, LEN(T354)-LEN(SUBSTITUTE(T354,",",""))+1))</f>
        <v/>
      </c>
    </row>
    <row r="355">
      <c r="J355" s="14" t="n"/>
      <c r="S355">
        <f>IF(R355="", "", IF(R355="[]", 0, LEN(R355)-LEN(SUBSTITUTE(R355,",",""))+1))</f>
        <v/>
      </c>
      <c r="U355">
        <f>IF(T355="", "", IF(T355="[]", 0, LEN(T355)-LEN(SUBSTITUTE(T355,",",""))+1))</f>
        <v/>
      </c>
    </row>
    <row r="356">
      <c r="J356" s="14" t="n"/>
      <c r="S356">
        <f>IF(R356="", "", IF(R356="[]", 0, LEN(R356)-LEN(SUBSTITUTE(R356,",",""))+1))</f>
        <v/>
      </c>
      <c r="U356">
        <f>IF(T356="", "", IF(T356="[]", 0, LEN(T356)-LEN(SUBSTITUTE(T356,",",""))+1))</f>
        <v/>
      </c>
    </row>
    <row r="357">
      <c r="J357" s="14" t="n"/>
      <c r="S357">
        <f>IF(R357="", "", IF(R357="[]", 0, LEN(R357)-LEN(SUBSTITUTE(R357,",",""))+1))</f>
        <v/>
      </c>
      <c r="U357">
        <f>IF(T357="", "", IF(T357="[]", 0, LEN(T357)-LEN(SUBSTITUTE(T357,",",""))+1))</f>
        <v/>
      </c>
    </row>
    <row r="358">
      <c r="J358" s="14" t="n"/>
      <c r="S358">
        <f>IF(R358="", "", IF(R358="[]", 0, LEN(R358)-LEN(SUBSTITUTE(R358,",",""))+1))</f>
        <v/>
      </c>
      <c r="U358">
        <f>IF(T358="", "", IF(T358="[]", 0, LEN(T358)-LEN(SUBSTITUTE(T358,",",""))+1))</f>
        <v/>
      </c>
    </row>
    <row r="359">
      <c r="J359" s="14" t="n"/>
      <c r="S359">
        <f>IF(R359="", "", IF(R359="[]", 0, LEN(R359)-LEN(SUBSTITUTE(R359,",",""))+1))</f>
        <v/>
      </c>
      <c r="U359">
        <f>IF(T359="", "", IF(T359="[]", 0, LEN(T359)-LEN(SUBSTITUTE(T359,",",""))+1))</f>
        <v/>
      </c>
    </row>
    <row r="360">
      <c r="J360" s="14" t="n"/>
      <c r="S360">
        <f>IF(R360="", "", IF(R360="[]", 0, LEN(R360)-LEN(SUBSTITUTE(R360,",",""))+1))</f>
        <v/>
      </c>
      <c r="U360">
        <f>IF(T360="", "", IF(T360="[]", 0, LEN(T360)-LEN(SUBSTITUTE(T360,",",""))+1))</f>
        <v/>
      </c>
    </row>
    <row r="361">
      <c r="J361" s="14" t="n"/>
      <c r="S361">
        <f>IF(R361="", "", IF(R361="[]", 0, LEN(R361)-LEN(SUBSTITUTE(R361,",",""))+1))</f>
        <v/>
      </c>
      <c r="U361">
        <f>IF(T361="", "", IF(T361="[]", 0, LEN(T361)-LEN(SUBSTITUTE(T361,",",""))+1))</f>
        <v/>
      </c>
    </row>
    <row r="362">
      <c r="J362" s="14" t="n"/>
      <c r="S362">
        <f>IF(R362="", "", IF(R362="[]", 0, LEN(R362)-LEN(SUBSTITUTE(R362,",",""))+1))</f>
        <v/>
      </c>
      <c r="U362">
        <f>IF(T362="", "", IF(T362="[]", 0, LEN(T362)-LEN(SUBSTITUTE(T362,",",""))+1))</f>
        <v/>
      </c>
    </row>
    <row r="363">
      <c r="J363" s="14" t="n"/>
      <c r="S363">
        <f>IF(R363="", "", IF(R363="[]", 0, LEN(R363)-LEN(SUBSTITUTE(R363,",",""))+1))</f>
        <v/>
      </c>
      <c r="U363">
        <f>IF(T363="", "", IF(T363="[]", 0, LEN(T363)-LEN(SUBSTITUTE(T363,",",""))+1))</f>
        <v/>
      </c>
    </row>
    <row r="364">
      <c r="J364" s="14" t="n"/>
      <c r="S364">
        <f>IF(R364="", "", IF(R364="[]", 0, LEN(R364)-LEN(SUBSTITUTE(R364,",",""))+1))</f>
        <v/>
      </c>
      <c r="U364">
        <f>IF(T364="", "", IF(T364="[]", 0, LEN(T364)-LEN(SUBSTITUTE(T364,",",""))+1))</f>
        <v/>
      </c>
    </row>
    <row r="365">
      <c r="J365" s="14" t="n"/>
      <c r="S365">
        <f>IF(R365="", "", IF(R365="[]", 0, LEN(R365)-LEN(SUBSTITUTE(R365,",",""))+1))</f>
        <v/>
      </c>
      <c r="U365">
        <f>IF(T365="", "", IF(T365="[]", 0, LEN(T365)-LEN(SUBSTITUTE(T365,",",""))+1))</f>
        <v/>
      </c>
    </row>
    <row r="366">
      <c r="J366" s="14" t="n"/>
      <c r="S366">
        <f>IF(R366="", "", IF(R366="[]", 0, LEN(R366)-LEN(SUBSTITUTE(R366,",",""))+1))</f>
        <v/>
      </c>
      <c r="U366">
        <f>IF(T366="", "", IF(T366="[]", 0, LEN(T366)-LEN(SUBSTITUTE(T366,",",""))+1))</f>
        <v/>
      </c>
    </row>
    <row r="367">
      <c r="J367" s="14" t="n"/>
      <c r="S367">
        <f>IF(R367="", "", IF(R367="[]", 0, LEN(R367)-LEN(SUBSTITUTE(R367,",",""))+1))</f>
        <v/>
      </c>
      <c r="U367">
        <f>IF(T367="", "", IF(T367="[]", 0, LEN(T367)-LEN(SUBSTITUTE(T367,",",""))+1))</f>
        <v/>
      </c>
    </row>
    <row r="368">
      <c r="J368" s="14" t="n"/>
      <c r="S368">
        <f>IF(R368="", "", IF(R368="[]", 0, LEN(R368)-LEN(SUBSTITUTE(R368,",",""))+1))</f>
        <v/>
      </c>
      <c r="U368">
        <f>IF(T368="", "", IF(T368="[]", 0, LEN(T368)-LEN(SUBSTITUTE(T368,",",""))+1))</f>
        <v/>
      </c>
    </row>
    <row r="369">
      <c r="J369" s="14" t="n"/>
      <c r="S369">
        <f>IF(R369="", "", IF(R369="[]", 0, LEN(R369)-LEN(SUBSTITUTE(R369,",",""))+1))</f>
        <v/>
      </c>
      <c r="U369">
        <f>IF(T369="", "", IF(T369="[]", 0, LEN(T369)-LEN(SUBSTITUTE(T369,",",""))+1))</f>
        <v/>
      </c>
    </row>
    <row r="370">
      <c r="J370" s="14" t="n"/>
      <c r="S370">
        <f>IF(R370="", "", IF(R370="[]", 0, LEN(R370)-LEN(SUBSTITUTE(R370,",",""))+1))</f>
        <v/>
      </c>
      <c r="U370">
        <f>IF(T370="", "", IF(T370="[]", 0, LEN(T370)-LEN(SUBSTITUTE(T370,",",""))+1))</f>
        <v/>
      </c>
    </row>
    <row r="371">
      <c r="J371" s="14" t="n"/>
      <c r="S371">
        <f>IF(R371="", "", IF(R371="[]", 0, LEN(R371)-LEN(SUBSTITUTE(R371,",",""))+1))</f>
        <v/>
      </c>
      <c r="U371">
        <f>IF(T371="", "", IF(T371="[]", 0, LEN(T371)-LEN(SUBSTITUTE(T371,",",""))+1))</f>
        <v/>
      </c>
    </row>
    <row r="372">
      <c r="J372" s="14" t="n"/>
      <c r="S372">
        <f>IF(R372="", "", IF(R372="[]", 0, LEN(R372)-LEN(SUBSTITUTE(R372,",",""))+1))</f>
        <v/>
      </c>
      <c r="U372">
        <f>IF(T372="", "", IF(T372="[]", 0, LEN(T372)-LEN(SUBSTITUTE(T372,",",""))+1))</f>
        <v/>
      </c>
    </row>
    <row r="373">
      <c r="J373" s="14" t="n"/>
      <c r="S373">
        <f>IF(R373="", "", IF(R373="[]", 0, LEN(R373)-LEN(SUBSTITUTE(R373,",",""))+1))</f>
        <v/>
      </c>
      <c r="U373">
        <f>IF(T373="", "", IF(T373="[]", 0, LEN(T373)-LEN(SUBSTITUTE(T373,",",""))+1))</f>
        <v/>
      </c>
    </row>
    <row r="374">
      <c r="J374" s="14" t="n"/>
      <c r="S374">
        <f>IF(R374="", "", IF(R374="[]", 0, LEN(R374)-LEN(SUBSTITUTE(R374,",",""))+1))</f>
        <v/>
      </c>
      <c r="U374">
        <f>IF(T374="", "", IF(T374="[]", 0, LEN(T374)-LEN(SUBSTITUTE(T374,",",""))+1))</f>
        <v/>
      </c>
    </row>
    <row r="375">
      <c r="J375" s="14" t="n"/>
      <c r="S375">
        <f>IF(R375="", "", IF(R375="[]", 0, LEN(R375)-LEN(SUBSTITUTE(R375,",",""))+1))</f>
        <v/>
      </c>
      <c r="U375">
        <f>IF(T375="", "", IF(T375="[]", 0, LEN(T375)-LEN(SUBSTITUTE(T375,",",""))+1))</f>
        <v/>
      </c>
    </row>
    <row r="376">
      <c r="J376" s="14" t="n"/>
      <c r="S376">
        <f>IF(R376="", "", IF(R376="[]", 0, LEN(R376)-LEN(SUBSTITUTE(R376,",",""))+1))</f>
        <v/>
      </c>
      <c r="U376">
        <f>IF(T376="", "", IF(T376="[]", 0, LEN(T376)-LEN(SUBSTITUTE(T376,",",""))+1))</f>
        <v/>
      </c>
    </row>
    <row r="377">
      <c r="J377" s="14" t="n"/>
      <c r="S377">
        <f>IF(R377="", "", IF(R377="[]", 0, LEN(R377)-LEN(SUBSTITUTE(R377,",",""))+1))</f>
        <v/>
      </c>
      <c r="U377">
        <f>IF(T377="", "", IF(T377="[]", 0, LEN(T377)-LEN(SUBSTITUTE(T377,",",""))+1))</f>
        <v/>
      </c>
    </row>
    <row r="378">
      <c r="J378" s="14" t="n"/>
      <c r="S378">
        <f>IF(R378="", "", IF(R378="[]", 0, LEN(R378)-LEN(SUBSTITUTE(R378,",",""))+1))</f>
        <v/>
      </c>
      <c r="U378">
        <f>IF(T378="", "", IF(T378="[]", 0, LEN(T378)-LEN(SUBSTITUTE(T378,",",""))+1))</f>
        <v/>
      </c>
    </row>
    <row r="379">
      <c r="J379" s="14" t="n"/>
      <c r="S379">
        <f>IF(R379="", "", IF(R379="[]", 0, LEN(R379)-LEN(SUBSTITUTE(R379,",",""))+1))</f>
        <v/>
      </c>
      <c r="U379">
        <f>IF(T379="", "", IF(T379="[]", 0, LEN(T379)-LEN(SUBSTITUTE(T379,",",""))+1))</f>
        <v/>
      </c>
    </row>
    <row r="380">
      <c r="J380" s="14" t="n"/>
      <c r="S380">
        <f>IF(R380="", "", IF(R380="[]", 0, LEN(R380)-LEN(SUBSTITUTE(R380,",",""))+1))</f>
        <v/>
      </c>
      <c r="U380">
        <f>IF(T380="", "", IF(T380="[]", 0, LEN(T380)-LEN(SUBSTITUTE(T380,",",""))+1))</f>
        <v/>
      </c>
    </row>
    <row r="381">
      <c r="J381" s="14" t="n"/>
      <c r="S381">
        <f>IF(R381="", "", IF(R381="[]", 0, LEN(R381)-LEN(SUBSTITUTE(R381,",",""))+1))</f>
        <v/>
      </c>
      <c r="U381">
        <f>IF(T381="", "", IF(T381="[]", 0, LEN(T381)-LEN(SUBSTITUTE(T381,",",""))+1))</f>
        <v/>
      </c>
    </row>
    <row r="382">
      <c r="J382" s="14" t="n"/>
      <c r="S382">
        <f>IF(R382="", "", IF(R382="[]", 0, LEN(R382)-LEN(SUBSTITUTE(R382,",",""))+1))</f>
        <v/>
      </c>
      <c r="U382">
        <f>IF(T382="", "", IF(T382="[]", 0, LEN(T382)-LEN(SUBSTITUTE(T382,",",""))+1))</f>
        <v/>
      </c>
    </row>
    <row r="383">
      <c r="J383" s="14" t="n"/>
      <c r="S383">
        <f>IF(R383="", "", IF(R383="[]", 0, LEN(R383)-LEN(SUBSTITUTE(R383,",",""))+1))</f>
        <v/>
      </c>
      <c r="U383">
        <f>IF(T383="", "", IF(T383="[]", 0, LEN(T383)-LEN(SUBSTITUTE(T383,",",""))+1))</f>
        <v/>
      </c>
    </row>
    <row r="384">
      <c r="J384" s="14" t="n"/>
      <c r="S384">
        <f>IF(R384="", "", IF(R384="[]", 0, LEN(R384)-LEN(SUBSTITUTE(R384,",",""))+1))</f>
        <v/>
      </c>
      <c r="U384">
        <f>IF(T384="", "", IF(T384="[]", 0, LEN(T384)-LEN(SUBSTITUTE(T384,",",""))+1))</f>
        <v/>
      </c>
    </row>
    <row r="385">
      <c r="J385" s="14" t="n"/>
      <c r="S385">
        <f>IF(R385="", "", IF(R385="[]", 0, LEN(R385)-LEN(SUBSTITUTE(R385,",",""))+1))</f>
        <v/>
      </c>
      <c r="U385">
        <f>IF(T385="", "", IF(T385="[]", 0, LEN(T385)-LEN(SUBSTITUTE(T385,",",""))+1))</f>
        <v/>
      </c>
    </row>
    <row r="386">
      <c r="J386" s="14" t="n"/>
      <c r="S386">
        <f>IF(R386="", "", IF(R386="[]", 0, LEN(R386)-LEN(SUBSTITUTE(R386,",",""))+1))</f>
        <v/>
      </c>
      <c r="U386">
        <f>IF(T386="", "", IF(T386="[]", 0, LEN(T386)-LEN(SUBSTITUTE(T386,",",""))+1))</f>
        <v/>
      </c>
    </row>
    <row r="387">
      <c r="J387" s="14" t="n"/>
      <c r="S387">
        <f>IF(R387="", "", IF(R387="[]", 0, LEN(R387)-LEN(SUBSTITUTE(R387,",",""))+1))</f>
        <v/>
      </c>
      <c r="U387">
        <f>IF(T387="", "", IF(T387="[]", 0, LEN(T387)-LEN(SUBSTITUTE(T387,",",""))+1))</f>
        <v/>
      </c>
    </row>
    <row r="388">
      <c r="J388" s="14" t="n"/>
      <c r="S388">
        <f>IF(R388="", "", IF(R388="[]", 0, LEN(R388)-LEN(SUBSTITUTE(R388,",",""))+1))</f>
        <v/>
      </c>
      <c r="U388">
        <f>IF(T388="", "", IF(T388="[]", 0, LEN(T388)-LEN(SUBSTITUTE(T388,",",""))+1))</f>
        <v/>
      </c>
    </row>
    <row r="389">
      <c r="J389" s="14" t="n"/>
      <c r="S389">
        <f>IF(R389="", "", IF(R389="[]", 0, LEN(R389)-LEN(SUBSTITUTE(R389,",",""))+1))</f>
        <v/>
      </c>
      <c r="U389">
        <f>IF(T389="", "", IF(T389="[]", 0, LEN(T389)-LEN(SUBSTITUTE(T389,",",""))+1))</f>
        <v/>
      </c>
    </row>
    <row r="390">
      <c r="J390" s="14" t="n"/>
      <c r="S390">
        <f>IF(R390="", "", IF(R390="[]", 0, LEN(R390)-LEN(SUBSTITUTE(R390,",",""))+1))</f>
        <v/>
      </c>
      <c r="U390">
        <f>IF(T390="", "", IF(T390="[]", 0, LEN(T390)-LEN(SUBSTITUTE(T390,",",""))+1))</f>
        <v/>
      </c>
    </row>
    <row r="391">
      <c r="J391" s="14" t="n"/>
      <c r="S391">
        <f>IF(R391="", "", IF(R391="[]", 0, LEN(R391)-LEN(SUBSTITUTE(R391,",",""))+1))</f>
        <v/>
      </c>
      <c r="U391">
        <f>IF(T391="", "", IF(T391="[]", 0, LEN(T391)-LEN(SUBSTITUTE(T391,",",""))+1))</f>
        <v/>
      </c>
    </row>
    <row r="392">
      <c r="J392" s="14" t="n"/>
      <c r="S392">
        <f>IF(R392="", "", IF(R392="[]", 0, LEN(R392)-LEN(SUBSTITUTE(R392,",",""))+1))</f>
        <v/>
      </c>
      <c r="U392">
        <f>IF(T392="", "", IF(T392="[]", 0, LEN(T392)-LEN(SUBSTITUTE(T392,",",""))+1))</f>
        <v/>
      </c>
    </row>
    <row r="393">
      <c r="J393" s="14" t="n"/>
      <c r="S393">
        <f>IF(R393="", "", IF(R393="[]", 0, LEN(R393)-LEN(SUBSTITUTE(R393,",",""))+1))</f>
        <v/>
      </c>
      <c r="U393">
        <f>IF(T393="", "", IF(T393="[]", 0, LEN(T393)-LEN(SUBSTITUTE(T393,",",""))+1))</f>
        <v/>
      </c>
    </row>
    <row r="394">
      <c r="J394" s="14" t="n"/>
      <c r="S394">
        <f>IF(R394="", "", IF(R394="[]", 0, LEN(R394)-LEN(SUBSTITUTE(R394,",",""))+1))</f>
        <v/>
      </c>
      <c r="U394">
        <f>IF(T394="", "", IF(T394="[]", 0, LEN(T394)-LEN(SUBSTITUTE(T394,",",""))+1))</f>
        <v/>
      </c>
    </row>
    <row r="395">
      <c r="J395" s="14" t="n"/>
      <c r="S395">
        <f>IF(R395="", "", IF(R395="[]", 0, LEN(R395)-LEN(SUBSTITUTE(R395,",",""))+1))</f>
        <v/>
      </c>
      <c r="U395">
        <f>IF(T395="", "", IF(T395="[]", 0, LEN(T395)-LEN(SUBSTITUTE(T395,",",""))+1))</f>
        <v/>
      </c>
    </row>
    <row r="396">
      <c r="J396" s="14" t="n"/>
      <c r="S396">
        <f>IF(R396="", "", IF(R396="[]", 0, LEN(R396)-LEN(SUBSTITUTE(R396,",",""))+1))</f>
        <v/>
      </c>
      <c r="U396">
        <f>IF(T396="", "", IF(T396="[]", 0, LEN(T396)-LEN(SUBSTITUTE(T396,",",""))+1))</f>
        <v/>
      </c>
    </row>
    <row r="397">
      <c r="J397" s="14" t="n"/>
      <c r="S397">
        <f>IF(R397="", "", IF(R397="[]", 0, LEN(R397)-LEN(SUBSTITUTE(R397,",",""))+1))</f>
        <v/>
      </c>
      <c r="U397">
        <f>IF(T397="", "", IF(T397="[]", 0, LEN(T397)-LEN(SUBSTITUTE(T397,",",""))+1))</f>
        <v/>
      </c>
    </row>
    <row r="398">
      <c r="J398" s="14" t="n"/>
      <c r="S398">
        <f>IF(R398="", "", IF(R398="[]", 0, LEN(R398)-LEN(SUBSTITUTE(R398,",",""))+1))</f>
        <v/>
      </c>
      <c r="U398">
        <f>IF(T398="", "", IF(T398="[]", 0, LEN(T398)-LEN(SUBSTITUTE(T398,",",""))+1))</f>
        <v/>
      </c>
    </row>
    <row r="399">
      <c r="J399" s="14" t="n"/>
      <c r="S399">
        <f>IF(R399="", "", IF(R399="[]", 0, LEN(R399)-LEN(SUBSTITUTE(R399,",",""))+1))</f>
        <v/>
      </c>
      <c r="U399">
        <f>IF(T399="", "", IF(T399="[]", 0, LEN(T399)-LEN(SUBSTITUTE(T399,",",""))+1))</f>
        <v/>
      </c>
    </row>
    <row r="400">
      <c r="J400" s="14" t="n"/>
      <c r="S400">
        <f>IF(R400="", "", IF(R400="[]", 0, LEN(R400)-LEN(SUBSTITUTE(R400,",",""))+1))</f>
        <v/>
      </c>
      <c r="U400">
        <f>IF(T400="", "", IF(T400="[]", 0, LEN(T400)-LEN(SUBSTITUTE(T400,",",""))+1))</f>
        <v/>
      </c>
    </row>
    <row r="401">
      <c r="J401" s="14" t="n"/>
      <c r="S401">
        <f>IF(R401="", "", IF(R401="[]", 0, LEN(R401)-LEN(SUBSTITUTE(R401,",",""))+1))</f>
        <v/>
      </c>
      <c r="U401">
        <f>IF(T401="", "", IF(T401="[]", 0, LEN(T401)-LEN(SUBSTITUTE(T401,",",""))+1))</f>
        <v/>
      </c>
    </row>
    <row r="402">
      <c r="J402" s="14" t="n"/>
      <c r="S402">
        <f>IF(R402="", "", IF(R402="[]", 0, LEN(R402)-LEN(SUBSTITUTE(R402,",",""))+1))</f>
        <v/>
      </c>
      <c r="U402">
        <f>IF(T402="", "", IF(T402="[]", 0, LEN(T402)-LEN(SUBSTITUTE(T402,",",""))+1))</f>
        <v/>
      </c>
    </row>
    <row r="403">
      <c r="J403" s="14" t="n"/>
      <c r="S403">
        <f>IF(R403="", "", IF(R403="[]", 0, LEN(R403)-LEN(SUBSTITUTE(R403,",",""))+1))</f>
        <v/>
      </c>
      <c r="U403">
        <f>IF(T403="", "", IF(T403="[]", 0, LEN(T403)-LEN(SUBSTITUTE(T403,",",""))+1))</f>
        <v/>
      </c>
    </row>
    <row r="404">
      <c r="J404" s="14" t="n"/>
      <c r="S404">
        <f>IF(R404="", "", IF(R404="[]", 0, LEN(R404)-LEN(SUBSTITUTE(R404,",",""))+1))</f>
        <v/>
      </c>
      <c r="U404">
        <f>IF(T404="", "", IF(T404="[]", 0, LEN(T404)-LEN(SUBSTITUTE(T404,",",""))+1))</f>
        <v/>
      </c>
    </row>
    <row r="405">
      <c r="J405" s="14" t="n"/>
      <c r="S405">
        <f>IF(R405="", "", IF(R405="[]", 0, LEN(R405)-LEN(SUBSTITUTE(R405,",",""))+1))</f>
        <v/>
      </c>
      <c r="U405">
        <f>IF(T405="", "", IF(T405="[]", 0, LEN(T405)-LEN(SUBSTITUTE(T405,",",""))+1))</f>
        <v/>
      </c>
    </row>
    <row r="406">
      <c r="J406" s="14" t="n"/>
      <c r="S406">
        <f>IF(R406="", "", IF(R406="[]", 0, LEN(R406)-LEN(SUBSTITUTE(R406,",",""))+1))</f>
        <v/>
      </c>
      <c r="U406">
        <f>IF(T406="", "", IF(T406="[]", 0, LEN(T406)-LEN(SUBSTITUTE(T406,",",""))+1))</f>
        <v/>
      </c>
    </row>
    <row r="407">
      <c r="J407" s="14" t="n"/>
      <c r="S407">
        <f>IF(R407="", "", IF(R407="[]", 0, LEN(R407)-LEN(SUBSTITUTE(R407,",",""))+1))</f>
        <v/>
      </c>
      <c r="U407">
        <f>IF(T407="", "", IF(T407="[]", 0, LEN(T407)-LEN(SUBSTITUTE(T407,",",""))+1))</f>
        <v/>
      </c>
    </row>
    <row r="408">
      <c r="J408" s="14" t="n"/>
      <c r="S408">
        <f>IF(R408="", "", IF(R408="[]", 0, LEN(R408)-LEN(SUBSTITUTE(R408,",",""))+1))</f>
        <v/>
      </c>
      <c r="U408">
        <f>IF(T408="", "", IF(T408="[]", 0, LEN(T408)-LEN(SUBSTITUTE(T408,",",""))+1))</f>
        <v/>
      </c>
    </row>
    <row r="409">
      <c r="J409" s="14" t="n"/>
      <c r="S409">
        <f>IF(R409="", "", IF(R409="[]", 0, LEN(R409)-LEN(SUBSTITUTE(R409,",",""))+1))</f>
        <v/>
      </c>
      <c r="U409">
        <f>IF(T409="", "", IF(T409="[]", 0, LEN(T409)-LEN(SUBSTITUTE(T409,",",""))+1))</f>
        <v/>
      </c>
    </row>
    <row r="410">
      <c r="J410" s="14" t="n"/>
      <c r="S410">
        <f>IF(R410="", "", IF(R410="[]", 0, LEN(R410)-LEN(SUBSTITUTE(R410,",",""))+1))</f>
        <v/>
      </c>
      <c r="U410">
        <f>IF(T410="", "", IF(T410="[]", 0, LEN(T410)-LEN(SUBSTITUTE(T410,",",""))+1))</f>
        <v/>
      </c>
    </row>
    <row r="411">
      <c r="J411" s="14" t="n"/>
      <c r="S411">
        <f>IF(R411="", "", IF(R411="[]", 0, LEN(R411)-LEN(SUBSTITUTE(R411,",",""))+1))</f>
        <v/>
      </c>
      <c r="U411">
        <f>IF(T411="", "", IF(T411="[]", 0, LEN(T411)-LEN(SUBSTITUTE(T411,",",""))+1))</f>
        <v/>
      </c>
    </row>
    <row r="412">
      <c r="J412" s="14" t="n"/>
      <c r="S412">
        <f>IF(R412="", "", IF(R412="[]", 0, LEN(R412)-LEN(SUBSTITUTE(R412,",",""))+1))</f>
        <v/>
      </c>
      <c r="U412">
        <f>IF(T412="", "", IF(T412="[]", 0, LEN(T412)-LEN(SUBSTITUTE(T412,",",""))+1))</f>
        <v/>
      </c>
    </row>
    <row r="413">
      <c r="J413" s="14" t="n"/>
      <c r="S413">
        <f>IF(R413="", "", IF(R413="[]", 0, LEN(R413)-LEN(SUBSTITUTE(R413,",",""))+1))</f>
        <v/>
      </c>
      <c r="U413">
        <f>IF(T413="", "", IF(T413="[]", 0, LEN(T413)-LEN(SUBSTITUTE(T413,",",""))+1))</f>
        <v/>
      </c>
    </row>
    <row r="414">
      <c r="J414" s="14" t="n"/>
      <c r="S414">
        <f>IF(R414="", "", IF(R414="[]", 0, LEN(R414)-LEN(SUBSTITUTE(R414,",",""))+1))</f>
        <v/>
      </c>
      <c r="U414">
        <f>IF(T414="", "", IF(T414="[]", 0, LEN(T414)-LEN(SUBSTITUTE(T414,",",""))+1))</f>
        <v/>
      </c>
    </row>
    <row r="415">
      <c r="J415" s="14" t="n"/>
      <c r="S415">
        <f>IF(R415="", "", IF(R415="[]", 0, LEN(R415)-LEN(SUBSTITUTE(R415,",",""))+1))</f>
        <v/>
      </c>
      <c r="U415">
        <f>IF(T415="", "", IF(T415="[]", 0, LEN(T415)-LEN(SUBSTITUTE(T415,",",""))+1))</f>
        <v/>
      </c>
    </row>
    <row r="416">
      <c r="J416" s="14" t="n"/>
      <c r="S416">
        <f>IF(R416="", "", IF(R416="[]", 0, LEN(R416)-LEN(SUBSTITUTE(R416,",",""))+1))</f>
        <v/>
      </c>
      <c r="U416">
        <f>IF(T416="", "", IF(T416="[]", 0, LEN(T416)-LEN(SUBSTITUTE(T416,",",""))+1))</f>
        <v/>
      </c>
    </row>
    <row r="417">
      <c r="J417" s="14" t="n"/>
      <c r="S417">
        <f>IF(R417="", "", IF(R417="[]", 0, LEN(R417)-LEN(SUBSTITUTE(R417,",",""))+1))</f>
        <v/>
      </c>
      <c r="U417">
        <f>IF(T417="", "", IF(T417="[]", 0, LEN(T417)-LEN(SUBSTITUTE(T417,",",""))+1))</f>
        <v/>
      </c>
    </row>
    <row r="418">
      <c r="J418" s="14" t="n"/>
      <c r="S418">
        <f>IF(R418="", "", IF(R418="[]", 0, LEN(R418)-LEN(SUBSTITUTE(R418,",",""))+1))</f>
        <v/>
      </c>
      <c r="U418">
        <f>IF(T418="", "", IF(T418="[]", 0, LEN(T418)-LEN(SUBSTITUTE(T418,",",""))+1))</f>
        <v/>
      </c>
    </row>
    <row r="419">
      <c r="J419" s="14" t="n"/>
      <c r="S419">
        <f>IF(R419="", "", IF(R419="[]", 0, LEN(R419)-LEN(SUBSTITUTE(R419,",",""))+1))</f>
        <v/>
      </c>
      <c r="U419">
        <f>IF(T419="", "", IF(T419="[]", 0, LEN(T419)-LEN(SUBSTITUTE(T419,",",""))+1))</f>
        <v/>
      </c>
    </row>
    <row r="420">
      <c r="J420" s="14" t="n"/>
      <c r="S420">
        <f>IF(R420="", "", IF(R420="[]", 0, LEN(R420)-LEN(SUBSTITUTE(R420,",",""))+1))</f>
        <v/>
      </c>
      <c r="U420">
        <f>IF(T420="", "", IF(T420="[]", 0, LEN(T420)-LEN(SUBSTITUTE(T420,",",""))+1))</f>
        <v/>
      </c>
    </row>
    <row r="421">
      <c r="J421" s="14" t="n"/>
      <c r="S421">
        <f>IF(R421="", "", IF(R421="[]", 0, LEN(R421)-LEN(SUBSTITUTE(R421,",",""))+1))</f>
        <v/>
      </c>
      <c r="U421">
        <f>IF(T421="", "", IF(T421="[]", 0, LEN(T421)-LEN(SUBSTITUTE(T421,",",""))+1))</f>
        <v/>
      </c>
    </row>
    <row r="422">
      <c r="J422" s="14" t="n"/>
      <c r="S422">
        <f>IF(R422="", "", IF(R422="[]", 0, LEN(R422)-LEN(SUBSTITUTE(R422,",",""))+1))</f>
        <v/>
      </c>
      <c r="U422">
        <f>IF(T422="", "", IF(T422="[]", 0, LEN(T422)-LEN(SUBSTITUTE(T422,",",""))+1))</f>
        <v/>
      </c>
    </row>
    <row r="423">
      <c r="J423" s="14" t="n"/>
      <c r="S423">
        <f>IF(R423="", "", IF(R423="[]", 0, LEN(R423)-LEN(SUBSTITUTE(R423,",",""))+1))</f>
        <v/>
      </c>
      <c r="U423">
        <f>IF(T423="", "", IF(T423="[]", 0, LEN(T423)-LEN(SUBSTITUTE(T423,",",""))+1))</f>
        <v/>
      </c>
    </row>
    <row r="424">
      <c r="J424" s="14" t="n"/>
      <c r="S424">
        <f>IF(R424="", "", IF(R424="[]", 0, LEN(R424)-LEN(SUBSTITUTE(R424,",",""))+1))</f>
        <v/>
      </c>
      <c r="U424">
        <f>IF(T424="", "", IF(T424="[]", 0, LEN(T424)-LEN(SUBSTITUTE(T424,",",""))+1))</f>
        <v/>
      </c>
    </row>
    <row r="425">
      <c r="J425" s="14" t="n"/>
      <c r="S425">
        <f>IF(R425="", "", IF(R425="[]", 0, LEN(R425)-LEN(SUBSTITUTE(R425,",",""))+1))</f>
        <v/>
      </c>
      <c r="U425">
        <f>IF(T425="", "", IF(T425="[]", 0, LEN(T425)-LEN(SUBSTITUTE(T425,",",""))+1))</f>
        <v/>
      </c>
    </row>
    <row r="426">
      <c r="J426" s="14" t="n"/>
      <c r="S426">
        <f>IF(R426="", "", IF(R426="[]", 0, LEN(R426)-LEN(SUBSTITUTE(R426,",",""))+1))</f>
        <v/>
      </c>
      <c r="U426">
        <f>IF(T426="", "", IF(T426="[]", 0, LEN(T426)-LEN(SUBSTITUTE(T426,",",""))+1))</f>
        <v/>
      </c>
    </row>
    <row r="427">
      <c r="J427" s="14" t="n"/>
      <c r="S427">
        <f>IF(R427="", "", IF(R427="[]", 0, LEN(R427)-LEN(SUBSTITUTE(R427,",",""))+1))</f>
        <v/>
      </c>
      <c r="U427">
        <f>IF(T427="", "", IF(T427="[]", 0, LEN(T427)-LEN(SUBSTITUTE(T427,",",""))+1))</f>
        <v/>
      </c>
    </row>
    <row r="428">
      <c r="J428" s="14" t="n"/>
      <c r="S428">
        <f>IF(R428="", "", IF(R428="[]", 0, LEN(R428)-LEN(SUBSTITUTE(R428,",",""))+1))</f>
        <v/>
      </c>
      <c r="U428">
        <f>IF(T428="", "", IF(T428="[]", 0, LEN(T428)-LEN(SUBSTITUTE(T428,",",""))+1))</f>
        <v/>
      </c>
    </row>
    <row r="429">
      <c r="J429" s="14" t="n"/>
      <c r="S429">
        <f>IF(R429="", "", IF(R429="[]", 0, LEN(R429)-LEN(SUBSTITUTE(R429,",",""))+1))</f>
        <v/>
      </c>
      <c r="U429">
        <f>IF(T429="", "", IF(T429="[]", 0, LEN(T429)-LEN(SUBSTITUTE(T429,",",""))+1))</f>
        <v/>
      </c>
    </row>
    <row r="430">
      <c r="J430" s="14" t="n"/>
      <c r="S430">
        <f>IF(R430="", "", IF(R430="[]", 0, LEN(R430)-LEN(SUBSTITUTE(R430,",",""))+1))</f>
        <v/>
      </c>
      <c r="U430">
        <f>IF(T430="", "", IF(T430="[]", 0, LEN(T430)-LEN(SUBSTITUTE(T430,",",""))+1))</f>
        <v/>
      </c>
    </row>
    <row r="431">
      <c r="J431" s="14" t="n"/>
      <c r="S431">
        <f>IF(R431="", "", IF(R431="[]", 0, LEN(R431)-LEN(SUBSTITUTE(R431,",",""))+1))</f>
        <v/>
      </c>
      <c r="U431">
        <f>IF(T431="", "", IF(T431="[]", 0, LEN(T431)-LEN(SUBSTITUTE(T431,",",""))+1))</f>
        <v/>
      </c>
    </row>
    <row r="432">
      <c r="J432" s="14" t="n"/>
      <c r="S432">
        <f>IF(R432="", "", IF(R432="[]", 0, LEN(R432)-LEN(SUBSTITUTE(R432,",",""))+1))</f>
        <v/>
      </c>
      <c r="U432">
        <f>IF(T432="", "", IF(T432="[]", 0, LEN(T432)-LEN(SUBSTITUTE(T432,",",""))+1))</f>
        <v/>
      </c>
    </row>
    <row r="433">
      <c r="J433" s="14" t="n"/>
      <c r="S433">
        <f>IF(R433="", "", IF(R433="[]", 0, LEN(R433)-LEN(SUBSTITUTE(R433,",",""))+1))</f>
        <v/>
      </c>
      <c r="U433">
        <f>IF(T433="", "", IF(T433="[]", 0, LEN(T433)-LEN(SUBSTITUTE(T433,",",""))+1))</f>
        <v/>
      </c>
    </row>
    <row r="434">
      <c r="J434" s="14" t="n"/>
      <c r="S434">
        <f>IF(R434="", "", IF(R434="[]", 0, LEN(R434)-LEN(SUBSTITUTE(R434,",",""))+1))</f>
        <v/>
      </c>
      <c r="U434">
        <f>IF(T434="", "", IF(T434="[]", 0, LEN(T434)-LEN(SUBSTITUTE(T434,",",""))+1))</f>
        <v/>
      </c>
    </row>
    <row r="435">
      <c r="J435" s="14" t="n"/>
      <c r="S435">
        <f>IF(R435="", "", IF(R435="[]", 0, LEN(R435)-LEN(SUBSTITUTE(R435,",",""))+1))</f>
        <v/>
      </c>
      <c r="U435">
        <f>IF(T435="", "", IF(T435="[]", 0, LEN(T435)-LEN(SUBSTITUTE(T435,",",""))+1))</f>
        <v/>
      </c>
    </row>
    <row r="436">
      <c r="J436" s="14" t="n"/>
      <c r="S436">
        <f>IF(R436="", "", IF(R436="[]", 0, LEN(R436)-LEN(SUBSTITUTE(R436,",",""))+1))</f>
        <v/>
      </c>
      <c r="U436">
        <f>IF(T436="", "", IF(T436="[]", 0, LEN(T436)-LEN(SUBSTITUTE(T436,",",""))+1))</f>
        <v/>
      </c>
    </row>
    <row r="437">
      <c r="J437" s="14" t="n"/>
      <c r="S437">
        <f>IF(R437="", "", IF(R437="[]", 0, LEN(R437)-LEN(SUBSTITUTE(R437,",",""))+1))</f>
        <v/>
      </c>
      <c r="U437">
        <f>IF(T437="", "", IF(T437="[]", 0, LEN(T437)-LEN(SUBSTITUTE(T437,",",""))+1))</f>
        <v/>
      </c>
    </row>
    <row r="438">
      <c r="J438" s="14" t="n"/>
      <c r="S438">
        <f>IF(R438="", "", IF(R438="[]", 0, LEN(R438)-LEN(SUBSTITUTE(R438,",",""))+1))</f>
        <v/>
      </c>
      <c r="U438">
        <f>IF(T438="", "", IF(T438="[]", 0, LEN(T438)-LEN(SUBSTITUTE(T438,",",""))+1))</f>
        <v/>
      </c>
    </row>
    <row r="439">
      <c r="J439" s="14" t="n"/>
      <c r="S439">
        <f>IF(R439="", "", IF(R439="[]", 0, LEN(R439)-LEN(SUBSTITUTE(R439,",",""))+1))</f>
        <v/>
      </c>
      <c r="U439">
        <f>IF(T439="", "", IF(T439="[]", 0, LEN(T439)-LEN(SUBSTITUTE(T439,",",""))+1))</f>
        <v/>
      </c>
    </row>
    <row r="440">
      <c r="J440" s="14" t="n"/>
      <c r="S440">
        <f>IF(R440="", "", IF(R440="[]", 0, LEN(R440)-LEN(SUBSTITUTE(R440,",",""))+1))</f>
        <v/>
      </c>
      <c r="U440">
        <f>IF(T440="", "", IF(T440="[]", 0, LEN(T440)-LEN(SUBSTITUTE(T440,",",""))+1))</f>
        <v/>
      </c>
    </row>
    <row r="441">
      <c r="J441" s="14" t="n"/>
      <c r="S441">
        <f>IF(R441="", "", IF(R441="[]", 0, LEN(R441)-LEN(SUBSTITUTE(R441,",",""))+1))</f>
        <v/>
      </c>
      <c r="U441">
        <f>IF(T441="", "", IF(T441="[]", 0, LEN(T441)-LEN(SUBSTITUTE(T441,",",""))+1))</f>
        <v/>
      </c>
    </row>
    <row r="442">
      <c r="J442" s="14" t="n"/>
      <c r="S442">
        <f>IF(R442="", "", IF(R442="[]", 0, LEN(R442)-LEN(SUBSTITUTE(R442,",",""))+1))</f>
        <v/>
      </c>
      <c r="U442">
        <f>IF(T442="", "", IF(T442="[]", 0, LEN(T442)-LEN(SUBSTITUTE(T442,",",""))+1))</f>
        <v/>
      </c>
    </row>
    <row r="443">
      <c r="J443" s="14" t="n"/>
      <c r="S443">
        <f>IF(R443="", "", IF(R443="[]", 0, LEN(R443)-LEN(SUBSTITUTE(R443,",",""))+1))</f>
        <v/>
      </c>
      <c r="U443">
        <f>IF(T443="", "", IF(T443="[]", 0, LEN(T443)-LEN(SUBSTITUTE(T443,",",""))+1))</f>
        <v/>
      </c>
    </row>
    <row r="444">
      <c r="J444" s="14" t="n"/>
      <c r="S444">
        <f>IF(R444="", "", IF(R444="[]", 0, LEN(R444)-LEN(SUBSTITUTE(R444,",",""))+1))</f>
        <v/>
      </c>
      <c r="U444">
        <f>IF(T444="", "", IF(T444="[]", 0, LEN(T444)-LEN(SUBSTITUTE(T444,",",""))+1))</f>
        <v/>
      </c>
    </row>
    <row r="445">
      <c r="J445" s="14" t="n"/>
      <c r="S445">
        <f>IF(R445="", "", IF(R445="[]", 0, LEN(R445)-LEN(SUBSTITUTE(R445,",",""))+1))</f>
        <v/>
      </c>
      <c r="U445">
        <f>IF(T445="", "", IF(T445="[]", 0, LEN(T445)-LEN(SUBSTITUTE(T445,",",""))+1))</f>
        <v/>
      </c>
    </row>
    <row r="446">
      <c r="J446" s="14" t="n"/>
      <c r="S446">
        <f>IF(R446="", "", IF(R446="[]", 0, LEN(R446)-LEN(SUBSTITUTE(R446,",",""))+1))</f>
        <v/>
      </c>
      <c r="U446">
        <f>IF(T446="", "", IF(T446="[]", 0, LEN(T446)-LEN(SUBSTITUTE(T446,",",""))+1))</f>
        <v/>
      </c>
    </row>
    <row r="447">
      <c r="J447" s="14" t="n"/>
      <c r="S447">
        <f>IF(R447="", "", IF(R447="[]", 0, LEN(R447)-LEN(SUBSTITUTE(R447,",",""))+1))</f>
        <v/>
      </c>
      <c r="U447">
        <f>IF(T447="", "", IF(T447="[]", 0, LEN(T447)-LEN(SUBSTITUTE(T447,",",""))+1))</f>
        <v/>
      </c>
    </row>
    <row r="448">
      <c r="J448" s="14" t="n"/>
      <c r="S448">
        <f>IF(R448="", "", IF(R448="[]", 0, LEN(R448)-LEN(SUBSTITUTE(R448,",",""))+1))</f>
        <v/>
      </c>
      <c r="U448">
        <f>IF(T448="", "", IF(T448="[]", 0, LEN(T448)-LEN(SUBSTITUTE(T448,",",""))+1))</f>
        <v/>
      </c>
    </row>
    <row r="449">
      <c r="J449" s="14" t="n"/>
      <c r="S449">
        <f>IF(R449="", "", IF(R449="[]", 0, LEN(R449)-LEN(SUBSTITUTE(R449,",",""))+1))</f>
        <v/>
      </c>
      <c r="U449">
        <f>IF(T449="", "", IF(T449="[]", 0, LEN(T449)-LEN(SUBSTITUTE(T449,",",""))+1))</f>
        <v/>
      </c>
    </row>
    <row r="450">
      <c r="J450" s="14" t="n"/>
      <c r="S450">
        <f>IF(R450="", "", IF(R450="[]", 0, LEN(R450)-LEN(SUBSTITUTE(R450,",",""))+1))</f>
        <v/>
      </c>
      <c r="U450">
        <f>IF(T450="", "", IF(T450="[]", 0, LEN(T450)-LEN(SUBSTITUTE(T450,",",""))+1))</f>
        <v/>
      </c>
    </row>
    <row r="451">
      <c r="J451" s="14" t="n"/>
      <c r="S451">
        <f>IF(R451="", "", IF(R451="[]", 0, LEN(R451)-LEN(SUBSTITUTE(R451,",",""))+1))</f>
        <v/>
      </c>
      <c r="U451">
        <f>IF(T451="", "", IF(T451="[]", 0, LEN(T451)-LEN(SUBSTITUTE(T451,",",""))+1))</f>
        <v/>
      </c>
    </row>
    <row r="452">
      <c r="J452" s="14" t="n"/>
      <c r="S452">
        <f>IF(R452="", "", IF(R452="[]", 0, LEN(R452)-LEN(SUBSTITUTE(R452,",",""))+1))</f>
        <v/>
      </c>
      <c r="U452">
        <f>IF(T452="", "", IF(T452="[]", 0, LEN(T452)-LEN(SUBSTITUTE(T452,",",""))+1))</f>
        <v/>
      </c>
    </row>
    <row r="453">
      <c r="J453" s="14" t="n"/>
      <c r="S453">
        <f>IF(R453="", "", IF(R453="[]", 0, LEN(R453)-LEN(SUBSTITUTE(R453,",",""))+1))</f>
        <v/>
      </c>
      <c r="U453">
        <f>IF(T453="", "", IF(T453="[]", 0, LEN(T453)-LEN(SUBSTITUTE(T453,",",""))+1))</f>
        <v/>
      </c>
    </row>
    <row r="454">
      <c r="J454" s="14" t="n"/>
      <c r="S454">
        <f>IF(R454="", "", IF(R454="[]", 0, LEN(R454)-LEN(SUBSTITUTE(R454,",",""))+1))</f>
        <v/>
      </c>
      <c r="U454">
        <f>IF(T454="", "", IF(T454="[]", 0, LEN(T454)-LEN(SUBSTITUTE(T454,",",""))+1))</f>
        <v/>
      </c>
    </row>
    <row r="455">
      <c r="J455" s="14" t="n"/>
      <c r="S455">
        <f>IF(R455="", "", IF(R455="[]", 0, LEN(R455)-LEN(SUBSTITUTE(R455,",",""))+1))</f>
        <v/>
      </c>
      <c r="U455">
        <f>IF(T455="", "", IF(T455="[]", 0, LEN(T455)-LEN(SUBSTITUTE(T455,",",""))+1))</f>
        <v/>
      </c>
    </row>
    <row r="456">
      <c r="J456" s="14" t="n"/>
      <c r="S456">
        <f>IF(R456="", "", IF(R456="[]", 0, LEN(R456)-LEN(SUBSTITUTE(R456,",",""))+1))</f>
        <v/>
      </c>
      <c r="U456">
        <f>IF(T456="", "", IF(T456="[]", 0, LEN(T456)-LEN(SUBSTITUTE(T456,",",""))+1))</f>
        <v/>
      </c>
    </row>
    <row r="457">
      <c r="J457" s="14" t="n"/>
      <c r="S457">
        <f>IF(R457="", "", IF(R457="[]", 0, LEN(R457)-LEN(SUBSTITUTE(R457,",",""))+1))</f>
        <v/>
      </c>
      <c r="U457">
        <f>IF(T457="", "", IF(T457="[]", 0, LEN(T457)-LEN(SUBSTITUTE(T457,",",""))+1))</f>
        <v/>
      </c>
    </row>
    <row r="458">
      <c r="J458" s="14" t="n"/>
      <c r="S458">
        <f>IF(R458="", "", IF(R458="[]", 0, LEN(R458)-LEN(SUBSTITUTE(R458,",",""))+1))</f>
        <v/>
      </c>
      <c r="U458">
        <f>IF(T458="", "", IF(T458="[]", 0, LEN(T458)-LEN(SUBSTITUTE(T458,",",""))+1))</f>
        <v/>
      </c>
    </row>
    <row r="459">
      <c r="J459" s="14" t="n"/>
      <c r="S459">
        <f>IF(R459="", "", IF(R459="[]", 0, LEN(R459)-LEN(SUBSTITUTE(R459,",",""))+1))</f>
        <v/>
      </c>
      <c r="U459">
        <f>IF(T459="", "", IF(T459="[]", 0, LEN(T459)-LEN(SUBSTITUTE(T459,",",""))+1))</f>
        <v/>
      </c>
    </row>
    <row r="460">
      <c r="J460" s="14" t="n"/>
      <c r="S460">
        <f>IF(R460="", "", IF(R460="[]", 0, LEN(R460)-LEN(SUBSTITUTE(R460,",",""))+1))</f>
        <v/>
      </c>
      <c r="U460">
        <f>IF(T460="", "", IF(T460="[]", 0, LEN(T460)-LEN(SUBSTITUTE(T460,",",""))+1))</f>
        <v/>
      </c>
    </row>
    <row r="461">
      <c r="J461" s="14" t="n"/>
      <c r="S461">
        <f>IF(R461="", "", IF(R461="[]", 0, LEN(R461)-LEN(SUBSTITUTE(R461,",",""))+1))</f>
        <v/>
      </c>
      <c r="U461">
        <f>IF(T461="", "", IF(T461="[]", 0, LEN(T461)-LEN(SUBSTITUTE(T461,",",""))+1))</f>
        <v/>
      </c>
    </row>
    <row r="462">
      <c r="J462" s="14" t="n"/>
      <c r="S462">
        <f>IF(R462="", "", IF(R462="[]", 0, LEN(R462)-LEN(SUBSTITUTE(R462,",",""))+1))</f>
        <v/>
      </c>
      <c r="U462">
        <f>IF(T462="", "", IF(T462="[]", 0, LEN(T462)-LEN(SUBSTITUTE(T462,",",""))+1))</f>
        <v/>
      </c>
    </row>
    <row r="463">
      <c r="J463" s="14" t="n"/>
      <c r="S463">
        <f>IF(R463="", "", IF(R463="[]", 0, LEN(R463)-LEN(SUBSTITUTE(R463,",",""))+1))</f>
        <v/>
      </c>
      <c r="U463">
        <f>IF(T463="", "", IF(T463="[]", 0, LEN(T463)-LEN(SUBSTITUTE(T463,",",""))+1))</f>
        <v/>
      </c>
    </row>
    <row r="464">
      <c r="J464" s="14" t="n"/>
      <c r="S464">
        <f>IF(R464="", "", IF(R464="[]", 0, LEN(R464)-LEN(SUBSTITUTE(R464,",",""))+1))</f>
        <v/>
      </c>
      <c r="U464">
        <f>IF(T464="", "", IF(T464="[]", 0, LEN(T464)-LEN(SUBSTITUTE(T464,",",""))+1))</f>
        <v/>
      </c>
    </row>
    <row r="465">
      <c r="J465" s="14" t="n"/>
      <c r="S465">
        <f>IF(R465="", "", IF(R465="[]", 0, LEN(R465)-LEN(SUBSTITUTE(R465,",",""))+1))</f>
        <v/>
      </c>
      <c r="U465">
        <f>IF(T465="", "", IF(T465="[]", 0, LEN(T465)-LEN(SUBSTITUTE(T465,",",""))+1))</f>
        <v/>
      </c>
    </row>
    <row r="466">
      <c r="J466" s="14" t="n"/>
      <c r="S466">
        <f>IF(R466="", "", IF(R466="[]", 0, LEN(R466)-LEN(SUBSTITUTE(R466,",",""))+1))</f>
        <v/>
      </c>
      <c r="U466">
        <f>IF(T466="", "", IF(T466="[]", 0, LEN(T466)-LEN(SUBSTITUTE(T466,",",""))+1))</f>
        <v/>
      </c>
    </row>
    <row r="467">
      <c r="J467" s="14" t="n"/>
      <c r="S467">
        <f>IF(R467="", "", IF(R467="[]", 0, LEN(R467)-LEN(SUBSTITUTE(R467,",",""))+1))</f>
        <v/>
      </c>
      <c r="U467">
        <f>IF(T467="", "", IF(T467="[]", 0, LEN(T467)-LEN(SUBSTITUTE(T467,",",""))+1))</f>
        <v/>
      </c>
    </row>
    <row r="468">
      <c r="J468" s="14" t="n"/>
      <c r="S468">
        <f>IF(R468="", "", IF(R468="[]", 0, LEN(R468)-LEN(SUBSTITUTE(R468,",",""))+1))</f>
        <v/>
      </c>
      <c r="U468">
        <f>IF(T468="", "", IF(T468="[]", 0, LEN(T468)-LEN(SUBSTITUTE(T468,",",""))+1))</f>
        <v/>
      </c>
    </row>
    <row r="469">
      <c r="J469" s="14" t="n"/>
      <c r="S469">
        <f>IF(R469="", "", IF(R469="[]", 0, LEN(R469)-LEN(SUBSTITUTE(R469,",",""))+1))</f>
        <v/>
      </c>
      <c r="U469">
        <f>IF(T469="", "", IF(T469="[]", 0, LEN(T469)-LEN(SUBSTITUTE(T469,",",""))+1))</f>
        <v/>
      </c>
    </row>
    <row r="470">
      <c r="J470" s="14" t="n"/>
      <c r="S470">
        <f>IF(R470="", "", IF(R470="[]", 0, LEN(R470)-LEN(SUBSTITUTE(R470,",",""))+1))</f>
        <v/>
      </c>
      <c r="U470">
        <f>IF(T470="", "", IF(T470="[]", 0, LEN(T470)-LEN(SUBSTITUTE(T470,",",""))+1))</f>
        <v/>
      </c>
    </row>
    <row r="471">
      <c r="J471" s="14" t="n"/>
      <c r="S471">
        <f>IF(R471="", "", IF(R471="[]", 0, LEN(R471)-LEN(SUBSTITUTE(R471,",",""))+1))</f>
        <v/>
      </c>
      <c r="U471">
        <f>IF(T471="", "", IF(T471="[]", 0, LEN(T471)-LEN(SUBSTITUTE(T471,",",""))+1))</f>
        <v/>
      </c>
    </row>
    <row r="472">
      <c r="J472" s="14" t="n"/>
      <c r="S472">
        <f>IF(R472="", "", IF(R472="[]", 0, LEN(R472)-LEN(SUBSTITUTE(R472,",",""))+1))</f>
        <v/>
      </c>
      <c r="U472">
        <f>IF(T472="", "", IF(T472="[]", 0, LEN(T472)-LEN(SUBSTITUTE(T472,",",""))+1))</f>
        <v/>
      </c>
    </row>
    <row r="473">
      <c r="J473" s="14" t="n"/>
      <c r="S473">
        <f>IF(R473="", "", IF(R473="[]", 0, LEN(R473)-LEN(SUBSTITUTE(R473,",",""))+1))</f>
        <v/>
      </c>
      <c r="U473">
        <f>IF(T473="", "", IF(T473="[]", 0, LEN(T473)-LEN(SUBSTITUTE(T473,",",""))+1))</f>
        <v/>
      </c>
    </row>
    <row r="474">
      <c r="J474" s="14" t="n"/>
      <c r="S474">
        <f>IF(R474="", "", IF(R474="[]", 0, LEN(R474)-LEN(SUBSTITUTE(R474,",",""))+1))</f>
        <v/>
      </c>
      <c r="U474">
        <f>IF(T474="", "", IF(T474="[]", 0, LEN(T474)-LEN(SUBSTITUTE(T474,",",""))+1))</f>
        <v/>
      </c>
    </row>
    <row r="475">
      <c r="J475" s="14" t="n"/>
      <c r="S475">
        <f>IF(R475="", "", IF(R475="[]", 0, LEN(R475)-LEN(SUBSTITUTE(R475,",",""))+1))</f>
        <v/>
      </c>
      <c r="U475">
        <f>IF(T475="", "", IF(T475="[]", 0, LEN(T475)-LEN(SUBSTITUTE(T475,",",""))+1))</f>
        <v/>
      </c>
    </row>
    <row r="476">
      <c r="J476" s="14" t="n"/>
      <c r="S476">
        <f>IF(R476="", "", IF(R476="[]", 0, LEN(R476)-LEN(SUBSTITUTE(R476,",",""))+1))</f>
        <v/>
      </c>
      <c r="U476">
        <f>IF(T476="", "", IF(T476="[]", 0, LEN(T476)-LEN(SUBSTITUTE(T476,",",""))+1))</f>
        <v/>
      </c>
    </row>
    <row r="477">
      <c r="J477" s="14" t="n"/>
      <c r="S477">
        <f>IF(R477="", "", IF(R477="[]", 0, LEN(R477)-LEN(SUBSTITUTE(R477,",",""))+1))</f>
        <v/>
      </c>
      <c r="U477">
        <f>IF(T477="", "", IF(T477="[]", 0, LEN(T477)-LEN(SUBSTITUTE(T477,",",""))+1))</f>
        <v/>
      </c>
    </row>
    <row r="478">
      <c r="J478" s="14" t="n"/>
      <c r="S478">
        <f>IF(R478="", "", IF(R478="[]", 0, LEN(R478)-LEN(SUBSTITUTE(R478,",",""))+1))</f>
        <v/>
      </c>
      <c r="U478">
        <f>IF(T478="", "", IF(T478="[]", 0, LEN(T478)-LEN(SUBSTITUTE(T478,",",""))+1))</f>
        <v/>
      </c>
    </row>
    <row r="479">
      <c r="J479" s="14" t="n"/>
      <c r="S479">
        <f>IF(R479="", "", IF(R479="[]", 0, LEN(R479)-LEN(SUBSTITUTE(R479,",",""))+1))</f>
        <v/>
      </c>
      <c r="U479">
        <f>IF(T479="", "", IF(T479="[]", 0, LEN(T479)-LEN(SUBSTITUTE(T479,",",""))+1))</f>
        <v/>
      </c>
    </row>
    <row r="480">
      <c r="J480" s="14" t="n"/>
      <c r="S480">
        <f>IF(R480="", "", IF(R480="[]", 0, LEN(R480)-LEN(SUBSTITUTE(R480,",",""))+1))</f>
        <v/>
      </c>
      <c r="U480">
        <f>IF(T480="", "", IF(T480="[]", 0, LEN(T480)-LEN(SUBSTITUTE(T480,",",""))+1))</f>
        <v/>
      </c>
    </row>
    <row r="481">
      <c r="J481" s="14" t="n"/>
      <c r="S481">
        <f>IF(R481="", "", IF(R481="[]", 0, LEN(R481)-LEN(SUBSTITUTE(R481,",",""))+1))</f>
        <v/>
      </c>
      <c r="U481">
        <f>IF(T481="", "", IF(T481="[]", 0, LEN(T481)-LEN(SUBSTITUTE(T481,",",""))+1))</f>
        <v/>
      </c>
    </row>
    <row r="482">
      <c r="J482" s="14" t="n"/>
      <c r="S482">
        <f>IF(R482="", "", IF(R482="[]", 0, LEN(R482)-LEN(SUBSTITUTE(R482,",",""))+1))</f>
        <v/>
      </c>
      <c r="U482">
        <f>IF(T482="", "", IF(T482="[]", 0, LEN(T482)-LEN(SUBSTITUTE(T482,",",""))+1))</f>
        <v/>
      </c>
    </row>
    <row r="483">
      <c r="J483" s="14" t="n"/>
      <c r="S483">
        <f>IF(R483="", "", IF(R483="[]", 0, LEN(R483)-LEN(SUBSTITUTE(R483,",",""))+1))</f>
        <v/>
      </c>
      <c r="U483">
        <f>IF(T483="", "", IF(T483="[]", 0, LEN(T483)-LEN(SUBSTITUTE(T483,",",""))+1))</f>
        <v/>
      </c>
    </row>
    <row r="484">
      <c r="J484" s="14" t="n"/>
      <c r="S484">
        <f>IF(R484="", "", IF(R484="[]", 0, LEN(R484)-LEN(SUBSTITUTE(R484,",",""))+1))</f>
        <v/>
      </c>
      <c r="U484">
        <f>IF(T484="", "", IF(T484="[]", 0, LEN(T484)-LEN(SUBSTITUTE(T484,",",""))+1))</f>
        <v/>
      </c>
    </row>
    <row r="485">
      <c r="J485" s="14" t="n"/>
      <c r="S485">
        <f>IF(R485="", "", IF(R485="[]", 0, LEN(R485)-LEN(SUBSTITUTE(R485,",",""))+1))</f>
        <v/>
      </c>
      <c r="U485">
        <f>IF(T485="", "", IF(T485="[]", 0, LEN(T485)-LEN(SUBSTITUTE(T485,",",""))+1))</f>
        <v/>
      </c>
    </row>
    <row r="486">
      <c r="J486" s="14" t="n"/>
      <c r="S486">
        <f>IF(R486="", "", IF(R486="[]", 0, LEN(R486)-LEN(SUBSTITUTE(R486,",",""))+1))</f>
        <v/>
      </c>
      <c r="U486">
        <f>IF(T486="", "", IF(T486="[]", 0, LEN(T486)-LEN(SUBSTITUTE(T486,",",""))+1))</f>
        <v/>
      </c>
    </row>
    <row r="487">
      <c r="J487" s="14" t="n"/>
      <c r="S487">
        <f>IF(R487="", "", IF(R487="[]", 0, LEN(R487)-LEN(SUBSTITUTE(R487,",",""))+1))</f>
        <v/>
      </c>
      <c r="U487">
        <f>IF(T487="", "", IF(T487="[]", 0, LEN(T487)-LEN(SUBSTITUTE(T487,",",""))+1))</f>
        <v/>
      </c>
    </row>
    <row r="488">
      <c r="J488" s="14" t="n"/>
      <c r="S488">
        <f>IF(R488="", "", IF(R488="[]", 0, LEN(R488)-LEN(SUBSTITUTE(R488,",",""))+1))</f>
        <v/>
      </c>
      <c r="U488">
        <f>IF(T488="", "", IF(T488="[]", 0, LEN(T488)-LEN(SUBSTITUTE(T488,",",""))+1))</f>
        <v/>
      </c>
    </row>
    <row r="489">
      <c r="J489" s="14" t="n"/>
      <c r="S489">
        <f>IF(R489="", "", IF(R489="[]", 0, LEN(R489)-LEN(SUBSTITUTE(R489,",",""))+1))</f>
        <v/>
      </c>
      <c r="U489">
        <f>IF(T489="", "", IF(T489="[]", 0, LEN(T489)-LEN(SUBSTITUTE(T489,",",""))+1))</f>
        <v/>
      </c>
    </row>
    <row r="490">
      <c r="J490" s="14" t="n"/>
      <c r="S490">
        <f>IF(R490="", "", IF(R490="[]", 0, LEN(R490)-LEN(SUBSTITUTE(R490,",",""))+1))</f>
        <v/>
      </c>
      <c r="U490">
        <f>IF(T490="", "", IF(T490="[]", 0, LEN(T490)-LEN(SUBSTITUTE(T490,",",""))+1))</f>
        <v/>
      </c>
    </row>
    <row r="491">
      <c r="J491" s="14" t="n"/>
      <c r="S491">
        <f>IF(R491="", "", IF(R491="[]", 0, LEN(R491)-LEN(SUBSTITUTE(R491,",",""))+1))</f>
        <v/>
      </c>
      <c r="U491">
        <f>IF(T491="", "", IF(T491="[]", 0, LEN(T491)-LEN(SUBSTITUTE(T491,",",""))+1))</f>
        <v/>
      </c>
    </row>
    <row r="492">
      <c r="J492" s="14" t="n"/>
      <c r="S492">
        <f>IF(R492="", "", IF(R492="[]", 0, LEN(R492)-LEN(SUBSTITUTE(R492,",",""))+1))</f>
        <v/>
      </c>
      <c r="U492">
        <f>IF(T492="", "", IF(T492="[]", 0, LEN(T492)-LEN(SUBSTITUTE(T492,",",""))+1))</f>
        <v/>
      </c>
    </row>
    <row r="493">
      <c r="J493" s="14" t="n"/>
      <c r="S493">
        <f>IF(R493="", "", IF(R493="[]", 0, LEN(R493)-LEN(SUBSTITUTE(R493,",",""))+1))</f>
        <v/>
      </c>
      <c r="U493">
        <f>IF(T493="", "", IF(T493="[]", 0, LEN(T493)-LEN(SUBSTITUTE(T493,",",""))+1))</f>
        <v/>
      </c>
    </row>
    <row r="494">
      <c r="J494" s="14" t="n"/>
      <c r="S494">
        <f>IF(R494="", "", IF(R494="[]", 0, LEN(R494)-LEN(SUBSTITUTE(R494,",",""))+1))</f>
        <v/>
      </c>
      <c r="U494">
        <f>IF(T494="", "", IF(T494="[]", 0, LEN(T494)-LEN(SUBSTITUTE(T494,",",""))+1))</f>
        <v/>
      </c>
    </row>
    <row r="495">
      <c r="J495" s="14" t="n"/>
      <c r="S495">
        <f>IF(R495="", "", IF(R495="[]", 0, LEN(R495)-LEN(SUBSTITUTE(R495,",",""))+1))</f>
        <v/>
      </c>
      <c r="U495">
        <f>IF(T495="", "", IF(T495="[]", 0, LEN(T495)-LEN(SUBSTITUTE(T495,",",""))+1))</f>
        <v/>
      </c>
    </row>
    <row r="496">
      <c r="J496" s="14" t="n"/>
      <c r="S496">
        <f>IF(R496="", "", IF(R496="[]", 0, LEN(R496)-LEN(SUBSTITUTE(R496,",",""))+1))</f>
        <v/>
      </c>
      <c r="U496">
        <f>IF(T496="", "", IF(T496="[]", 0, LEN(T496)-LEN(SUBSTITUTE(T496,",",""))+1))</f>
        <v/>
      </c>
    </row>
    <row r="497">
      <c r="J497" s="14" t="n"/>
      <c r="S497">
        <f>IF(R497="", "", IF(R497="[]", 0, LEN(R497)-LEN(SUBSTITUTE(R497,",",""))+1))</f>
        <v/>
      </c>
      <c r="U497">
        <f>IF(T497="", "", IF(T497="[]", 0, LEN(T497)-LEN(SUBSTITUTE(T497,",",""))+1))</f>
        <v/>
      </c>
    </row>
    <row r="498">
      <c r="J498" s="14" t="n"/>
      <c r="S498">
        <f>IF(R498="", "", IF(R498="[]", 0, LEN(R498)-LEN(SUBSTITUTE(R498,",",""))+1))</f>
        <v/>
      </c>
      <c r="U498">
        <f>IF(T498="", "", IF(T498="[]", 0, LEN(T498)-LEN(SUBSTITUTE(T498,",",""))+1))</f>
        <v/>
      </c>
    </row>
    <row r="499">
      <c r="J499" s="14" t="n"/>
      <c r="S499">
        <f>IF(R499="", "", IF(R499="[]", 0, LEN(R499)-LEN(SUBSTITUTE(R499,",",""))+1))</f>
        <v/>
      </c>
      <c r="U499">
        <f>IF(T499="", "", IF(T499="[]", 0, LEN(T499)-LEN(SUBSTITUTE(T499,",",""))+1))</f>
        <v/>
      </c>
    </row>
    <row r="500">
      <c r="J500" s="14" t="n"/>
      <c r="S500">
        <f>IF(R500="", "", IF(R500="[]", 0, LEN(R500)-LEN(SUBSTITUTE(R500,",",""))+1))</f>
        <v/>
      </c>
      <c r="U500">
        <f>IF(T500="", "", IF(T500="[]", 0, LEN(T500)-LEN(SUBSTITUTE(T500,",",""))+1))</f>
        <v/>
      </c>
    </row>
    <row r="501">
      <c r="J501" s="14" t="n"/>
      <c r="S501">
        <f>IF(R501="", "", IF(R501="[]", 0, LEN(R501)-LEN(SUBSTITUTE(R501,",",""))+1))</f>
        <v/>
      </c>
      <c r="U501">
        <f>IF(T501="", "", IF(T501="[]", 0, LEN(T501)-LEN(SUBSTITUTE(T501,",",""))+1))</f>
        <v/>
      </c>
    </row>
    <row r="502">
      <c r="J502" s="14" t="n"/>
    </row>
  </sheetData>
  <autoFilter ref="B2:Y50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5" min="1" max="1"/>
    <col width="12.33203125" bestFit="1" customWidth="1" min="3" max="3"/>
  </cols>
  <sheetData>
    <row r="1">
      <c r="A1" s="20">
        <f>NB_QUESTIONS</f>
        <v/>
      </c>
      <c r="B1" s="8" t="inlineStr">
        <is>
          <t>ANSWERS</t>
        </is>
      </c>
      <c r="C1" s="8" t="n"/>
      <c r="D1" s="21" t="n"/>
      <c r="E1" s="21" t="n"/>
      <c r="F1" s="21" t="n"/>
      <c r="J1" s="1" t="inlineStr">
        <is>
          <t>EXPE</t>
        </is>
      </c>
      <c r="K1" s="1" t="inlineStr">
        <is>
          <t>cost</t>
        </is>
      </c>
      <c r="L1" s="13">
        <f>SUM(OFFSET(EXPE, 0, COST))</f>
        <v/>
      </c>
    </row>
    <row r="2">
      <c r="A2" s="22">
        <f>NB_FACTS</f>
        <v/>
      </c>
      <c r="B2" s="27">
        <f>IF(COLUMN(A1)&gt;NB_LLMS, "", OFFSET(Expe!$A$1, HEADER_SIZE+COLUMN(A1)-1, LLM_COL))</f>
        <v/>
      </c>
      <c r="C2" s="27">
        <f>IF(COLUMN(B1)&gt;NB_LLMS, "", OFFSET(Expe!$A$1, HEADER_SIZE+COLUMN(B1)-1, LLM_COL))</f>
        <v/>
      </c>
      <c r="D2" s="27">
        <f>IF(COLUMN(C1)&gt;NB_LLMS, "", OFFSET(Expe!$A$1, HEADER_SIZE+COLUMN(C1)-1, LLM_COL))</f>
        <v/>
      </c>
      <c r="E2" s="27">
        <f>IF(COLUMN(D1)&gt;NB_LLMS, "", OFFSET(Expe!$A$1, HEADER_SIZE+COLUMN(D1)-1, LLM_COL))</f>
        <v/>
      </c>
      <c r="F2" s="27">
        <f>IF(COLUMN(E1)&gt;NB_LLMS, "", OFFSET(Expe!$A$1, HEADER_SIZE+COLUMN(E1)-1, LLM_COL))</f>
        <v/>
      </c>
      <c r="J2" s="27">
        <f t="array" ref="J2">IF(COLUMN(I1)&gt;NB_LLMS, "", OFFSET(EXPE, COLUMN(I1)-1, LLM_COL, 1, 1))</f>
        <v/>
      </c>
      <c r="K2" s="27" t="inlineStr">
        <is>
          <t>duration</t>
        </is>
      </c>
      <c r="L2" s="31">
        <f>SUM(OFFSET(EXPE,0,DURATION))/86400</f>
        <v/>
      </c>
    </row>
    <row r="3">
      <c r="A3" s="23"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H3" s="24" t="inlineStr">
        <is>
          <t>Cost and duration apply to all answers</t>
        </is>
      </c>
    </row>
    <row r="4">
      <c r="A4" s="23" t="inlineStr">
        <is>
          <t xml:space="preserve"> Average cost</t>
        </is>
      </c>
      <c r="B4" s="4">
        <f t="array" ref="B4">AVERAGEIF(OFFSET(EXPE, 0, LLM_COL), B$2, OFFSET(EXPE, 0, COST))</f>
        <v/>
      </c>
      <c r="C4" s="4">
        <f t="array" ref="C4">AVERAGEIF(OFFSET(EXPE, 0, LLM_COL), C$2, OFFSET(EXPE, 0, COST))</f>
        <v/>
      </c>
      <c r="D4" s="4">
        <f t="array" ref="D4">AVERAGEIF(OFFSET(EXPE, 0, LLM_COL), D$2, OFFSET(EXPE, 0, COST))</f>
        <v/>
      </c>
      <c r="E4" s="4">
        <f t="array" ref="E4">AVERAGEIF(OFFSET(EXPE, 0, LLM_COL), E$2, OFFSET(EXPE, 0, COST))</f>
        <v/>
      </c>
      <c r="F4" s="4">
        <f t="array" ref="F4">AVERAGEIF(OFFSET(EXPE, 0, LLM_COL), F$2, OFFSET(EXPE, 0, COST))</f>
        <v/>
      </c>
      <c r="H4" s="24" t="n"/>
    </row>
    <row r="5">
      <c r="A5" s="23" t="inlineStr">
        <is>
          <t>Correct JSON returned</t>
        </is>
      </c>
      <c r="B5" s="5">
        <f t="array" ref="B5">COUNTIFS(OFFSET(EXPE, 0, LLM_COL), B$2, OFFSET(EXPE, 0, JSON_OK), TRUE)</f>
        <v/>
      </c>
      <c r="C5" s="5">
        <f t="array" ref="C5">COUNTIFS(OFFSET(EXPE, 0, LLM_COL), C$2, OFFSET(EXPE, 0, JSON_OK), TRUE)</f>
        <v/>
      </c>
      <c r="D5" s="5">
        <f t="array" ref="D5">COUNTIFS(OFFSET(EXPE, 0, LLM_COL), D$2, OFFSET(EXPE, 0, JSON_OK), TRUE)</f>
        <v/>
      </c>
      <c r="E5" s="5">
        <f t="array" ref="E5">COUNTIFS(OFFSET(EXPE, 0, LLM_COL), E$2, OFFSET(EXPE, 0, JSON_OK), TRUE)</f>
        <v/>
      </c>
      <c r="F5" s="5">
        <f t="array" ref="F5">COUNTIFS(OFFSET(EXPE, 0, LLM_COL), F$2, OFFSET(EXPE, 0, JSON_OK), TRUE)</f>
        <v/>
      </c>
      <c r="H5" s="24" t="inlineStr">
        <is>
          <t>Which answers comply with the requested JSON format?</t>
        </is>
      </c>
    </row>
    <row r="6">
      <c r="A6" s="30" t="n"/>
      <c r="B6" s="28">
        <f>B5/NB_QUESTIONS</f>
        <v/>
      </c>
      <c r="C6" s="28">
        <f>C5/NB_QUESTIONS</f>
        <v/>
      </c>
      <c r="D6" s="28">
        <f>D5/NB_QUESTIONS</f>
        <v/>
      </c>
      <c r="E6" s="28">
        <f>E5/NB_QUESTIONS</f>
        <v/>
      </c>
      <c r="F6" s="28">
        <f>F5/NB_QUESTIONS</f>
        <v/>
      </c>
      <c r="H6" s="24" t="n"/>
    </row>
    <row r="7">
      <c r="A7" s="23" t="inlineStr">
        <is>
          <t>Question ok ?</t>
        </is>
      </c>
      <c r="B7" s="5">
        <f t="array" ref="B7">COUNTIFS(OFFSET(EXPE, 0, LLM_COL), B$2, OFFSET(EXPE, 0, JSON_OK), TRUE, OFFSET(EXPE, 0, Q_OK), TRUE)</f>
        <v/>
      </c>
      <c r="C7" s="5">
        <f t="array" ref="C7">COUNTIFS(OFFSET(EXPE, 0, LLM_COL), C$2, OFFSET(EXPE, 0, JSON_OK), TRUE, OFFSET(EXPE, 0, Q_OK), TRUE)</f>
        <v/>
      </c>
      <c r="D7" s="5">
        <f t="array" ref="D7">COUNTIFS(OFFSET(EXPE, 0, LLM_COL), D$2, OFFSET(EXPE, 0, JSON_OK), TRUE, OFFSET(EXPE, 0, Q_OK), TRUE)</f>
        <v/>
      </c>
      <c r="E7" s="5">
        <f t="array" ref="E7">COUNTIFS(OFFSET(EXPE, 0, LLM_COL), E$2, OFFSET(EXPE, 0, JSON_OK), TRUE, OFFSET(EXPE, 0, Q_OK), TRUE)</f>
        <v/>
      </c>
      <c r="F7" s="5">
        <f t="array" ref="F7">COUNTIFS(OFFSET(EXPE, 0, LLM_COL), F$2, OFFSET(EXPE, 0, JSON_OK), TRUE, OFFSET(EXPE, 0, Q_OK), TRUE)</f>
        <v/>
      </c>
      <c r="H7" s="24" t="inlineStr">
        <is>
          <t>Among those complying, when does the LLM deems the question to be clear enough ?</t>
        </is>
      </c>
    </row>
    <row r="8">
      <c r="A8" s="30" t="n"/>
      <c r="B8" s="28">
        <f>B7/NB_QUESTIONS</f>
        <v/>
      </c>
      <c r="C8" s="28">
        <f>C7/NB_QUESTIONS</f>
        <v/>
      </c>
      <c r="D8" s="28">
        <f>D7/NB_QUESTIONS</f>
        <v/>
      </c>
      <c r="E8" s="28">
        <f>E7/NB_QUESTIONS</f>
        <v/>
      </c>
      <c r="F8" s="28">
        <f>F7/NB_QUESTIONS</f>
        <v/>
      </c>
      <c r="H8" s="24" t="n"/>
    </row>
    <row r="9">
      <c r="A9" s="23" t="inlineStr">
        <is>
          <t>Question AND Chunks ok ?</t>
        </is>
      </c>
      <c r="B9" s="5">
        <f t="array" ref="B9">COUNTIFS(OFFSET(EXPE, 0, LLM_COL), B$2, OFFSET(EXPE, 0, JSON_OK), TRUE, OFFSET(EXPE, 0, Q_OK), TRUE, OFFSET(EXPE, 0, CHUNKS_OK), TRUE)</f>
        <v/>
      </c>
      <c r="C9" s="5">
        <f t="array" ref="C9">COUNTIFS(OFFSET(EXPE, 0, LLM_COL), C$2, OFFSET(EXPE, 0, JSON_OK), TRUE, OFFSET(EXPE, 0, Q_OK), TRUE, OFFSET(EXPE, 0, CHUNKS_OK), TRUE)</f>
        <v/>
      </c>
      <c r="D9" s="5">
        <f t="array" ref="D9">COUNTIFS(OFFSET(EXPE, 0, LLM_COL), D$2, OFFSET(EXPE, 0, JSON_OK), TRUE, OFFSET(EXPE, 0, Q_OK), TRUE, OFFSET(EXPE, 0, CHUNKS_OK), TRUE)</f>
        <v/>
      </c>
      <c r="E9" s="5">
        <f t="array" ref="E9">COUNTIFS(OFFSET(EXPE, 0, LLM_COL), E$2, OFFSET(EXPE, 0, JSON_OK), TRUE, OFFSET(EXPE, 0, Q_OK), TRUE, OFFSET(EXPE, 0, CHUNKS_OK), TRUE)</f>
        <v/>
      </c>
      <c r="F9" s="5">
        <f t="array" ref="F9">COUNTIFS(OFFSET(EXPE, 0, LLM_COL), F$2, OFFSET(EXPE, 0, JSON_OK), TRUE, OFFSET(EXPE, 0, Q_OK), TRUE, OFFSET(EXPE, 0, CHUNKS_OK), TRUE)</f>
        <v/>
      </c>
      <c r="H9" s="24" t="inlineStr">
        <is>
          <t>Among those complying, when does the LLM deems the question to be clear enough and the chunks to contain the nedded data ?</t>
        </is>
      </c>
    </row>
    <row r="10">
      <c r="B10" s="28">
        <f>B9/NB_QUESTIONS</f>
        <v/>
      </c>
      <c r="C10" s="28">
        <f>C9/NB_QUESTIONS</f>
        <v/>
      </c>
      <c r="D10" s="28">
        <f>D9/NB_QUESTIONS</f>
        <v/>
      </c>
      <c r="E10" s="28">
        <f>E9/NB_QUESTIONS</f>
        <v/>
      </c>
      <c r="F10" s="28">
        <f>F9/NB_QUESTIONS</f>
        <v/>
      </c>
      <c r="H10" s="24" t="inlineStr">
        <is>
          <t>These are the valid answers (i.e. question ok AND chunks ok)</t>
        </is>
      </c>
    </row>
    <row r="11">
      <c r="A11" s="23" t="inlineStr">
        <is>
          <t>Docs source</t>
        </is>
      </c>
      <c r="B11" s="5">
        <f t="array" ref="B11">COUNTIFS(OFFSET(EXPE, 0, LLM_COL), B$2, OFFSET(EXPE, 0, JSON_OK), TRUE, OFFSET(EXPE, 0, Q_OK), TRUE, OFFSET(EXPE, 0, CHUNKS_OK), TRUE, OFFSET(EXPE, 0, NB_DOCS), "&gt;0")</f>
        <v/>
      </c>
      <c r="C11" s="5">
        <f t="array" ref="C11">COUNTIFS(OFFSET(EXPE, 0, LLM_COL), C$2, OFFSET(EXPE, 0, JSON_OK), TRUE, OFFSET(EXPE, 0, Q_OK), TRUE, OFFSET(EXPE, 0, CHUNKS_OK), TRUE, OFFSET(EXPE, 0, NB_DOCS), "&gt;0")</f>
        <v/>
      </c>
      <c r="D11" s="5">
        <f t="array" ref="D11">COUNTIFS(OFFSET(EXPE, 0, LLM_COL), D$2, OFFSET(EXPE, 0, JSON_OK), TRUE, OFFSET(EXPE, 0, Q_OK), TRUE, OFFSET(EXPE, 0, CHUNKS_OK), TRUE, OFFSET(EXPE, 0, NB_DOCS), "&gt;0")</f>
        <v/>
      </c>
      <c r="E11" s="5">
        <f t="array" ref="E11">COUNTIFS(OFFSET(EXPE, 0, LLM_COL), E$2, OFFSET(EXPE, 0, JSON_OK), TRUE, OFFSET(EXPE, 0, Q_OK), TRUE, OFFSET(EXPE, 0, CHUNKS_OK), TRUE, OFFSET(EXPE, 0, NB_DOCS), "&gt;0")</f>
        <v/>
      </c>
      <c r="F11" s="5">
        <f t="array" ref="F11">COUNTIFS(OFFSET(EXPE, 0, LLM_COL), F$2, OFFSET(EXPE, 0, JSON_OK), TRUE, OFFSET(EXPE, 0, Q_OK), TRUE, OFFSET(EXPE, 0, CHUNKS_OK), TRUE, OFFSET(EXPE, 0, NB_DOCS), "&gt;0")</f>
        <v/>
      </c>
      <c r="H11" s="24" t="inlineStr">
        <is>
          <t>Among those complying, how many cite the source (doc only) ?</t>
        </is>
      </c>
    </row>
    <row r="12">
      <c r="A12" s="23" t="n"/>
      <c r="B12" s="28">
        <f>B11/B$9</f>
        <v/>
      </c>
      <c r="C12" s="28">
        <f>C11/C$9</f>
        <v/>
      </c>
      <c r="D12" s="28">
        <f>D11/D$9</f>
        <v/>
      </c>
      <c r="E12" s="28">
        <f>E11/E$9</f>
        <v/>
      </c>
      <c r="F12" s="28">
        <f>F11/F$9</f>
        <v/>
      </c>
      <c r="H12" s="24" t="n"/>
    </row>
    <row r="13">
      <c r="A13" s="23" t="inlineStr">
        <is>
          <t>Docs + page source</t>
        </is>
      </c>
      <c r="B13" s="5">
        <f t="array" ref="B13">COUNTIFS(OFFSET(EXPE, 0, LLM_COL), B$2, OFFSET(EXPE, 0, JSON_OK), TRUE, OFFSET(EXPE, 0, Q_OK), TRUE, OFFSET(EXPE, 0, CHUNKS_OK), TRUE, OFFSET(EXPE, 0, NB_DOCS_AND_PAGES), "&gt;0")</f>
        <v/>
      </c>
      <c r="C13" s="5">
        <f t="array" ref="C13">COUNTIFS(OFFSET(EXPE, 0, LLM_COL), C$2, OFFSET(EXPE, 0, JSON_OK), TRUE, OFFSET(EXPE, 0, Q_OK), TRUE, OFFSET(EXPE, 0, CHUNKS_OK), TRUE, OFFSET(EXPE, 0, NB_DOCS_AND_PAGES), "&gt;0")</f>
        <v/>
      </c>
      <c r="D13" s="5">
        <f t="array" ref="D13">COUNTIFS(OFFSET(EXPE, 0, LLM_COL), D$2, OFFSET(EXPE, 0, JSON_OK), TRUE, OFFSET(EXPE, 0, Q_OK), TRUE, OFFSET(EXPE, 0, CHUNKS_OK), TRUE, OFFSET(EXPE, 0, NB_DOCS_AND_PAGES), "&gt;0")</f>
        <v/>
      </c>
      <c r="E13" s="5">
        <f t="array" ref="E13">COUNTIFS(OFFSET(EXPE, 0, LLM_COL), E$2, OFFSET(EXPE, 0, JSON_OK), TRUE, OFFSET(EXPE, 0, Q_OK), TRUE, OFFSET(EXPE, 0, CHUNKS_OK), TRUE, OFFSET(EXPE, 0, NB_DOCS_AND_PAGES), "&gt;0")</f>
        <v/>
      </c>
      <c r="F13" s="5">
        <f t="array" ref="F13">COUNTIFS(OFFSET(EXPE, 0, LLM_COL), F$2, OFFSET(EXPE, 0, JSON_OK), TRUE, OFFSET(EXPE, 0, Q_OK), TRUE, OFFSET(EXPE, 0, CHUNKS_OK), TRUE, OFFSET(EXPE, 0, NB_DOCS_AND_PAGES), "&gt;0")</f>
        <v/>
      </c>
      <c r="H13" s="24" t="inlineStr">
        <is>
          <t>Among those complying, how many cite the source (doc + page) ?</t>
        </is>
      </c>
    </row>
    <row r="14">
      <c r="A14" s="23" t="n"/>
      <c r="B14" s="28">
        <f>B13/B$9</f>
        <v/>
      </c>
      <c r="C14" s="28">
        <f>C13/C$9</f>
        <v/>
      </c>
      <c r="D14" s="28">
        <f>D13/D$9</f>
        <v/>
      </c>
      <c r="E14" s="28">
        <f>E13/E$9</f>
        <v/>
      </c>
      <c r="F14" s="28">
        <f>F13/F$9</f>
        <v/>
      </c>
      <c r="H14" s="24" t="n"/>
    </row>
    <row r="15">
      <c r="A15" s="23" t="inlineStr">
        <is>
          <t>Language: fr</t>
        </is>
      </c>
      <c r="B15" s="5">
        <f t="array" ref="B15">COUNTIFS(OFFSET(EXPE, 0, LLM_COL), B$2, OFFSET(EXPE, 0, JSON_OK), TRUE, OFFSET(EXPE, 0, Q_OK), TRUE, OFFSET(EXPE, 0, CHUNKS_OK), TRUE, OFFSET(EXPE, 0, LANG), "fr")</f>
        <v/>
      </c>
      <c r="C15" s="5">
        <f t="array" ref="C15">COUNTIFS(OFFSET(EXPE, 0, LLM_COL), C$2, OFFSET(EXPE, 0, JSON_OK), TRUE, OFFSET(EXPE, 0, Q_OK), TRUE, OFFSET(EXPE, 0, CHUNKS_OK), TRUE, OFFSET(EXPE, 0, LANG), "fr")</f>
        <v/>
      </c>
      <c r="D15" s="5">
        <f t="array" ref="D15">COUNTIFS(OFFSET(EXPE, 0, LLM_COL), D$2, OFFSET(EXPE, 0, JSON_OK), TRUE, OFFSET(EXPE, 0, Q_OK), TRUE, OFFSET(EXPE, 0, CHUNKS_OK), TRUE, OFFSET(EXPE, 0, LANG), "fr")</f>
        <v/>
      </c>
      <c r="E15" s="5">
        <f t="array" ref="E15">COUNTIFS(OFFSET(EXPE, 0, LLM_COL), E$2, OFFSET(EXPE, 0, JSON_OK), TRUE, OFFSET(EXPE, 0, Q_OK), TRUE, OFFSET(EXPE, 0, CHUNKS_OK), TRUE, OFFSET(EXPE, 0, LANG), "fr")</f>
        <v/>
      </c>
      <c r="F15" s="5">
        <f t="array" ref="F15">COUNTIFS(OFFSET(EXPE, 0, LLM_COL), F$2, OFFSET(EXPE, 0, JSON_OK), TRUE, OFFSET(EXPE, 0, Q_OK), TRUE, OFFSET(EXPE, 0, CHUNKS_OK), TRUE, OFFSET(EXPE, 0, LANG), "fr")</f>
        <v/>
      </c>
      <c r="H15" s="24" t="inlineStr">
        <is>
          <t>Among those complying, how many are in French ?</t>
        </is>
      </c>
    </row>
    <row r="16">
      <c r="A16" s="23" t="n"/>
      <c r="B16" s="28">
        <f>B15/B$9</f>
        <v/>
      </c>
      <c r="C16" s="28">
        <f>C15/C$9</f>
        <v/>
      </c>
      <c r="D16" s="28">
        <f>D15/D$9</f>
        <v/>
      </c>
      <c r="E16" s="28">
        <f>E15/E$9</f>
        <v/>
      </c>
      <c r="F16" s="28">
        <f>F15/F$9</f>
        <v/>
      </c>
      <c r="H16" s="24" t="n"/>
    </row>
    <row r="17">
      <c r="A17" s="23" t="inlineStr">
        <is>
          <t>Language: en</t>
        </is>
      </c>
      <c r="B17" s="5">
        <f t="array" ref="B17">COUNTIFS(OFFSET(EXPE, 0, LLM_COL), B$2, OFFSET(EXPE, 0, JSON_OK), TRUE, OFFSET(EXPE, 0, Q_OK), TRUE, OFFSET(EXPE, 0, CHUNKS_OK), TRUE, OFFSET(EXPE, 0, LANG), "en")</f>
        <v/>
      </c>
      <c r="C17" s="5">
        <f t="array" ref="C17">COUNTIFS(OFFSET(EXPE, 0, LLM_COL), C$2, OFFSET(EXPE, 0, JSON_OK), TRUE, OFFSET(EXPE, 0, Q_OK), TRUE, OFFSET(EXPE, 0, CHUNKS_OK), TRUE, OFFSET(EXPE, 0, LANG), "en")</f>
        <v/>
      </c>
      <c r="D17" s="5">
        <f t="array" ref="D17">COUNTIFS(OFFSET(EXPE, 0, LLM_COL), D$2, OFFSET(EXPE, 0, JSON_OK), TRUE, OFFSET(EXPE, 0, Q_OK), TRUE, OFFSET(EXPE, 0, CHUNKS_OK), TRUE, OFFSET(EXPE, 0, LANG), "en")</f>
        <v/>
      </c>
      <c r="E17" s="5">
        <f t="array" ref="E17">COUNTIFS(OFFSET(EXPE, 0, LLM_COL), E$2, OFFSET(EXPE, 0, JSON_OK), TRUE, OFFSET(EXPE, 0, Q_OK), TRUE, OFFSET(EXPE, 0, CHUNKS_OK), TRUE, OFFSET(EXPE, 0, LANG), "en")</f>
        <v/>
      </c>
      <c r="F17" s="5">
        <f t="array" ref="F17">COUNTIFS(OFFSET(EXPE, 0, LLM_COL), F$2, OFFSET(EXPE, 0, JSON_OK), TRUE, OFFSET(EXPE, 0, Q_OK), TRUE, OFFSET(EXPE, 0, CHUNKS_OK), TRUE, OFFSET(EXPE, 0, LANG), "en")</f>
        <v/>
      </c>
      <c r="H17" s="24" t="inlineStr">
        <is>
          <t>Among those complying, how many are in English ?</t>
        </is>
      </c>
    </row>
    <row r="18">
      <c r="A18" s="23" t="n"/>
      <c r="B18" s="28">
        <f>B17/B$9</f>
        <v/>
      </c>
      <c r="C18" s="28">
        <f>C17/C$9</f>
        <v/>
      </c>
      <c r="D18" s="28">
        <f>D17/D$9</f>
        <v/>
      </c>
      <c r="E18" s="28">
        <f>E17/E$9</f>
        <v/>
      </c>
      <c r="F18" s="28">
        <f>F17/F$9</f>
        <v/>
      </c>
      <c r="H18" s="24" t="n"/>
    </row>
    <row r="19">
      <c r="A19" s="23" t="n"/>
      <c r="B19" s="5" t="n"/>
      <c r="C19" s="4" t="n"/>
      <c r="D19" s="4" t="n"/>
      <c r="E19" s="4" t="n"/>
      <c r="F19" s="4" t="n"/>
      <c r="H19" s="24" t="n"/>
    </row>
    <row r="20">
      <c r="A20" s="23" t="inlineStr">
        <is>
          <t>AUTO EVALUATION</t>
        </is>
      </c>
      <c r="B20" s="5" t="n"/>
      <c r="C20" s="4" t="n"/>
      <c r="D20" s="4" t="n"/>
      <c r="E20" s="4" t="n"/>
      <c r="F20" s="4" t="n"/>
    </row>
    <row r="21">
      <c r="A21" s="23" t="inlineStr">
        <is>
          <t>Hallus</t>
        </is>
      </c>
      <c r="B21" s="29">
        <f>SUMIF(OFFSET(Expe!$B$1, HEADER_SIZE, LLM_COL, NB_ROWS), B$2, OFFSET(Expe!$B$1, HEADER_SIZE, HALLUS, NB_ROWS))</f>
        <v/>
      </c>
      <c r="C21" s="29">
        <f>SUMIF(OFFSET(Expe!$B$1, HEADER_SIZE, LLM_COL, NB_ROWS), C$2, OFFSET(Expe!$B$1, HEADER_SIZE, HALLUS, NB_ROWS))</f>
        <v/>
      </c>
      <c r="D21" s="29">
        <f>SUMIF(OFFSET(Expe!$B$1, HEADER_SIZE, LLM_COL, NB_ROWS), D$2, OFFSET(Expe!$B$1, HEADER_SIZE, HALLUS, NB_ROWS))</f>
        <v/>
      </c>
      <c r="E21" s="29">
        <f>SUMIF(OFFSET(Expe!$B$1, HEADER_SIZE, LLM_COL, NB_ROWS), E$2, OFFSET(Expe!$B$1, HEADER_SIZE, HALLUS, NB_ROWS))</f>
        <v/>
      </c>
      <c r="F21" s="29">
        <f>SUMIF(OFFSET(Expe!$B$1, HEADER_SIZE, LLM_COL, NB_ROWS), F$2, OFFSET(Expe!$B$1, HEADER_SIZE, HALLUS, NB_ROWS))</f>
        <v/>
      </c>
    </row>
    <row r="22">
      <c r="A22" s="23" t="n"/>
      <c r="B22" s="28">
        <f>B21/NB_QUESTIONS</f>
        <v/>
      </c>
      <c r="C22" s="28">
        <f>C21/NB_QUESTIONS</f>
        <v/>
      </c>
      <c r="D22" s="28">
        <f>D21/NB_QUESTIONS</f>
        <v/>
      </c>
      <c r="E22" s="28">
        <f>E21/NB_QUESTIONS</f>
        <v/>
      </c>
      <c r="F22" s="28">
        <f>F21/NB_QUESTIONS</f>
        <v/>
      </c>
    </row>
    <row r="23">
      <c r="A23" s="23" t="inlineStr">
        <is>
          <t>Nb answers w/o hallus</t>
        </is>
      </c>
      <c r="B23" s="29">
        <f>COUNTIFS(OFFSET(Expe!$B$1, HEADER_SIZE, LLM_COL, NB_ROWS), B$2, OFFSET(Expe!$B$1, HEADER_SIZE, HALLUS, NB_ROWS), 0)</f>
        <v/>
      </c>
      <c r="C23" s="29">
        <f>COUNTIFS(OFFSET(Expe!$B$1, HEADER_SIZE, LLM_COL, NB_ROWS), C$2, OFFSET(Expe!$B$1, HEADER_SIZE, HALLUS, NB_ROWS), 0)</f>
        <v/>
      </c>
      <c r="D23" s="29">
        <f>COUNTIFS(OFFSET(Expe!$B$1, HEADER_SIZE, LLM_COL, NB_ROWS), D$2, OFFSET(Expe!$B$1, HEADER_SIZE, HALLUS, NB_ROWS), 0)</f>
        <v/>
      </c>
      <c r="E23" s="29">
        <f>COUNTIFS(OFFSET(Expe!$B$1, HEADER_SIZE, LLM_COL, NB_ROWS), E$2, OFFSET(Expe!$B$1, HEADER_SIZE, HALLUS, NB_ROWS), 0)</f>
        <v/>
      </c>
      <c r="F23" s="29">
        <f>COUNTIFS(OFFSET(Expe!$B$1, HEADER_SIZE, LLM_COL, NB_ROWS), F$2, OFFSET(Expe!$B$1, HEADER_SIZE, HALLUS, NB_ROWS), 0)</f>
        <v/>
      </c>
    </row>
    <row r="24">
      <c r="A24" s="23" t="n"/>
      <c r="B24" s="28">
        <f>B23/NB_QUESTIONS</f>
        <v/>
      </c>
      <c r="C24" s="28">
        <f>C23/NB_QUESTIONS</f>
        <v/>
      </c>
      <c r="D24" s="28">
        <f>D23/NB_QUESTIONS</f>
        <v/>
      </c>
      <c r="E24" s="28">
        <f>E23/NB_QUESTIONS</f>
        <v/>
      </c>
      <c r="F24" s="28">
        <f>F23/NB_QUESTIONS</f>
        <v/>
      </c>
    </row>
    <row r="25">
      <c r="A25" s="23" t="inlineStr">
        <is>
          <t>Average score</t>
        </is>
      </c>
      <c r="B25" s="2">
        <f t="array" ref="B25">AVERAGEIF(OFFSET(Expe!$B$1, HEADER_SIZE, LLM_COL, NB_ROWS), B$2, OFFSET(Expe!$B$1, HEADER_SIZE, EVAL_AUTO, NB_ROWS))</f>
        <v/>
      </c>
      <c r="C25" s="2">
        <f t="array" ref="C25">AVERAGEIF(OFFSET(Expe!$B$1, HEADER_SIZE, LLM_COL, NB_ROWS), C$2, OFFSET(Expe!$B$1, HEADER_SIZE, EVAL_AUTO, NB_ROWS))</f>
        <v/>
      </c>
      <c r="D25" s="2">
        <f t="array" ref="D25">AVERAGEIF(OFFSET(Expe!$B$1, HEADER_SIZE, LLM_COL, NB_ROWS), D$2, OFFSET(Expe!$B$1, HEADER_SIZE, EVAL_AUTO, NB_ROWS))</f>
        <v/>
      </c>
      <c r="E25" s="2">
        <f t="array" ref="E25">AVERAGEIF(OFFSET(Expe!$B$1, HEADER_SIZE, LLM_COL, NB_ROWS), E$2, OFFSET(Expe!$B$1, HEADER_SIZE, EVAL_AUTO, NB_ROWS))</f>
        <v/>
      </c>
      <c r="F25" s="2">
        <f t="array" ref="F25">AVERAGEIF(OFFSET(Expe!$B$1, HEADER_SIZE, LLM_COL, NB_ROWS), F$2, OFFSET(Expe!$B$1, HEADER_SIZE, EVAL_AUTO, NB_ROWS))</f>
        <v/>
      </c>
    </row>
    <row r="26">
      <c r="A26" s="23" t="n">
        <v>0</v>
      </c>
      <c r="B26" s="5">
        <f t="array" ref="B26">COUNTIFS(OFFSET(Expe!$B$1, HEADER_SIZE, LLM_COL, NB_ROWS), B$2, OFFSET(Expe!$B$1, HEADER_SIZE, EVAL_AUTO, NB_ROWS), 0)</f>
        <v/>
      </c>
      <c r="C26" s="5">
        <f t="array" ref="C26">COUNTIFS(OFFSET(Expe!$B$1, HEADER_SIZE, LLM_COL, NB_ROWS), C$2, OFFSET(Expe!$B$1, HEADER_SIZE, EVAL_AUTO, NB_ROWS), 0)</f>
        <v/>
      </c>
      <c r="D26" s="5">
        <f t="array" ref="D26">COUNTIFS(OFFSET(Expe!$B$1, HEADER_SIZE, LLM_COL, NB_ROWS), D$2, OFFSET(Expe!$B$1, HEADER_SIZE, EVAL_AUTO, NB_ROWS), 0)</f>
        <v/>
      </c>
      <c r="E26" s="5">
        <f t="array" ref="E26">COUNTIFS(OFFSET(Expe!$B$1, HEADER_SIZE, LLM_COL, NB_ROWS), E$2, OFFSET(Expe!$B$1, HEADER_SIZE, EVAL_AUTO, NB_ROWS), 0)</f>
        <v/>
      </c>
      <c r="F26" s="5">
        <f t="array" ref="F26">COUNTIFS(OFFSET(Expe!$B$1, HEADER_SIZE, LLM_COL, NB_ROWS), F$2, OFFSET(Expe!$B$1, HEADER_SIZE, EVAL_AUTO, NB_ROWS), 0)</f>
        <v/>
      </c>
    </row>
    <row r="27">
      <c r="A27" s="23" t="n"/>
      <c r="B27" s="28">
        <f>B26/NB_QUESTIONS</f>
        <v/>
      </c>
      <c r="C27" s="28">
        <f>C26/NB_QUESTIONS</f>
        <v/>
      </c>
      <c r="D27" s="28">
        <f>D26/NB_QUESTIONS</f>
        <v/>
      </c>
      <c r="E27" s="28">
        <f>E26/NB_QUESTIONS</f>
        <v/>
      </c>
      <c r="F27" s="28">
        <f>F26/NB_QUESTIONS</f>
        <v/>
      </c>
    </row>
    <row r="28">
      <c r="A28" s="23" t="inlineStr">
        <is>
          <t>]0; 1[</t>
        </is>
      </c>
      <c r="B28" s="5">
        <f t="array" ref="B28">COUNTIFS(OFFSET(Expe!$B$1, HEADER_SIZE, LLM_COL, NB_ROWS), B$2, OFFSET(Expe!$B$1, HEADER_SIZE, EVAL_AUTO, NB_ROWS), "&gt;0",  OFFSET(Expe!$B$1, HEADER_SIZE, EVAL_AUTO, NB_ROWS), "&lt;1")</f>
        <v/>
      </c>
      <c r="C28" s="5">
        <f t="array" ref="C28">COUNTIFS(OFFSET(Expe!$B$1, HEADER_SIZE, LLM_COL, NB_ROWS), C$2, OFFSET(Expe!$B$1, HEADER_SIZE, EVAL_AUTO, NB_ROWS), "&gt;0",  OFFSET(Expe!$B$1, HEADER_SIZE, EVAL_AUTO, NB_ROWS), "&lt;1")</f>
        <v/>
      </c>
      <c r="D28" s="5">
        <f t="array" ref="D28">COUNTIFS(OFFSET(Expe!$B$1, HEADER_SIZE, LLM_COL, NB_ROWS), D$2, OFFSET(Expe!$B$1, HEADER_SIZE, EVAL_AUTO, NB_ROWS), "&gt;0",  OFFSET(Expe!$B$1, HEADER_SIZE, EVAL_AUTO, NB_ROWS), "&lt;1")</f>
        <v/>
      </c>
      <c r="E28" s="5">
        <f t="array" ref="E28">COUNTIFS(OFFSET(Expe!$B$1, HEADER_SIZE, LLM_COL, NB_ROWS), E$2, OFFSET(Expe!$B$1, HEADER_SIZE, EVAL_AUTO, NB_ROWS), "&gt;0",  OFFSET(Expe!$B$1, HEADER_SIZE, EVAL_AUTO, NB_ROWS), "&lt;1")</f>
        <v/>
      </c>
      <c r="F28" s="5">
        <f t="array" ref="F28">COUNTIFS(OFFSET(Expe!$B$1, HEADER_SIZE, LLM_COL, NB_ROWS), F$2, OFFSET(Expe!$B$1, HEADER_SIZE, EVAL_AUTO, NB_ROWS), "&gt;0",  OFFSET(Expe!$B$1, HEADER_SIZE, EVAL_AUTO, NB_ROWS), "&lt;1")</f>
        <v/>
      </c>
    </row>
    <row r="29">
      <c r="A29" s="23" t="n"/>
      <c r="B29" s="28">
        <f>B28/NB_QUESTIONS</f>
        <v/>
      </c>
      <c r="C29" s="28">
        <f>C28/NB_QUESTIONS</f>
        <v/>
      </c>
      <c r="D29" s="28">
        <f>D28/NB_QUESTIONS</f>
        <v/>
      </c>
      <c r="E29" s="28">
        <f>E28/NB_QUESTIONS</f>
        <v/>
      </c>
      <c r="F29" s="28">
        <f>F28/NB_QUESTIONS</f>
        <v/>
      </c>
    </row>
    <row r="30">
      <c r="A30" s="23" t="n">
        <v>1</v>
      </c>
      <c r="B30" s="5">
        <f t="array" ref="B30">COUNTIFS(OFFSET(Expe!$B$1, HEADER_SIZE, LLM_COL, NB_ROWS), B$2, OFFSET(Expe!$B$1, HEADER_SIZE, EVAL_AUTO, NB_ROWS), 1)</f>
        <v/>
      </c>
      <c r="C30" s="5">
        <f t="array" ref="C30">COUNTIFS(OFFSET(Expe!$B$1, HEADER_SIZE, LLM_COL, NB_ROWS), C$2, OFFSET(Expe!$B$1, HEADER_SIZE, EVAL_AUTO, NB_ROWS), 1)</f>
        <v/>
      </c>
      <c r="D30" s="5">
        <f t="array" ref="D30">COUNTIFS(OFFSET(Expe!$B$1, HEADER_SIZE, LLM_COL, NB_ROWS), D$2, OFFSET(Expe!$B$1, HEADER_SIZE, EVAL_AUTO, NB_ROWS), 1)</f>
        <v/>
      </c>
      <c r="E30" s="5">
        <f t="array" ref="E30">COUNTIFS(OFFSET(Expe!$B$1, HEADER_SIZE, LLM_COL, NB_ROWS), E$2, OFFSET(Expe!$B$1, HEADER_SIZE, EVAL_AUTO, NB_ROWS), 1)</f>
        <v/>
      </c>
      <c r="F30" s="5">
        <f t="array" ref="F30">COUNTIFS(OFFSET(Expe!$B$1, HEADER_SIZE, LLM_COL, NB_ROWS), F$2, OFFSET(Expe!$B$1, HEADER_SIZE, EVAL_AUTO, NB_ROWS), 1)</f>
        <v/>
      </c>
    </row>
    <row r="31">
      <c r="A31" s="23" t="n"/>
      <c r="B31" s="28">
        <f>B30/NB_QUESTIONS</f>
        <v/>
      </c>
      <c r="C31" s="28">
        <f>C30/NB_QUESTIONS</f>
        <v/>
      </c>
      <c r="D31" s="28">
        <f>D30/NB_QUESTIONS</f>
        <v/>
      </c>
      <c r="E31" s="28">
        <f>E30/NB_QUESTIONS</f>
        <v/>
      </c>
      <c r="F31" s="28">
        <f>F30/NB_QUESTIONS</f>
        <v/>
      </c>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COST</t>
        </is>
      </c>
      <c r="B6" t="n">
        <v>10</v>
      </c>
    </row>
    <row r="7">
      <c r="A7" t="inlineStr">
        <is>
          <t>DURATION</t>
        </is>
      </c>
      <c r="B7" t="n">
        <v>11</v>
      </c>
    </row>
    <row r="8">
      <c r="A8" t="inlineStr">
        <is>
          <t>JSON_OK</t>
        </is>
      </c>
      <c r="B8" t="n">
        <v>13</v>
      </c>
    </row>
    <row r="9">
      <c r="A9" t="inlineStr">
        <is>
          <t>Q_OK</t>
        </is>
      </c>
      <c r="B9" t="n">
        <v>14</v>
      </c>
    </row>
    <row r="10">
      <c r="A10" t="inlineStr">
        <is>
          <t>CHUNKS_OK</t>
        </is>
      </c>
      <c r="B10" t="n">
        <v>15</v>
      </c>
    </row>
    <row r="11">
      <c r="A11" t="inlineStr">
        <is>
          <t>LANG</t>
        </is>
      </c>
      <c r="B11" t="n">
        <v>16</v>
      </c>
    </row>
    <row r="12">
      <c r="A12" t="inlineStr">
        <is>
          <t>NB_DOCS</t>
        </is>
      </c>
      <c r="B12" t="n">
        <v>18</v>
      </c>
    </row>
    <row r="13">
      <c r="A13" t="inlineStr">
        <is>
          <t>NB_DOCS_AND_PAGES</t>
        </is>
      </c>
      <c r="B13" t="n">
        <v>20</v>
      </c>
    </row>
    <row r="14">
      <c r="A14" t="inlineStr">
        <is>
          <t>EVAL_AUTO</t>
        </is>
      </c>
      <c r="B14" t="n">
        <v>21</v>
      </c>
    </row>
    <row r="15">
      <c r="A15" t="inlineStr">
        <is>
          <t>EVAL_HUMAN</t>
        </is>
      </c>
      <c r="B15" t="n">
        <v>22</v>
      </c>
    </row>
    <row r="16">
      <c r="A16" t="inlineStr">
        <is>
          <t>HALLUS</t>
        </is>
      </c>
      <c r="B16" t="n">
        <v>24</v>
      </c>
    </row>
    <row r="18">
      <c r="A18" t="inlineStr">
        <is>
          <t>NB_LLMS</t>
        </is>
      </c>
      <c r="B18" s="26">
        <f>COUNTA(OFFSET(Expe!$A$1, HEADER_SIZE, LLM_COL, BLOCK_SIZE, 1))</f>
        <v/>
      </c>
    </row>
    <row r="19">
      <c r="A19" t="inlineStr">
        <is>
          <t>NB_QUESTIONS</t>
        </is>
      </c>
      <c r="B19" s="26">
        <f>COUNTA(OFFSET(Expe!$A$1,HEADER_SIZE,QUESTION_COL, 1000000, 1))</f>
        <v/>
      </c>
    </row>
    <row r="20">
      <c r="A20" t="inlineStr">
        <is>
          <t>NB_FACTS</t>
        </is>
      </c>
      <c r="B20" s="26">
        <f>COUNTA(OFFSET(Expe!$A$1,HEADER_SIZE,FACT_COL, 1000000, 1))</f>
        <v/>
      </c>
    </row>
    <row r="21">
      <c r="A21" t="inlineStr">
        <is>
          <t>BLOCK_SIZE</t>
        </is>
      </c>
      <c r="B21" s="26">
        <f t="array" ref="B21">MATCH(TRUE, NOT(ISBLANK(OFFSET(Expe!$A$1,HEADER_SIZE+1,QUESTION_COL, 1000000, 1))), 0)</f>
        <v/>
      </c>
    </row>
    <row r="22">
      <c r="A22" t="inlineStr">
        <is>
          <t>NB_ROWS</t>
        </is>
      </c>
      <c r="B22" s="26">
        <f t="array" ref="B22">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2024-05-09T01:24:23Z</dcterms:modified>
  <cp:lastModifiedBy>Gilles Moyse</cp:lastModifiedBy>
</cp:coreProperties>
</file>