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DBCB7FD4-2872-4ADB-A9A3-E9B51C2A689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7" i="1"/>
  <c r="R48" i="1"/>
  <c r="R20" i="1"/>
  <c r="R21" i="1"/>
  <c r="R34" i="1"/>
  <c r="R22" i="1"/>
  <c r="R42" i="1"/>
  <c r="R43" i="1"/>
  <c r="R44" i="1"/>
  <c r="R23" i="1"/>
  <c r="R24" i="1"/>
  <c r="R25" i="1"/>
  <c r="R26" i="1"/>
  <c r="R27" i="1"/>
  <c r="R28" i="1"/>
  <c r="R29" i="1"/>
  <c r="R30" i="1"/>
  <c r="R31" i="1"/>
  <c r="R32" i="1"/>
  <c r="R33" i="1"/>
  <c r="R35" i="1"/>
  <c r="R40" i="1"/>
  <c r="R36" i="1"/>
  <c r="R37" i="1"/>
  <c r="R38" i="1"/>
  <c r="R39" i="1"/>
  <c r="R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7" i="1"/>
  <c r="N48" i="1"/>
  <c r="N20" i="1"/>
  <c r="N21" i="1"/>
  <c r="N34" i="1"/>
  <c r="N22" i="1"/>
  <c r="N42" i="1"/>
  <c r="N43" i="1"/>
  <c r="N44" i="1"/>
  <c r="N23" i="1"/>
  <c r="N24" i="1"/>
  <c r="N25" i="1"/>
  <c r="N26" i="1"/>
  <c r="N27" i="1"/>
  <c r="N28" i="1"/>
  <c r="N29" i="1"/>
  <c r="N30" i="1"/>
  <c r="N31" i="1"/>
  <c r="N32" i="1"/>
  <c r="N33" i="1"/>
  <c r="N40" i="1"/>
  <c r="N36" i="1"/>
  <c r="N37" i="1"/>
  <c r="N38" i="1"/>
  <c r="P32" i="1"/>
  <c r="P48" i="1"/>
  <c r="P36" i="1"/>
  <c r="P37" i="1"/>
  <c r="P38" i="1"/>
  <c r="P40" i="1"/>
  <c r="P47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2" i="1"/>
  <c r="P43" i="1"/>
  <c r="P44" i="1"/>
  <c r="P23" i="1"/>
  <c r="P24" i="1"/>
  <c r="P25" i="1"/>
  <c r="P26" i="1"/>
  <c r="P27" i="1"/>
  <c r="P28" i="1"/>
  <c r="P30" i="1"/>
  <c r="P31" i="1"/>
  <c r="P3" i="1"/>
</calcChain>
</file>

<file path=xl/sharedStrings.xml><?xml version="1.0" encoding="utf-8"?>
<sst xmlns="http://schemas.openxmlformats.org/spreadsheetml/2006/main" count="100" uniqueCount="100">
  <si>
    <t>NEW</t>
  </si>
  <si>
    <t>name</t>
  </si>
  <si>
    <t>short name (from the original sheet)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</si>
  <si>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</si>
  <si>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</si>
  <si>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</si>
  <si>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</si>
  <si>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</si>
  <si>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</si>
  <si>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</si>
  <si>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</si>
  <si>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</si>
  <si>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</si>
  <si>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</si>
  <si>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</si>
  <si>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</si>
  <si>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</si>
  <si>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</si>
  <si>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</si>
  <si>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</si>
  <si>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</si>
  <si>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</si>
  <si>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</si>
  <si>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</si>
  <si>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</si>
  <si>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</si>
  <si>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</si>
  <si>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</si>
  <si>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</si>
  <si>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</si>
  <si>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</si>
  <si>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</si>
  <si>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</si>
  <si>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</si>
  <si>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</si>
  <si>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</si>
  <si>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</si>
  <si>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</si>
  <si>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</si>
  <si>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</si>
  <si>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</si>
  <si>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</si>
  <si>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</si>
  <si>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</si>
  <si>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</si>
  <si>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</si>
  <si>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</si>
  <si>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</si>
  <si>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</si>
  <si>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</si>
  <si>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</si>
  <si>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</si>
  <si>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</si>
  <si>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</si>
  <si>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</si>
  <si>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</si>
  <si>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</si>
  <si>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</si>
  <si>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</si>
  <si>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</si>
  <si>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</si>
  <si>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</si>
  <si>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</si>
  <si>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</si>
  <si>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</si>
  <si>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</si>
  <si>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</si>
  <si>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</si>
  <si>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</si>
  <si>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</si>
  <si>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</si>
  <si>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</si>
  <si>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</si>
  <si>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</si>
  <si>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</si>
  <si>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</si>
  <si>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</si>
  <si>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</si>
  <si>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</si>
  <si>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</si>
  <si>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</si>
  <si>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</si>
  <si>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</si>
  <si>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</si>
  <si>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</si>
  <si>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</si>
  <si>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</si>
  <si>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</si>
  <si>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</si>
  <si>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</si>
  <si>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</si>
  <si>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</si>
  <si>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</si>
  <si>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</si>
  <si>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</si>
  <si>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</si>
  <si>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</si>
  <si>
    <t>barrel_deviation</t>
  </si>
  <si>
    <t>ips_1_2x28_to_5_8x24_knurled_thread_adapter</t>
  </si>
  <si>
    <t>ISP 1/2x28 to 5/8x24 Knurled Thread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</si>
</sst>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selection activeCell="B14" sqref="B14"/>
    </sheetView>
  </sheetViews>
  <sheetFormatPr defaultRowHeight="15" x14ac:dyDescent="0.25"/>
  <cols>
    <col min="1" max="1" width="25.5703125" customWidth="1"/>
    <col min="2" max="2" width="23" customWidth="1"/>
  </cols>
  <sheetData>
    <row r="1" spans="1:18" x14ac:dyDescent="0.25">
      <c r="C1" t="s">
        <v>0</v>
      </c>
    </row>
    <row r="2" spans="1:18" x14ac:dyDescent="0.25">
      <c r="A2" t="s">
        <v>1</v>
      </c>
      <c r="B2" t="s">
        <v>2</v>
      </c>
      <c r="C2" t="s">
        <v>4</v>
      </c>
      <c r="D2" t="s">
        <v>9</v>
      </c>
      <c r="E2" t="s">
        <v>5</v>
      </c>
      <c r="F2" t="s">
        <v>6</v>
      </c>
      <c r="G2" t="s">
        <v>97</v>
      </c>
      <c r="H2" t="s">
        <v>8</v>
      </c>
      <c r="I2" t="s">
        <v>7</v>
      </c>
      <c r="J2" t="s">
        <v>10</v>
      </c>
      <c r="K2" t="s">
        <v>3</v>
      </c>
      <c r="M2" t="s">
        <v>85</v>
      </c>
      <c r="N2" t="s">
        <v>86</v>
      </c>
      <c r="O2" t="s">
        <v>87</v>
      </c>
      <c r="P2" t="s">
        <v>88</v>
      </c>
    </row>
    <row r="3" spans="1:18" x14ac:dyDescent="0.25">
      <c r="A3" t="s">
        <v>11</v>
      </c>
      <c r="B3" t="s">
        <v>12</v>
      </c>
      <c r="C3">
        <v>2</v>
      </c>
      <c r="D3">
        <v>0.1</v>
      </c>
      <c r="E3">
        <v>-10</v>
      </c>
      <c r="F3">
        <v>-15</v>
      </c>
      <c r="G3">
        <v>0.05</v>
      </c>
      <c r="H3">
        <v>0</v>
      </c>
      <c r="I3">
        <v>0</v>
      </c>
      <c r="J3">
        <v>500</v>
      </c>
      <c r="K3" s="1">
        <f>C3-D3*20-E3*0.8-F3*0.6-G3*7.5+H3*15+I3/300</f>
        <v>16.625</v>
      </c>
      <c r="M3">
        <v>4.8</v>
      </c>
      <c r="N3">
        <f>M3*0.015</f>
        <v>7.1999999999999995E-2</v>
      </c>
      <c r="O3">
        <v>59</v>
      </c>
      <c r="P3">
        <f>O3+400</f>
        <v>459</v>
      </c>
      <c r="R3">
        <f>M3*0.024</f>
        <v>0.1152</v>
      </c>
    </row>
    <row r="4" spans="1:18" x14ac:dyDescent="0.25">
      <c r="A4" t="s">
        <v>13</v>
      </c>
      <c r="B4" t="s">
        <v>14</v>
      </c>
      <c r="C4">
        <v>0</v>
      </c>
      <c r="D4">
        <v>0.08</v>
      </c>
      <c r="E4">
        <v>-14</v>
      </c>
      <c r="F4">
        <v>-12</v>
      </c>
      <c r="G4">
        <v>0.1</v>
      </c>
      <c r="H4">
        <v>0</v>
      </c>
      <c r="I4">
        <v>0</v>
      </c>
      <c r="J4">
        <v>400</v>
      </c>
      <c r="K4" s="1">
        <f t="shared" ref="K4:K48" si="0">C4-D4*20-E4*0.8-F4*0.6-G4*7.5+H4*15+I4/300</f>
        <v>16.05</v>
      </c>
      <c r="M4">
        <v>3.8</v>
      </c>
      <c r="N4">
        <f t="shared" ref="N4:N33" si="1">M4*0.015</f>
        <v>5.6999999999999995E-2</v>
      </c>
      <c r="O4">
        <v>137</v>
      </c>
      <c r="P4">
        <f t="shared" ref="P4:P32" si="2">O4+400</f>
        <v>537</v>
      </c>
      <c r="R4">
        <f t="shared" ref="R4:R39" si="3">M4*0.024</f>
        <v>9.1200000000000003E-2</v>
      </c>
    </row>
    <row r="5" spans="1:18" s="2" customFormat="1" x14ac:dyDescent="0.25">
      <c r="A5" s="2" t="s">
        <v>15</v>
      </c>
      <c r="B5" s="2" t="s">
        <v>16</v>
      </c>
      <c r="C5" s="2">
        <v>-1</v>
      </c>
      <c r="D5" s="2">
        <v>0.12</v>
      </c>
      <c r="E5" s="2">
        <v>-15</v>
      </c>
      <c r="F5" s="2">
        <v>-12</v>
      </c>
      <c r="G5" s="2">
        <v>-0.05</v>
      </c>
      <c r="H5" s="2">
        <v>0.04</v>
      </c>
      <c r="I5" s="2">
        <v>50</v>
      </c>
      <c r="J5" s="2">
        <v>1200</v>
      </c>
      <c r="K5" s="1">
        <f t="shared" si="0"/>
        <v>16.941666666666666</v>
      </c>
      <c r="M5" s="2">
        <v>6</v>
      </c>
      <c r="N5" s="2">
        <f t="shared" si="1"/>
        <v>0.09</v>
      </c>
      <c r="O5" s="2">
        <v>945</v>
      </c>
      <c r="P5" s="2">
        <f t="shared" si="2"/>
        <v>1345</v>
      </c>
      <c r="R5">
        <f t="shared" si="3"/>
        <v>0.14400000000000002</v>
      </c>
    </row>
    <row r="6" spans="1:18" s="2" customFormat="1" x14ac:dyDescent="0.25">
      <c r="A6" s="2" t="s">
        <v>17</v>
      </c>
      <c r="B6" s="2" t="s">
        <v>18</v>
      </c>
      <c r="C6" s="2">
        <v>-3</v>
      </c>
      <c r="D6" s="2">
        <v>0.15</v>
      </c>
      <c r="E6" s="2">
        <v>-16</v>
      </c>
      <c r="F6" s="2">
        <v>-13</v>
      </c>
      <c r="G6" s="2">
        <v>-0.1</v>
      </c>
      <c r="H6" s="2">
        <v>0.06</v>
      </c>
      <c r="I6" s="2">
        <v>70</v>
      </c>
      <c r="J6" s="2">
        <v>1300</v>
      </c>
      <c r="K6" s="1">
        <f t="shared" si="0"/>
        <v>16.483333333333334</v>
      </c>
      <c r="M6" s="2">
        <v>8</v>
      </c>
      <c r="N6" s="2">
        <f t="shared" si="1"/>
        <v>0.12</v>
      </c>
      <c r="O6" s="2">
        <v>1055</v>
      </c>
      <c r="P6" s="2">
        <f t="shared" si="2"/>
        <v>1455</v>
      </c>
      <c r="R6">
        <f t="shared" si="3"/>
        <v>0.192</v>
      </c>
    </row>
    <row r="7" spans="1:18" s="2" customFormat="1" x14ac:dyDescent="0.25">
      <c r="A7" s="2" t="s">
        <v>19</v>
      </c>
      <c r="B7" s="2" t="s">
        <v>20</v>
      </c>
      <c r="C7" s="2">
        <v>-5</v>
      </c>
      <c r="D7" s="2">
        <v>0.18</v>
      </c>
      <c r="E7" s="2">
        <v>-17</v>
      </c>
      <c r="F7" s="2">
        <v>-14</v>
      </c>
      <c r="G7" s="2">
        <v>-0.2</v>
      </c>
      <c r="H7" s="2">
        <v>0.1</v>
      </c>
      <c r="I7" s="2">
        <v>90</v>
      </c>
      <c r="J7" s="2">
        <v>1400</v>
      </c>
      <c r="K7" s="1">
        <f t="shared" si="0"/>
        <v>16.700000000000003</v>
      </c>
      <c r="M7" s="2">
        <v>10</v>
      </c>
      <c r="N7" s="2">
        <f t="shared" si="1"/>
        <v>0.15</v>
      </c>
      <c r="O7" s="2">
        <v>1165</v>
      </c>
      <c r="P7" s="2">
        <f t="shared" si="2"/>
        <v>1565</v>
      </c>
      <c r="R7">
        <f t="shared" si="3"/>
        <v>0.24</v>
      </c>
    </row>
    <row r="8" spans="1:18" x14ac:dyDescent="0.25">
      <c r="A8" t="s">
        <v>21</v>
      </c>
      <c r="B8" t="s">
        <v>22</v>
      </c>
      <c r="C8">
        <v>1</v>
      </c>
      <c r="D8">
        <v>0.09</v>
      </c>
      <c r="E8">
        <v>-13</v>
      </c>
      <c r="F8">
        <v>-13</v>
      </c>
      <c r="G8">
        <v>0.05</v>
      </c>
      <c r="H8">
        <v>0</v>
      </c>
      <c r="I8">
        <v>0</v>
      </c>
      <c r="J8">
        <v>700</v>
      </c>
      <c r="K8" s="1">
        <f t="shared" si="0"/>
        <v>17.025000000000002</v>
      </c>
      <c r="M8">
        <v>3.8</v>
      </c>
      <c r="N8">
        <f t="shared" si="1"/>
        <v>5.6999999999999995E-2</v>
      </c>
      <c r="O8">
        <v>169</v>
      </c>
      <c r="P8">
        <f t="shared" si="2"/>
        <v>569</v>
      </c>
      <c r="R8">
        <f t="shared" si="3"/>
        <v>9.1200000000000003E-2</v>
      </c>
    </row>
    <row r="9" spans="1:18" x14ac:dyDescent="0.25">
      <c r="A9" t="s">
        <v>23</v>
      </c>
      <c r="B9" t="s">
        <v>24</v>
      </c>
      <c r="C9">
        <v>-1</v>
      </c>
      <c r="D9">
        <v>0.09</v>
      </c>
      <c r="E9">
        <v>-17</v>
      </c>
      <c r="F9">
        <v>-11</v>
      </c>
      <c r="G9">
        <v>0.05</v>
      </c>
      <c r="H9">
        <v>0</v>
      </c>
      <c r="I9">
        <v>0</v>
      </c>
      <c r="J9">
        <v>700</v>
      </c>
      <c r="K9" s="1">
        <f t="shared" si="0"/>
        <v>17.024999999999999</v>
      </c>
      <c r="M9">
        <v>3.9</v>
      </c>
      <c r="N9">
        <f t="shared" si="1"/>
        <v>5.8499999999999996E-2</v>
      </c>
      <c r="O9">
        <v>169</v>
      </c>
      <c r="P9">
        <f t="shared" si="2"/>
        <v>569</v>
      </c>
      <c r="R9">
        <f t="shared" si="3"/>
        <v>9.3600000000000003E-2</v>
      </c>
    </row>
    <row r="10" spans="1:18" s="3" customFormat="1" x14ac:dyDescent="0.25">
      <c r="A10" s="3" t="s">
        <v>25</v>
      </c>
      <c r="B10" s="3" t="s">
        <v>26</v>
      </c>
      <c r="C10" s="3">
        <v>0</v>
      </c>
      <c r="D10" s="3">
        <v>0.15</v>
      </c>
      <c r="E10" s="3">
        <v>-15</v>
      </c>
      <c r="F10" s="3">
        <v>-11</v>
      </c>
      <c r="G10" s="3">
        <v>0</v>
      </c>
      <c r="H10" s="3">
        <v>0.02</v>
      </c>
      <c r="I10" s="3">
        <v>40</v>
      </c>
      <c r="J10" s="3">
        <v>1000</v>
      </c>
      <c r="K10" s="1">
        <f t="shared" si="0"/>
        <v>16.033333333333335</v>
      </c>
      <c r="M10" s="3">
        <v>7.8</v>
      </c>
      <c r="N10" s="3">
        <f t="shared" si="1"/>
        <v>0.11699999999999999</v>
      </c>
      <c r="O10" s="3">
        <v>250</v>
      </c>
      <c r="P10" s="3">
        <f t="shared" si="2"/>
        <v>650</v>
      </c>
      <c r="R10">
        <f t="shared" si="3"/>
        <v>0.18720000000000001</v>
      </c>
    </row>
    <row r="11" spans="1:18" s="2" customFormat="1" x14ac:dyDescent="0.25">
      <c r="A11" s="2" t="s">
        <v>27</v>
      </c>
      <c r="B11" s="2" t="s">
        <v>28</v>
      </c>
      <c r="C11" s="2">
        <v>-4</v>
      </c>
      <c r="D11" s="2">
        <v>0.28000000000000003</v>
      </c>
      <c r="E11" s="2">
        <v>-18</v>
      </c>
      <c r="F11" s="2">
        <v>-16</v>
      </c>
      <c r="G11" s="2">
        <v>-0.1</v>
      </c>
      <c r="H11" s="2">
        <v>0.12</v>
      </c>
      <c r="I11" s="2">
        <v>80</v>
      </c>
      <c r="J11" s="2">
        <v>1500</v>
      </c>
      <c r="K11" s="1">
        <f t="shared" si="0"/>
        <v>17.216666666666665</v>
      </c>
      <c r="M11" s="2">
        <v>17</v>
      </c>
      <c r="N11" s="2">
        <f t="shared" si="1"/>
        <v>0.255</v>
      </c>
      <c r="O11" s="2">
        <v>1199</v>
      </c>
      <c r="P11" s="2">
        <f t="shared" si="2"/>
        <v>1599</v>
      </c>
      <c r="R11">
        <f t="shared" si="3"/>
        <v>0.40800000000000003</v>
      </c>
    </row>
    <row r="12" spans="1:18" x14ac:dyDescent="0.25">
      <c r="A12" t="s">
        <v>29</v>
      </c>
      <c r="B12" t="s">
        <v>30</v>
      </c>
      <c r="C12">
        <v>-1</v>
      </c>
      <c r="D12">
        <v>0.1</v>
      </c>
      <c r="E12">
        <v>-10</v>
      </c>
      <c r="F12">
        <v>-16</v>
      </c>
      <c r="G12">
        <v>0.05</v>
      </c>
      <c r="H12">
        <v>0.04</v>
      </c>
      <c r="I12">
        <v>30</v>
      </c>
      <c r="J12">
        <v>500</v>
      </c>
      <c r="K12" s="1">
        <f t="shared" si="0"/>
        <v>14.924999999999999</v>
      </c>
      <c r="M12">
        <v>4.5999999999999996</v>
      </c>
      <c r="N12">
        <f t="shared" si="1"/>
        <v>6.8999999999999992E-2</v>
      </c>
      <c r="O12">
        <v>138</v>
      </c>
      <c r="P12">
        <f t="shared" si="2"/>
        <v>538</v>
      </c>
      <c r="R12">
        <f t="shared" si="3"/>
        <v>0.1104</v>
      </c>
    </row>
    <row r="13" spans="1:18" s="2" customFormat="1" x14ac:dyDescent="0.25">
      <c r="A13" s="2" t="s">
        <v>31</v>
      </c>
      <c r="B13" s="2" t="s">
        <v>32</v>
      </c>
      <c r="C13" s="2">
        <v>-5</v>
      </c>
      <c r="D13" s="2">
        <v>0.32999999999999996</v>
      </c>
      <c r="E13" s="2">
        <v>-12</v>
      </c>
      <c r="F13" s="2">
        <v>-22</v>
      </c>
      <c r="G13" s="2">
        <v>-0.25</v>
      </c>
      <c r="H13" s="2">
        <v>0.14000000000000001</v>
      </c>
      <c r="I13" s="2">
        <v>100</v>
      </c>
      <c r="J13" s="2">
        <v>1200</v>
      </c>
      <c r="K13" s="1">
        <f t="shared" si="0"/>
        <v>15.508333333333335</v>
      </c>
      <c r="M13" s="2">
        <v>22</v>
      </c>
      <c r="N13" s="2">
        <f t="shared" si="1"/>
        <v>0.32999999999999996</v>
      </c>
      <c r="O13" s="2">
        <v>999</v>
      </c>
      <c r="P13" s="2">
        <f t="shared" si="2"/>
        <v>1399</v>
      </c>
      <c r="R13">
        <f t="shared" si="3"/>
        <v>0.52800000000000002</v>
      </c>
    </row>
    <row r="14" spans="1:18" x14ac:dyDescent="0.25">
      <c r="A14" t="s">
        <v>33</v>
      </c>
      <c r="B14" t="s">
        <v>34</v>
      </c>
      <c r="C14">
        <v>0</v>
      </c>
      <c r="D14">
        <v>0.08</v>
      </c>
      <c r="E14">
        <v>-15</v>
      </c>
      <c r="F14">
        <v>-11</v>
      </c>
      <c r="G14">
        <v>0.05</v>
      </c>
      <c r="H14">
        <v>0</v>
      </c>
      <c r="I14">
        <v>0</v>
      </c>
      <c r="J14">
        <v>400</v>
      </c>
      <c r="K14" s="1">
        <f t="shared" si="0"/>
        <v>16.625</v>
      </c>
      <c r="M14">
        <v>3.2</v>
      </c>
      <c r="N14">
        <f t="shared" si="1"/>
        <v>4.8000000000000001E-2</v>
      </c>
      <c r="O14">
        <v>47.45</v>
      </c>
      <c r="P14">
        <f t="shared" si="2"/>
        <v>447.45</v>
      </c>
      <c r="R14">
        <f t="shared" si="3"/>
        <v>7.6800000000000007E-2</v>
      </c>
    </row>
    <row r="15" spans="1:18" x14ac:dyDescent="0.25">
      <c r="A15" t="s">
        <v>35</v>
      </c>
      <c r="B15" t="s">
        <v>36</v>
      </c>
      <c r="C15">
        <v>2</v>
      </c>
      <c r="D15">
        <v>7.0000000000000007E-2</v>
      </c>
      <c r="E15">
        <v>-9</v>
      </c>
      <c r="F15">
        <v>-15</v>
      </c>
      <c r="G15">
        <v>0.1</v>
      </c>
      <c r="H15">
        <v>0</v>
      </c>
      <c r="I15">
        <v>0</v>
      </c>
      <c r="J15">
        <v>500</v>
      </c>
      <c r="K15" s="1">
        <f t="shared" si="0"/>
        <v>16.05</v>
      </c>
      <c r="M15">
        <v>2.4</v>
      </c>
      <c r="N15">
        <f t="shared" si="1"/>
        <v>3.5999999999999997E-2</v>
      </c>
      <c r="O15">
        <v>114.35</v>
      </c>
      <c r="P15">
        <f t="shared" si="2"/>
        <v>514.35</v>
      </c>
      <c r="R15">
        <f t="shared" si="3"/>
        <v>5.7599999999999998E-2</v>
      </c>
    </row>
    <row r="16" spans="1:18" s="2" customFormat="1" x14ac:dyDescent="0.25">
      <c r="A16" s="2" t="s">
        <v>37</v>
      </c>
      <c r="B16" s="2" t="s">
        <v>38</v>
      </c>
      <c r="C16" s="2">
        <v>-5</v>
      </c>
      <c r="D16" s="2">
        <v>0.32999999999999996</v>
      </c>
      <c r="E16" s="2">
        <v>-16</v>
      </c>
      <c r="F16" s="2">
        <v>-20</v>
      </c>
      <c r="G16" s="2">
        <v>-0.2</v>
      </c>
      <c r="H16" s="2">
        <v>0.12</v>
      </c>
      <c r="I16" s="2">
        <v>90</v>
      </c>
      <c r="J16" s="2">
        <v>1900</v>
      </c>
      <c r="K16" s="1">
        <f t="shared" si="0"/>
        <v>16.8</v>
      </c>
      <c r="M16" s="2">
        <v>22</v>
      </c>
      <c r="N16" s="2">
        <f t="shared" si="1"/>
        <v>0.32999999999999996</v>
      </c>
      <c r="O16" s="2">
        <v>1685</v>
      </c>
      <c r="P16" s="2">
        <f t="shared" si="2"/>
        <v>2085</v>
      </c>
      <c r="R16">
        <f t="shared" si="3"/>
        <v>0.52800000000000002</v>
      </c>
    </row>
    <row r="17" spans="1:18" x14ac:dyDescent="0.25">
      <c r="A17" t="s">
        <v>39</v>
      </c>
      <c r="B17" t="s">
        <v>40</v>
      </c>
      <c r="C17">
        <v>2</v>
      </c>
      <c r="D17">
        <v>7.0000000000000007E-2</v>
      </c>
      <c r="E17">
        <v>-12</v>
      </c>
      <c r="F17">
        <v>-12</v>
      </c>
      <c r="G17">
        <v>0.05</v>
      </c>
      <c r="H17">
        <v>0</v>
      </c>
      <c r="I17">
        <v>0</v>
      </c>
      <c r="J17">
        <v>600</v>
      </c>
      <c r="K17" s="1">
        <f t="shared" si="0"/>
        <v>17.024999999999999</v>
      </c>
      <c r="M17">
        <v>2.2999999999999998</v>
      </c>
      <c r="N17">
        <f t="shared" si="1"/>
        <v>3.4499999999999996E-2</v>
      </c>
      <c r="O17">
        <v>123.75</v>
      </c>
      <c r="P17">
        <f t="shared" si="2"/>
        <v>523.75</v>
      </c>
      <c r="R17">
        <f t="shared" si="3"/>
        <v>5.5199999999999999E-2</v>
      </c>
    </row>
    <row r="18" spans="1:18" s="2" customFormat="1" x14ac:dyDescent="0.25">
      <c r="A18" s="2" t="s">
        <v>41</v>
      </c>
      <c r="B18" s="2" t="s">
        <v>42</v>
      </c>
      <c r="C18" s="2">
        <v>-2</v>
      </c>
      <c r="D18" s="2">
        <v>0.23</v>
      </c>
      <c r="E18" s="2">
        <v>-15</v>
      </c>
      <c r="F18" s="2">
        <v>-15</v>
      </c>
      <c r="G18" s="2">
        <v>-0.1</v>
      </c>
      <c r="H18" s="2">
        <v>0.08</v>
      </c>
      <c r="I18" s="2">
        <v>60</v>
      </c>
      <c r="J18" s="2">
        <v>1800</v>
      </c>
      <c r="K18" s="1">
        <f t="shared" si="0"/>
        <v>16.549999999999997</v>
      </c>
      <c r="M18" s="2">
        <v>13.9</v>
      </c>
      <c r="N18" s="2">
        <f t="shared" si="1"/>
        <v>0.20849999999999999</v>
      </c>
      <c r="O18" s="2">
        <v>1650</v>
      </c>
      <c r="P18" s="2">
        <f t="shared" si="2"/>
        <v>2050</v>
      </c>
      <c r="R18">
        <f t="shared" si="3"/>
        <v>0.33360000000000001</v>
      </c>
    </row>
    <row r="19" spans="1:18" s="2" customFormat="1" x14ac:dyDescent="0.25">
      <c r="A19" s="2" t="s">
        <v>43</v>
      </c>
      <c r="B19" s="2" t="s">
        <v>44</v>
      </c>
      <c r="C19" s="2">
        <v>-5</v>
      </c>
      <c r="D19" s="2">
        <v>0.31000000000000005</v>
      </c>
      <c r="E19" s="2">
        <v>-18</v>
      </c>
      <c r="F19" s="2">
        <v>-18</v>
      </c>
      <c r="G19" s="2">
        <v>-0.15</v>
      </c>
      <c r="H19" s="2">
        <v>0.1</v>
      </c>
      <c r="I19" s="2">
        <v>90</v>
      </c>
      <c r="J19" s="2">
        <v>2000</v>
      </c>
      <c r="K19" s="1">
        <f t="shared" si="0"/>
        <v>16.925000000000001</v>
      </c>
      <c r="M19" s="2">
        <v>19.2</v>
      </c>
      <c r="N19" s="2">
        <f t="shared" si="1"/>
        <v>0.28799999999999998</v>
      </c>
      <c r="O19" s="2">
        <v>1800</v>
      </c>
      <c r="P19" s="2">
        <f t="shared" si="2"/>
        <v>2200</v>
      </c>
      <c r="R19">
        <f t="shared" si="3"/>
        <v>0.46079999999999999</v>
      </c>
    </row>
    <row r="20" spans="1:18" x14ac:dyDescent="0.25">
      <c r="A20" t="s">
        <v>45</v>
      </c>
      <c r="B20" t="s">
        <v>46</v>
      </c>
      <c r="C20">
        <v>1</v>
      </c>
      <c r="D20">
        <v>0.13</v>
      </c>
      <c r="E20">
        <v>-8</v>
      </c>
      <c r="F20">
        <v>-18</v>
      </c>
      <c r="G20">
        <v>0</v>
      </c>
      <c r="H20">
        <v>0.06</v>
      </c>
      <c r="I20">
        <v>40</v>
      </c>
      <c r="J20">
        <v>300</v>
      </c>
      <c r="K20" s="1">
        <f t="shared" si="0"/>
        <v>16.633333333333333</v>
      </c>
      <c r="M20">
        <v>7.2</v>
      </c>
      <c r="N20">
        <f t="shared" si="1"/>
        <v>0.108</v>
      </c>
      <c r="O20">
        <v>25.95</v>
      </c>
      <c r="P20">
        <f t="shared" si="2"/>
        <v>425.95</v>
      </c>
      <c r="R20">
        <f t="shared" si="3"/>
        <v>0.17280000000000001</v>
      </c>
    </row>
    <row r="21" spans="1:18" x14ac:dyDescent="0.25">
      <c r="A21" t="s">
        <v>47</v>
      </c>
      <c r="B21" t="s">
        <v>48</v>
      </c>
      <c r="C21">
        <v>2</v>
      </c>
      <c r="D21">
        <v>0.06</v>
      </c>
      <c r="E21">
        <v>-9</v>
      </c>
      <c r="F21">
        <v>-9</v>
      </c>
      <c r="G21">
        <v>0.1</v>
      </c>
      <c r="H21">
        <v>0</v>
      </c>
      <c r="I21">
        <v>0</v>
      </c>
      <c r="J21">
        <v>0</v>
      </c>
      <c r="K21" s="1">
        <f t="shared" si="0"/>
        <v>12.649999999999999</v>
      </c>
      <c r="M21">
        <v>1.9</v>
      </c>
      <c r="N21">
        <f t="shared" si="1"/>
        <v>2.8499999999999998E-2</v>
      </c>
      <c r="O21">
        <v>8.99</v>
      </c>
      <c r="P21">
        <f t="shared" si="2"/>
        <v>408.99</v>
      </c>
      <c r="R21">
        <f t="shared" si="3"/>
        <v>4.5600000000000002E-2</v>
      </c>
    </row>
    <row r="22" spans="1:18" s="2" customFormat="1" x14ac:dyDescent="0.25">
      <c r="A22" s="2" t="s">
        <v>49</v>
      </c>
      <c r="B22" s="2" t="s">
        <v>50</v>
      </c>
      <c r="C22" s="2">
        <v>-5</v>
      </c>
      <c r="D22" s="2">
        <v>0.22</v>
      </c>
      <c r="E22" s="2">
        <v>-15</v>
      </c>
      <c r="F22" s="2">
        <v>-16</v>
      </c>
      <c r="G22" s="2">
        <v>-0.2</v>
      </c>
      <c r="H22" s="2">
        <v>0.14000000000000001</v>
      </c>
      <c r="I22" s="2">
        <v>100</v>
      </c>
      <c r="J22" s="2">
        <v>1300</v>
      </c>
      <c r="K22" s="1">
        <f t="shared" si="0"/>
        <v>16.133333333333333</v>
      </c>
      <c r="M22" s="2">
        <v>12.8</v>
      </c>
      <c r="N22" s="2">
        <f t="shared" si="1"/>
        <v>0.192</v>
      </c>
      <c r="O22" s="2">
        <v>999</v>
      </c>
      <c r="P22" s="2">
        <f t="shared" si="2"/>
        <v>1399</v>
      </c>
      <c r="R22">
        <f t="shared" si="3"/>
        <v>0.30720000000000003</v>
      </c>
    </row>
    <row r="23" spans="1:18" x14ac:dyDescent="0.25">
      <c r="A23" t="s">
        <v>57</v>
      </c>
      <c r="B23" t="s">
        <v>58</v>
      </c>
      <c r="C23">
        <v>0</v>
      </c>
      <c r="D23">
        <v>0.06</v>
      </c>
      <c r="E23">
        <v>-7</v>
      </c>
      <c r="F23">
        <v>-8</v>
      </c>
      <c r="G23">
        <v>0.05</v>
      </c>
      <c r="H23">
        <v>0.02</v>
      </c>
      <c r="I23">
        <v>20</v>
      </c>
      <c r="J23">
        <v>300</v>
      </c>
      <c r="K23" s="1">
        <f t="shared" si="0"/>
        <v>9.1916666666666664</v>
      </c>
      <c r="N23">
        <f t="shared" si="1"/>
        <v>0</v>
      </c>
      <c r="P23">
        <f t="shared" si="2"/>
        <v>400</v>
      </c>
      <c r="R23">
        <f t="shared" si="3"/>
        <v>0</v>
      </c>
    </row>
    <row r="24" spans="1:18" s="2" customFormat="1" x14ac:dyDescent="0.25">
      <c r="A24" s="2" t="s">
        <v>59</v>
      </c>
      <c r="B24" s="2" t="s">
        <v>60</v>
      </c>
      <c r="C24" s="2">
        <v>-5</v>
      </c>
      <c r="D24" s="2">
        <v>0.27</v>
      </c>
      <c r="E24" s="2">
        <v>-19</v>
      </c>
      <c r="F24" s="2">
        <v>-13</v>
      </c>
      <c r="G24" s="2">
        <v>-0.15</v>
      </c>
      <c r="H24" s="2">
        <v>0.12</v>
      </c>
      <c r="I24" s="2">
        <v>90</v>
      </c>
      <c r="J24" s="2">
        <v>1400</v>
      </c>
      <c r="K24" s="1">
        <f t="shared" si="0"/>
        <v>15.825000000000003</v>
      </c>
      <c r="M24" s="2">
        <v>17.399999999999999</v>
      </c>
      <c r="N24" s="2">
        <f t="shared" si="1"/>
        <v>0.26099999999999995</v>
      </c>
      <c r="O24" s="2">
        <v>1099</v>
      </c>
      <c r="P24" s="2">
        <f t="shared" si="2"/>
        <v>1499</v>
      </c>
      <c r="R24">
        <f t="shared" si="3"/>
        <v>0.41759999999999997</v>
      </c>
    </row>
    <row r="25" spans="1:18" x14ac:dyDescent="0.25">
      <c r="A25" t="s">
        <v>61</v>
      </c>
      <c r="B25" t="s">
        <v>62</v>
      </c>
      <c r="C25">
        <v>0</v>
      </c>
      <c r="D25">
        <v>0.08</v>
      </c>
      <c r="E25">
        <v>-16</v>
      </c>
      <c r="F25">
        <v>-10</v>
      </c>
      <c r="G25">
        <v>0.1</v>
      </c>
      <c r="H25">
        <v>0</v>
      </c>
      <c r="I25">
        <v>0</v>
      </c>
      <c r="J25">
        <v>500</v>
      </c>
      <c r="K25" s="1">
        <f t="shared" si="0"/>
        <v>16.450000000000003</v>
      </c>
      <c r="M25">
        <v>3.84</v>
      </c>
      <c r="N25">
        <f t="shared" si="1"/>
        <v>5.7599999999999998E-2</v>
      </c>
      <c r="O25">
        <v>151</v>
      </c>
      <c r="P25">
        <f t="shared" si="2"/>
        <v>551</v>
      </c>
      <c r="R25">
        <f t="shared" si="3"/>
        <v>9.2159999999999992E-2</v>
      </c>
    </row>
    <row r="26" spans="1:18" s="2" customFormat="1" x14ac:dyDescent="0.25">
      <c r="A26" s="2" t="s">
        <v>63</v>
      </c>
      <c r="B26" s="2" t="s">
        <v>64</v>
      </c>
      <c r="C26" s="2">
        <v>-6</v>
      </c>
      <c r="D26" s="2">
        <v>0.28000000000000003</v>
      </c>
      <c r="E26" s="2">
        <v>-17</v>
      </c>
      <c r="F26" s="2">
        <v>-19</v>
      </c>
      <c r="G26" s="2">
        <v>-0.1</v>
      </c>
      <c r="H26" s="2">
        <v>0.16</v>
      </c>
      <c r="I26" s="2">
        <v>90</v>
      </c>
      <c r="J26" s="2">
        <v>1200</v>
      </c>
      <c r="K26" s="1">
        <f t="shared" si="0"/>
        <v>16.850000000000001</v>
      </c>
      <c r="M26" s="2">
        <v>16.760000000000002</v>
      </c>
      <c r="N26" s="2">
        <f t="shared" si="1"/>
        <v>0.25140000000000001</v>
      </c>
      <c r="O26" s="2">
        <v>899.99</v>
      </c>
      <c r="P26" s="2">
        <f t="shared" si="2"/>
        <v>1299.99</v>
      </c>
      <c r="R26">
        <f t="shared" si="3"/>
        <v>0.40224000000000004</v>
      </c>
    </row>
    <row r="27" spans="1:18" x14ac:dyDescent="0.25">
      <c r="A27" t="s">
        <v>65</v>
      </c>
      <c r="B27" t="s">
        <v>66</v>
      </c>
      <c r="C27">
        <v>-1</v>
      </c>
      <c r="D27">
        <v>0.09</v>
      </c>
      <c r="E27">
        <v>-18</v>
      </c>
      <c r="F27">
        <v>-10</v>
      </c>
      <c r="G27">
        <v>0.1</v>
      </c>
      <c r="H27">
        <v>0</v>
      </c>
      <c r="I27">
        <v>0</v>
      </c>
      <c r="J27">
        <v>400</v>
      </c>
      <c r="K27" s="1">
        <f t="shared" si="0"/>
        <v>16.850000000000001</v>
      </c>
      <c r="M27">
        <v>4.4000000000000004</v>
      </c>
      <c r="N27">
        <f t="shared" si="1"/>
        <v>6.6000000000000003E-2</v>
      </c>
      <c r="P27">
        <f t="shared" si="2"/>
        <v>400</v>
      </c>
      <c r="R27">
        <f t="shared" si="3"/>
        <v>0.10560000000000001</v>
      </c>
    </row>
    <row r="28" spans="1:18" x14ac:dyDescent="0.25">
      <c r="A28" t="s">
        <v>67</v>
      </c>
      <c r="B28" t="s">
        <v>68</v>
      </c>
      <c r="C28">
        <v>1</v>
      </c>
      <c r="D28">
        <v>0.1</v>
      </c>
      <c r="E28">
        <v>-11</v>
      </c>
      <c r="F28">
        <v>-16</v>
      </c>
      <c r="G28">
        <v>0.05</v>
      </c>
      <c r="H28">
        <v>0</v>
      </c>
      <c r="I28">
        <v>0</v>
      </c>
      <c r="J28">
        <v>500</v>
      </c>
      <c r="K28" s="1">
        <f t="shared" si="0"/>
        <v>17.024999999999999</v>
      </c>
      <c r="M28">
        <v>4.8</v>
      </c>
      <c r="N28">
        <f t="shared" si="1"/>
        <v>7.1999999999999995E-2</v>
      </c>
      <c r="O28">
        <v>64.989999999999995</v>
      </c>
      <c r="P28">
        <f t="shared" si="2"/>
        <v>464.99</v>
      </c>
      <c r="R28">
        <f t="shared" si="3"/>
        <v>0.1152</v>
      </c>
    </row>
    <row r="29" spans="1:18" s="2" customFormat="1" x14ac:dyDescent="0.25">
      <c r="A29" s="2" t="s">
        <v>69</v>
      </c>
      <c r="B29" s="2" t="s">
        <v>70</v>
      </c>
      <c r="C29" s="2">
        <v>-2</v>
      </c>
      <c r="D29" s="2">
        <v>0.30000000000000004</v>
      </c>
      <c r="E29" s="2">
        <v>-13</v>
      </c>
      <c r="F29" s="2">
        <v>-19</v>
      </c>
      <c r="G29" s="2">
        <v>-0.05</v>
      </c>
      <c r="H29" s="2">
        <v>0.08</v>
      </c>
      <c r="I29" s="2">
        <v>50</v>
      </c>
      <c r="J29" s="2">
        <v>1500</v>
      </c>
      <c r="K29" s="1">
        <f t="shared" si="0"/>
        <v>15.541666666666666</v>
      </c>
      <c r="N29" s="2">
        <f t="shared" si="1"/>
        <v>0</v>
      </c>
      <c r="P29" s="2">
        <f t="shared" si="2"/>
        <v>400</v>
      </c>
      <c r="R29">
        <f t="shared" si="3"/>
        <v>0</v>
      </c>
    </row>
    <row r="30" spans="1:18" s="2" customFormat="1" x14ac:dyDescent="0.25">
      <c r="A30" s="2" t="s">
        <v>71</v>
      </c>
      <c r="B30" s="2" t="s">
        <v>72</v>
      </c>
      <c r="C30" s="2">
        <v>-4</v>
      </c>
      <c r="D30" s="2">
        <v>0.35</v>
      </c>
      <c r="E30" s="2">
        <v>-15</v>
      </c>
      <c r="F30" s="2">
        <v>-20</v>
      </c>
      <c r="G30" s="2">
        <v>-0.1</v>
      </c>
      <c r="H30" s="2">
        <v>0.12</v>
      </c>
      <c r="I30" s="2">
        <v>70</v>
      </c>
      <c r="J30" s="2">
        <v>1600</v>
      </c>
      <c r="K30" s="1">
        <f t="shared" si="0"/>
        <v>15.783333333333333</v>
      </c>
      <c r="M30" s="2">
        <v>22.2</v>
      </c>
      <c r="N30" s="2">
        <f t="shared" si="1"/>
        <v>0.33299999999999996</v>
      </c>
      <c r="O30" s="2">
        <v>797.99</v>
      </c>
      <c r="P30" s="2">
        <f t="shared" si="2"/>
        <v>1197.99</v>
      </c>
      <c r="R30">
        <f t="shared" si="3"/>
        <v>0.53279999999999994</v>
      </c>
    </row>
    <row r="31" spans="1:18" x14ac:dyDescent="0.25">
      <c r="A31" t="s">
        <v>83</v>
      </c>
      <c r="B31" t="s">
        <v>84</v>
      </c>
      <c r="C31">
        <v>-1</v>
      </c>
      <c r="D31">
        <v>0.1</v>
      </c>
      <c r="E31">
        <v>-16</v>
      </c>
      <c r="F31">
        <v>-13</v>
      </c>
      <c r="G31">
        <v>0.1</v>
      </c>
      <c r="H31">
        <v>0</v>
      </c>
      <c r="I31">
        <v>0</v>
      </c>
      <c r="J31">
        <v>600</v>
      </c>
      <c r="K31" s="1">
        <f t="shared" si="0"/>
        <v>16.850000000000001</v>
      </c>
      <c r="M31">
        <v>3.8</v>
      </c>
      <c r="N31">
        <f t="shared" si="1"/>
        <v>5.6999999999999995E-2</v>
      </c>
      <c r="O31">
        <v>200</v>
      </c>
      <c r="P31">
        <f t="shared" si="2"/>
        <v>600</v>
      </c>
      <c r="R31">
        <f t="shared" si="3"/>
        <v>9.1200000000000003E-2</v>
      </c>
    </row>
    <row r="32" spans="1:18" x14ac:dyDescent="0.25">
      <c r="A32" t="s">
        <v>89</v>
      </c>
      <c r="B32" t="s">
        <v>91</v>
      </c>
      <c r="C32">
        <v>-1</v>
      </c>
      <c r="D32">
        <v>0.08</v>
      </c>
      <c r="E32">
        <v>-13</v>
      </c>
      <c r="F32">
        <v>-16</v>
      </c>
      <c r="G32">
        <v>0.05</v>
      </c>
      <c r="H32">
        <v>0</v>
      </c>
      <c r="I32">
        <v>0</v>
      </c>
      <c r="J32">
        <v>500</v>
      </c>
      <c r="K32" s="1">
        <f t="shared" si="0"/>
        <v>17.024999999999999</v>
      </c>
      <c r="M32">
        <v>3.6</v>
      </c>
      <c r="N32">
        <f t="shared" si="1"/>
        <v>5.3999999999999999E-2</v>
      </c>
      <c r="O32">
        <v>43.95</v>
      </c>
      <c r="P32">
        <f t="shared" si="2"/>
        <v>443.95</v>
      </c>
      <c r="R32">
        <f t="shared" si="3"/>
        <v>8.6400000000000005E-2</v>
      </c>
    </row>
    <row r="33" spans="1:18" s="3" customFormat="1" x14ac:dyDescent="0.25">
      <c r="A33" s="3" t="s">
        <v>90</v>
      </c>
      <c r="B33" s="3" t="s">
        <v>92</v>
      </c>
      <c r="C33" s="3">
        <v>0</v>
      </c>
      <c r="D33" s="3">
        <v>0.17</v>
      </c>
      <c r="E33" s="3">
        <v>-13</v>
      </c>
      <c r="F33" s="3">
        <v>-14</v>
      </c>
      <c r="G33" s="3">
        <v>0</v>
      </c>
      <c r="H33" s="3">
        <v>0.02</v>
      </c>
      <c r="I33" s="3">
        <v>20</v>
      </c>
      <c r="J33" s="3">
        <v>1000</v>
      </c>
      <c r="K33" s="1">
        <f t="shared" si="0"/>
        <v>15.766666666666667</v>
      </c>
      <c r="M33" s="3">
        <v>9.5</v>
      </c>
      <c r="N33" s="3">
        <f t="shared" si="1"/>
        <v>0.14249999999999999</v>
      </c>
      <c r="R33">
        <f t="shared" si="3"/>
        <v>0.22800000000000001</v>
      </c>
    </row>
    <row r="34" spans="1:18" x14ac:dyDescent="0.25">
      <c r="A34" t="s">
        <v>95</v>
      </c>
      <c r="B34" t="s">
        <v>96</v>
      </c>
      <c r="C34">
        <v>2</v>
      </c>
      <c r="D34">
        <v>0.12</v>
      </c>
      <c r="E34">
        <v>-11</v>
      </c>
      <c r="F34">
        <v>-12</v>
      </c>
      <c r="G34">
        <v>0.1</v>
      </c>
      <c r="H34">
        <v>0</v>
      </c>
      <c r="I34">
        <v>0</v>
      </c>
      <c r="J34">
        <v>500</v>
      </c>
      <c r="K34" s="1">
        <f>C34-D34*20-E34*0.8-F34*0.6-G34*7.5+H34*15+I34/300</f>
        <v>14.85</v>
      </c>
      <c r="M34">
        <v>6.5</v>
      </c>
      <c r="N34">
        <f>M34*0.015</f>
        <v>9.7500000000000003E-2</v>
      </c>
      <c r="R34">
        <f>M34*0.024</f>
        <v>0.156</v>
      </c>
    </row>
    <row r="35" spans="1:18" x14ac:dyDescent="0.25">
      <c r="K35" s="1">
        <f t="shared" si="0"/>
        <v>0</v>
      </c>
      <c r="R35">
        <f t="shared" si="3"/>
        <v>0</v>
      </c>
    </row>
    <row r="36" spans="1:18" x14ac:dyDescent="0.25">
      <c r="A36" t="s">
        <v>73</v>
      </c>
      <c r="B36" t="s">
        <v>74</v>
      </c>
      <c r="C36">
        <v>1</v>
      </c>
      <c r="D36">
        <v>0.08</v>
      </c>
      <c r="E36">
        <v>-13</v>
      </c>
      <c r="F36">
        <v>-11</v>
      </c>
      <c r="G36">
        <v>0</v>
      </c>
      <c r="H36">
        <v>0.02</v>
      </c>
      <c r="I36">
        <v>50</v>
      </c>
      <c r="K36" s="1">
        <f t="shared" si="0"/>
        <v>16.866666666666667</v>
      </c>
      <c r="N36">
        <f>M36*0.015</f>
        <v>0</v>
      </c>
      <c r="P36">
        <f>O36+400</f>
        <v>400</v>
      </c>
      <c r="R36">
        <f t="shared" si="3"/>
        <v>0</v>
      </c>
    </row>
    <row r="37" spans="1:18" x14ac:dyDescent="0.25">
      <c r="A37" t="s">
        <v>75</v>
      </c>
      <c r="B37" t="s">
        <v>76</v>
      </c>
      <c r="C37">
        <v>1</v>
      </c>
      <c r="D37">
        <v>0.09</v>
      </c>
      <c r="E37">
        <v>-12</v>
      </c>
      <c r="F37">
        <v>-13</v>
      </c>
      <c r="G37">
        <v>0.05</v>
      </c>
      <c r="H37">
        <v>0</v>
      </c>
      <c r="I37">
        <v>60</v>
      </c>
      <c r="J37">
        <v>500</v>
      </c>
      <c r="K37" s="1">
        <f t="shared" si="0"/>
        <v>16.425000000000001</v>
      </c>
      <c r="N37">
        <f>M37*0.015</f>
        <v>0</v>
      </c>
      <c r="P37">
        <f>O37+400</f>
        <v>400</v>
      </c>
      <c r="R37">
        <f t="shared" si="3"/>
        <v>0</v>
      </c>
    </row>
    <row r="38" spans="1:18" x14ac:dyDescent="0.25">
      <c r="A38" t="s">
        <v>77</v>
      </c>
      <c r="B38" t="s">
        <v>78</v>
      </c>
      <c r="C38">
        <v>0</v>
      </c>
      <c r="D38">
        <v>0.1</v>
      </c>
      <c r="E38">
        <v>-13</v>
      </c>
      <c r="F38">
        <v>-14</v>
      </c>
      <c r="G38">
        <v>0</v>
      </c>
      <c r="H38">
        <v>0</v>
      </c>
      <c r="I38">
        <v>0</v>
      </c>
      <c r="J38">
        <v>750</v>
      </c>
      <c r="K38" s="1">
        <f t="shared" si="0"/>
        <v>16.8</v>
      </c>
      <c r="N38">
        <f>M38*0.015</f>
        <v>0</v>
      </c>
      <c r="P38">
        <f>O38+400</f>
        <v>400</v>
      </c>
      <c r="R38">
        <f t="shared" si="3"/>
        <v>0</v>
      </c>
    </row>
    <row r="39" spans="1:18" s="2" customFormat="1" x14ac:dyDescent="0.25">
      <c r="A39" s="2" t="s">
        <v>93</v>
      </c>
      <c r="B39" s="2" t="s">
        <v>94</v>
      </c>
      <c r="C39" s="2">
        <v>-2</v>
      </c>
      <c r="D39" s="2">
        <v>0.22</v>
      </c>
      <c r="E39" s="2">
        <v>-14</v>
      </c>
      <c r="F39" s="2">
        <v>-18</v>
      </c>
      <c r="G39" s="2">
        <v>-0.1</v>
      </c>
      <c r="H39" s="2">
        <v>0.08</v>
      </c>
      <c r="I39" s="2">
        <v>65</v>
      </c>
      <c r="J39" s="2">
        <v>1800</v>
      </c>
      <c r="K39" s="1">
        <f t="shared" si="0"/>
        <v>17.766666666666666</v>
      </c>
      <c r="R39">
        <f t="shared" si="3"/>
        <v>0</v>
      </c>
    </row>
    <row r="40" spans="1:18" x14ac:dyDescent="0.25">
      <c r="A40" t="s">
        <v>79</v>
      </c>
      <c r="B40" t="s">
        <v>80</v>
      </c>
      <c r="C40">
        <v>0</v>
      </c>
      <c r="D40">
        <v>0.06</v>
      </c>
      <c r="E40">
        <v>0</v>
      </c>
      <c r="F40">
        <v>0</v>
      </c>
      <c r="G40">
        <v>0.05</v>
      </c>
      <c r="H40">
        <v>0.01</v>
      </c>
      <c r="I40">
        <v>30</v>
      </c>
      <c r="J40">
        <v>1500</v>
      </c>
      <c r="K40" s="1">
        <f>C40-D40*20-E40*0.8-F40*0.6-G40*7.5+H40*15+I40/300</f>
        <v>-1.325</v>
      </c>
      <c r="N40">
        <f>M40*0.015</f>
        <v>0</v>
      </c>
      <c r="P40">
        <f>O40+400</f>
        <v>400</v>
      </c>
      <c r="R40">
        <f>M40*0.024</f>
        <v>0</v>
      </c>
    </row>
    <row r="41" spans="1:18" x14ac:dyDescent="0.25">
      <c r="K41" s="1">
        <f t="shared" si="0"/>
        <v>0</v>
      </c>
    </row>
    <row r="42" spans="1:18" x14ac:dyDescent="0.25">
      <c r="A42" t="s">
        <v>51</v>
      </c>
      <c r="B42" t="s">
        <v>52</v>
      </c>
      <c r="C42">
        <v>-3</v>
      </c>
      <c r="D42">
        <v>0.17</v>
      </c>
      <c r="E42">
        <v>0</v>
      </c>
      <c r="F42">
        <v>0</v>
      </c>
      <c r="G42">
        <v>0.2</v>
      </c>
      <c r="H42">
        <v>0.04</v>
      </c>
      <c r="I42">
        <v>80</v>
      </c>
      <c r="J42">
        <v>600</v>
      </c>
      <c r="K42" s="1">
        <f t="shared" si="0"/>
        <v>-7.0333333333333341</v>
      </c>
      <c r="N42">
        <f>M42*0.015</f>
        <v>0</v>
      </c>
      <c r="O42">
        <v>59.99</v>
      </c>
      <c r="P42">
        <f>O42+400</f>
        <v>459.99</v>
      </c>
      <c r="R42">
        <f>M42*0.024</f>
        <v>0</v>
      </c>
    </row>
    <row r="43" spans="1:18" x14ac:dyDescent="0.25">
      <c r="A43" t="s">
        <v>53</v>
      </c>
      <c r="B43" t="s">
        <v>54</v>
      </c>
      <c r="C43">
        <v>-2</v>
      </c>
      <c r="D43">
        <v>0.09</v>
      </c>
      <c r="E43">
        <v>0</v>
      </c>
      <c r="F43">
        <v>0</v>
      </c>
      <c r="G43">
        <v>0.1</v>
      </c>
      <c r="H43">
        <v>0.02</v>
      </c>
      <c r="I43">
        <v>40</v>
      </c>
      <c r="J43">
        <v>500</v>
      </c>
      <c r="K43" s="1">
        <f t="shared" si="0"/>
        <v>-4.1166666666666663</v>
      </c>
      <c r="N43">
        <f>M43*0.015</f>
        <v>0</v>
      </c>
      <c r="O43">
        <v>44.99</v>
      </c>
      <c r="P43">
        <f>O43+400</f>
        <v>444.99</v>
      </c>
      <c r="R43">
        <f>M43*0.024</f>
        <v>0</v>
      </c>
    </row>
    <row r="44" spans="1:18" x14ac:dyDescent="0.25">
      <c r="A44" t="s">
        <v>55</v>
      </c>
      <c r="B44" t="s">
        <v>56</v>
      </c>
      <c r="C44">
        <v>-1</v>
      </c>
      <c r="D44">
        <v>0.05</v>
      </c>
      <c r="E44">
        <v>0</v>
      </c>
      <c r="F44">
        <v>0</v>
      </c>
      <c r="G44">
        <v>0.05</v>
      </c>
      <c r="H44">
        <v>0.01</v>
      </c>
      <c r="I44">
        <v>20</v>
      </c>
      <c r="J44">
        <v>400</v>
      </c>
      <c r="K44" s="1">
        <f t="shared" si="0"/>
        <v>-2.1583333333333332</v>
      </c>
      <c r="N44">
        <f>M44*0.015</f>
        <v>0</v>
      </c>
      <c r="O44">
        <v>29.99</v>
      </c>
      <c r="P44">
        <f>O44+400</f>
        <v>429.99</v>
      </c>
      <c r="R44">
        <f>M44*0.024</f>
        <v>0</v>
      </c>
    </row>
    <row r="45" spans="1:18" x14ac:dyDescent="0.25">
      <c r="A45" t="s">
        <v>98</v>
      </c>
      <c r="B45" t="s">
        <v>99</v>
      </c>
      <c r="C45">
        <v>-1</v>
      </c>
      <c r="D45">
        <v>0.06</v>
      </c>
      <c r="E45">
        <v>2</v>
      </c>
      <c r="F45">
        <v>2</v>
      </c>
      <c r="G45">
        <v>0.2</v>
      </c>
      <c r="I45">
        <v>-200</v>
      </c>
      <c r="J45">
        <v>1000</v>
      </c>
      <c r="K45" s="1">
        <f t="shared" si="0"/>
        <v>-7.166666666666667</v>
      </c>
    </row>
    <row r="46" spans="1:18" x14ac:dyDescent="0.25">
      <c r="K46" s="1">
        <f t="shared" si="0"/>
        <v>0</v>
      </c>
    </row>
    <row r="47" spans="1:18" x14ac:dyDescent="0.25">
      <c r="A47" t="s">
        <v>81</v>
      </c>
      <c r="C47">
        <v>1</v>
      </c>
      <c r="D47">
        <v>0.03</v>
      </c>
      <c r="J47">
        <v>500</v>
      </c>
      <c r="K47" s="1">
        <f t="shared" si="0"/>
        <v>0.4</v>
      </c>
      <c r="N47">
        <f>M47*0.015</f>
        <v>0</v>
      </c>
      <c r="P47">
        <f>O47+400</f>
        <v>400</v>
      </c>
      <c r="R47">
        <f>M47*0.024</f>
        <v>0</v>
      </c>
    </row>
    <row r="48" spans="1:18" x14ac:dyDescent="0.25">
      <c r="A48" t="s">
        <v>82</v>
      </c>
      <c r="C48">
        <v>1</v>
      </c>
      <c r="D48">
        <v>0.04</v>
      </c>
      <c r="J48">
        <v>500</v>
      </c>
      <c r="K48" s="1">
        <f t="shared" si="0"/>
        <v>0.19999999999999996</v>
      </c>
      <c r="N48">
        <f>M48*0.015</f>
        <v>0</v>
      </c>
      <c r="P48">
        <f>O48+400</f>
        <v>400</v>
      </c>
      <c r="R48">
        <f>M48*0.024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2025-06-02T02:58:01Z</dcterms:modified>
</cp:coreProperties>
</file>