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6FB76C9A-1D74-4C92-A675-8D49BF7EC3D7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9mm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2" i="1" l="1"/>
  <c r="T33" i="1"/>
  <c r="T34" i="1"/>
  <c r="T35" i="1"/>
  <c r="T36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" i="1"/>
  <c r="S32" i="1"/>
  <c r="S33" i="1"/>
  <c r="S34" i="1"/>
  <c r="S35" i="1"/>
  <c r="S36" i="1"/>
  <c r="T5" i="1"/>
  <c r="T6" i="1"/>
  <c r="T7" i="1"/>
  <c r="T9" i="1"/>
  <c r="T10" i="1"/>
  <c r="T12" i="1"/>
  <c r="T13" i="1"/>
  <c r="T14" i="1"/>
  <c r="T15" i="1"/>
  <c r="T16" i="1"/>
  <c r="T17" i="1"/>
  <c r="T18" i="1"/>
  <c r="T20" i="1"/>
  <c r="T21" i="1"/>
  <c r="T23" i="1"/>
  <c r="T24" i="1"/>
  <c r="T26" i="1"/>
  <c r="T27" i="1"/>
  <c r="T28" i="1"/>
  <c r="T30" i="1"/>
  <c r="T31" i="1"/>
  <c r="T3" i="1"/>
  <c r="S14" i="1" l="1"/>
  <c r="S15" i="1"/>
  <c r="S16" i="1"/>
  <c r="S17" i="1"/>
  <c r="S18" i="1"/>
  <c r="S19" i="1"/>
  <c r="S20" i="1"/>
  <c r="S21" i="1"/>
  <c r="S22" i="1"/>
  <c r="S23" i="1"/>
  <c r="S24" i="1"/>
  <c r="S31" i="1"/>
  <c r="S30" i="1"/>
  <c r="S29" i="1"/>
  <c r="S25" i="1"/>
  <c r="S26" i="1"/>
  <c r="S27" i="1"/>
  <c r="S28" i="1"/>
  <c r="S5" i="1"/>
  <c r="S6" i="1"/>
  <c r="S7" i="1"/>
  <c r="S8" i="1"/>
  <c r="S9" i="1"/>
  <c r="S10" i="1"/>
  <c r="S11" i="1"/>
  <c r="S12" i="1"/>
  <c r="S13" i="1"/>
  <c r="S3" i="1"/>
</calcChain>
</file>

<file path=xl/sharedStrings.xml><?xml version="1.0" encoding="utf-8"?>
<sst xmlns="http://schemas.openxmlformats.org/spreadsheetml/2006/main" count="74" uniqueCount="74">
  <si>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</si>
  <si>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</si>
  <si>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</si>
  <si>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</si>
  <si>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</si>
  <si>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</si>
  <si>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</si>
  <si>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</si>
  <si>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</si>
  <si>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bullet_damage</t>
  </si>
  <si>
    <t>bullet_velocity</t>
  </si>
  <si>
    <t>buck_bullet_deviation</t>
  </si>
  <si>
    <t>fire_rate</t>
  </si>
  <si>
    <t>price</t>
  </si>
  <si>
    <t>length</t>
  </si>
  <si>
    <t>mod</t>
  </si>
  <si>
    <t>irl price</t>
  </si>
  <si>
    <t>base</t>
  </si>
  <si>
    <t>glock17_gen5_marksman_114mm_9x19_barrel</t>
  </si>
  <si>
    <t>114mm</t>
  </si>
  <si>
    <t>sai_match_threaded_9x19_barrel</t>
  </si>
  <si>
    <t>SAI Match Threaded G17 9x19</t>
  </si>
  <si>
    <t>glock17l_ported_153mm_9x19_barrel</t>
  </si>
  <si>
    <t>Glock 17L Ported 153mm 9x19 Barrel</t>
  </si>
  <si>
    <t>igb_austria_match_grade_polygonal_406mm_9x19_barrel</t>
  </si>
  <si>
    <t>IGB Austria Match Grade Polygonal 406mm 9x19 Barrel</t>
  </si>
  <si>
    <t>hk_mp5sd_9x19_146mm_barrel</t>
  </si>
  <si>
    <t>HK MP5SD 9x19 146mm Barrel</t>
  </si>
  <si>
    <t>hk_mp5_9x19_225mm_barrel</t>
  </si>
  <si>
    <t>HK MP5 9x19 225mm Barrel</t>
  </si>
  <si>
    <t>kak_value_line_light_tapered_melonite_ar9_76mm_9x19_barrel</t>
  </si>
  <si>
    <t>KAK Value Line Light Tapered Melonite AR9 3" 9x19</t>
  </si>
  <si>
    <t>cmmg_mk9_216mm_9x19_barrel</t>
  </si>
  <si>
    <t>CmmG Mk9 8.5" 9x19</t>
  </si>
  <si>
    <t>cmmg_mk9_229mm_9x19_barrel</t>
  </si>
  <si>
    <t>CmmG Mk9 9" 9x19</t>
  </si>
  <si>
    <t>cmmg_mk9_406mm_9x19_c_barrel</t>
  </si>
  <si>
    <t>CmmG Mk9 16" 9x19 Carbine Length</t>
  </si>
  <si>
    <t>cmmg_mk9_406mm_9x19_r_barrel</t>
  </si>
  <si>
    <t>CmmG Mk9 16" 9x19 Rifle Length</t>
  </si>
  <si>
    <t>cmmg_mk9_406mm_9x19_m_barrel</t>
  </si>
  <si>
    <t>CmmG Mk9 16" 9x19 Mid Length</t>
  </si>
  <si>
    <t>cmmg_mk9_127mm_9x19_barrel</t>
  </si>
  <si>
    <t>CmmG Mk9 5" 9x19</t>
  </si>
  <si>
    <t>steyr_aug_para_9x19_420mm_barrel</t>
  </si>
  <si>
    <t>Steyr AUG Para 9x19 420mm</t>
  </si>
  <si>
    <t>steyr_aug_para_9x19_325mm_threaded_barrel</t>
  </si>
  <si>
    <t>Steyr AUG Para 9x19 325mm Threaded</t>
  </si>
  <si>
    <t>ump9_std_200mm_barrel</t>
  </si>
  <si>
    <t xml:space="preserve">UMP 9x19 8" </t>
  </si>
  <si>
    <t>ump9_std_203mm_barrel</t>
  </si>
  <si>
    <t xml:space="preserve">UMP 9x19 8" Threaded </t>
  </si>
  <si>
    <t>hk_usc_419mm_9x19_barrel</t>
  </si>
  <si>
    <t xml:space="preserve">HK USC 9x19 16.5" </t>
  </si>
  <si>
    <t>radian_weapons_glock17_ramjet_barrel</t>
  </si>
  <si>
    <t>Radian Weapons Glock 17 Gen5 RAMJET 9x19</t>
  </si>
  <si>
    <t>barrel_deviation</t>
  </si>
  <si>
    <t>vector_9mm_170mm_barrel</t>
  </si>
  <si>
    <t>Kriss Vector 9x19 170mm</t>
  </si>
  <si>
    <t>vector_9mm_140mm_barrel</t>
  </si>
  <si>
    <t>Kriss Vector 9x19 140mm</t>
  </si>
  <si>
    <t>izhmash_pp-19-01_238mm_9x19_barrel</t>
  </si>
  <si>
    <t>Izhmash PP-19-01 Vityaz 238mm 9x19</t>
  </si>
  <si>
    <t>izhmash_saiga_9_345mm_9x19_barrel</t>
  </si>
  <si>
    <t>Izhmash Saiga-9 345mm 9x19</t>
  </si>
  <si>
    <t>dmg</t>
  </si>
  <si>
    <t>sig_sauer_p320_compact_3.9inch_9x19_barrel</t>
  </si>
  <si>
    <t>Sig Sauer P320 Compact 3.9" 9x19 Barrel</t>
  </si>
  <si>
    <t>sig_sauer_p320_compact_4.6inch_threaded_9x19_barrel</t>
  </si>
  <si>
    <t>Sig Sauer P320 Compact 4.6" Threaded 9x19 Barrel</t>
  </si>
  <si>
    <t>sig_sauer_p320_full_4.7inch_9x19_barrel</t>
  </si>
  <si>
    <t>Sig Sauer P320 Full 4.7" 9x19 Barrel</t>
  </si>
  <si>
    <t>sig_sauer_p320_full_5.5inch_threaded_9x19_barrel</t>
  </si>
  <si>
    <t>Sig Sauer P320 Full 5.5" Threaded 9x19 Barrel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</si>
</sst>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6"/>
  <sheetViews>
    <sheetView tabSelected="1" zoomScale="115" zoomScaleNormal="115" workbookViewId="0">
      <selection activeCell="L21" sqref="L21"/>
    </sheetView>
  </sheetViews>
  <sheetFormatPr defaultColWidth="8.7109375" defaultRowHeight="15" x14ac:dyDescent="0.25"/>
  <cols>
    <col min="1" max="1" width="13.140625" customWidth="1"/>
    <col min="2" max="2" width="45.85546875" customWidth="1"/>
  </cols>
  <sheetData>
    <row r="1" spans="1:21" x14ac:dyDescent="0.25">
      <c r="C1" t="s">
        <v>0</v>
      </c>
    </row>
    <row r="2" spans="1:21" x14ac:dyDescent="0.25">
      <c r="A2" t="s">
        <v>1</v>
      </c>
      <c r="B2" t="s">
        <v>2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56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3</v>
      </c>
      <c r="P2" t="s">
        <v>17</v>
      </c>
      <c r="Q2" t="s">
        <v>14</v>
      </c>
      <c r="R2" t="s">
        <v>15</v>
      </c>
      <c r="T2" t="s">
        <v>65</v>
      </c>
      <c r="U2" t="s">
        <v>16</v>
      </c>
    </row>
    <row r="3" spans="1:21" x14ac:dyDescent="0.25">
      <c r="A3" t="s">
        <v>18</v>
      </c>
      <c r="B3" t="s">
        <v>19</v>
      </c>
      <c r="C3">
        <v>2</v>
      </c>
      <c r="D3">
        <v>0.16</v>
      </c>
      <c r="E3">
        <v>-9</v>
      </c>
      <c r="F3">
        <v>-12</v>
      </c>
      <c r="H3">
        <v>0</v>
      </c>
      <c r="I3">
        <v>0</v>
      </c>
      <c r="J3">
        <v>-61</v>
      </c>
      <c r="M3">
        <v>0</v>
      </c>
      <c r="N3">
        <f>C3-D3*20-E3*0.8-F3*0.6-H3*7.5+I3*15+J3/300</f>
        <v>12.996666666666666</v>
      </c>
      <c r="P3">
        <v>0.06</v>
      </c>
      <c r="Q3">
        <v>4.4881900000000003</v>
      </c>
      <c r="S3">
        <f>ROUND(Q3*0.023+P3+R3, 2)</f>
        <v>0.16</v>
      </c>
      <c r="T3">
        <f>(Q3-5)*0.09/11</f>
        <v>-4.187536363636361E-3</v>
      </c>
    </row>
    <row r="4" spans="1:21" x14ac:dyDescent="0.25">
      <c r="A4" t="s">
        <v>54</v>
      </c>
      <c r="B4" t="s">
        <v>55</v>
      </c>
      <c r="C4">
        <v>1</v>
      </c>
      <c r="D4">
        <v>0.15</v>
      </c>
      <c r="E4">
        <v>-10</v>
      </c>
      <c r="F4">
        <v>-10</v>
      </c>
      <c r="H4">
        <v>0.1</v>
      </c>
      <c r="I4">
        <v>0</v>
      </c>
      <c r="J4">
        <v>-57</v>
      </c>
      <c r="M4">
        <v>1500</v>
      </c>
      <c r="N4">
        <f t="shared" ref="N4:N36" si="0">C4-D4*20-E4*0.8-F4*0.6-H4*7.5+I4*15+J4/300</f>
        <v>11.06</v>
      </c>
    </row>
    <row r="5" spans="1:21" x14ac:dyDescent="0.25">
      <c r="A5" t="s">
        <v>20</v>
      </c>
      <c r="B5" t="s">
        <v>21</v>
      </c>
      <c r="C5">
        <v>0</v>
      </c>
      <c r="D5">
        <v>0.16</v>
      </c>
      <c r="E5">
        <v>-7</v>
      </c>
      <c r="F5">
        <v>-10</v>
      </c>
      <c r="H5">
        <v>0.05</v>
      </c>
      <c r="I5">
        <v>0</v>
      </c>
      <c r="J5">
        <v>-57</v>
      </c>
      <c r="M5">
        <v>1200</v>
      </c>
      <c r="N5">
        <f t="shared" si="0"/>
        <v>7.835</v>
      </c>
      <c r="P5">
        <v>0.06</v>
      </c>
      <c r="Q5">
        <v>4.5</v>
      </c>
      <c r="S5">
        <f t="shared" ref="S5:S36" si="1">ROUND(Q5*0.023+P5+R5, 2)</f>
        <v>0.16</v>
      </c>
      <c r="T5">
        <f t="shared" ref="T5:T36" si="2">(Q5-5)*0.09/11</f>
        <v>-4.0909090909090904E-3</v>
      </c>
    </row>
    <row r="6" spans="1:21" x14ac:dyDescent="0.25">
      <c r="A6" t="s">
        <v>22</v>
      </c>
      <c r="B6" t="s">
        <v>23</v>
      </c>
      <c r="C6">
        <v>-1</v>
      </c>
      <c r="D6">
        <v>0.2</v>
      </c>
      <c r="E6">
        <v>-12</v>
      </c>
      <c r="F6">
        <v>-15</v>
      </c>
      <c r="H6">
        <v>-0.1</v>
      </c>
      <c r="I6">
        <v>0.03</v>
      </c>
      <c r="J6">
        <v>-14</v>
      </c>
      <c r="M6">
        <v>1500</v>
      </c>
      <c r="N6">
        <f t="shared" si="0"/>
        <v>14.753333333333334</v>
      </c>
      <c r="P6">
        <v>0.06</v>
      </c>
      <c r="Q6">
        <v>6.0236200000000002</v>
      </c>
      <c r="S6">
        <f t="shared" si="1"/>
        <v>0.2</v>
      </c>
      <c r="T6">
        <f t="shared" si="2"/>
        <v>8.3750727272727272E-3</v>
      </c>
    </row>
    <row r="7" spans="1:21" x14ac:dyDescent="0.25">
      <c r="A7" t="s">
        <v>24</v>
      </c>
      <c r="B7" t="s">
        <v>25</v>
      </c>
      <c r="C7">
        <v>-25</v>
      </c>
      <c r="D7">
        <v>0.43</v>
      </c>
      <c r="E7">
        <v>-10</v>
      </c>
      <c r="F7">
        <v>-15</v>
      </c>
      <c r="H7">
        <v>-0.2</v>
      </c>
      <c r="I7">
        <v>0.09</v>
      </c>
      <c r="J7">
        <v>140</v>
      </c>
      <c r="M7">
        <v>3000</v>
      </c>
      <c r="N7">
        <f t="shared" si="0"/>
        <v>-13.283333333333335</v>
      </c>
      <c r="P7">
        <v>0.06</v>
      </c>
      <c r="Q7">
        <v>15.984252</v>
      </c>
      <c r="S7">
        <f t="shared" si="1"/>
        <v>0.43</v>
      </c>
      <c r="T7">
        <f t="shared" si="2"/>
        <v>8.9871152727272724E-2</v>
      </c>
    </row>
    <row r="8" spans="1:21" x14ac:dyDescent="0.25">
      <c r="N8">
        <f t="shared" si="0"/>
        <v>0</v>
      </c>
      <c r="S8">
        <f t="shared" si="1"/>
        <v>0</v>
      </c>
    </row>
    <row r="9" spans="1:21" x14ac:dyDescent="0.25">
      <c r="A9" t="s">
        <v>28</v>
      </c>
      <c r="B9" t="s">
        <v>29</v>
      </c>
      <c r="C9">
        <v>0</v>
      </c>
      <c r="D9">
        <v>0.26</v>
      </c>
      <c r="E9">
        <v>-3</v>
      </c>
      <c r="F9">
        <v>-7</v>
      </c>
      <c r="H9">
        <v>0.1</v>
      </c>
      <c r="I9">
        <v>0.03</v>
      </c>
      <c r="J9">
        <v>47</v>
      </c>
      <c r="M9">
        <v>0</v>
      </c>
      <c r="N9">
        <f t="shared" si="0"/>
        <v>1.256666666666667</v>
      </c>
      <c r="P9">
        <v>0.06</v>
      </c>
      <c r="Q9">
        <v>8.8582699999999992</v>
      </c>
      <c r="S9">
        <f t="shared" si="1"/>
        <v>0.26</v>
      </c>
      <c r="T9">
        <f t="shared" si="2"/>
        <v>3.1567663636363624E-2</v>
      </c>
    </row>
    <row r="10" spans="1:21" x14ac:dyDescent="0.25">
      <c r="A10" t="s">
        <v>26</v>
      </c>
      <c r="B10" t="s">
        <v>27</v>
      </c>
      <c r="C10">
        <v>2</v>
      </c>
      <c r="D10">
        <v>0.19</v>
      </c>
      <c r="E10">
        <v>-1</v>
      </c>
      <c r="F10">
        <v>-4</v>
      </c>
      <c r="H10">
        <v>0.15</v>
      </c>
      <c r="I10">
        <v>0</v>
      </c>
      <c r="J10">
        <v>80</v>
      </c>
      <c r="M10">
        <v>1000</v>
      </c>
      <c r="N10">
        <f t="shared" si="0"/>
        <v>0.54166666666666674</v>
      </c>
      <c r="P10">
        <v>0.06</v>
      </c>
      <c r="Q10">
        <v>5.74803</v>
      </c>
      <c r="S10">
        <f t="shared" si="1"/>
        <v>0.19</v>
      </c>
      <c r="T10">
        <f t="shared" si="2"/>
        <v>6.1202454545454541E-3</v>
      </c>
    </row>
    <row r="11" spans="1:21" x14ac:dyDescent="0.25">
      <c r="D11">
        <v>0</v>
      </c>
      <c r="N11">
        <f t="shared" si="0"/>
        <v>0</v>
      </c>
      <c r="S11">
        <f t="shared" si="1"/>
        <v>0</v>
      </c>
    </row>
    <row r="12" spans="1:21" x14ac:dyDescent="0.25">
      <c r="A12" t="s">
        <v>30</v>
      </c>
      <c r="B12" t="s">
        <v>31</v>
      </c>
      <c r="C12">
        <v>9</v>
      </c>
      <c r="D12">
        <v>0.13</v>
      </c>
      <c r="E12">
        <v>8</v>
      </c>
      <c r="F12">
        <v>8</v>
      </c>
      <c r="H12">
        <v>0.3</v>
      </c>
      <c r="I12">
        <v>-0.15</v>
      </c>
      <c r="J12">
        <v>-300</v>
      </c>
      <c r="M12">
        <v>750</v>
      </c>
      <c r="N12">
        <f t="shared" si="0"/>
        <v>-10.3</v>
      </c>
      <c r="P12">
        <v>0.06</v>
      </c>
      <c r="Q12">
        <v>3</v>
      </c>
      <c r="S12">
        <f t="shared" si="1"/>
        <v>0.13</v>
      </c>
      <c r="T12">
        <f t="shared" si="2"/>
        <v>-1.6363636363636361E-2</v>
      </c>
    </row>
    <row r="13" spans="1:21" x14ac:dyDescent="0.25">
      <c r="A13" t="s">
        <v>42</v>
      </c>
      <c r="B13" t="s">
        <v>43</v>
      </c>
      <c r="C13">
        <v>7</v>
      </c>
      <c r="D13">
        <v>0.18</v>
      </c>
      <c r="E13">
        <v>6</v>
      </c>
      <c r="F13">
        <v>6</v>
      </c>
      <c r="H13">
        <v>0.25</v>
      </c>
      <c r="I13">
        <v>0</v>
      </c>
      <c r="J13">
        <v>-225</v>
      </c>
      <c r="M13">
        <v>800</v>
      </c>
      <c r="N13">
        <f t="shared" si="0"/>
        <v>-7.625</v>
      </c>
      <c r="P13">
        <v>0.06</v>
      </c>
      <c r="Q13">
        <v>5</v>
      </c>
      <c r="S13">
        <f t="shared" si="1"/>
        <v>0.18</v>
      </c>
      <c r="T13">
        <f t="shared" si="2"/>
        <v>0</v>
      </c>
    </row>
    <row r="14" spans="1:21" x14ac:dyDescent="0.25">
      <c r="A14" t="s">
        <v>32</v>
      </c>
      <c r="B14" t="s">
        <v>33</v>
      </c>
      <c r="C14">
        <v>3</v>
      </c>
      <c r="D14">
        <v>0.26</v>
      </c>
      <c r="E14">
        <v>3</v>
      </c>
      <c r="F14">
        <v>2</v>
      </c>
      <c r="H14">
        <v>0.12</v>
      </c>
      <c r="I14">
        <v>0.03</v>
      </c>
      <c r="J14">
        <v>-90</v>
      </c>
      <c r="M14">
        <v>900</v>
      </c>
      <c r="N14">
        <f t="shared" si="0"/>
        <v>-6.5500000000000007</v>
      </c>
      <c r="P14">
        <v>0.06</v>
      </c>
      <c r="Q14">
        <v>8.5</v>
      </c>
      <c r="S14">
        <f t="shared" si="1"/>
        <v>0.26</v>
      </c>
      <c r="T14">
        <f t="shared" si="2"/>
        <v>2.8636363636363637E-2</v>
      </c>
    </row>
    <row r="15" spans="1:21" x14ac:dyDescent="0.25">
      <c r="A15" t="s">
        <v>34</v>
      </c>
      <c r="B15" t="s">
        <v>35</v>
      </c>
      <c r="C15">
        <v>2</v>
      </c>
      <c r="D15">
        <v>0.27</v>
      </c>
      <c r="E15">
        <v>2</v>
      </c>
      <c r="F15">
        <v>2</v>
      </c>
      <c r="H15">
        <v>0.1</v>
      </c>
      <c r="I15">
        <v>0.04</v>
      </c>
      <c r="J15">
        <v>-70</v>
      </c>
      <c r="M15">
        <v>950</v>
      </c>
      <c r="N15">
        <f t="shared" si="0"/>
        <v>-6.5833333333333339</v>
      </c>
      <c r="P15">
        <v>0.06</v>
      </c>
      <c r="Q15">
        <v>9</v>
      </c>
      <c r="S15">
        <f t="shared" si="1"/>
        <v>0.27</v>
      </c>
      <c r="T15">
        <f t="shared" si="2"/>
        <v>3.2727272727272723E-2</v>
      </c>
    </row>
    <row r="16" spans="1:21" x14ac:dyDescent="0.25">
      <c r="A16" t="s">
        <v>36</v>
      </c>
      <c r="B16" t="s">
        <v>37</v>
      </c>
      <c r="C16">
        <v>-3</v>
      </c>
      <c r="D16">
        <v>0.43</v>
      </c>
      <c r="E16">
        <v>-2</v>
      </c>
      <c r="F16">
        <v>-2</v>
      </c>
      <c r="H16">
        <v>0.05</v>
      </c>
      <c r="I16">
        <v>0.09</v>
      </c>
      <c r="J16">
        <v>200</v>
      </c>
      <c r="M16">
        <v>1200</v>
      </c>
      <c r="N16">
        <f t="shared" si="0"/>
        <v>-7.1583333333333341</v>
      </c>
      <c r="P16">
        <v>0.06</v>
      </c>
      <c r="Q16">
        <v>16</v>
      </c>
      <c r="S16">
        <f t="shared" si="1"/>
        <v>0.43</v>
      </c>
      <c r="T16">
        <f t="shared" si="2"/>
        <v>0.09</v>
      </c>
    </row>
    <row r="17" spans="1:20" x14ac:dyDescent="0.25">
      <c r="A17" t="s">
        <v>40</v>
      </c>
      <c r="B17" t="s">
        <v>41</v>
      </c>
      <c r="C17">
        <v>-4</v>
      </c>
      <c r="D17">
        <v>0.44</v>
      </c>
      <c r="E17">
        <v>-3</v>
      </c>
      <c r="F17">
        <v>-3</v>
      </c>
      <c r="H17">
        <v>0.05</v>
      </c>
      <c r="I17">
        <v>0.09</v>
      </c>
      <c r="J17">
        <v>200</v>
      </c>
      <c r="M17">
        <v>1200</v>
      </c>
      <c r="N17">
        <f t="shared" si="0"/>
        <v>-6.9583333333333348</v>
      </c>
      <c r="P17">
        <v>0.06</v>
      </c>
      <c r="Q17">
        <v>16</v>
      </c>
      <c r="R17">
        <v>0.01</v>
      </c>
      <c r="S17">
        <f t="shared" si="1"/>
        <v>0.44</v>
      </c>
      <c r="T17">
        <f t="shared" si="2"/>
        <v>0.09</v>
      </c>
    </row>
    <row r="18" spans="1:20" x14ac:dyDescent="0.25">
      <c r="A18" t="s">
        <v>38</v>
      </c>
      <c r="B18" t="s">
        <v>39</v>
      </c>
      <c r="C18">
        <v>-5</v>
      </c>
      <c r="D18">
        <v>0.46</v>
      </c>
      <c r="E18">
        <v>-4</v>
      </c>
      <c r="F18">
        <v>-4</v>
      </c>
      <c r="H18">
        <v>0.05</v>
      </c>
      <c r="I18">
        <v>0.09</v>
      </c>
      <c r="J18">
        <v>200</v>
      </c>
      <c r="M18">
        <v>1200</v>
      </c>
      <c r="N18">
        <f t="shared" si="0"/>
        <v>-6.958333333333333</v>
      </c>
      <c r="P18">
        <v>0.06</v>
      </c>
      <c r="Q18">
        <v>16</v>
      </c>
      <c r="R18">
        <v>0.02</v>
      </c>
      <c r="S18">
        <f t="shared" si="1"/>
        <v>0.45</v>
      </c>
      <c r="T18">
        <f t="shared" si="2"/>
        <v>0.09</v>
      </c>
    </row>
    <row r="19" spans="1:20" x14ac:dyDescent="0.25">
      <c r="N19">
        <f t="shared" si="0"/>
        <v>0</v>
      </c>
      <c r="S19">
        <f t="shared" si="1"/>
        <v>0</v>
      </c>
    </row>
    <row r="20" spans="1:20" x14ac:dyDescent="0.25">
      <c r="A20" t="s">
        <v>61</v>
      </c>
      <c r="B20" t="s">
        <v>62</v>
      </c>
      <c r="C20">
        <v>0</v>
      </c>
      <c r="D20">
        <v>0.28000000000000003</v>
      </c>
      <c r="E20">
        <v>0</v>
      </c>
      <c r="F20">
        <v>0</v>
      </c>
      <c r="H20">
        <v>0.1</v>
      </c>
      <c r="I20">
        <v>0.04</v>
      </c>
      <c r="J20">
        <v>50</v>
      </c>
      <c r="M20">
        <v>0</v>
      </c>
      <c r="N20">
        <f t="shared" si="0"/>
        <v>-5.5833333333333339</v>
      </c>
      <c r="P20">
        <v>0.06</v>
      </c>
      <c r="Q20">
        <v>9.3700799999999997</v>
      </c>
      <c r="S20">
        <f t="shared" si="1"/>
        <v>0.28000000000000003</v>
      </c>
      <c r="T20">
        <f t="shared" si="2"/>
        <v>3.5755199999999994E-2</v>
      </c>
    </row>
    <row r="21" spans="1:20" x14ac:dyDescent="0.25">
      <c r="A21" t="s">
        <v>63</v>
      </c>
      <c r="B21" t="s">
        <v>64</v>
      </c>
      <c r="C21">
        <v>-2</v>
      </c>
      <c r="D21">
        <v>0.37</v>
      </c>
      <c r="E21">
        <v>-2</v>
      </c>
      <c r="F21">
        <v>-2</v>
      </c>
      <c r="H21">
        <v>0.05</v>
      </c>
      <c r="I21">
        <v>7.0000000000000007E-2</v>
      </c>
      <c r="J21">
        <v>90</v>
      </c>
      <c r="M21">
        <v>500</v>
      </c>
      <c r="N21">
        <f t="shared" si="0"/>
        <v>-5.6250000000000009</v>
      </c>
      <c r="P21">
        <v>0.06</v>
      </c>
      <c r="Q21">
        <v>13.582700000000001</v>
      </c>
      <c r="S21">
        <f t="shared" si="1"/>
        <v>0.37</v>
      </c>
      <c r="T21">
        <f t="shared" si="2"/>
        <v>7.0222090909090915E-2</v>
      </c>
    </row>
    <row r="22" spans="1:20" x14ac:dyDescent="0.25">
      <c r="N22">
        <f t="shared" si="0"/>
        <v>0</v>
      </c>
      <c r="S22">
        <f t="shared" si="1"/>
        <v>0</v>
      </c>
    </row>
    <row r="23" spans="1:20" x14ac:dyDescent="0.25">
      <c r="A23" t="s">
        <v>44</v>
      </c>
      <c r="B23" t="s">
        <v>45</v>
      </c>
      <c r="C23">
        <v>3</v>
      </c>
      <c r="D23">
        <v>0.46</v>
      </c>
      <c r="E23">
        <v>-12</v>
      </c>
      <c r="F23">
        <v>-14</v>
      </c>
      <c r="H23">
        <v>0.05</v>
      </c>
      <c r="I23">
        <v>0.09</v>
      </c>
      <c r="J23">
        <v>145</v>
      </c>
      <c r="M23">
        <v>2000</v>
      </c>
      <c r="N23">
        <f t="shared" si="0"/>
        <v>13.258333333333333</v>
      </c>
      <c r="P23">
        <v>0.08</v>
      </c>
      <c r="Q23">
        <v>16.535399999999999</v>
      </c>
      <c r="S23">
        <f t="shared" si="1"/>
        <v>0.46</v>
      </c>
      <c r="T23">
        <f t="shared" si="2"/>
        <v>9.4380545454545439E-2</v>
      </c>
    </row>
    <row r="24" spans="1:20" x14ac:dyDescent="0.25">
      <c r="A24" t="s">
        <v>46</v>
      </c>
      <c r="B24" t="s">
        <v>47</v>
      </c>
      <c r="C24">
        <v>4</v>
      </c>
      <c r="D24">
        <v>0.37</v>
      </c>
      <c r="E24">
        <v>-9</v>
      </c>
      <c r="F24">
        <v>-8</v>
      </c>
      <c r="H24">
        <v>0.15</v>
      </c>
      <c r="I24">
        <v>0.06</v>
      </c>
      <c r="J24">
        <v>105</v>
      </c>
      <c r="M24">
        <v>3000</v>
      </c>
      <c r="N24">
        <f t="shared" si="0"/>
        <v>8.7249999999999996</v>
      </c>
      <c r="P24">
        <v>0.08</v>
      </c>
      <c r="Q24">
        <v>12.795299999999999</v>
      </c>
      <c r="S24">
        <f t="shared" si="1"/>
        <v>0.37</v>
      </c>
      <c r="T24">
        <f t="shared" si="2"/>
        <v>6.3779727272727266E-2</v>
      </c>
    </row>
    <row r="25" spans="1:20" x14ac:dyDescent="0.25">
      <c r="N25">
        <f t="shared" si="0"/>
        <v>0</v>
      </c>
      <c r="S25">
        <f t="shared" si="1"/>
        <v>0</v>
      </c>
    </row>
    <row r="26" spans="1:20" x14ac:dyDescent="0.25">
      <c r="A26" t="s">
        <v>48</v>
      </c>
      <c r="B26" t="s">
        <v>49</v>
      </c>
      <c r="C26">
        <v>0</v>
      </c>
      <c r="D26">
        <v>0.24</v>
      </c>
      <c r="E26">
        <v>0</v>
      </c>
      <c r="F26">
        <v>0</v>
      </c>
      <c r="H26">
        <v>0</v>
      </c>
      <c r="I26">
        <v>0.03</v>
      </c>
      <c r="J26">
        <v>0</v>
      </c>
      <c r="M26">
        <v>500</v>
      </c>
      <c r="N26">
        <f t="shared" si="0"/>
        <v>-4.3499999999999996</v>
      </c>
      <c r="P26">
        <v>0.06</v>
      </c>
      <c r="Q26">
        <v>8</v>
      </c>
      <c r="S26">
        <f t="shared" si="1"/>
        <v>0.24</v>
      </c>
      <c r="T26">
        <f t="shared" si="2"/>
        <v>2.4545454545454547E-2</v>
      </c>
    </row>
    <row r="27" spans="1:20" x14ac:dyDescent="0.25">
      <c r="A27" t="s">
        <v>50</v>
      </c>
      <c r="B27" t="s">
        <v>51</v>
      </c>
      <c r="C27">
        <v>-1</v>
      </c>
      <c r="D27">
        <v>0.24</v>
      </c>
      <c r="E27">
        <v>0</v>
      </c>
      <c r="F27">
        <v>0</v>
      </c>
      <c r="H27">
        <v>0.1</v>
      </c>
      <c r="I27">
        <v>0.03</v>
      </c>
      <c r="J27">
        <v>0</v>
      </c>
      <c r="M27">
        <v>600</v>
      </c>
      <c r="N27">
        <f t="shared" si="0"/>
        <v>-6.1</v>
      </c>
      <c r="P27">
        <v>0.06</v>
      </c>
      <c r="Q27">
        <v>8</v>
      </c>
      <c r="S27">
        <f t="shared" si="1"/>
        <v>0.24</v>
      </c>
      <c r="T27">
        <f t="shared" si="2"/>
        <v>2.4545454545454547E-2</v>
      </c>
    </row>
    <row r="28" spans="1:20" x14ac:dyDescent="0.25">
      <c r="A28" t="s">
        <v>52</v>
      </c>
      <c r="B28" t="s">
        <v>53</v>
      </c>
      <c r="C28">
        <v>-4</v>
      </c>
      <c r="D28">
        <v>0.44</v>
      </c>
      <c r="E28">
        <v>-3</v>
      </c>
      <c r="F28">
        <v>-2</v>
      </c>
      <c r="H28">
        <v>-0.1</v>
      </c>
      <c r="I28">
        <v>0.09</v>
      </c>
      <c r="J28">
        <v>275</v>
      </c>
      <c r="M28">
        <v>1000</v>
      </c>
      <c r="N28">
        <f t="shared" si="0"/>
        <v>-6.1833333333333345</v>
      </c>
      <c r="P28">
        <v>0.06</v>
      </c>
      <c r="Q28">
        <v>16.5</v>
      </c>
      <c r="S28">
        <f t="shared" si="1"/>
        <v>0.44</v>
      </c>
      <c r="T28">
        <f t="shared" si="2"/>
        <v>9.4090909090909086E-2</v>
      </c>
    </row>
    <row r="29" spans="1:20" x14ac:dyDescent="0.25">
      <c r="N29">
        <f t="shared" si="0"/>
        <v>0</v>
      </c>
      <c r="S29">
        <f t="shared" si="1"/>
        <v>0</v>
      </c>
    </row>
    <row r="30" spans="1:20" x14ac:dyDescent="0.25">
      <c r="A30" t="s">
        <v>59</v>
      </c>
      <c r="B30" t="s">
        <v>60</v>
      </c>
      <c r="C30">
        <v>0</v>
      </c>
      <c r="D30">
        <v>0.19</v>
      </c>
      <c r="E30">
        <v>0</v>
      </c>
      <c r="F30">
        <v>0</v>
      </c>
      <c r="H30">
        <v>0</v>
      </c>
      <c r="I30">
        <v>0</v>
      </c>
      <c r="J30">
        <v>-28</v>
      </c>
      <c r="K30">
        <v>0</v>
      </c>
      <c r="M30">
        <v>800</v>
      </c>
      <c r="N30">
        <f t="shared" si="0"/>
        <v>-3.8933333333333331</v>
      </c>
      <c r="P30">
        <v>0.06</v>
      </c>
      <c r="Q30">
        <v>5.5118099999999997</v>
      </c>
      <c r="S30">
        <f t="shared" si="1"/>
        <v>0.19</v>
      </c>
      <c r="T30">
        <f t="shared" si="2"/>
        <v>4.187536363636361E-3</v>
      </c>
    </row>
    <row r="31" spans="1:20" x14ac:dyDescent="0.25">
      <c r="A31" t="s">
        <v>57</v>
      </c>
      <c r="B31" t="s">
        <v>58</v>
      </c>
      <c r="C31">
        <v>-1</v>
      </c>
      <c r="D31">
        <v>0.21</v>
      </c>
      <c r="E31">
        <v>-1</v>
      </c>
      <c r="F31">
        <v>-1</v>
      </c>
      <c r="H31">
        <v>-0.02</v>
      </c>
      <c r="I31">
        <v>0.02</v>
      </c>
      <c r="J31">
        <v>2</v>
      </c>
      <c r="K31">
        <v>-0.1</v>
      </c>
      <c r="M31">
        <v>750</v>
      </c>
      <c r="N31">
        <f t="shared" si="0"/>
        <v>-3.3433333333333337</v>
      </c>
      <c r="P31">
        <v>0.06</v>
      </c>
      <c r="Q31">
        <v>6.6929100000000004</v>
      </c>
      <c r="S31">
        <f t="shared" si="1"/>
        <v>0.21</v>
      </c>
      <c r="T31">
        <f t="shared" si="2"/>
        <v>1.385108181818182E-2</v>
      </c>
    </row>
    <row r="32" spans="1:20" x14ac:dyDescent="0.25">
      <c r="N32">
        <f t="shared" si="0"/>
        <v>0</v>
      </c>
      <c r="S32">
        <f t="shared" si="1"/>
        <v>0</v>
      </c>
      <c r="T32">
        <f t="shared" si="2"/>
        <v>-4.0909090909090902E-2</v>
      </c>
    </row>
    <row r="33" spans="1:20" x14ac:dyDescent="0.25">
      <c r="A33" t="s">
        <v>66</v>
      </c>
      <c r="B33" t="s">
        <v>67</v>
      </c>
      <c r="C33">
        <v>4</v>
      </c>
      <c r="D33">
        <v>0.14000000000000001</v>
      </c>
      <c r="E33">
        <v>3</v>
      </c>
      <c r="F33">
        <v>3</v>
      </c>
      <c r="H33">
        <v>0.1</v>
      </c>
      <c r="I33">
        <v>-0.03</v>
      </c>
      <c r="J33">
        <v>-80</v>
      </c>
      <c r="M33">
        <v>1000</v>
      </c>
      <c r="N33">
        <f t="shared" si="0"/>
        <v>-4.4666666666666668</v>
      </c>
      <c r="P33">
        <v>0.06</v>
      </c>
      <c r="Q33">
        <v>3.9</v>
      </c>
      <c r="S33">
        <f t="shared" si="1"/>
        <v>0.15</v>
      </c>
      <c r="T33">
        <f t="shared" si="2"/>
        <v>-9.0000000000000011E-3</v>
      </c>
    </row>
    <row r="34" spans="1:20" x14ac:dyDescent="0.25">
      <c r="A34" t="s">
        <v>68</v>
      </c>
      <c r="B34" t="s">
        <v>69</v>
      </c>
      <c r="C34">
        <v>1</v>
      </c>
      <c r="D34">
        <v>0.16</v>
      </c>
      <c r="E34">
        <v>1</v>
      </c>
      <c r="F34">
        <v>1</v>
      </c>
      <c r="H34">
        <v>0.05</v>
      </c>
      <c r="I34">
        <v>0</v>
      </c>
      <c r="J34">
        <v>-50</v>
      </c>
      <c r="M34">
        <v>3000</v>
      </c>
      <c r="N34">
        <f t="shared" si="0"/>
        <v>-4.1416666666666666</v>
      </c>
      <c r="P34">
        <v>0.06</v>
      </c>
      <c r="Q34">
        <v>4.5999999999999996</v>
      </c>
      <c r="S34">
        <f t="shared" si="1"/>
        <v>0.17</v>
      </c>
      <c r="T34">
        <f t="shared" si="2"/>
        <v>-3.2727272727272757E-3</v>
      </c>
    </row>
    <row r="35" spans="1:20" x14ac:dyDescent="0.25">
      <c r="A35" t="s">
        <v>70</v>
      </c>
      <c r="B35" t="s">
        <v>71</v>
      </c>
      <c r="C35">
        <v>0</v>
      </c>
      <c r="D35">
        <v>0.17</v>
      </c>
      <c r="E35">
        <v>0</v>
      </c>
      <c r="F35">
        <v>0</v>
      </c>
      <c r="H35">
        <v>0</v>
      </c>
      <c r="I35">
        <v>0.01</v>
      </c>
      <c r="J35">
        <v>-45</v>
      </c>
      <c r="M35">
        <v>0</v>
      </c>
      <c r="N35">
        <f t="shared" si="0"/>
        <v>-3.4000000000000004</v>
      </c>
      <c r="P35">
        <v>0.06</v>
      </c>
      <c r="Q35">
        <v>4.7</v>
      </c>
      <c r="S35">
        <f t="shared" si="1"/>
        <v>0.17</v>
      </c>
      <c r="T35">
        <f t="shared" si="2"/>
        <v>-2.4545454545454527E-3</v>
      </c>
    </row>
    <row r="36" spans="1:20" x14ac:dyDescent="0.25">
      <c r="A36" t="s">
        <v>72</v>
      </c>
      <c r="B36" t="s">
        <v>73</v>
      </c>
      <c r="C36">
        <v>-3</v>
      </c>
      <c r="D36">
        <v>0.19</v>
      </c>
      <c r="E36">
        <v>-1</v>
      </c>
      <c r="F36">
        <v>-1</v>
      </c>
      <c r="H36">
        <v>-0.1</v>
      </c>
      <c r="I36">
        <v>0.04</v>
      </c>
      <c r="J36">
        <v>-10</v>
      </c>
      <c r="M36">
        <v>1500</v>
      </c>
      <c r="N36">
        <f t="shared" si="0"/>
        <v>-4.0833333333333339</v>
      </c>
      <c r="P36">
        <v>0.06</v>
      </c>
      <c r="Q36">
        <v>5.5</v>
      </c>
      <c r="S36">
        <f t="shared" si="1"/>
        <v>0.19</v>
      </c>
      <c r="T36">
        <f t="shared" si="2"/>
        <v>4.0909090909090904E-3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9mm-barrels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2025-06-23T06:13:49Z</dcterms:modified>
</cp:coreProperties>
</file>