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47A79F7-9642-40DB-8649-DB3A1FEA2F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N4" i="1"/>
  <c r="N5" i="1"/>
  <c r="N6" i="1"/>
  <c r="N8" i="1"/>
  <c r="N7" i="1"/>
  <c r="N9" i="1"/>
  <c r="S4" i="1"/>
  <c r="S5" i="1"/>
  <c r="S3" i="1"/>
  <c r="V3" i="1" l="1"/>
  <c r="N3" i="1"/>
</calcChain>
</file>

<file path=xl/sharedStrings.xml><?xml version="1.0" encoding="utf-8"?>
<sst xmlns="http://schemas.openxmlformats.org/spreadsheetml/2006/main" count="31" uniqueCount="31">
  <si>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</si>
  <si>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</si>
  <si>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</si>
  <si>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</si>
  <si>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</si>
  <si>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</si>
  <si>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</si>
  <si>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</si>
  <si>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</si>
  <si>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</si>
  <si>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</si>
  <si>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</si>
  <si>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</si>
  <si>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</si>
  <si>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</si>
  <si>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base</t>
  </si>
  <si>
    <t>irl weight</t>
  </si>
  <si>
    <t>izhmash_ak74_415mm_5.45x39_barrel</t>
  </si>
  <si>
    <t>Izhmash AK-74 415mm 5.45x39 Barrel</t>
  </si>
  <si>
    <t>izhmash_ak105_314mm_5.45x39_barrel</t>
  </si>
  <si>
    <t>Izhmash AK-105 314mm 5.45x39</t>
  </si>
  <si>
    <t>barrel_deviation</t>
  </si>
  <si>
    <t>buck_barrel_deviation</t>
  </si>
  <si>
    <t>izhmash_aks74u_210mm_5.45x39_barrel</t>
  </si>
  <si>
    <t>Izhmash AKS-74U 210mm 5.45x39 Barrel</t>
  </si>
  <si>
    <t>ak12_std_415mm_barrel</t>
  </si>
  <si>
    <t>AK-12 415mm 5.45x39</t>
  </si>
  <si>
    <t>kalashnikov_concern_std_rpk16_559mm_barrel</t>
  </si>
  <si>
    <t>RPK16 556mm Barrel</t>
  </si>
  <si>
    <t>kalashnikov_concern_ak12k_314mm_barrel</t>
  </si>
  <si>
    <t>AK12k 314mm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</si>
</sst>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30" zoomScaleNormal="130" workbookViewId="0">
      <selection activeCell="I9" sqref="I9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22</v>
      </c>
      <c r="L2" t="s">
        <v>11</v>
      </c>
      <c r="M2" t="s">
        <v>12</v>
      </c>
      <c r="N2" t="s">
        <v>3</v>
      </c>
      <c r="P2" t="s">
        <v>15</v>
      </c>
      <c r="Q2" t="s">
        <v>13</v>
      </c>
      <c r="R2" t="s">
        <v>14</v>
      </c>
      <c r="U2" t="s">
        <v>16</v>
      </c>
    </row>
    <row r="3" spans="1:22" x14ac:dyDescent="0.25">
      <c r="A3" s="1" t="s">
        <v>17</v>
      </c>
      <c r="B3" s="1" t="s">
        <v>18</v>
      </c>
      <c r="C3" s="1">
        <v>-2</v>
      </c>
      <c r="D3" s="1">
        <v>0.5</v>
      </c>
      <c r="E3" s="1">
        <v>-7</v>
      </c>
      <c r="F3" s="1">
        <v>-8</v>
      </c>
      <c r="G3" s="1"/>
      <c r="H3" s="1">
        <v>0</v>
      </c>
      <c r="I3" s="1">
        <v>0</v>
      </c>
      <c r="J3" s="1">
        <v>43</v>
      </c>
      <c r="K3" s="1"/>
      <c r="L3" s="1"/>
      <c r="M3" s="1">
        <v>0</v>
      </c>
      <c r="N3">
        <f>C3-D3*20-E3*0.8-F3*0.6-H3*5+I3*10+J3/300</f>
        <v>-1.4566666666666663</v>
      </c>
      <c r="P3">
        <v>0.08</v>
      </c>
      <c r="Q3">
        <v>16</v>
      </c>
      <c r="R3">
        <v>0</v>
      </c>
      <c r="S3">
        <f>ROUND(Q3*0.026+P3+R3, 2)</f>
        <v>0.5</v>
      </c>
      <c r="U3">
        <v>21</v>
      </c>
      <c r="V3">
        <f>U3*0.024</f>
        <v>0.504</v>
      </c>
    </row>
    <row r="4" spans="1:22" x14ac:dyDescent="0.25">
      <c r="A4" s="1" t="s">
        <v>19</v>
      </c>
      <c r="B4" s="1" t="s">
        <v>20</v>
      </c>
      <c r="C4" s="1">
        <v>3</v>
      </c>
      <c r="D4" s="1">
        <v>0.4</v>
      </c>
      <c r="E4" s="1">
        <v>-3</v>
      </c>
      <c r="F4" s="1">
        <v>-4</v>
      </c>
      <c r="G4" s="1"/>
      <c r="H4" s="1">
        <v>0.1</v>
      </c>
      <c r="I4" s="1">
        <v>-0.05</v>
      </c>
      <c r="J4" s="1">
        <v>-35</v>
      </c>
      <c r="K4" s="1"/>
      <c r="L4" s="1"/>
      <c r="M4" s="1">
        <v>3000</v>
      </c>
      <c r="N4">
        <f t="shared" ref="N4:N9" si="0">C4-D4*20-E4*0.8-F4*0.6-H4*5+I4*10+J4/300</f>
        <v>-1.3166666666666664</v>
      </c>
      <c r="P4">
        <v>0.08</v>
      </c>
      <c r="Q4">
        <v>12.3622</v>
      </c>
      <c r="R4">
        <v>0</v>
      </c>
      <c r="S4">
        <f t="shared" ref="S4:S9" si="1">ROUND(Q4*0.026+P4+R4, 2)</f>
        <v>0.4</v>
      </c>
    </row>
    <row r="5" spans="1:22" x14ac:dyDescent="0.25">
      <c r="A5" s="1" t="s">
        <v>23</v>
      </c>
      <c r="B5" s="1" t="s">
        <v>24</v>
      </c>
      <c r="C5" s="1">
        <v>8</v>
      </c>
      <c r="D5" s="1">
        <v>0.28999999999999998</v>
      </c>
      <c r="E5" s="1">
        <v>1</v>
      </c>
      <c r="F5" s="1">
        <v>0</v>
      </c>
      <c r="G5" s="1"/>
      <c r="H5" s="1">
        <v>0.25</v>
      </c>
      <c r="I5" s="1">
        <v>-0.08</v>
      </c>
      <c r="J5" s="1">
        <v>-200</v>
      </c>
      <c r="K5" s="1"/>
      <c r="L5" s="1"/>
      <c r="M5" s="1">
        <v>0</v>
      </c>
      <c r="N5">
        <f t="shared" si="0"/>
        <v>-1.3166666666666664</v>
      </c>
      <c r="P5">
        <v>0.08</v>
      </c>
      <c r="Q5">
        <v>8.2677200000000006</v>
      </c>
      <c r="R5">
        <v>0</v>
      </c>
      <c r="S5">
        <f t="shared" si="1"/>
        <v>0.28999999999999998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>
        <f t="shared" si="0"/>
        <v>0</v>
      </c>
      <c r="S6">
        <f t="shared" si="1"/>
        <v>0</v>
      </c>
    </row>
    <row r="7" spans="1:22" x14ac:dyDescent="0.25">
      <c r="A7" s="1" t="s">
        <v>27</v>
      </c>
      <c r="B7" s="1" t="s">
        <v>28</v>
      </c>
      <c r="C7" s="1">
        <v>-8</v>
      </c>
      <c r="D7" s="1">
        <v>0.92</v>
      </c>
      <c r="E7" s="1">
        <v>-5</v>
      </c>
      <c r="F7" s="1">
        <v>-4</v>
      </c>
      <c r="G7" s="1"/>
      <c r="H7" s="1">
        <v>0.1</v>
      </c>
      <c r="I7" s="1">
        <v>0.1</v>
      </c>
      <c r="J7" s="1">
        <v>185</v>
      </c>
      <c r="K7" s="1"/>
      <c r="L7" s="1"/>
      <c r="M7" s="1">
        <v>1000</v>
      </c>
      <c r="N7">
        <f t="shared" si="0"/>
        <v>-18.883333333333336</v>
      </c>
      <c r="P7">
        <v>0.33</v>
      </c>
      <c r="Q7">
        <v>22.007899999999999</v>
      </c>
      <c r="S7">
        <f t="shared" si="1"/>
        <v>0.9</v>
      </c>
    </row>
    <row r="8" spans="1:22" x14ac:dyDescent="0.25">
      <c r="A8" s="1" t="s">
        <v>25</v>
      </c>
      <c r="B8" s="1" t="s">
        <v>26</v>
      </c>
      <c r="C8" s="1">
        <v>0</v>
      </c>
      <c r="D8" s="1">
        <v>0.75</v>
      </c>
      <c r="E8" s="1">
        <v>0</v>
      </c>
      <c r="F8" s="1">
        <v>0</v>
      </c>
      <c r="G8" s="1"/>
      <c r="H8" s="1">
        <v>0</v>
      </c>
      <c r="I8" s="1">
        <v>0</v>
      </c>
      <c r="J8" s="1">
        <v>43</v>
      </c>
      <c r="K8" s="1"/>
      <c r="L8" s="1"/>
      <c r="M8" s="1">
        <v>0</v>
      </c>
      <c r="N8">
        <f>C8-D8*20-E8*0.8-F8*0.6-H8*5+I8*10+J8/300</f>
        <v>-14.856666666666667</v>
      </c>
      <c r="P8">
        <v>0.33</v>
      </c>
      <c r="Q8">
        <v>16</v>
      </c>
      <c r="S8">
        <f t="shared" si="1"/>
        <v>0.75</v>
      </c>
    </row>
    <row r="9" spans="1:22" x14ac:dyDescent="0.25">
      <c r="A9" s="1" t="s">
        <v>29</v>
      </c>
      <c r="B9" s="1" t="s">
        <v>30</v>
      </c>
      <c r="C9" s="1">
        <v>5</v>
      </c>
      <c r="D9" s="1">
        <v>0.65</v>
      </c>
      <c r="E9" s="1">
        <v>3</v>
      </c>
      <c r="F9" s="1">
        <v>4</v>
      </c>
      <c r="G9" s="1"/>
      <c r="H9" s="1">
        <v>0.15</v>
      </c>
      <c r="I9" s="1">
        <v>-0.05</v>
      </c>
      <c r="J9" s="1">
        <v>-90</v>
      </c>
      <c r="K9" s="1"/>
      <c r="L9" s="1"/>
      <c r="M9" s="1">
        <v>1500</v>
      </c>
      <c r="N9">
        <f t="shared" si="0"/>
        <v>-14.350000000000001</v>
      </c>
      <c r="P9">
        <v>0.33</v>
      </c>
      <c r="Q9">
        <v>12.3622</v>
      </c>
      <c r="S9">
        <f t="shared" si="1"/>
        <v>0.65</v>
      </c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2025-06-02T07:47:05Z</dcterms:modified>
</cp:coreProperties>
</file>