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D95EAAD5-FCCB-453A-9BD9-218319BCC8D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45-ma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R12" i="1"/>
  <c r="N12" i="1"/>
  <c r="R11" i="1"/>
  <c r="N11" i="1"/>
  <c r="R10" i="1"/>
  <c r="N10" i="1"/>
  <c r="R9" i="1"/>
  <c r="N9" i="1"/>
  <c r="R8" i="1"/>
  <c r="N8" i="1"/>
  <c r="R7" i="1"/>
  <c r="N7" i="1"/>
  <c r="R6" i="1"/>
  <c r="N6" i="1"/>
  <c r="R5" i="1"/>
  <c r="N5" i="1"/>
  <c r="R4" i="1"/>
  <c r="N4" i="1"/>
  <c r="R3" i="1"/>
  <c r="N3" i="1"/>
</calcChain>
</file>

<file path=xl/sharedStrings.xml><?xml version="1.0" encoding="utf-8"?>
<sst xmlns="http://schemas.openxmlformats.org/spreadsheetml/2006/main" count="44" uniqueCount="44">
  <si>
    <t>new</t>
  </si>
  <si>
    <t>IN OUNCES!!!!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</si>
  <si>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</si>
  <si>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</si>
  <si>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</si>
  <si>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</si>
  <si>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</si>
  <si>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</si>
  <si>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</si>
  <si>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</si>
  <si>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</si>
  <si>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</si>
  <si>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</si>
  <si>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</si>
  <si>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</si>
  <si>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</si>
  <si>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loaded weight</t>
  </si>
  <si>
    <t>unloaded weight</t>
  </si>
  <si>
    <t>calculated (loaded)</t>
  </si>
  <si>
    <t>5.45x39_saiga10r</t>
  </si>
  <si>
    <t>Saiga 5.45 10R</t>
  </si>
  <si>
    <t>6L23</t>
  </si>
  <si>
    <t>5.45x39_magpul_pmag_ak74_30r</t>
  </si>
  <si>
    <t>Magpul PMAG 5.45x39 30R</t>
  </si>
  <si>
    <t>6L20</t>
  </si>
  <si>
    <t>5.45x39_romanian30r</t>
  </si>
  <si>
    <t>Romanian steel 30R</t>
  </si>
  <si>
    <t>5.45x39_izhmash_ak12_magazine_30r</t>
  </si>
  <si>
    <t>Izhmash AK-12 Windowed Polymer 30R</t>
  </si>
  <si>
    <t>5.45x39_6l26</t>
  </si>
  <si>
    <t>6L26</t>
  </si>
  <si>
    <t>molot_rpk_5.45x39_6l18_45r_mag</t>
  </si>
  <si>
    <t>Molot 5.45x39 AK74/RPK 6L18 45R</t>
  </si>
  <si>
    <t>5.45x39_6l31</t>
  </si>
  <si>
    <t>6L31</t>
  </si>
  <si>
    <t>.45x39_rpk16_mag</t>
  </si>
  <si>
    <t>RPK 16 95R</t>
  </si>
  <si>
    <t>ammo weight: 0.3703766</t>
  </si>
  <si>
    <t>izhmash_ak74m_5.45x39_6l23_30r_mag</t>
  </si>
  <si>
    <t>izhmash_ak74_5.45x39_6l20_30r_mag</t>
  </si>
  <si>
    <t>izhmash_ak74_mag_bottomplate</t>
  </si>
  <si>
    <t>Izhmash AK74 Mag Bottom Plate</t>
  </si>
  <si>
    <t>legal_arsenal_5_rnd_545_223_ak_mag_extension</t>
  </si>
  <si>
    <t>Legal Arsenal 5rd 5.45/.223 AK Magazine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</si>
</sst>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9"/>
  <sheetViews>
    <sheetView tabSelected="1" zoomScale="130" zoomScaleNormal="130" workbookViewId="0">
      <selection activeCell="U5" sqref="U5"/>
    </sheetView>
  </sheetViews>
  <sheetFormatPr defaultColWidth="14.42578125" defaultRowHeight="15.75" customHeight="1" x14ac:dyDescent="0.2"/>
  <cols>
    <col min="1" max="1" width="25" customWidth="1"/>
    <col min="2" max="2" width="27.140625" customWidth="1"/>
    <col min="3" max="15" width="6.7109375" customWidth="1"/>
    <col min="16" max="18" width="8.7109375" customWidth="1"/>
  </cols>
  <sheetData>
    <row r="1" spans="1:18" ht="1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 t="s">
        <v>37</v>
      </c>
    </row>
    <row r="2" spans="1:18" ht="1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/>
      <c r="P2" s="1" t="s">
        <v>16</v>
      </c>
      <c r="Q2" s="1" t="s">
        <v>17</v>
      </c>
      <c r="R2" s="1" t="s">
        <v>18</v>
      </c>
    </row>
    <row r="3" spans="1:18" ht="15" x14ac:dyDescent="0.25">
      <c r="A3" s="2" t="s">
        <v>19</v>
      </c>
      <c r="B3" s="2" t="s">
        <v>20</v>
      </c>
      <c r="C3" s="2">
        <v>9</v>
      </c>
      <c r="D3" s="2">
        <v>0.16</v>
      </c>
      <c r="E3" s="2"/>
      <c r="F3" s="2"/>
      <c r="G3" s="2">
        <v>10</v>
      </c>
      <c r="H3" s="2"/>
      <c r="I3" s="2"/>
      <c r="J3" s="2"/>
      <c r="K3" s="2"/>
      <c r="L3" s="2"/>
      <c r="M3" s="2">
        <v>300</v>
      </c>
      <c r="N3" s="1">
        <f t="shared" ref="N3:N12" si="0">C3-D3*20-E3*0.8-F3*0.6-H3*10</f>
        <v>5.8</v>
      </c>
      <c r="O3" s="1"/>
      <c r="P3" s="1"/>
      <c r="Q3" s="1"/>
      <c r="R3" s="1">
        <f t="shared" ref="R3:R12" si="1">P3*0.024</f>
        <v>0</v>
      </c>
    </row>
    <row r="4" spans="1:18" ht="15" x14ac:dyDescent="0.25">
      <c r="A4" s="2" t="s">
        <v>38</v>
      </c>
      <c r="B4" s="2" t="s">
        <v>21</v>
      </c>
      <c r="C4" s="2">
        <v>0</v>
      </c>
      <c r="D4" s="2">
        <v>0.41</v>
      </c>
      <c r="E4" s="2"/>
      <c r="F4" s="2"/>
      <c r="G4" s="2">
        <v>30</v>
      </c>
      <c r="H4" s="2"/>
      <c r="I4" s="2"/>
      <c r="J4" s="2"/>
      <c r="K4" s="2"/>
      <c r="L4" s="2"/>
      <c r="M4" s="2">
        <v>600</v>
      </c>
      <c r="N4" s="1">
        <f t="shared" si="0"/>
        <v>-8.1999999999999993</v>
      </c>
      <c r="O4" s="1"/>
      <c r="P4" s="1">
        <v>18</v>
      </c>
      <c r="Q4" s="1"/>
      <c r="R4" s="1">
        <f t="shared" si="1"/>
        <v>0.432</v>
      </c>
    </row>
    <row r="5" spans="1:18" ht="15" x14ac:dyDescent="0.25">
      <c r="A5" s="2" t="s">
        <v>22</v>
      </c>
      <c r="B5" s="2" t="s">
        <v>23</v>
      </c>
      <c r="C5" s="2">
        <v>-0.5</v>
      </c>
      <c r="D5" s="2">
        <v>0.38</v>
      </c>
      <c r="E5" s="2"/>
      <c r="F5" s="2"/>
      <c r="G5" s="2">
        <v>30</v>
      </c>
      <c r="H5" s="2"/>
      <c r="I5" s="2"/>
      <c r="J5" s="2"/>
      <c r="K5" s="2"/>
      <c r="L5" s="2"/>
      <c r="M5" s="2">
        <v>1200</v>
      </c>
      <c r="N5" s="1">
        <f t="shared" si="0"/>
        <v>-8.1</v>
      </c>
      <c r="O5" s="1"/>
      <c r="P5" s="1">
        <v>17.111298000000001</v>
      </c>
      <c r="Q5" s="1">
        <v>6</v>
      </c>
      <c r="R5" s="1">
        <f t="shared" si="1"/>
        <v>0.41067115200000004</v>
      </c>
    </row>
    <row r="6" spans="1:18" ht="15" x14ac:dyDescent="0.25">
      <c r="A6" s="2" t="s">
        <v>39</v>
      </c>
      <c r="B6" s="2" t="s">
        <v>24</v>
      </c>
      <c r="C6" s="2">
        <v>0</v>
      </c>
      <c r="D6" s="2">
        <v>0.41</v>
      </c>
      <c r="E6" s="2"/>
      <c r="F6" s="2"/>
      <c r="G6" s="2">
        <v>30</v>
      </c>
      <c r="H6" s="2"/>
      <c r="I6" s="2"/>
      <c r="J6" s="2"/>
      <c r="K6" s="2"/>
      <c r="L6" s="2"/>
      <c r="M6" s="2">
        <v>500</v>
      </c>
      <c r="N6" s="1">
        <f t="shared" si="0"/>
        <v>-8.1999999999999993</v>
      </c>
      <c r="O6" s="1"/>
      <c r="P6" s="1"/>
      <c r="Q6" s="1"/>
      <c r="R6" s="1">
        <f t="shared" si="1"/>
        <v>0</v>
      </c>
    </row>
    <row r="7" spans="1:18" ht="15" x14ac:dyDescent="0.25">
      <c r="A7" s="2" t="s">
        <v>25</v>
      </c>
      <c r="B7" s="2" t="s">
        <v>26</v>
      </c>
      <c r="C7" s="2">
        <v>1</v>
      </c>
      <c r="D7" s="2">
        <v>0.49</v>
      </c>
      <c r="E7" s="2"/>
      <c r="F7" s="2"/>
      <c r="G7" s="2">
        <v>30</v>
      </c>
      <c r="H7" s="2"/>
      <c r="I7" s="2"/>
      <c r="J7" s="2"/>
      <c r="K7" s="2"/>
      <c r="L7" s="2"/>
      <c r="M7" s="2">
        <v>750</v>
      </c>
      <c r="N7" s="1">
        <f t="shared" si="0"/>
        <v>-8.8000000000000007</v>
      </c>
      <c r="O7" s="1"/>
      <c r="P7" s="1">
        <v>22.111298000000001</v>
      </c>
      <c r="Q7" s="1">
        <v>11</v>
      </c>
      <c r="R7" s="1">
        <f t="shared" si="1"/>
        <v>0.53067115200000003</v>
      </c>
    </row>
    <row r="8" spans="1:18" ht="15" x14ac:dyDescent="0.25">
      <c r="A8" s="2" t="s">
        <v>27</v>
      </c>
      <c r="B8" s="2" t="s">
        <v>28</v>
      </c>
      <c r="C8" s="2">
        <v>0</v>
      </c>
      <c r="D8" s="2">
        <v>0.42</v>
      </c>
      <c r="E8" s="2"/>
      <c r="F8" s="2"/>
      <c r="G8" s="2">
        <v>30</v>
      </c>
      <c r="H8" s="2"/>
      <c r="I8" s="2"/>
      <c r="J8" s="2"/>
      <c r="K8" s="2"/>
      <c r="L8" s="2"/>
      <c r="M8" s="2">
        <v>1200</v>
      </c>
      <c r="N8" s="1">
        <f t="shared" si="0"/>
        <v>-8.4</v>
      </c>
      <c r="O8" s="1"/>
      <c r="P8" s="1">
        <v>17.511298</v>
      </c>
      <c r="Q8" s="1">
        <v>6.4</v>
      </c>
      <c r="R8" s="1">
        <f t="shared" si="1"/>
        <v>0.42027115200000004</v>
      </c>
    </row>
    <row r="9" spans="1:18" ht="15" x14ac:dyDescent="0.25">
      <c r="A9" s="2" t="s">
        <v>29</v>
      </c>
      <c r="B9" s="2" t="s">
        <v>30</v>
      </c>
      <c r="C9" s="2">
        <v>-7</v>
      </c>
      <c r="D9" s="2">
        <v>0.63</v>
      </c>
      <c r="E9" s="2"/>
      <c r="F9" s="2"/>
      <c r="G9" s="2">
        <v>45</v>
      </c>
      <c r="H9" s="2"/>
      <c r="I9" s="2"/>
      <c r="J9" s="2"/>
      <c r="K9" s="2"/>
      <c r="L9" s="2"/>
      <c r="M9" s="2">
        <v>1600</v>
      </c>
      <c r="N9" s="1">
        <f t="shared" si="0"/>
        <v>-19.600000000000001</v>
      </c>
      <c r="O9" s="1"/>
      <c r="P9" s="1">
        <v>26.366947</v>
      </c>
      <c r="Q9" s="1">
        <v>10.5822</v>
      </c>
      <c r="R9" s="1">
        <f t="shared" si="1"/>
        <v>0.63280672800000004</v>
      </c>
    </row>
    <row r="10" spans="1:18" ht="15" x14ac:dyDescent="0.25">
      <c r="A10" s="2" t="s">
        <v>31</v>
      </c>
      <c r="B10" s="2" t="s">
        <v>32</v>
      </c>
      <c r="C10" s="2">
        <v>-6.5</v>
      </c>
      <c r="D10" s="2">
        <v>0.66</v>
      </c>
      <c r="E10" s="2"/>
      <c r="F10" s="2"/>
      <c r="G10" s="2">
        <v>45</v>
      </c>
      <c r="H10" s="2"/>
      <c r="I10" s="2"/>
      <c r="J10" s="2"/>
      <c r="K10" s="2"/>
      <c r="L10" s="2"/>
      <c r="M10" s="2">
        <v>1600</v>
      </c>
      <c r="N10" s="1">
        <f t="shared" si="0"/>
        <v>-19.700000000000003</v>
      </c>
      <c r="O10" s="1"/>
      <c r="P10" s="1">
        <v>27.666947</v>
      </c>
      <c r="Q10" s="1">
        <v>11</v>
      </c>
      <c r="R10" s="1">
        <f t="shared" si="1"/>
        <v>0.66400672800000005</v>
      </c>
    </row>
    <row r="11" spans="1:18" ht="15" x14ac:dyDescent="0.25">
      <c r="A11" s="2" t="s">
        <v>33</v>
      </c>
      <c r="B11" s="2" t="s">
        <v>34</v>
      </c>
      <c r="C11" s="2">
        <v>-12</v>
      </c>
      <c r="D11" s="2">
        <v>0.8</v>
      </c>
      <c r="E11" s="2"/>
      <c r="F11" s="2"/>
      <c r="G11" s="2">
        <v>60</v>
      </c>
      <c r="H11" s="2"/>
      <c r="I11" s="2"/>
      <c r="J11" s="2"/>
      <c r="K11" s="2"/>
      <c r="L11" s="2"/>
      <c r="M11" s="2">
        <v>3000</v>
      </c>
      <c r="N11" s="1">
        <f t="shared" si="0"/>
        <v>-28</v>
      </c>
      <c r="O11" s="1"/>
      <c r="P11" s="1">
        <v>32.804796000000003</v>
      </c>
      <c r="Q11" s="1"/>
      <c r="R11" s="1">
        <f t="shared" si="1"/>
        <v>0.78731510400000004</v>
      </c>
    </row>
    <row r="12" spans="1:18" ht="15" x14ac:dyDescent="0.25">
      <c r="A12" s="2" t="s">
        <v>35</v>
      </c>
      <c r="B12" s="2" t="s">
        <v>36</v>
      </c>
      <c r="C12" s="2">
        <v>-20</v>
      </c>
      <c r="D12" s="2">
        <v>1.42</v>
      </c>
      <c r="E12" s="2"/>
      <c r="F12" s="2"/>
      <c r="G12" s="2">
        <v>95</v>
      </c>
      <c r="H12" s="2"/>
      <c r="I12" s="2"/>
      <c r="J12" s="2"/>
      <c r="K12" s="2"/>
      <c r="L12" s="2"/>
      <c r="M12" s="2">
        <v>6000</v>
      </c>
      <c r="N12" s="1">
        <f t="shared" si="0"/>
        <v>-48.4</v>
      </c>
      <c r="O12" s="1"/>
      <c r="P12" s="1">
        <v>59.172066999999998</v>
      </c>
      <c r="Q12" s="1"/>
      <c r="R12" s="1">
        <f t="shared" si="1"/>
        <v>1.4201296080000001</v>
      </c>
    </row>
    <row r="13" spans="1:18" ht="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>
        <f t="shared" ref="N13:N38" si="2">C13-D13*20-E13*0.8-F13*0.6-H13*5+I13*10+J13/300</f>
        <v>0</v>
      </c>
      <c r="O13" s="1"/>
      <c r="P13" s="1"/>
      <c r="Q13" s="1"/>
      <c r="R13" s="1"/>
    </row>
    <row r="14" spans="1:18" ht="15" x14ac:dyDescent="0.25">
      <c r="A14" s="2" t="s">
        <v>40</v>
      </c>
      <c r="B14" s="2" t="s">
        <v>41</v>
      </c>
      <c r="C14" s="2">
        <v>0</v>
      </c>
      <c r="D14" s="2">
        <v>0.02</v>
      </c>
      <c r="E14" s="2"/>
      <c r="F14" s="2"/>
      <c r="G14" s="2"/>
      <c r="H14" s="2"/>
      <c r="I14" s="2"/>
      <c r="J14" s="2"/>
      <c r="K14" s="2"/>
      <c r="L14" s="2"/>
      <c r="M14" s="2"/>
      <c r="N14" s="1">
        <f t="shared" si="2"/>
        <v>-0.4</v>
      </c>
      <c r="O14" s="1"/>
      <c r="Q14" s="1"/>
      <c r="R14" s="1"/>
    </row>
    <row r="15" spans="1:18" ht="15" x14ac:dyDescent="0.25">
      <c r="A15" s="2" t="s">
        <v>42</v>
      </c>
      <c r="B15" s="2" t="s">
        <v>43</v>
      </c>
      <c r="C15" s="2">
        <v>-2</v>
      </c>
      <c r="D15" s="2">
        <v>0.08</v>
      </c>
      <c r="E15" s="2"/>
      <c r="F15" s="2"/>
      <c r="G15" s="2">
        <v>5</v>
      </c>
      <c r="H15" s="2"/>
      <c r="I15" s="2"/>
      <c r="J15" s="2"/>
      <c r="K15" s="2"/>
      <c r="L15" s="2"/>
      <c r="M15" s="2">
        <v>750</v>
      </c>
      <c r="N15" s="1">
        <f t="shared" si="2"/>
        <v>-3.6</v>
      </c>
      <c r="O15" s="1"/>
      <c r="P15" s="1"/>
      <c r="Q15" s="1"/>
      <c r="R15" s="1"/>
    </row>
    <row r="16" spans="1:18" ht="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>
        <f t="shared" si="2"/>
        <v>0</v>
      </c>
      <c r="O16" s="1"/>
      <c r="P16" s="1"/>
      <c r="Q16" s="1"/>
      <c r="R16" s="1"/>
    </row>
    <row r="17" spans="1:18" ht="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>
        <f t="shared" si="2"/>
        <v>0</v>
      </c>
      <c r="O17" s="1"/>
      <c r="P17" s="1"/>
      <c r="Q17" s="1"/>
      <c r="R17" s="1"/>
    </row>
    <row r="18" spans="1:18" ht="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>
        <f t="shared" si="2"/>
        <v>0</v>
      </c>
      <c r="O18" s="1"/>
      <c r="P18" s="1"/>
      <c r="Q18" s="1"/>
      <c r="R18" s="1"/>
    </row>
    <row r="19" spans="1:18" ht="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>
        <f t="shared" si="2"/>
        <v>0</v>
      </c>
      <c r="O19" s="1"/>
      <c r="P19" s="1"/>
      <c r="Q19" s="1"/>
      <c r="R19" s="1"/>
    </row>
    <row r="20" spans="1:18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>
        <f t="shared" si="2"/>
        <v>0</v>
      </c>
      <c r="O20" s="1"/>
      <c r="P20" s="1"/>
      <c r="Q20" s="1"/>
      <c r="R20" s="1"/>
    </row>
    <row r="21" spans="1:18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>
        <f t="shared" si="2"/>
        <v>0</v>
      </c>
      <c r="O21" s="1"/>
      <c r="P21" s="1"/>
      <c r="Q21" s="1"/>
      <c r="R21" s="1"/>
    </row>
    <row r="22" spans="1:18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>
        <f t="shared" si="2"/>
        <v>0</v>
      </c>
      <c r="O22" s="1"/>
      <c r="P22" s="1"/>
      <c r="Q22" s="1"/>
      <c r="R22" s="1"/>
    </row>
    <row r="23" spans="1:18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>
        <f t="shared" si="2"/>
        <v>0</v>
      </c>
      <c r="O23" s="1"/>
      <c r="P23" s="1"/>
      <c r="Q23" s="1"/>
      <c r="R23" s="1"/>
    </row>
    <row r="24" spans="1:18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>
        <f t="shared" si="2"/>
        <v>0</v>
      </c>
      <c r="O24" s="1"/>
      <c r="P24" s="1"/>
      <c r="Q24" s="1"/>
      <c r="R24" s="1"/>
    </row>
    <row r="25" spans="1:18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>
        <f t="shared" si="2"/>
        <v>0</v>
      </c>
      <c r="O25" s="1"/>
      <c r="P25" s="1"/>
      <c r="Q25" s="1"/>
      <c r="R25" s="1"/>
    </row>
    <row r="26" spans="1:18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">
        <f t="shared" si="2"/>
        <v>0</v>
      </c>
      <c r="O26" s="1"/>
      <c r="P26" s="1"/>
      <c r="Q26" s="1"/>
      <c r="R26" s="1"/>
    </row>
    <row r="27" spans="1:18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>
        <f t="shared" si="2"/>
        <v>0</v>
      </c>
      <c r="O27" s="1"/>
      <c r="P27" s="1"/>
      <c r="Q27" s="1"/>
      <c r="R27" s="1"/>
    </row>
    <row r="28" spans="1:18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>
        <f t="shared" si="2"/>
        <v>0</v>
      </c>
      <c r="O28" s="1"/>
      <c r="P28" s="1"/>
      <c r="Q28" s="1"/>
      <c r="R28" s="1"/>
    </row>
    <row r="29" spans="1:18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>
        <f t="shared" si="2"/>
        <v>0</v>
      </c>
      <c r="O29" s="1"/>
      <c r="P29" s="1"/>
      <c r="Q29" s="1"/>
      <c r="R29" s="1"/>
    </row>
    <row r="30" spans="1:18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">
        <f t="shared" si="2"/>
        <v>0</v>
      </c>
      <c r="O30" s="1"/>
      <c r="P30" s="1"/>
      <c r="Q30" s="1"/>
      <c r="R30" s="1"/>
    </row>
    <row r="31" spans="1:18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>
        <f t="shared" si="2"/>
        <v>0</v>
      </c>
      <c r="O31" s="1"/>
      <c r="P31" s="1"/>
      <c r="Q31" s="1"/>
      <c r="R31" s="1"/>
    </row>
    <row r="32" spans="1:18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>
        <f t="shared" si="2"/>
        <v>0</v>
      </c>
      <c r="O32" s="1"/>
      <c r="P32" s="1"/>
      <c r="Q32" s="1"/>
      <c r="R32" s="1"/>
    </row>
    <row r="33" spans="1:18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>
        <f t="shared" si="2"/>
        <v>0</v>
      </c>
      <c r="O33" s="1"/>
      <c r="P33" s="1"/>
      <c r="Q33" s="1"/>
      <c r="R33" s="1"/>
    </row>
    <row r="34" spans="1:18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>
        <f t="shared" si="2"/>
        <v>0</v>
      </c>
      <c r="O34" s="1"/>
      <c r="P34" s="1"/>
      <c r="Q34" s="1"/>
      <c r="R34" s="1"/>
    </row>
    <row r="35" spans="1:18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>
        <f t="shared" si="2"/>
        <v>0</v>
      </c>
      <c r="O35" s="1"/>
      <c r="P35" s="1"/>
      <c r="Q35" s="1"/>
      <c r="R35" s="1"/>
    </row>
    <row r="36" spans="1:18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>
        <f t="shared" si="2"/>
        <v>0</v>
      </c>
      <c r="O36" s="1"/>
      <c r="P36" s="1"/>
      <c r="Q36" s="1"/>
      <c r="R36" s="1"/>
    </row>
    <row r="37" spans="1:18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>
        <f t="shared" si="2"/>
        <v>0</v>
      </c>
      <c r="O37" s="1"/>
      <c r="P37" s="1"/>
      <c r="Q37" s="1"/>
      <c r="R37" s="1"/>
    </row>
    <row r="38" spans="1:18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>
        <f t="shared" si="2"/>
        <v>0</v>
      </c>
      <c r="O38" s="1"/>
      <c r="P38" s="1"/>
      <c r="Q38" s="1"/>
      <c r="R38" s="1"/>
    </row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545-mags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2025-05-18T08:11:31Z</dcterms:created>
  <dcterms:modified xsi:type="dcterms:W3CDTF">2025-05-18T23:31:16Z</dcterms:modified>
</cp:coreProperties>
</file>