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files\AutotuneGuitar\ADC DATA\"/>
    </mc:Choice>
  </mc:AlternateContent>
  <bookViews>
    <workbookView xWindow="0" yWindow="0" windowWidth="15345" windowHeight="5070" activeTab="1"/>
  </bookViews>
  <sheets>
    <sheet name="List1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I7" i="2"/>
  <c r="J3" i="2"/>
  <c r="I3" i="2"/>
  <c r="I6" i="2" s="1"/>
  <c r="J6" i="2" s="1"/>
  <c r="C2" i="2" l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3" i="1" l="1"/>
  <c r="D13" i="1" s="1"/>
  <c r="H19" i="1" l="1"/>
  <c r="H21" i="1"/>
  <c r="I24" i="1"/>
  <c r="H24" i="1"/>
  <c r="H20" i="1"/>
  <c r="G3" i="1"/>
  <c r="D2" i="1"/>
  <c r="H2" i="1" l="1"/>
  <c r="H3" i="1" s="1"/>
  <c r="G5" i="1" s="1"/>
  <c r="H5" i="1" s="1"/>
  <c r="I5" i="1" s="1"/>
  <c r="K3" i="1"/>
  <c r="F2" i="1"/>
</calcChain>
</file>

<file path=xl/sharedStrings.xml><?xml version="1.0" encoding="utf-8"?>
<sst xmlns="http://schemas.openxmlformats.org/spreadsheetml/2006/main" count="8" uniqueCount="8">
  <si>
    <t>PLLDIV</t>
  </si>
  <si>
    <t>PLLPRE</t>
  </si>
  <si>
    <t>PLLPOST</t>
  </si>
  <si>
    <t>in</t>
  </si>
  <si>
    <t>out</t>
  </si>
  <si>
    <t>FREF</t>
  </si>
  <si>
    <t>FVCO</t>
  </si>
  <si>
    <t>tones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</si>
</sst>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workbookViewId="0">
      <selection activeCell="O2" sqref="O2:P6"/>
    </sheetView>
  </sheetViews>
  <sheetFormatPr defaultRowHeight="15" x14ac:dyDescent="0.25"/>
  <cols>
    <col min="7" max="7" width="17.140625" customWidth="1"/>
    <col min="8" max="8" width="12" bestFit="1" customWidth="1"/>
    <col min="16" max="16" width="10" bestFit="1" customWidth="1"/>
  </cols>
  <sheetData>
    <row r="2" spans="3:11" x14ac:dyDescent="0.25">
      <c r="D2">
        <f>POWER(2,1/12)</f>
        <v>1.0594630943592953</v>
      </c>
      <c r="F2">
        <f>G2/D2</f>
        <v>311.12928968926661</v>
      </c>
      <c r="G2">
        <v>329.63</v>
      </c>
      <c r="H2">
        <f>G2*D2</f>
        <v>349.23081979365452</v>
      </c>
    </row>
    <row r="3" spans="3:11" x14ac:dyDescent="0.25">
      <c r="G3">
        <f>1/G2</f>
        <v>3.0337044565118465E-3</v>
      </c>
      <c r="H3">
        <f>1/H2</f>
        <v>2.8634357087695098E-3</v>
      </c>
      <c r="K3">
        <f>800*D2</f>
        <v>847.57047548743628</v>
      </c>
    </row>
    <row r="5" spans="3:11" x14ac:dyDescent="0.25">
      <c r="G5">
        <f>G3-H3</f>
        <v>1.7026874774233669E-4</v>
      </c>
      <c r="H5">
        <f>G5/50</f>
        <v>3.405374954846734E-6</v>
      </c>
      <c r="I5">
        <f>1/H5</f>
        <v>293653.41944996099</v>
      </c>
    </row>
    <row r="10" spans="3:11" x14ac:dyDescent="0.25">
      <c r="E10">
        <v>4</v>
      </c>
    </row>
    <row r="13" spans="3:11" x14ac:dyDescent="0.25">
      <c r="C13">
        <f>E10</f>
        <v>4</v>
      </c>
      <c r="D13">
        <f>C13/14</f>
        <v>0.2857142857142857</v>
      </c>
    </row>
    <row r="14" spans="3:11" x14ac:dyDescent="0.25">
      <c r="G14" t="s">
        <v>3</v>
      </c>
      <c r="H14">
        <v>6</v>
      </c>
    </row>
    <row r="15" spans="3:11" x14ac:dyDescent="0.25">
      <c r="G15" t="s">
        <v>0</v>
      </c>
      <c r="H15">
        <v>50</v>
      </c>
      <c r="J15" s="1"/>
    </row>
    <row r="16" spans="3:11" x14ac:dyDescent="0.25">
      <c r="G16" t="s">
        <v>1</v>
      </c>
      <c r="H16">
        <v>2</v>
      </c>
    </row>
    <row r="17" spans="7:9" x14ac:dyDescent="0.25">
      <c r="G17" t="s">
        <v>2</v>
      </c>
      <c r="H17">
        <v>4</v>
      </c>
    </row>
    <row r="19" spans="7:9" x14ac:dyDescent="0.25">
      <c r="G19" t="s">
        <v>6</v>
      </c>
      <c r="H19">
        <f>H14*(H15)/((H16))</f>
        <v>150</v>
      </c>
    </row>
    <row r="20" spans="7:9" x14ac:dyDescent="0.25">
      <c r="G20" t="s">
        <v>5</v>
      </c>
      <c r="H20">
        <f>H14/H16</f>
        <v>3</v>
      </c>
    </row>
    <row r="21" spans="7:9" x14ac:dyDescent="0.25">
      <c r="G21" t="s">
        <v>4</v>
      </c>
      <c r="H21">
        <f>H14*(H15)/((H16)*(H17))</f>
        <v>37.5</v>
      </c>
    </row>
    <row r="24" spans="7:9" x14ac:dyDescent="0.25">
      <c r="G24">
        <v>3.8330000000000002</v>
      </c>
      <c r="H24">
        <f>G24*400</f>
        <v>1533.2</v>
      </c>
      <c r="I24">
        <f>1000000/H24</f>
        <v>652.2306287503261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I7" sqref="I7"/>
    </sheetView>
  </sheetViews>
  <sheetFormatPr defaultRowHeight="15" x14ac:dyDescent="0.25"/>
  <cols>
    <col min="3" max="3" width="17.28515625" customWidth="1"/>
  </cols>
  <sheetData>
    <row r="1" spans="1:10" x14ac:dyDescent="0.25">
      <c r="A1" t="s">
        <v>7</v>
      </c>
      <c r="C1">
        <v>1</v>
      </c>
    </row>
    <row r="2" spans="1:10" x14ac:dyDescent="0.25">
      <c r="C2" s="2">
        <f>C1*POWER(2,1/12)</f>
        <v>1.0594630943592953</v>
      </c>
      <c r="I2">
        <v>440</v>
      </c>
      <c r="J2">
        <v>400000</v>
      </c>
    </row>
    <row r="3" spans="1:10" x14ac:dyDescent="0.25">
      <c r="C3" s="2">
        <f t="shared" ref="C3:C13" si="0">C2*POWER(2,1/12)</f>
        <v>1.122462048309373</v>
      </c>
      <c r="I3">
        <f>1/I2</f>
        <v>2.2727272727272726E-3</v>
      </c>
      <c r="J3">
        <f>1/J2</f>
        <v>2.5000000000000002E-6</v>
      </c>
    </row>
    <row r="4" spans="1:10" x14ac:dyDescent="0.25">
      <c r="C4" s="2">
        <f t="shared" si="0"/>
        <v>1.1892071150027212</v>
      </c>
    </row>
    <row r="5" spans="1:10" x14ac:dyDescent="0.25">
      <c r="C5" s="2">
        <f t="shared" si="0"/>
        <v>1.2599210498948734</v>
      </c>
    </row>
    <row r="6" spans="1:10" x14ac:dyDescent="0.25">
      <c r="C6" s="2">
        <f t="shared" si="0"/>
        <v>1.3348398541700346</v>
      </c>
      <c r="I6">
        <f>I3/J3</f>
        <v>909.09090909090901</v>
      </c>
      <c r="J6">
        <f>I6*4</f>
        <v>3636.363636363636</v>
      </c>
    </row>
    <row r="7" spans="1:10" x14ac:dyDescent="0.25">
      <c r="C7" s="2">
        <f t="shared" si="0"/>
        <v>1.4142135623730954</v>
      </c>
      <c r="I7">
        <f>I6*$C6</f>
        <v>1213.4907765182131</v>
      </c>
      <c r="J7">
        <f>J6*$C6</f>
        <v>4853.9631060728525</v>
      </c>
    </row>
    <row r="8" spans="1:10" x14ac:dyDescent="0.25">
      <c r="C8" s="2">
        <f t="shared" si="0"/>
        <v>1.498307076876682</v>
      </c>
    </row>
    <row r="9" spans="1:10" x14ac:dyDescent="0.25">
      <c r="C9" s="2">
        <f>C8*POWER(2,1/12)</f>
        <v>1.5874010519682</v>
      </c>
    </row>
    <row r="10" spans="1:10" x14ac:dyDescent="0.25">
      <c r="C10" s="2">
        <f t="shared" si="0"/>
        <v>1.6817928305074297</v>
      </c>
    </row>
    <row r="11" spans="1:10" x14ac:dyDescent="0.25">
      <c r="C11" s="2">
        <f t="shared" si="0"/>
        <v>1.7817974362806792</v>
      </c>
    </row>
    <row r="12" spans="1:10" x14ac:dyDescent="0.25">
      <c r="C12" s="2">
        <f t="shared" si="0"/>
        <v>1.8877486253633877</v>
      </c>
    </row>
    <row r="13" spans="1:10" x14ac:dyDescent="0.25">
      <c r="C13">
        <f t="shared" si="0"/>
        <v>2.0000000000000009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recru</dc:creator>
  <cp:lastModifiedBy>recru</cp:lastModifiedBy>
  <dcterms:created xsi:type="dcterms:W3CDTF">2017-03-05T10:57:49Z</dcterms:created>
  <dcterms:modified xsi:type="dcterms:W3CDTF">2017-03-08T20:58:32Z</dcterms:modified>
</cp:coreProperties>
</file>